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419889d64d680359/Desktop/Excel All Project/"/>
    </mc:Choice>
  </mc:AlternateContent>
  <xr:revisionPtr revIDLastSave="0" documentId="8_{9D38034F-3A83-49F3-8AC6-80D78552E178}" xr6:coauthVersionLast="47" xr6:coauthVersionMax="47" xr10:uidLastSave="{00000000-0000-0000-0000-000000000000}"/>
  <bookViews>
    <workbookView xWindow="-108" yWindow="-108" windowWidth="23256" windowHeight="12456" firstSheet="5" activeTab="10" xr2:uid="{00000000-000D-0000-FFFF-FFFF00000000}"/>
  </bookViews>
  <sheets>
    <sheet name="kpi" sheetId="7" r:id="rId1"/>
    <sheet name="RATING" sheetId="8" r:id="rId2"/>
    <sheet name="gender" sheetId="9" r:id="rId3"/>
    <sheet name="education by attration" sheetId="10" r:id="rId4"/>
    <sheet name="attiration by job" sheetId="11" r:id="rId5"/>
    <sheet name="dept wise attrition" sheetId="12" r:id="rId6"/>
    <sheet name="attrition by age" sheetId="13" r:id="rId7"/>
    <sheet name="material status" sheetId="14" r:id="rId8"/>
    <sheet name="Data" sheetId="1" r:id="rId9"/>
    <sheet name="Images" sheetId="2" r:id="rId10"/>
    <sheet name="Dashboard" sheetId="6" r:id="rId11"/>
  </sheets>
  <definedNames>
    <definedName name="_xlchart.v1.0" hidden="1">'attiration by job'!$D$4:$D$12</definedName>
    <definedName name="_xlchart.v1.1" hidden="1">'attiration by job'!$E$4:$E$12</definedName>
    <definedName name="_xlchart.v1.8" hidden="1">'attiration by job'!$D$4:$D$12</definedName>
    <definedName name="_xlchart.v1.9" hidden="1">'attiration by job'!$E$4:$E$12</definedName>
    <definedName name="_xlchart.v2.2" hidden="1">'material status'!$D$4:$D$6</definedName>
    <definedName name="_xlchart.v2.3" hidden="1">'material status'!$E$3</definedName>
    <definedName name="_xlchart.v2.4" hidden="1">'material status'!$E$4:$E$6</definedName>
    <definedName name="_xlchart.v2.5" hidden="1">'material status'!$D$4:$D$6</definedName>
    <definedName name="_xlchart.v2.6" hidden="1">'material status'!$E$3</definedName>
    <definedName name="_xlchart.v2.7" hidden="1">'material status'!$E$4:$E$6</definedName>
    <definedName name="Slicer_Department">#N/A</definedName>
    <definedName name="Slicer_Education_Field">#N/A</definedName>
    <definedName name="Slicer_Gende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4" l="1"/>
  <c r="D4" i="14"/>
  <c r="D5" i="14"/>
  <c r="D5" i="11"/>
  <c r="D6" i="11"/>
  <c r="D7" i="11"/>
  <c r="D8" i="11"/>
  <c r="D9" i="11"/>
  <c r="D10" i="11"/>
  <c r="D11" i="11"/>
  <c r="D12" i="11"/>
  <c r="D4" i="11"/>
  <c r="E9" i="11"/>
  <c r="E8" i="11"/>
  <c r="C7" i="7"/>
  <c r="E10" i="11"/>
  <c r="E12" i="11"/>
  <c r="B6" i="8"/>
  <c r="E7" i="11"/>
  <c r="E5" i="11"/>
  <c r="B7" i="7"/>
  <c r="E11" i="11"/>
  <c r="A7" i="7"/>
  <c r="E4" i="11"/>
  <c r="E6" i="11"/>
  <c r="E6" i="14"/>
  <c r="E4" i="14"/>
  <c r="E5" i="14"/>
  <c r="B9" i="9"/>
  <c r="B8" i="9"/>
  <c r="D7" i="7" l="1"/>
  <c r="E7" i="7"/>
  <c r="B7" i="8"/>
  <c r="C7" i="8" s="1"/>
  <c r="C6" i="8"/>
  <c r="C8" i="9"/>
  <c r="C9" i="9"/>
</calcChain>
</file>

<file path=xl/sharedStrings.xml><?xml version="1.0" encoding="utf-8"?>
<sst xmlns="http://schemas.openxmlformats.org/spreadsheetml/2006/main" count="19219" uniqueCount="1571">
  <si>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</si>
  <si>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</si>
  <si>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</si>
  <si>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</si>
  <si>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</si>
  <si>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</si>
  <si>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</si>
  <si>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</si>
  <si>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</si>
  <si>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</si>
  <si>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</si>
  <si>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</si>
  <si>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</si>
  <si>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</si>
  <si>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</si>
  <si>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</si>
  <si>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</si>
  <si>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</si>
  <si>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</si>
  <si>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</si>
  <si>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</si>
  <si>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</si>
  <si>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</si>
  <si>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</si>
  <si>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</si>
  <si>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</si>
  <si>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</si>
  <si>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</si>
  <si>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</si>
  <si>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</si>
  <si>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</si>
  <si>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</si>
  <si>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</si>
  <si>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</si>
  <si>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</si>
  <si>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</si>
  <si>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</si>
  <si>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</si>
  <si>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</si>
  <si>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</si>
  <si>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</si>
  <si>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</si>
  <si>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</si>
  <si>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</si>
  <si>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</si>
  <si>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</si>
  <si>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</si>
  <si>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</si>
  <si>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</si>
  <si>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</si>
  <si>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</si>
  <si>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</si>
  <si>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</si>
  <si>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</si>
  <si>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</si>
  <si>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</si>
  <si>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</si>
  <si>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</si>
  <si>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</si>
  <si>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</si>
  <si>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</si>
  <si>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</si>
  <si>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</si>
  <si>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</si>
  <si>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</si>
  <si>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</si>
  <si>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</si>
  <si>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</si>
  <si>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</si>
  <si>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</si>
  <si>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</si>
  <si>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</si>
  <si>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</si>
  <si>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</si>
  <si>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</si>
  <si>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</si>
  <si>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</si>
  <si>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</si>
  <si>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</si>
  <si>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</si>
  <si>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</si>
  <si>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</si>
  <si>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</si>
  <si>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</si>
  <si>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</si>
  <si>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</si>
  <si>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</si>
  <si>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</si>
  <si>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</si>
  <si>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</si>
  <si>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</si>
  <si>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</si>
  <si>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</si>
  <si>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</si>
  <si>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</si>
  <si>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</si>
  <si>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</si>
  <si>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</si>
  <si>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</si>
  <si>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</si>
  <si>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</si>
  <si>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</si>
  <si>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</si>
  <si>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</si>
  <si>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</si>
  <si>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</si>
  <si>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</si>
  <si>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</si>
  <si>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</si>
  <si>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</si>
  <si>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</si>
  <si>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</si>
  <si>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</si>
  <si>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</si>
  <si>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</si>
  <si>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</si>
  <si>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</si>
  <si>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</si>
  <si>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</si>
  <si>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</si>
  <si>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</si>
  <si>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</si>
  <si>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</si>
  <si>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</si>
  <si>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</si>
  <si>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</si>
  <si>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</si>
  <si>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</si>
  <si>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</si>
  <si>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</si>
  <si>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</si>
  <si>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</si>
  <si>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</si>
  <si>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</si>
  <si>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</si>
  <si>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</si>
  <si>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</si>
  <si>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</si>
  <si>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</si>
  <si>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</si>
  <si>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</si>
  <si>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</si>
  <si>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</si>
  <si>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</si>
  <si>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</si>
  <si>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</si>
  <si>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</si>
  <si>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</si>
  <si>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</si>
  <si>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</si>
  <si>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</si>
  <si>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</si>
  <si>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</si>
  <si>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</si>
  <si>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</si>
  <si>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</si>
  <si>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</si>
  <si>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</si>
  <si>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</si>
  <si>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</si>
  <si>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</si>
  <si>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</si>
  <si>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</si>
  <si>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</si>
  <si>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</si>
  <si>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</si>
  <si>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</si>
  <si>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</si>
  <si>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</si>
  <si>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</si>
  <si>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</si>
  <si>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</si>
  <si>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</si>
  <si>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</si>
  <si>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</si>
  <si>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</si>
  <si>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</si>
  <si>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</si>
  <si>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</si>
  <si>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</si>
  <si>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</si>
  <si>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</si>
  <si>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</si>
  <si>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</si>
  <si>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</si>
  <si>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</si>
  <si>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</si>
  <si>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</si>
  <si>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</si>
  <si>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</si>
  <si>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</si>
  <si>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</si>
  <si>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</si>
  <si>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</si>
  <si>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</si>
  <si>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</si>
  <si>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</si>
  <si>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</si>
  <si>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</si>
  <si>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</si>
  <si>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</si>
  <si>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</si>
  <si>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</si>
  <si>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</si>
  <si>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</si>
  <si>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</si>
  <si>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</si>
  <si>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</si>
  <si>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</si>
  <si>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</si>
  <si>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</si>
  <si>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</si>
  <si>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</si>
  <si>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</si>
  <si>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</si>
  <si>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</si>
  <si>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</si>
  <si>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</si>
  <si>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</si>
  <si>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</si>
  <si>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</si>
  <si>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</si>
  <si>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</si>
  <si>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</si>
  <si>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</si>
  <si>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</si>
  <si>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</si>
  <si>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</si>
  <si>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</si>
  <si>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</si>
  <si>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</si>
  <si>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</si>
  <si>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</si>
  <si>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</si>
  <si>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</si>
  <si>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</si>
  <si>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</si>
  <si>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</si>
  <si>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</si>
  <si>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</si>
  <si>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</si>
  <si>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</si>
  <si>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</si>
  <si>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</si>
  <si>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</si>
  <si>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</si>
  <si>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</si>
  <si>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</si>
  <si>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</si>
  <si>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</si>
  <si>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</si>
  <si>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</si>
  <si>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</si>
  <si>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</si>
  <si>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</si>
  <si>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</si>
  <si>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</si>
  <si>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</si>
  <si>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</si>
  <si>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</si>
  <si>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</si>
  <si>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</si>
  <si>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</si>
  <si>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</si>
  <si>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</si>
  <si>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</si>
  <si>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</si>
  <si>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</si>
  <si>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</si>
  <si>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</si>
  <si>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</si>
  <si>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</si>
  <si>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</si>
  <si>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</si>
  <si>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</si>
  <si>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</si>
  <si>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</si>
  <si>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</si>
  <si>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</si>
  <si>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</si>
  <si>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</si>
  <si>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</si>
  <si>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</si>
  <si>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</si>
  <si>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</si>
  <si>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</si>
  <si>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</si>
  <si>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</si>
  <si>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</si>
  <si>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</si>
  <si>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</si>
  <si>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</si>
  <si>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</si>
  <si>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</si>
  <si>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</si>
  <si>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</si>
  <si>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</si>
  <si>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</si>
  <si>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</si>
  <si>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</si>
  <si>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</si>
  <si>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</si>
  <si>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</si>
  <si>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</si>
  <si>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</si>
  <si>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</si>
  <si>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</si>
  <si>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</si>
  <si>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</si>
  <si>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</si>
  <si>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</si>
  <si>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</si>
  <si>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</si>
  <si>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</si>
  <si>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</si>
  <si>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</si>
  <si>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</si>
  <si>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</si>
  <si>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</si>
  <si>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</si>
  <si>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</si>
  <si>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</si>
  <si>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</si>
  <si>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</si>
  <si>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</si>
  <si>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</si>
  <si>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</si>
  <si>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</si>
  <si>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</si>
  <si>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</si>
  <si>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</si>
  <si>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</si>
  <si>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</si>
  <si>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</si>
  <si>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</si>
  <si>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</si>
  <si>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</si>
  <si>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</si>
  <si>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</si>
  <si>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</si>
  <si>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</si>
  <si>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</si>
  <si>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</si>
  <si>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</si>
  <si>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</si>
  <si>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</si>
  <si>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</si>
  <si>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</si>
  <si>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</si>
  <si>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</si>
  <si>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</si>
  <si>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</si>
  <si>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</si>
  <si>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</si>
  <si>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</si>
  <si>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</si>
  <si>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</si>
  <si>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</si>
  <si>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</si>
  <si>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</si>
  <si>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</si>
  <si>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</si>
  <si>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</si>
  <si>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</si>
  <si>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</si>
  <si>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</si>
  <si>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</si>
  <si>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</si>
  <si>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</si>
  <si>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</si>
  <si>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</si>
  <si>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</si>
  <si>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</si>
  <si>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</si>
  <si>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</si>
  <si>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</si>
  <si>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</si>
  <si>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</si>
  <si>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</si>
  <si>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</si>
  <si>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</si>
  <si>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</si>
  <si>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</si>
  <si>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</si>
  <si>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</si>
  <si>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</si>
  <si>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</si>
  <si>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</si>
  <si>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</si>
  <si>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</si>
  <si>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</si>
  <si>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</si>
  <si>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</si>
  <si>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</si>
  <si>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</si>
  <si>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</si>
  <si>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</si>
  <si>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</si>
  <si>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</si>
  <si>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</si>
  <si>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</si>
  <si>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</si>
  <si>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</si>
  <si>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</si>
  <si>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</si>
  <si>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</si>
  <si>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</si>
  <si>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</si>
  <si>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</si>
  <si>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</si>
  <si>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</si>
  <si>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</si>
  <si>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</si>
  <si>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</si>
  <si>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</si>
  <si>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</si>
  <si>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</si>
  <si>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</si>
  <si>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</si>
  <si>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</si>
  <si>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</si>
  <si>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</si>
  <si>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</si>
  <si>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</si>
  <si>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</si>
  <si>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</si>
  <si>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</si>
  <si>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</si>
  <si>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</si>
  <si>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</si>
  <si>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</si>
  <si>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</si>
  <si>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</si>
  <si>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</si>
  <si>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</si>
  <si>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</si>
  <si>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</si>
  <si>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</si>
  <si>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</si>
  <si>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</si>
  <si>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</si>
  <si>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</si>
  <si>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</si>
  <si>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</si>
  <si>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</si>
  <si>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</si>
  <si>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</si>
  <si>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</si>
  <si>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</si>
  <si>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</si>
  <si>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</si>
  <si>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</si>
  <si>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</si>
  <si>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</si>
  <si>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</si>
  <si>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</si>
  <si>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</si>
  <si>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</si>
  <si>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</si>
  <si>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</si>
  <si>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</si>
  <si>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</si>
  <si>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</si>
  <si>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</si>
  <si>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</si>
  <si>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</si>
  <si>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</si>
  <si>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</si>
  <si>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</si>
  <si>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</si>
  <si>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</si>
  <si>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</si>
  <si>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</si>
  <si>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</si>
  <si>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</si>
  <si>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</si>
  <si>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</si>
  <si>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</si>
  <si>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</si>
  <si>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</si>
  <si>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</si>
  <si>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</si>
  <si>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</si>
  <si>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</si>
  <si>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</si>
  <si>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</si>
  <si>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</si>
  <si>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</si>
  <si>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</si>
  <si>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</si>
  <si>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</si>
  <si>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</si>
  <si>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</si>
  <si>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</si>
  <si>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</si>
  <si>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</si>
  <si>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</si>
  <si>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</si>
  <si>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</si>
  <si>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</si>
  <si>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</si>
  <si>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</si>
  <si>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</si>
  <si>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</si>
  <si>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</si>
  <si>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</si>
  <si>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</si>
  <si>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</si>
  <si>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</si>
  <si>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</si>
  <si>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</si>
  <si>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</si>
  <si>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</si>
  <si>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</si>
  <si>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</si>
  <si>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</si>
  <si>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</si>
  <si>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</si>
  <si>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</si>
  <si>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</si>
  <si>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</si>
  <si>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</si>
  <si>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</si>
  <si>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</si>
  <si>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</si>
  <si>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</si>
  <si>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</si>
  <si>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</si>
  <si>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</si>
  <si>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</si>
  <si>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</si>
  <si>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</si>
  <si>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</si>
  <si>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</si>
  <si>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</si>
  <si>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</si>
  <si>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</si>
  <si>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</si>
  <si>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</si>
  <si>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</si>
  <si>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</si>
  <si>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</si>
  <si>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</si>
  <si>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</si>
  <si>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</si>
  <si>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</si>
  <si>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</si>
  <si>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</si>
  <si>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</si>
  <si>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</si>
  <si>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</si>
  <si>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</si>
  <si>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</si>
  <si>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</si>
  <si>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</si>
  <si>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</si>
  <si>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</si>
  <si>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</si>
  <si>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</si>
  <si>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</si>
  <si>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</si>
  <si>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</si>
  <si>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</si>
  <si>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</si>
  <si>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</si>
  <si>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</si>
  <si>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</si>
  <si>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</si>
  <si>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</si>
  <si>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</si>
  <si>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</si>
  <si>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</si>
  <si>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</si>
  <si>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</si>
  <si>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</si>
  <si>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</si>
  <si>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</si>
  <si>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</si>
  <si>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</si>
  <si>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</si>
  <si>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</si>
  <si>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</si>
  <si>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</si>
  <si>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</si>
  <si>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</si>
  <si>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</si>
  <si>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</si>
  <si>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</si>
  <si>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</si>
  <si>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</si>
  <si>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</si>
  <si>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</si>
  <si>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</si>
  <si>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</si>
  <si>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</si>
  <si>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</si>
  <si>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</si>
  <si>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</si>
  <si>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</si>
  <si>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</si>
  <si>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</si>
  <si>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</si>
  <si>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</si>
  <si>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</si>
  <si>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</si>
  <si>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</si>
  <si>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</si>
  <si>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</si>
  <si>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</si>
  <si>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</si>
  <si>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</si>
  <si>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</si>
  <si>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</si>
  <si>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</si>
  <si>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</si>
  <si>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</si>
  <si>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</si>
  <si>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</si>
  <si>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</si>
  <si>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</si>
  <si>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</si>
  <si>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</si>
  <si>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</si>
  <si>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</si>
  <si>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</si>
  <si>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</si>
  <si>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</si>
  <si>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</si>
  <si>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</si>
  <si>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</si>
  <si>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</si>
  <si>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</si>
  <si>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</si>
  <si>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</si>
  <si>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</si>
  <si>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</si>
  <si>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</si>
  <si>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</si>
  <si>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</si>
  <si>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</si>
  <si>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</si>
  <si>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</si>
  <si>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</si>
  <si>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</si>
  <si>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</si>
  <si>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</si>
  <si>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</si>
  <si>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</si>
  <si>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</si>
  <si>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</si>
  <si>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</si>
  <si>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</si>
  <si>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</si>
  <si>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</si>
  <si>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</si>
  <si>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</si>
  <si>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</si>
  <si>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</si>
  <si>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</si>
  <si>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</si>
  <si>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</si>
  <si>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</si>
  <si>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</si>
  <si>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</si>
  <si>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</si>
  <si>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</si>
  <si>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</si>
  <si>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</si>
  <si>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</si>
  <si>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</si>
  <si>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</si>
  <si>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</si>
  <si>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</si>
  <si>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</si>
  <si>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</si>
  <si>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</si>
  <si>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</si>
  <si>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</si>
  <si>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</si>
  <si>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</si>
  <si>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</si>
  <si>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</si>
  <si>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</si>
  <si>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</si>
  <si>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</si>
  <si>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</si>
  <si>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</si>
  <si>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</si>
  <si>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</si>
  <si>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</si>
  <si>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</si>
  <si>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</si>
  <si>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</si>
  <si>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</si>
  <si>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</si>
  <si>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</si>
  <si>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</si>
  <si>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</si>
  <si>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</si>
  <si>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</si>
  <si>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</si>
  <si>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</si>
  <si>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</si>
  <si>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</si>
  <si>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</si>
  <si>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</si>
  <si>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</si>
  <si>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</si>
  <si>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</si>
  <si>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</si>
  <si>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</si>
  <si>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</si>
  <si>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</si>
  <si>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</si>
  <si>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</si>
  <si>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</si>
  <si>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</si>
  <si>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</si>
  <si>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</si>
  <si>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</si>
  <si>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</si>
  <si>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</si>
  <si>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</si>
  <si>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</si>
  <si>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</si>
  <si>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</si>
  <si>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</si>
  <si>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</si>
  <si>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</si>
  <si>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</si>
  <si>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</si>
  <si>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</si>
  <si>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</si>
  <si>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</si>
  <si>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</si>
  <si>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</si>
  <si>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</si>
  <si>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</si>
  <si>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</si>
  <si>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</si>
  <si>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</si>
  <si>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</si>
  <si>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</si>
  <si>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</si>
  <si>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</si>
  <si>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</si>
  <si>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</si>
  <si>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</si>
  <si>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</si>
  <si>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</si>
  <si>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</si>
  <si>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</si>
  <si>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</si>
  <si>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</si>
  <si>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</si>
  <si>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</si>
  <si>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</si>
  <si>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</si>
  <si>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</si>
  <si>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</si>
  <si>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</si>
  <si>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</si>
  <si>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</si>
  <si>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</si>
  <si>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</si>
  <si>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</si>
  <si>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</si>
  <si>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</si>
  <si>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</si>
  <si>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</si>
  <si>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</si>
  <si>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</si>
  <si>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</si>
  <si>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</si>
  <si>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</si>
  <si>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</si>
  <si>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</si>
  <si>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</si>
  <si>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</si>
  <si>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</si>
  <si>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</si>
  <si>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</si>
  <si>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</si>
  <si>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</si>
  <si>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</si>
  <si>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</si>
  <si>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</si>
  <si>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</si>
  <si>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</si>
  <si>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</si>
  <si>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</si>
  <si>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</si>
  <si>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</si>
  <si>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</si>
  <si>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</si>
  <si>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</si>
  <si>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</si>
  <si>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</si>
  <si>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</si>
  <si>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</si>
  <si>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</si>
  <si>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</si>
  <si>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</si>
  <si>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</si>
  <si>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</si>
  <si>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</si>
  <si>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</si>
  <si>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</si>
  <si>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</si>
  <si>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</si>
  <si>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</si>
  <si>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</si>
  <si>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</si>
  <si>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</si>
  <si>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</si>
  <si>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</si>
  <si>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</si>
  <si>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</si>
  <si>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</si>
  <si>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</si>
  <si>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</si>
  <si>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</si>
  <si>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</si>
  <si>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</si>
  <si>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</si>
  <si>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</si>
  <si>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</si>
  <si>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</si>
  <si>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</si>
  <si>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</si>
  <si>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</si>
  <si>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</si>
  <si>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</si>
  <si>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</si>
  <si>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</si>
  <si>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</si>
  <si>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</si>
  <si>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</si>
  <si>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</si>
  <si>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</si>
  <si>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</si>
  <si>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</si>
  <si>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</si>
  <si>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</si>
  <si>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</si>
  <si>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</si>
  <si>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</si>
  <si>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</si>
  <si>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</si>
  <si>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</si>
  <si>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</si>
  <si>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</si>
  <si>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</si>
  <si>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</si>
  <si>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</si>
  <si>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</si>
  <si>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</si>
  <si>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</si>
  <si>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</si>
  <si>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</si>
  <si>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</si>
  <si>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</si>
  <si>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</si>
  <si>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</si>
  <si>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</si>
  <si>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</si>
  <si>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</si>
  <si>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</si>
  <si>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</si>
  <si>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</si>
  <si>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</si>
  <si>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</si>
  <si>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</si>
  <si>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</si>
  <si>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</si>
  <si>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</si>
  <si>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</si>
  <si>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</si>
  <si>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</si>
  <si>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</si>
  <si>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</si>
  <si>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</si>
  <si>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</si>
  <si>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</si>
  <si>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</si>
  <si>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</si>
  <si>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</si>
  <si>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</si>
  <si>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</si>
  <si>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</si>
  <si>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</si>
  <si>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</si>
  <si>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</si>
  <si>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</si>
  <si>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</si>
  <si>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</si>
  <si>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</si>
  <si>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</si>
  <si>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</si>
  <si>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</si>
  <si>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</si>
  <si>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</si>
  <si>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</si>
  <si>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</si>
  <si>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</si>
  <si>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</si>
  <si>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</si>
  <si>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</si>
  <si>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</si>
  <si>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</si>
  <si>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</si>
  <si>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</si>
  <si>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</si>
  <si>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</si>
  <si>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</si>
  <si>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</si>
  <si>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</si>
  <si>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</si>
  <si>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</si>
  <si>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</si>
  <si>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</si>
  <si>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</si>
  <si>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</si>
  <si>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</si>
  <si>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</si>
  <si>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</si>
  <si>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</si>
  <si>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</si>
  <si>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</si>
  <si>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</si>
  <si>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</si>
  <si>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</si>
  <si>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</si>
  <si>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</si>
  <si>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</si>
  <si>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</si>
  <si>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</si>
  <si>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</si>
  <si>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</si>
  <si>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</si>
  <si>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</si>
  <si>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</si>
  <si>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</si>
  <si>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</si>
  <si>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</si>
  <si>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</si>
  <si>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</si>
  <si>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</si>
  <si>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</si>
  <si>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</si>
  <si>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</si>
  <si>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</si>
  <si>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</si>
  <si>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</si>
  <si>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</si>
  <si>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</si>
  <si>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</si>
  <si>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</si>
  <si>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</si>
  <si>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</si>
  <si>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</si>
  <si>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</si>
  <si>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</si>
  <si>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</si>
  <si>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</si>
  <si>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</si>
  <si>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</si>
  <si>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</si>
  <si>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</si>
  <si>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</si>
  <si>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</si>
  <si>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</si>
  <si>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</si>
  <si>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</si>
  <si>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</si>
  <si>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</si>
  <si>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</si>
  <si>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</si>
  <si>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</si>
  <si>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</si>
  <si>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</si>
  <si>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</si>
  <si>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</si>
  <si>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</si>
  <si>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</si>
  <si>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</si>
  <si>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</si>
  <si>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</si>
  <si>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</si>
  <si>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</si>
  <si>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</si>
  <si>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</si>
  <si>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</si>
  <si>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</si>
  <si>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</si>
  <si>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</si>
  <si>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</si>
  <si>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</si>
  <si>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</si>
  <si>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</si>
  <si>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</si>
  <si>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</si>
  <si>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</si>
  <si>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</si>
  <si>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</si>
  <si>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</si>
  <si>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</si>
  <si>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</si>
  <si>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</si>
  <si>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</si>
  <si>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</si>
  <si>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</si>
  <si>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</si>
  <si>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</si>
  <si>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</si>
  <si>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</si>
  <si>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</si>
  <si>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</si>
  <si>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</si>
  <si>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</si>
  <si>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</si>
  <si>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</si>
  <si>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</si>
  <si>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</si>
  <si>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</si>
  <si>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</si>
  <si>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</si>
  <si>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</si>
  <si>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</si>
  <si>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</si>
  <si>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</si>
  <si>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</si>
  <si>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</si>
  <si>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</si>
  <si>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</si>
  <si>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</si>
  <si>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</si>
  <si>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</si>
  <si>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</si>
  <si>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</si>
  <si>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</si>
  <si>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</si>
  <si>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</si>
  <si>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</si>
  <si>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</si>
  <si>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</si>
  <si>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</si>
  <si>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</si>
  <si>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</si>
  <si>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</si>
  <si>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</si>
  <si>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</si>
  <si>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</si>
  <si>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</si>
  <si>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</si>
  <si>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</si>
  <si>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</si>
  <si>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</si>
  <si>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</si>
  <si>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</si>
  <si>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</si>
  <si>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</si>
  <si>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</si>
  <si>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</si>
  <si>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</si>
  <si>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</si>
  <si>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</si>
  <si>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</si>
  <si>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</si>
  <si>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</si>
  <si>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</si>
  <si>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</si>
  <si>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</si>
  <si>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</si>
  <si>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</si>
  <si>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</si>
  <si>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</si>
  <si>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</si>
  <si>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</si>
  <si>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</si>
  <si>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</si>
  <si>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</si>
  <si>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</si>
  <si>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</si>
  <si>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</si>
  <si>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</si>
  <si>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</si>
  <si>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</si>
  <si>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</si>
  <si>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</si>
  <si>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</si>
  <si>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</si>
  <si>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</si>
  <si>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</si>
  <si>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</si>
  <si>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</si>
  <si>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</si>
  <si>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</si>
  <si>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</si>
  <si>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</si>
  <si>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</si>
  <si>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</si>
  <si>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</si>
  <si>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</si>
  <si>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</si>
  <si>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</si>
  <si>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</si>
  <si>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</si>
  <si>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</si>
  <si>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</si>
  <si>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</si>
  <si>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</si>
  <si>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</si>
  <si>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</si>
  <si>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</si>
  <si>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</si>
  <si>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</si>
  <si>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</si>
  <si>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</si>
  <si>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</si>
  <si>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</si>
  <si>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</si>
  <si>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</si>
  <si>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</si>
  <si>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</si>
  <si>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</si>
  <si>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</si>
  <si>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</si>
  <si>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</si>
  <si>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</si>
  <si>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</si>
  <si>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</si>
  <si>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</si>
  <si>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</si>
  <si>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</si>
  <si>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</si>
  <si>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</si>
  <si>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</si>
  <si>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</si>
  <si>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</si>
  <si>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</si>
  <si>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</si>
  <si>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</si>
  <si>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</si>
  <si>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</si>
  <si>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</si>
  <si>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</si>
  <si>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</si>
  <si>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</si>
  <si>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</si>
  <si>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</si>
  <si>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</si>
  <si>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</si>
  <si>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</si>
  <si>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</si>
  <si>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</si>
  <si>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</si>
  <si>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</si>
  <si>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</si>
  <si>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</si>
  <si>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</si>
  <si>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</si>
  <si>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</si>
  <si>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</si>
  <si>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</si>
  <si>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</si>
  <si>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</si>
  <si>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</si>
  <si>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</si>
  <si>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</si>
  <si>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</si>
  <si>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</si>
  <si>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</si>
  <si>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</si>
  <si>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</si>
  <si>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</si>
  <si>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</si>
  <si>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</si>
  <si>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</si>
  <si>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</si>
  <si>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</si>
  <si>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</si>
  <si>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</si>
  <si>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</si>
  <si>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</si>
  <si>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</si>
  <si>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</si>
  <si>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</si>
  <si>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</si>
  <si>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</si>
  <si>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</si>
  <si>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</si>
  <si>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</si>
  <si>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</si>
  <si>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</si>
  <si>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</si>
  <si>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</si>
  <si>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</si>
  <si>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</si>
  <si>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</si>
  <si>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</si>
  <si>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</si>
  <si>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</si>
  <si>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</si>
  <si>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</si>
  <si>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</si>
  <si>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</si>
  <si>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</si>
  <si>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</si>
  <si>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</si>
  <si>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</si>
  <si>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</si>
  <si>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</si>
  <si>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</si>
  <si>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</si>
  <si>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</si>
  <si>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</si>
  <si>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</si>
  <si>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</si>
  <si>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</si>
  <si>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</si>
  <si>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</si>
  <si>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</si>
  <si>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</si>
  <si>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</si>
  <si>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</si>
  <si>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</si>
  <si>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</si>
  <si>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</si>
  <si>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</si>
  <si>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</si>
  <si>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</si>
  <si>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</si>
  <si>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</si>
  <si>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</si>
  <si>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</si>
  <si>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</si>
  <si>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</si>
  <si>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</si>
  <si>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</si>
  <si>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</si>
  <si>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</si>
  <si>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</si>
  <si>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</si>
  <si>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</si>
  <si>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</si>
  <si>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</si>
  <si>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</si>
  <si>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</si>
  <si>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</si>
  <si>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</si>
  <si>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</si>
  <si>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</si>
  <si>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</si>
  <si>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</si>
  <si>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</si>
  <si>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</si>
  <si>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</si>
  <si>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</si>
  <si>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</si>
  <si>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</si>
  <si>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</si>
  <si>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</si>
  <si>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</si>
  <si>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</si>
  <si>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</si>
  <si>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</si>
  <si>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</si>
  <si>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</si>
  <si>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</si>
  <si>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</si>
  <si>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</si>
  <si>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</si>
  <si>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</si>
  <si>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</si>
  <si>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</si>
  <si>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</si>
  <si>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</si>
  <si>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</si>
  <si>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</si>
  <si>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</si>
  <si>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</si>
  <si>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</si>
  <si>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</si>
  <si>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</si>
  <si>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</si>
  <si>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</si>
  <si>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</si>
  <si>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</si>
  <si>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</si>
  <si>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</si>
  <si>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</si>
  <si>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</si>
  <si>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</si>
  <si>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</si>
  <si>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</si>
  <si>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</si>
  <si>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</si>
  <si>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</si>
  <si>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</si>
  <si>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</si>
  <si>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</si>
  <si>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</si>
  <si>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</si>
  <si>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</si>
  <si>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</si>
  <si>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</si>
  <si>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</si>
  <si>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</si>
  <si>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</si>
  <si>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</si>
  <si>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</si>
  <si>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</si>
  <si>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</si>
  <si>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</si>
  <si>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</si>
  <si>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</si>
  <si>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</si>
  <si>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</si>
  <si>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</si>
  <si>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</si>
  <si>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</si>
  <si>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</si>
  <si>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</si>
  <si>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</si>
  <si>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</si>
  <si>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</si>
  <si>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</si>
  <si>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</si>
  <si>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</si>
  <si>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</si>
  <si>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</si>
  <si>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</si>
  <si>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</si>
  <si>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</si>
  <si>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</si>
  <si>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</si>
  <si>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</si>
  <si>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</si>
  <si>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</si>
  <si>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</si>
  <si>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</si>
  <si>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</si>
  <si>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</si>
  <si>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</si>
  <si>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</si>
  <si>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</si>
  <si>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</si>
  <si>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</si>
  <si>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</si>
  <si>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</si>
  <si>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</si>
  <si>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</si>
  <si>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</si>
  <si>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</si>
  <si>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</si>
  <si>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</si>
  <si>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</si>
  <si>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</si>
  <si>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</si>
  <si>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</si>
  <si>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</si>
  <si>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</si>
  <si>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</si>
  <si>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</si>
  <si>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</si>
  <si>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</si>
  <si>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</si>
  <si>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</si>
  <si>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</si>
  <si>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</si>
  <si>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</si>
  <si>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</si>
  <si>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</si>
  <si>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</si>
  <si>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</si>
  <si>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</si>
  <si>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</si>
  <si>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</si>
  <si>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</si>
  <si>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</si>
  <si>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</si>
  <si>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</si>
  <si>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</si>
  <si>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</si>
  <si>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</si>
  <si>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</si>
  <si>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</si>
  <si>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</si>
  <si>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</si>
  <si>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</si>
  <si>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</si>
  <si>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</si>
  <si>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</si>
  <si>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</si>
  <si>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</si>
  <si>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</si>
  <si>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</si>
  <si>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</si>
  <si>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</si>
  <si>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</si>
  <si>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</si>
  <si>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</si>
  <si>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</si>
  <si>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</si>
  <si>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</si>
  <si>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</si>
  <si>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</si>
  <si>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</si>
  <si>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</si>
  <si>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</si>
  <si>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</si>
  <si>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</si>
  <si>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</si>
  <si>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</si>
  <si>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</si>
  <si>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</si>
  <si>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</si>
  <si>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</si>
  <si>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</si>
  <si>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</si>
  <si>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</si>
  <si>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</si>
  <si>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</si>
  <si>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</si>
  <si>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</si>
  <si>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</si>
  <si>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</si>
  <si>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</si>
  <si>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</si>
  <si>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</si>
  <si>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</si>
  <si>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</si>
  <si>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</si>
  <si>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</si>
  <si>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</si>
  <si>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</si>
  <si>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</si>
  <si>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</si>
  <si>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</si>
  <si>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</si>
  <si>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</si>
  <si>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</si>
  <si>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</si>
  <si>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</si>
  <si>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</si>
  <si>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</si>
  <si>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</si>
  <si>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</si>
  <si>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</si>
  <si>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</si>
  <si>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</si>
  <si>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</si>
  <si>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</si>
  <si>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</si>
  <si>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</si>
  <si>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</si>
  <si>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</si>
  <si>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</si>
  <si>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</si>
  <si>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</si>
  <si>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</si>
  <si>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</si>
  <si>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</si>
  <si>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</si>
  <si>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</si>
  <si>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</si>
  <si>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</si>
  <si>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</si>
  <si>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</si>
  <si>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</si>
  <si>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</si>
  <si>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</si>
  <si>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</si>
  <si>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</si>
  <si>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</si>
  <si>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</si>
  <si>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</si>
  <si>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</si>
  <si>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</si>
  <si>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</si>
  <si>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</si>
  <si>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</si>
  <si>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</si>
  <si>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</si>
  <si>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</si>
  <si>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</si>
  <si>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</si>
  <si>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</si>
  <si>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</si>
  <si>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</si>
  <si>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</si>
  <si>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</si>
  <si>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</si>
  <si>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</si>
  <si>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</si>
  <si>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</si>
  <si>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</si>
  <si>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</si>
  <si>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</si>
  <si>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</si>
  <si>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</si>
  <si>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</si>
  <si>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</si>
  <si>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</si>
  <si>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</si>
  <si>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</si>
  <si>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</si>
  <si>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</si>
  <si>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</si>
  <si>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</si>
  <si>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</si>
  <si>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</si>
  <si>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</si>
  <si>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</si>
  <si>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</si>
  <si>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</si>
  <si>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</si>
  <si>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</si>
  <si>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</si>
  <si>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</si>
  <si>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</si>
  <si>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</si>
  <si>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</si>
  <si>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</si>
  <si>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</si>
  <si>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</si>
  <si>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</si>
  <si>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</si>
  <si>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</si>
  <si>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</si>
  <si>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</si>
  <si>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</si>
  <si>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</si>
  <si>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</si>
  <si>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</si>
  <si>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</si>
  <si>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</si>
  <si>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</si>
  <si>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</si>
  <si>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</si>
  <si>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</si>
  <si>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</si>
  <si>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</si>
  <si>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</si>
  <si>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</si>
  <si>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</si>
  <si>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</si>
  <si>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</si>
  <si>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</si>
  <si>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</si>
  <si>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</si>
  <si>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</si>
  <si>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</si>
  <si>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</si>
  <si>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</si>
  <si>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</si>
  <si>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</si>
  <si>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</si>
  <si>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</si>
  <si>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t>
  </si>
  <si>
    <t>Attrition Rate</t>
  </si>
  <si>
    <t xml:space="preserve"> </t>
  </si>
  <si>
    <t>Average of Job Satisfaction</t>
  </si>
  <si>
    <t xml:space="preserve">Balance Rating </t>
  </si>
  <si>
    <t xml:space="preserve">Rating </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</si>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</sst>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0" borderId="7" xfId="0" applyFont="1" applyBorder="1" applyAlignment="1"/>
    <xf numFmtId="164" fontId="0" fillId="0" borderId="8"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7"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8"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7" xfId="0" applyNumberFormat="1" applyFont="1" applyBorder="1" applyAlignment="1"/>
    <xf numFmtId="10" fontId="0" fillId="0" borderId="10" xfId="0" applyNumberFormat="1" applyFont="1" applyBorder="1" applyAlignment="1"/>
    <xf numFmtId="10" fontId="0" fillId="0" borderId="8" xfId="0" applyNumberFormat="1" applyFont="1" applyBorder="1" applyAlignment="1"/>
  </cellXfs>
  <cellStyles count="2">
    <cellStyle name="Normal" xfId="0" builtinId="0"/>
    <cellStyle name="Percent" xfId="1" builtinId="5"/>
  </cellStyles>
  <dxfs count="24">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23"/>
      <tableStyleElement type="firstRowStripe" dxfId="22"/>
      <tableStyleElement type="secondRowStripe" dxfId="21"/>
    </tableStyle>
    <tableStyle name="slicer" pivot="0" table="0" count="4" xr9:uid="{7AE7CCFA-3268-4150-ADFD-C2C47040BF55}">
      <tableStyleElement type="wholeTable" dxfId="20"/>
    </tableStyle>
  </tableStyles>
  <colors>
    <mruColors>
      <color rgb="FFA50021"/>
      <color rgb="FFEFBFF3"/>
      <color rgb="FFCA2AD6"/>
      <color rgb="FFA21E92"/>
    </mruColors>
  </colors>
  <extLst>
    <ext xmlns:x14="http://schemas.microsoft.com/office/spreadsheetml/2009/9/main" uri="{46F421CA-312F-682f-3DD2-61675219B42D}">
      <x14:dxfs count="3">
        <dxf>
          <fill>
            <gradientFill>
              <stop position="0">
                <color theme="1" tint="0.25098422193060094"/>
              </stop>
              <stop position="1">
                <color theme="0" tint="-0.25098422193060094"/>
              </stop>
            </gradientFill>
          </fill>
        </dxf>
        <dxf>
          <font>
            <b/>
            <i val="0"/>
            <color theme="0"/>
            <name val="Calibri"/>
            <family val="2"/>
            <scheme val="minor"/>
          </font>
          <fill>
            <gradientFill>
              <stop position="0">
                <color theme="9" tint="0.40000610370189521"/>
              </stop>
              <stop position="1">
                <color theme="9" tint="-0.25098422193060094"/>
              </stop>
            </gradientFill>
          </fill>
        </dxf>
        <dxf>
          <fill>
            <gradientFill>
              <stop position="0">
                <color theme="1"/>
              </stop>
              <stop position="1">
                <color theme="0"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20-405B-A970-33A650F153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20-405B-A970-33A650F1533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FAC-4DE0-B569-DEE8BD4358F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8A2-4E4E-B765-8113C833E99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08A2-4E4E-B765-8113C833E995}"/>
            </c:ext>
          </c:extLst>
        </c:ser>
        <c:dLbls>
          <c:showLegendKey val="0"/>
          <c:showVal val="0"/>
          <c:showCatName val="0"/>
          <c:showSerName val="0"/>
          <c:showPercent val="0"/>
          <c:showBubbleSize val="0"/>
        </c:dLbls>
        <c:gapWidth val="0"/>
        <c:overlap val="100"/>
        <c:axId val="1698862959"/>
        <c:axId val="1698860463"/>
      </c:barChart>
      <c:catAx>
        <c:axId val="1698862959"/>
        <c:scaling>
          <c:orientation val="minMax"/>
        </c:scaling>
        <c:delete val="1"/>
        <c:axPos val="l"/>
        <c:majorTickMark val="none"/>
        <c:minorTickMark val="none"/>
        <c:tickLblPos val="nextTo"/>
        <c:crossAx val="1698860463"/>
        <c:crosses val="autoZero"/>
        <c:auto val="1"/>
        <c:lblAlgn val="ctr"/>
        <c:lblOffset val="100"/>
        <c:noMultiLvlLbl val="0"/>
      </c:catAx>
      <c:valAx>
        <c:axId val="1698860463"/>
        <c:scaling>
          <c:orientation val="minMax"/>
          <c:max val="4"/>
          <c:min val="0"/>
        </c:scaling>
        <c:delete val="1"/>
        <c:axPos val="b"/>
        <c:numFmt formatCode="0.0" sourceLinked="1"/>
        <c:majorTickMark val="none"/>
        <c:minorTickMark val="none"/>
        <c:tickLblPos val="nextTo"/>
        <c:crossAx val="169886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6D-4A9F-B218-B1B0CD45E3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6D-4A9F-B218-B1B0CD45E3F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692A-4AF7-B785-7A20A1669A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attration!PivotTable2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attration'!$A$4:$A$9</c:f>
              <c:strCache>
                <c:ptCount val="5"/>
                <c:pt idx="0">
                  <c:v>Doctoral Degree</c:v>
                </c:pt>
                <c:pt idx="1">
                  <c:v>High School</c:v>
                </c:pt>
                <c:pt idx="2">
                  <c:v>Associates Degree</c:v>
                </c:pt>
                <c:pt idx="3">
                  <c:v>Master's Degree</c:v>
                </c:pt>
                <c:pt idx="4">
                  <c:v>Bachelor's Degree</c:v>
                </c:pt>
              </c:strCache>
            </c:strRef>
          </c:cat>
          <c:val>
            <c:numRef>
              <c:f>'education by attration'!$B$4:$B$9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1DA-4F24-8A21-29DE6F05930C}"/>
            </c:ext>
          </c:extLst>
        </c:ser>
        <c:dLbls>
          <c:dLblPos val="outEnd"/>
          <c:showLegendKey val="0"/>
          <c:showVal val="1"/>
          <c:showCatName val="0"/>
          <c:showSerName val="0"/>
          <c:showPercent val="0"/>
          <c:showBubbleSize val="0"/>
        </c:dLbls>
        <c:gapWidth val="182"/>
        <c:axId val="66804975"/>
        <c:axId val="66803311"/>
      </c:barChart>
      <c:catAx>
        <c:axId val="668049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03311"/>
        <c:crosses val="autoZero"/>
        <c:auto val="1"/>
        <c:lblAlgn val="ctr"/>
        <c:lblOffset val="100"/>
        <c:noMultiLvlLbl val="0"/>
      </c:catAx>
      <c:valAx>
        <c:axId val="66803311"/>
        <c:scaling>
          <c:orientation val="minMax"/>
        </c:scaling>
        <c:delete val="1"/>
        <c:axPos val="b"/>
        <c:numFmt formatCode="General" sourceLinked="1"/>
        <c:majorTickMark val="out"/>
        <c:minorTickMark val="none"/>
        <c:tickLblPos val="nextTo"/>
        <c:crossAx val="6680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25-4F94-AAAD-B44FFD99A3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25-4F94-AAAD-B44FFD99A3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25-4F94-AAAD-B44FFD99A3F6}"/>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0B5-40CB-9C86-ECAF0C90B55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C43-4179-B5F2-6D8416D84504}"/>
            </c:ext>
          </c:extLst>
        </c:ser>
        <c:dLbls>
          <c:showLegendKey val="0"/>
          <c:showVal val="0"/>
          <c:showCatName val="0"/>
          <c:showSerName val="0"/>
          <c:showPercent val="0"/>
          <c:showBubbleSize val="0"/>
        </c:dLbls>
        <c:gapWidth val="219"/>
        <c:overlap val="-27"/>
        <c:axId val="1364215552"/>
        <c:axId val="1364213888"/>
      </c:barChart>
      <c:catAx>
        <c:axId val="136421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13888"/>
        <c:crosses val="autoZero"/>
        <c:auto val="1"/>
        <c:lblAlgn val="ctr"/>
        <c:lblOffset val="100"/>
        <c:noMultiLvlLbl val="0"/>
      </c:catAx>
      <c:valAx>
        <c:axId val="1364213888"/>
        <c:scaling>
          <c:orientation val="minMax"/>
        </c:scaling>
        <c:delete val="1"/>
        <c:axPos val="l"/>
        <c:numFmt formatCode="General" sourceLinked="1"/>
        <c:majorTickMark val="none"/>
        <c:minorTickMark val="none"/>
        <c:tickLblPos val="nextTo"/>
        <c:crossAx val="136421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36912090992656"/>
          <c:y val="2.851849772637961E-2"/>
          <c:w val="0.41487475253656808"/>
          <c:h val="0.85740751136810189"/>
        </c:manualLayout>
      </c:layout>
      <c:doughnutChart>
        <c:varyColors val="1"/>
        <c:ser>
          <c:idx val="0"/>
          <c:order val="0"/>
          <c:spPr>
            <a:ln>
              <a:noFill/>
            </a:ln>
          </c:spPr>
          <c:explosion val="5"/>
          <c:dPt>
            <c:idx val="0"/>
            <c:bubble3D val="0"/>
            <c:spPr>
              <a:gradFill>
                <a:gsLst>
                  <a:gs pos="0">
                    <a:schemeClr val="accent1">
                      <a:lumMod val="75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AB1A-47F7-A554-BDD9237D477C}"/>
              </c:ext>
            </c:extLst>
          </c:dPt>
          <c:dPt>
            <c:idx val="1"/>
            <c:bubble3D val="0"/>
            <c:spPr>
              <a:solidFill>
                <a:schemeClr val="accent5">
                  <a:lumMod val="60000"/>
                  <a:lumOff val="40000"/>
                  <a:alpha val="95000"/>
                </a:schemeClr>
              </a:solidFill>
              <a:ln w="19050">
                <a:noFill/>
              </a:ln>
              <a:effectLst/>
            </c:spPr>
            <c:extLst>
              <c:ext xmlns:c16="http://schemas.microsoft.com/office/drawing/2014/chart" uri="{C3380CC4-5D6E-409C-BE32-E72D297353CC}">
                <c16:uniqueId val="{00000003-AB1A-47F7-A554-BDD9237D477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B1A-47F7-A554-BDD9237D477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628354826757539E-2"/>
          <c:y val="0.33189656674344137"/>
          <c:w val="0.83773945625876201"/>
          <c:h val="0.51321836877628602"/>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575-465A-A03C-72E13AC676B4}"/>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575-465A-A03C-72E13AC676B4}"/>
            </c:ext>
          </c:extLst>
        </c:ser>
        <c:dLbls>
          <c:showLegendKey val="0"/>
          <c:showVal val="0"/>
          <c:showCatName val="0"/>
          <c:showSerName val="0"/>
          <c:showPercent val="0"/>
          <c:showBubbleSize val="0"/>
        </c:dLbls>
        <c:gapWidth val="0"/>
        <c:overlap val="100"/>
        <c:axId val="1698862959"/>
        <c:axId val="1698860463"/>
      </c:barChart>
      <c:catAx>
        <c:axId val="1698862959"/>
        <c:scaling>
          <c:orientation val="minMax"/>
        </c:scaling>
        <c:delete val="1"/>
        <c:axPos val="l"/>
        <c:majorTickMark val="none"/>
        <c:minorTickMark val="none"/>
        <c:tickLblPos val="nextTo"/>
        <c:crossAx val="1698860463"/>
        <c:crosses val="autoZero"/>
        <c:auto val="1"/>
        <c:lblAlgn val="ctr"/>
        <c:lblOffset val="100"/>
        <c:noMultiLvlLbl val="0"/>
      </c:catAx>
      <c:valAx>
        <c:axId val="1698860463"/>
        <c:scaling>
          <c:orientation val="minMax"/>
          <c:max val="4"/>
          <c:min val="0"/>
        </c:scaling>
        <c:delete val="1"/>
        <c:axPos val="b"/>
        <c:numFmt formatCode="0.0" sourceLinked="1"/>
        <c:majorTickMark val="none"/>
        <c:minorTickMark val="none"/>
        <c:tickLblPos val="nextTo"/>
        <c:crossAx val="169886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75000"/>
                </a:schemeClr>
              </a:solidFill>
              <a:ln w="19050">
                <a:noFill/>
              </a:ln>
              <a:effectLst/>
            </c:spPr>
            <c:extLst>
              <c:ext xmlns:c16="http://schemas.microsoft.com/office/drawing/2014/chart" uri="{C3380CC4-5D6E-409C-BE32-E72D297353CC}">
                <c16:uniqueId val="{00000001-3B69-48FF-BF9B-9439FB026B65}"/>
              </c:ext>
            </c:extLst>
          </c:dPt>
          <c:dPt>
            <c:idx val="1"/>
            <c:bubble3D val="0"/>
            <c:spPr>
              <a:gradFill>
                <a:gsLst>
                  <a:gs pos="0">
                    <a:schemeClr val="accent1">
                      <a:lumMod val="50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3B69-48FF-BF9B-9439FB026B65}"/>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3B69-48FF-BF9B-9439FB026B6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21E92"/>
                  </a:gs>
                  <a:gs pos="100000">
                    <a:srgbClr val="EFBFF3"/>
                  </a:gs>
                </a:gsLst>
                <a:lin ang="10800000" scaled="0"/>
              </a:gradFill>
              <a:ln w="19050">
                <a:noFill/>
              </a:ln>
              <a:effectLst/>
            </c:spPr>
            <c:extLst>
              <c:ext xmlns:c16="http://schemas.microsoft.com/office/drawing/2014/chart" uri="{C3380CC4-5D6E-409C-BE32-E72D297353CC}">
                <c16:uniqueId val="{00000001-BDE7-4510-9BC9-4A1466C8FCF0}"/>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BDE7-4510-9BC9-4A1466C8FCF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DE7-4510-9BC9-4A1466C8FC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attration!PivotTable2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solidFill>
              <a:schemeClr val="accent1">
                <a:shade val="50000"/>
                <a:alpha val="94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attration'!$B$3</c:f>
              <c:strCache>
                <c:ptCount val="1"/>
                <c:pt idx="0">
                  <c:v>Total</c:v>
                </c:pt>
              </c:strCache>
            </c:strRef>
          </c:tx>
          <c:spPr>
            <a:gradFill>
              <a:gsLst>
                <a:gs pos="0">
                  <a:schemeClr val="accent6">
                    <a:lumMod val="50000"/>
                  </a:schemeClr>
                </a:gs>
                <a:gs pos="100000">
                  <a:schemeClr val="accent6">
                    <a:lumMod val="75000"/>
                  </a:schemeClr>
                </a:gs>
              </a:gsLst>
              <a:lin ang="10800000" scaled="0"/>
            </a:gradFill>
            <a:ln>
              <a:solidFill>
                <a:schemeClr val="accent1">
                  <a:shade val="50000"/>
                  <a:alpha val="94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attration'!$A$4:$A$9</c:f>
              <c:strCache>
                <c:ptCount val="5"/>
                <c:pt idx="0">
                  <c:v>Doctoral Degree</c:v>
                </c:pt>
                <c:pt idx="1">
                  <c:v>High School</c:v>
                </c:pt>
                <c:pt idx="2">
                  <c:v>Associates Degree</c:v>
                </c:pt>
                <c:pt idx="3">
                  <c:v>Master's Degree</c:v>
                </c:pt>
                <c:pt idx="4">
                  <c:v>Bachelor's Degree</c:v>
                </c:pt>
              </c:strCache>
            </c:strRef>
          </c:cat>
          <c:val>
            <c:numRef>
              <c:f>'education by attration'!$B$4:$B$9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58C-4929-9BDC-950D918F72D4}"/>
            </c:ext>
          </c:extLst>
        </c:ser>
        <c:dLbls>
          <c:dLblPos val="outEnd"/>
          <c:showLegendKey val="0"/>
          <c:showVal val="1"/>
          <c:showCatName val="0"/>
          <c:showSerName val="0"/>
          <c:showPercent val="0"/>
          <c:showBubbleSize val="0"/>
        </c:dLbls>
        <c:gapWidth val="74"/>
        <c:axId val="66804975"/>
        <c:axId val="66803311"/>
      </c:barChart>
      <c:catAx>
        <c:axId val="668049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66803311"/>
        <c:crosses val="autoZero"/>
        <c:auto val="1"/>
        <c:lblAlgn val="ctr"/>
        <c:lblOffset val="100"/>
        <c:noMultiLvlLbl val="0"/>
      </c:catAx>
      <c:valAx>
        <c:axId val="66803311"/>
        <c:scaling>
          <c:orientation val="minMax"/>
        </c:scaling>
        <c:delete val="1"/>
        <c:axPos val="b"/>
        <c:numFmt formatCode="General" sourceLinked="1"/>
        <c:majorTickMark val="out"/>
        <c:minorTickMark val="none"/>
        <c:tickLblPos val="nextTo"/>
        <c:crossAx val="6680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60000"/>
                  <a:lumOff val="40000"/>
                </a:schemeClr>
              </a:gs>
              <a:gs pos="100000">
                <a:schemeClr val="accent1">
                  <a:lumMod val="75000"/>
                </a:schemeClr>
              </a:gs>
            </a:gsLst>
            <a:lin ang="10800000" scaled="0"/>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2">
                  <a:lumMod val="60000"/>
                  <a:lumOff val="40000"/>
                </a:schemeClr>
              </a:gs>
              <a:gs pos="100000">
                <a:schemeClr val="accent2">
                  <a:lumMod val="75000"/>
                </a:schemeClr>
              </a:gs>
            </a:gsLst>
            <a:lin ang="10800000" scaled="0"/>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6">
                  <a:lumMod val="50000"/>
                </a:schemeClr>
              </a:gs>
              <a:gs pos="100000">
                <a:schemeClr val="accent6">
                  <a:lumMod val="60000"/>
                  <a:lumOff val="40000"/>
                </a:schemeClr>
              </a:gs>
            </a:gsLst>
            <a:lin ang="10800000" scaled="0"/>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chemeClr val="accent1">
                      <a:lumMod val="60000"/>
                      <a:lumOff val="40000"/>
                    </a:schemeClr>
                  </a:gs>
                  <a:gs pos="100000">
                    <a:schemeClr val="accent1">
                      <a:lumMod val="75000"/>
                    </a:schemeClr>
                  </a:gs>
                </a:gsLst>
                <a:lin ang="10800000" scaled="0"/>
              </a:gradFill>
              <a:ln w="19050">
                <a:noFill/>
              </a:ln>
              <a:effectLst/>
            </c:spPr>
            <c:extLst>
              <c:ext xmlns:c16="http://schemas.microsoft.com/office/drawing/2014/chart" uri="{C3380CC4-5D6E-409C-BE32-E72D297353CC}">
                <c16:uniqueId val="{00000001-9048-4E35-A321-EE94BAE26EC9}"/>
              </c:ext>
            </c:extLst>
          </c:dPt>
          <c:dPt>
            <c:idx val="1"/>
            <c:bubble3D val="0"/>
            <c:spPr>
              <a:gradFill>
                <a:gsLst>
                  <a:gs pos="0">
                    <a:schemeClr val="accent2">
                      <a:lumMod val="60000"/>
                      <a:lumOff val="40000"/>
                    </a:schemeClr>
                  </a:gs>
                  <a:gs pos="100000">
                    <a:schemeClr val="accent2">
                      <a:lumMod val="75000"/>
                    </a:schemeClr>
                  </a:gs>
                </a:gsLst>
                <a:lin ang="10800000" scaled="0"/>
              </a:gradFill>
              <a:ln w="19050">
                <a:noFill/>
              </a:ln>
              <a:effectLst/>
            </c:spPr>
            <c:extLst>
              <c:ext xmlns:c16="http://schemas.microsoft.com/office/drawing/2014/chart" uri="{C3380CC4-5D6E-409C-BE32-E72D297353CC}">
                <c16:uniqueId val="{00000003-9048-4E35-A321-EE94BAE26EC9}"/>
              </c:ext>
            </c:extLst>
          </c:dPt>
          <c:dPt>
            <c:idx val="2"/>
            <c:bubble3D val="0"/>
            <c:spPr>
              <a:gradFill>
                <a:gsLst>
                  <a:gs pos="0">
                    <a:schemeClr val="accent6">
                      <a:lumMod val="50000"/>
                    </a:schemeClr>
                  </a:gs>
                  <a:gs pos="100000">
                    <a:schemeClr val="accent6">
                      <a:lumMod val="60000"/>
                      <a:lumOff val="40000"/>
                    </a:schemeClr>
                  </a:gs>
                </a:gsLst>
                <a:lin ang="10800000" scaled="0"/>
              </a:gradFill>
              <a:ln w="19050">
                <a:noFill/>
              </a:ln>
              <a:effectLst/>
            </c:spPr>
            <c:extLst>
              <c:ext xmlns:c16="http://schemas.microsoft.com/office/drawing/2014/chart" uri="{C3380CC4-5D6E-409C-BE32-E72D297353CC}">
                <c16:uniqueId val="{00000005-9048-4E35-A321-EE94BAE26EC9}"/>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48-4E35-A321-EE94BAE26EC9}"/>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48-4E35-A321-EE94BAE26EC9}"/>
                </c:ext>
              </c:extLst>
            </c:dLbl>
            <c:dLbl>
              <c:idx val="2"/>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48-4E35-A321-EE94BAE26EC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048-4E35-A321-EE94BAE26E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50000"/>
                  </a:schemeClr>
                </a:gs>
                <a:gs pos="100000">
                  <a:schemeClr val="accent2">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668-4D5C-9E80-9FA66E5E40E4}"/>
            </c:ext>
          </c:extLst>
        </c:ser>
        <c:dLbls>
          <c:showLegendKey val="0"/>
          <c:showVal val="0"/>
          <c:showCatName val="0"/>
          <c:showSerName val="0"/>
          <c:showPercent val="0"/>
          <c:showBubbleSize val="0"/>
        </c:dLbls>
        <c:gapWidth val="170"/>
        <c:overlap val="-27"/>
        <c:axId val="1364215552"/>
        <c:axId val="1364213888"/>
      </c:barChart>
      <c:catAx>
        <c:axId val="136421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364213888"/>
        <c:crosses val="autoZero"/>
        <c:auto val="1"/>
        <c:lblAlgn val="ctr"/>
        <c:lblOffset val="100"/>
        <c:noMultiLvlLbl val="0"/>
      </c:catAx>
      <c:valAx>
        <c:axId val="1364213888"/>
        <c:scaling>
          <c:orientation val="minMax"/>
        </c:scaling>
        <c:delete val="1"/>
        <c:axPos val="l"/>
        <c:numFmt formatCode="General" sourceLinked="1"/>
        <c:majorTickMark val="none"/>
        <c:minorTickMark val="none"/>
        <c:tickLblPos val="nextTo"/>
        <c:crossAx val="136421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16EED5A-4CEE-4E5E-9C6A-2D3A3C2A0F0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C6C84BC-EB67-4A80-BA37-D113661D8AAA}">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616EED5A-4CEE-4E5E-9C6A-2D3A3C2A0F0A}">
          <cx:spPr>
            <a:ln>
              <a:noFill/>
            </a:ln>
          </cx:spPr>
          <cx:dataLabels pos="inEnd">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plotSurface>
          <cx:spPr>
            <a:noFill/>
            <a:ln>
              <a:noFill/>
            </a:ln>
          </cx:spPr>
        </cx:plotSurface>
        <cx:series layoutId="funnel" uniqueId="{FC6C84BC-EB67-4A80-BA37-D113661D8AAA}">
          <cx:tx>
            <cx:txData>
              <cx:f>_xlchart.v2.6</cx:f>
              <cx:v>Attrition</cx:v>
            </cx:txData>
          </cx:tx>
          <cx:spPr>
            <a:gradFill>
              <a:gsLst>
                <a:gs pos="0">
                  <a:schemeClr val="accent4">
                    <a:lumMod val="60000"/>
                    <a:lumOff val="40000"/>
                  </a:schemeClr>
                </a:gs>
                <a:gs pos="100000">
                  <a:schemeClr val="accent6">
                    <a:lumMod val="75000"/>
                  </a:schemeClr>
                </a:gs>
              </a:gsLst>
              <a:lin ang="5400000" scaled="0"/>
            </a:gradFill>
          </cx:spPr>
          <cx:dataLabels>
            <cx:txPr>
              <a:bodyPr spcFirstLastPara="1" vertOverflow="ellipsis" horzOverflow="overflow" wrap="square" lIns="0" tIns="0" rIns="0" bIns="0" anchor="ctr" anchorCtr="1"/>
              <a:lstStyle/>
              <a:p>
                <a:pPr algn="ctr" rtl="0">
                  <a:defRPr sz="1050" b="1">
                    <a:solidFill>
                      <a:schemeClr val="tx1"/>
                    </a:solidFill>
                  </a:defRPr>
                </a:pPr>
                <a:endParaRPr lang="en-US" sz="105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5</xdr:col>
      <xdr:colOff>308610</xdr:colOff>
      <xdr:row>5</xdr:row>
      <xdr:rowOff>57150</xdr:rowOff>
    </xdr:from>
    <xdr:to>
      <xdr:col>7</xdr:col>
      <xdr:colOff>601980</xdr:colOff>
      <xdr:row>9</xdr:row>
      <xdr:rowOff>22860</xdr:rowOff>
    </xdr:to>
    <xdr:graphicFrame macro="">
      <xdr:nvGraphicFramePr>
        <xdr:cNvPr id="3" name="Chart 2">
          <a:extLst>
            <a:ext uri="{FF2B5EF4-FFF2-40B4-BE49-F238E27FC236}">
              <a16:creationId xmlns:a16="http://schemas.microsoft.com/office/drawing/2014/main" id="{5A225820-6471-415B-BF2B-FE5D7D02E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308610</xdr:colOff>
      <xdr:row>12</xdr:row>
      <xdr:rowOff>38100</xdr:rowOff>
    </xdr:from>
    <xdr:to>
      <xdr:col>12</xdr:col>
      <xdr:colOff>186690</xdr:colOff>
      <xdr:row>19</xdr:row>
      <xdr:rowOff>26670</xdr:rowOff>
    </xdr:to>
    <xdr:graphicFrame macro="">
      <xdr:nvGraphicFramePr>
        <xdr:cNvPr id="4" name="Chart 3">
          <a:extLst>
            <a:ext uri="{FF2B5EF4-FFF2-40B4-BE49-F238E27FC236}">
              <a16:creationId xmlns:a16="http://schemas.microsoft.com/office/drawing/2014/main" id="{2C366079-F371-439B-A01B-8DF028587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129540</xdr:colOff>
      <xdr:row>1</xdr:row>
      <xdr:rowOff>26670</xdr:rowOff>
    </xdr:from>
    <xdr:to>
      <xdr:col>11</xdr:col>
      <xdr:colOff>476250</xdr:colOff>
      <xdr:row>12</xdr:row>
      <xdr:rowOff>99060</xdr:rowOff>
    </xdr:to>
    <xdr:graphicFrame macro="">
      <xdr:nvGraphicFramePr>
        <xdr:cNvPr id="2" name="Chart 1">
          <a:extLst>
            <a:ext uri="{FF2B5EF4-FFF2-40B4-BE49-F238E27FC236}">
              <a16:creationId xmlns:a16="http://schemas.microsoft.com/office/drawing/2014/main" id="{38E79EA8-1568-4219-BD2D-ED5D5EA10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624840</xdr:colOff>
      <xdr:row>6</xdr:row>
      <xdr:rowOff>7620</xdr:rowOff>
    </xdr:from>
    <xdr:to>
      <xdr:col>7</xdr:col>
      <xdr:colOff>441960</xdr:colOff>
      <xdr:row>19</xdr:row>
      <xdr:rowOff>127635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1F86BB4E-14A7-42FB-B768-92B37860512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632960" y="1196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5</xdr:row>
      <xdr:rowOff>57150</xdr:rowOff>
    </xdr:from>
    <xdr:to>
      <xdr:col>9</xdr:col>
      <xdr:colOff>41910</xdr:colOff>
      <xdr:row>19</xdr:row>
      <xdr:rowOff>26670</xdr:rowOff>
    </xdr:to>
    <xdr:graphicFrame macro="">
      <xdr:nvGraphicFramePr>
        <xdr:cNvPr id="2" name="Chart 1">
          <a:extLst>
            <a:ext uri="{FF2B5EF4-FFF2-40B4-BE49-F238E27FC236}">
              <a16:creationId xmlns:a16="http://schemas.microsoft.com/office/drawing/2014/main" id="{97D528E1-1801-4899-A5DF-DE09DA8B4D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1558290</xdr:colOff>
      <xdr:row>1</xdr:row>
      <xdr:rowOff>171450</xdr:rowOff>
    </xdr:from>
    <xdr:to>
      <xdr:col>7</xdr:col>
      <xdr:colOff>605790</xdr:colOff>
      <xdr:row>15</xdr:row>
      <xdr:rowOff>140970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84F3FA3-A272-4D20-A48A-8D0A1F8431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71110" y="369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5</xdr:row>
      <xdr:rowOff>57150</xdr:rowOff>
    </xdr:from>
    <xdr:to>
      <xdr:col>9</xdr:col>
      <xdr:colOff>331470</xdr:colOff>
      <xdr:row>19</xdr:row>
      <xdr:rowOff>26670</xdr:rowOff>
    </xdr:to>
    <xdr:graphicFrame macro="">
      <xdr:nvGraphicFramePr>
        <xdr:cNvPr id="2" name="Chart 1">
          <a:extLst>
            <a:ext uri="{FF2B5EF4-FFF2-40B4-BE49-F238E27FC236}">
              <a16:creationId xmlns:a16="http://schemas.microsoft.com/office/drawing/2014/main" id="{B70A43AC-9068-4571-B058-8866D6A6B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57150</xdr:rowOff>
    </xdr:from>
    <xdr:to>
      <xdr:col>9</xdr:col>
      <xdr:colOff>331470</xdr:colOff>
      <xdr:row>19</xdr:row>
      <xdr:rowOff>26670</xdr:rowOff>
    </xdr:to>
    <xdr:graphicFrame macro="">
      <xdr:nvGraphicFramePr>
        <xdr:cNvPr id="2" name="Chart 1">
          <a:extLst>
            <a:ext uri="{FF2B5EF4-FFF2-40B4-BE49-F238E27FC236}">
              <a16:creationId xmlns:a16="http://schemas.microsoft.com/office/drawing/2014/main" id="{CC410490-22F1-45FB-AD50-D1D9BB28A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422910</xdr:colOff>
      <xdr:row>5</xdr:row>
      <xdr:rowOff>57150</xdr:rowOff>
    </xdr:from>
    <xdr:to>
      <xdr:col>10</xdr:col>
      <xdr:colOff>3810</xdr:colOff>
      <xdr:row>19</xdr:row>
      <xdr:rowOff>26670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56BEEF6-7C7B-4153-9142-C652337A44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047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411480</xdr:colOff>
      <xdr:row>4</xdr:row>
      <xdr:rowOff>76200</xdr:rowOff>
    </xdr:from>
    <xdr:to>
      <xdr:col>14</xdr:col>
      <xdr:colOff>228600</xdr:colOff>
      <xdr:row>17</xdr:row>
      <xdr:rowOff>196215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8DB1978D-D1DB-4080-8064-07A16FBE8A0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92540" y="868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434340</xdr:colOff>
      <xdr:row>4</xdr:row>
      <xdr:rowOff>83820</xdr:rowOff>
    </xdr:from>
    <xdr:to>
      <xdr:col>17</xdr:col>
      <xdr:colOff>251460</xdr:colOff>
      <xdr:row>18</xdr:row>
      <xdr:rowOff>5715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D241CA4-DC6D-4336-94FF-592385292EC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927080" y="876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461282</xdr:colOff>
      <xdr:row>39</xdr:row>
      <xdr:rowOff>48862</xdr:rowOff>
    </xdr:to>
    <xdr:grpSp>
      <xdr:nvGrpSpPr>
        <xdr:cNvPr id="6" name="Group 5">
          <a:extLst>
            <a:ext uri="{FF2B5EF4-FFF2-40B4-BE49-F238E27FC236}">
              <a16:creationId xmlns:a16="http://schemas.microsoft.com/office/drawing/2014/main" id="{6B91E08C-43E6-44C1-8B43-FCC8E927746F}"/>
            </a:ext>
          </a:extLst>
        </xdr:cNvPr>
        <xdr:cNvGrpSpPr/>
      </xdr:nvGrpSpPr>
      <xdr:grpSpPr>
        <a:xfrm>
          <a:off x="0" y="0"/>
          <a:ext cx="14798914" cy="7478362"/>
          <a:chOff x="0" y="0"/>
          <a:chExt cx="14830425" cy="7381875"/>
        </a:xfrm>
      </xdr:grpSpPr>
      <xdr:grpSp>
        <xdr:nvGrpSpPr>
          <xdr:cNvPr id="2" name="Shape 2">
            <a:extLst>
              <a:ext uri="{FF2B5EF4-FFF2-40B4-BE49-F238E27FC236}">
                <a16:creationId xmlns:a16="http://schemas.microsoft.com/office/drawing/2014/main" id="{00000000-0008-0000-0500-000002000000}"/>
              </a:ext>
            </a:extLst>
          </xdr:cNvPr>
          <xdr:cNvGrpSpPr/>
        </xdr:nvGrpSpPr>
        <xdr:grpSpPr>
          <a:xfrm>
            <a:off x="0" y="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sp macro="" textlink="">
        <xdr:nvSpPr>
          <xdr:cNvPr id="3" name="TextBox 2">
            <a:extLst>
              <a:ext uri="{FF2B5EF4-FFF2-40B4-BE49-F238E27FC236}">
                <a16:creationId xmlns:a16="http://schemas.microsoft.com/office/drawing/2014/main" id="{9531B028-A360-4F72-8D8A-6FF86FEE0A61}"/>
              </a:ext>
            </a:extLst>
          </xdr:cNvPr>
          <xdr:cNvSpPr txBox="1"/>
        </xdr:nvSpPr>
        <xdr:spPr>
          <a:xfrm>
            <a:off x="514597" y="930234"/>
            <a:ext cx="2662052"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Total Employess</a:t>
            </a:r>
          </a:p>
        </xdr:txBody>
      </xdr:sp>
      <xdr:sp macro="" textlink="kpi!A7">
        <xdr:nvSpPr>
          <xdr:cNvPr id="5" name="TextBox 4">
            <a:extLst>
              <a:ext uri="{FF2B5EF4-FFF2-40B4-BE49-F238E27FC236}">
                <a16:creationId xmlns:a16="http://schemas.microsoft.com/office/drawing/2014/main" id="{B9F99446-43E7-4105-9510-29D43F608694}"/>
              </a:ext>
            </a:extLst>
          </xdr:cNvPr>
          <xdr:cNvSpPr txBox="1"/>
        </xdr:nvSpPr>
        <xdr:spPr>
          <a:xfrm>
            <a:off x="742208" y="1345871"/>
            <a:ext cx="1761507" cy="435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6299F7-7597-4426-B6B9-4312CA367502}"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4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5</xdr:col>
      <xdr:colOff>237506</xdr:colOff>
      <xdr:row>4</xdr:row>
      <xdr:rowOff>188025</xdr:rowOff>
    </xdr:from>
    <xdr:to>
      <xdr:col>9</xdr:col>
      <xdr:colOff>286986</xdr:colOff>
      <xdr:row>6</xdr:row>
      <xdr:rowOff>158336</xdr:rowOff>
    </xdr:to>
    <xdr:sp macro="" textlink="">
      <xdr:nvSpPr>
        <xdr:cNvPr id="36" name="TextBox 35">
          <a:extLst>
            <a:ext uri="{FF2B5EF4-FFF2-40B4-BE49-F238E27FC236}">
              <a16:creationId xmlns:a16="http://schemas.microsoft.com/office/drawing/2014/main" id="{FD30F624-B104-4556-A41A-5AB2260853BA}"/>
            </a:ext>
          </a:extLst>
        </xdr:cNvPr>
        <xdr:cNvSpPr txBox="1"/>
      </xdr:nvSpPr>
      <xdr:spPr>
        <a:xfrm>
          <a:off x="3503220" y="940129"/>
          <a:ext cx="2662052"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Attribution</a:t>
          </a:r>
        </a:p>
      </xdr:txBody>
    </xdr:sp>
    <xdr:clientData/>
  </xdr:twoCellAnchor>
  <xdr:twoCellAnchor>
    <xdr:from>
      <xdr:col>5</xdr:col>
      <xdr:colOff>583870</xdr:colOff>
      <xdr:row>7</xdr:row>
      <xdr:rowOff>49481</xdr:rowOff>
    </xdr:from>
    <xdr:to>
      <xdr:col>7</xdr:col>
      <xdr:colOff>39585</xdr:colOff>
      <xdr:row>9</xdr:row>
      <xdr:rowOff>79168</xdr:rowOff>
    </xdr:to>
    <xdr:sp macro="" textlink="kpi!B7">
      <xdr:nvSpPr>
        <xdr:cNvPr id="37" name="TextBox 36">
          <a:extLst>
            <a:ext uri="{FF2B5EF4-FFF2-40B4-BE49-F238E27FC236}">
              <a16:creationId xmlns:a16="http://schemas.microsoft.com/office/drawing/2014/main" id="{46396374-B583-41DA-9496-765891467E26}"/>
            </a:ext>
          </a:extLst>
        </xdr:cNvPr>
        <xdr:cNvSpPr txBox="1"/>
      </xdr:nvSpPr>
      <xdr:spPr>
        <a:xfrm>
          <a:off x="3849584" y="1365663"/>
          <a:ext cx="762001" cy="405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A3EA2F-8E6F-4340-BC60-049098FD77BC}"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2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326570</xdr:colOff>
      <xdr:row>5</xdr:row>
      <xdr:rowOff>0</xdr:rowOff>
    </xdr:from>
    <xdr:to>
      <xdr:col>13</xdr:col>
      <xdr:colOff>376051</xdr:colOff>
      <xdr:row>6</xdr:row>
      <xdr:rowOff>138545</xdr:rowOff>
    </xdr:to>
    <xdr:sp macro="" textlink="">
      <xdr:nvSpPr>
        <xdr:cNvPr id="38" name="TextBox 37">
          <a:extLst>
            <a:ext uri="{FF2B5EF4-FFF2-40B4-BE49-F238E27FC236}">
              <a16:creationId xmlns:a16="http://schemas.microsoft.com/office/drawing/2014/main" id="{7F49BBBC-B4B0-42B3-B8A4-5F1C277F8C21}"/>
            </a:ext>
          </a:extLst>
        </xdr:cNvPr>
        <xdr:cNvSpPr txBox="1"/>
      </xdr:nvSpPr>
      <xdr:spPr>
        <a:xfrm>
          <a:off x="6204856" y="940130"/>
          <a:ext cx="2662052"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Active</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Employess</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277090</xdr:colOff>
      <xdr:row>7</xdr:row>
      <xdr:rowOff>59378</xdr:rowOff>
    </xdr:from>
    <xdr:to>
      <xdr:col>13</xdr:col>
      <xdr:colOff>79169</xdr:colOff>
      <xdr:row>9</xdr:row>
      <xdr:rowOff>118753</xdr:rowOff>
    </xdr:to>
    <xdr:sp macro="" textlink="kpi!D7">
      <xdr:nvSpPr>
        <xdr:cNvPr id="39" name="TextBox 38">
          <a:extLst>
            <a:ext uri="{FF2B5EF4-FFF2-40B4-BE49-F238E27FC236}">
              <a16:creationId xmlns:a16="http://schemas.microsoft.com/office/drawing/2014/main" id="{44BFA85C-C2DC-4D55-8456-57F0D6A3ABBD}"/>
            </a:ext>
          </a:extLst>
        </xdr:cNvPr>
        <xdr:cNvSpPr txBox="1"/>
      </xdr:nvSpPr>
      <xdr:spPr>
        <a:xfrm>
          <a:off x="6808519" y="1375560"/>
          <a:ext cx="1761507" cy="435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60D83A-4D58-4C24-A022-9061D2956EF4}"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23750</xdr:colOff>
      <xdr:row>5</xdr:row>
      <xdr:rowOff>13854</xdr:rowOff>
    </xdr:from>
    <xdr:to>
      <xdr:col>18</xdr:col>
      <xdr:colOff>73231</xdr:colOff>
      <xdr:row>6</xdr:row>
      <xdr:rowOff>172191</xdr:rowOff>
    </xdr:to>
    <xdr:sp macro="" textlink="">
      <xdr:nvSpPr>
        <xdr:cNvPr id="42" name="TextBox 41">
          <a:extLst>
            <a:ext uri="{FF2B5EF4-FFF2-40B4-BE49-F238E27FC236}">
              <a16:creationId xmlns:a16="http://schemas.microsoft.com/office/drawing/2014/main" id="{778B557F-0C4B-4280-8859-C3DF6EEE699B}"/>
            </a:ext>
          </a:extLst>
        </xdr:cNvPr>
        <xdr:cNvSpPr txBox="1"/>
      </xdr:nvSpPr>
      <xdr:spPr>
        <a:xfrm>
          <a:off x="9167750" y="953984"/>
          <a:ext cx="2662052"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Attribution</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Rate</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300841</xdr:colOff>
      <xdr:row>7</xdr:row>
      <xdr:rowOff>93025</xdr:rowOff>
    </xdr:from>
    <xdr:to>
      <xdr:col>21</xdr:col>
      <xdr:colOff>98961</xdr:colOff>
      <xdr:row>9</xdr:row>
      <xdr:rowOff>122712</xdr:rowOff>
    </xdr:to>
    <xdr:sp macro="" textlink="kpi!C7">
      <xdr:nvSpPr>
        <xdr:cNvPr id="43" name="TextBox 42">
          <a:extLst>
            <a:ext uri="{FF2B5EF4-FFF2-40B4-BE49-F238E27FC236}">
              <a16:creationId xmlns:a16="http://schemas.microsoft.com/office/drawing/2014/main" id="{30842C14-3FD9-4D73-A1F3-CB8527DCFD14}"/>
            </a:ext>
          </a:extLst>
        </xdr:cNvPr>
        <xdr:cNvSpPr txBox="1"/>
      </xdr:nvSpPr>
      <xdr:spPr>
        <a:xfrm>
          <a:off x="12710555" y="1409207"/>
          <a:ext cx="1104406" cy="405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D232B5-B0F2-4CA0-9C8C-B6ECB98014F9}" type="TxLink">
            <a:rPr lang="en-US" sz="25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5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631371</xdr:colOff>
      <xdr:row>4</xdr:row>
      <xdr:rowOff>146462</xdr:rowOff>
    </xdr:from>
    <xdr:to>
      <xdr:col>23</xdr:col>
      <xdr:colOff>27708</xdr:colOff>
      <xdr:row>6</xdr:row>
      <xdr:rowOff>116773</xdr:rowOff>
    </xdr:to>
    <xdr:sp macro="" textlink="">
      <xdr:nvSpPr>
        <xdr:cNvPr id="44" name="TextBox 43">
          <a:extLst>
            <a:ext uri="{FF2B5EF4-FFF2-40B4-BE49-F238E27FC236}">
              <a16:creationId xmlns:a16="http://schemas.microsoft.com/office/drawing/2014/main" id="{1C30EA22-F4DA-402E-A6EA-83A8FA7611D5}"/>
            </a:ext>
          </a:extLst>
        </xdr:cNvPr>
        <xdr:cNvSpPr txBox="1"/>
      </xdr:nvSpPr>
      <xdr:spPr>
        <a:xfrm>
          <a:off x="12387942" y="898566"/>
          <a:ext cx="2662052"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Average</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Age</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641266</xdr:colOff>
      <xdr:row>7</xdr:row>
      <xdr:rowOff>87088</xdr:rowOff>
    </xdr:from>
    <xdr:to>
      <xdr:col>16</xdr:col>
      <xdr:colOff>633349</xdr:colOff>
      <xdr:row>9</xdr:row>
      <xdr:rowOff>116775</xdr:rowOff>
    </xdr:to>
    <xdr:sp macro="" textlink="kpi!E7">
      <xdr:nvSpPr>
        <xdr:cNvPr id="45" name="TextBox 44">
          <a:extLst>
            <a:ext uri="{FF2B5EF4-FFF2-40B4-BE49-F238E27FC236}">
              <a16:creationId xmlns:a16="http://schemas.microsoft.com/office/drawing/2014/main" id="{79BCA10A-0490-4D88-8AE1-4387F21E4267}"/>
            </a:ext>
          </a:extLst>
        </xdr:cNvPr>
        <xdr:cNvSpPr txBox="1"/>
      </xdr:nvSpPr>
      <xdr:spPr>
        <a:xfrm>
          <a:off x="9785266" y="1403270"/>
          <a:ext cx="1298369" cy="405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A235D8-34DE-4704-A70C-1DC7E4BB89DB}" type="TxLink">
            <a:rPr lang="en-US" sz="2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16.12%</a:t>
          </a:fld>
          <a:endParaRPr lang="en-IN" sz="2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415636</xdr:colOff>
      <xdr:row>5</xdr:row>
      <xdr:rowOff>79169</xdr:rowOff>
    </xdr:from>
    <xdr:ext cx="333375" cy="314325"/>
    <xdr:pic>
      <xdr:nvPicPr>
        <xdr:cNvPr id="46" name="image4.png">
          <a:extLst>
            <a:ext uri="{FF2B5EF4-FFF2-40B4-BE49-F238E27FC236}">
              <a16:creationId xmlns:a16="http://schemas.microsoft.com/office/drawing/2014/main" id="{6A472003-B8DB-4FBE-BFA8-6208E510857C}"/>
            </a:ext>
          </a:extLst>
        </xdr:cNvPr>
        <xdr:cNvPicPr preferRelativeResize="0"/>
      </xdr:nvPicPr>
      <xdr:blipFill>
        <a:blip xmlns:r="http://schemas.openxmlformats.org/officeDocument/2006/relationships" r:embed="rId1" cstate="print"/>
        <a:stretch>
          <a:fillRect/>
        </a:stretch>
      </xdr:blipFill>
      <xdr:spPr>
        <a:xfrm>
          <a:off x="2375065" y="1019299"/>
          <a:ext cx="333375" cy="314325"/>
        </a:xfrm>
        <a:prstGeom prst="rect">
          <a:avLst/>
        </a:prstGeom>
        <a:noFill/>
      </xdr:spPr>
    </xdr:pic>
    <xdr:clientData fLocksWithSheet="0"/>
  </xdr:oneCellAnchor>
  <xdr:oneCellAnchor>
    <xdr:from>
      <xdr:col>12</xdr:col>
      <xdr:colOff>395846</xdr:colOff>
      <xdr:row>5</xdr:row>
      <xdr:rowOff>79169</xdr:rowOff>
    </xdr:from>
    <xdr:ext cx="419100" cy="304800"/>
    <xdr:pic>
      <xdr:nvPicPr>
        <xdr:cNvPr id="47" name="image5.png">
          <a:extLst>
            <a:ext uri="{FF2B5EF4-FFF2-40B4-BE49-F238E27FC236}">
              <a16:creationId xmlns:a16="http://schemas.microsoft.com/office/drawing/2014/main" id="{F762938E-63FE-42E2-A14C-DF7E7DD36101}"/>
            </a:ext>
          </a:extLst>
        </xdr:cNvPr>
        <xdr:cNvPicPr preferRelativeResize="0"/>
      </xdr:nvPicPr>
      <xdr:blipFill>
        <a:blip xmlns:r="http://schemas.openxmlformats.org/officeDocument/2006/relationships" r:embed="rId2" cstate="print"/>
        <a:stretch>
          <a:fillRect/>
        </a:stretch>
      </xdr:blipFill>
      <xdr:spPr>
        <a:xfrm>
          <a:off x="8233560" y="1019299"/>
          <a:ext cx="419100" cy="304800"/>
        </a:xfrm>
        <a:prstGeom prst="rect">
          <a:avLst/>
        </a:prstGeom>
        <a:noFill/>
      </xdr:spPr>
    </xdr:pic>
    <xdr:clientData fLocksWithSheet="0"/>
  </xdr:oneCellAnchor>
  <xdr:oneCellAnchor>
    <xdr:from>
      <xdr:col>17</xdr:col>
      <xdr:colOff>39584</xdr:colOff>
      <xdr:row>5</xdr:row>
      <xdr:rowOff>98961</xdr:rowOff>
    </xdr:from>
    <xdr:ext cx="390525" cy="314325"/>
    <xdr:pic>
      <xdr:nvPicPr>
        <xdr:cNvPr id="48" name="image2.png">
          <a:extLst>
            <a:ext uri="{FF2B5EF4-FFF2-40B4-BE49-F238E27FC236}">
              <a16:creationId xmlns:a16="http://schemas.microsoft.com/office/drawing/2014/main" id="{683E2950-C758-48AD-BDBB-C3EF62AC13F5}"/>
            </a:ext>
          </a:extLst>
        </xdr:cNvPr>
        <xdr:cNvPicPr preferRelativeResize="0"/>
      </xdr:nvPicPr>
      <xdr:blipFill>
        <a:blip xmlns:r="http://schemas.openxmlformats.org/officeDocument/2006/relationships" r:embed="rId3" cstate="print"/>
        <a:stretch>
          <a:fillRect/>
        </a:stretch>
      </xdr:blipFill>
      <xdr:spPr>
        <a:xfrm>
          <a:off x="11143013" y="1039091"/>
          <a:ext cx="390525" cy="314325"/>
        </a:xfrm>
        <a:prstGeom prst="rect">
          <a:avLst/>
        </a:prstGeom>
        <a:noFill/>
      </xdr:spPr>
    </xdr:pic>
    <xdr:clientData fLocksWithSheet="0"/>
  </xdr:oneCellAnchor>
  <xdr:oneCellAnchor>
    <xdr:from>
      <xdr:col>21</xdr:col>
      <xdr:colOff>197922</xdr:colOff>
      <xdr:row>5</xdr:row>
      <xdr:rowOff>79169</xdr:rowOff>
    </xdr:from>
    <xdr:ext cx="395844" cy="306284"/>
    <xdr:pic>
      <xdr:nvPicPr>
        <xdr:cNvPr id="49" name="image6.png">
          <a:extLst>
            <a:ext uri="{FF2B5EF4-FFF2-40B4-BE49-F238E27FC236}">
              <a16:creationId xmlns:a16="http://schemas.microsoft.com/office/drawing/2014/main" id="{7E80833A-62EB-47F3-9813-426B24CE7823}"/>
            </a:ext>
          </a:extLst>
        </xdr:cNvPr>
        <xdr:cNvPicPr preferRelativeResize="0"/>
      </xdr:nvPicPr>
      <xdr:blipFill>
        <a:blip xmlns:r="http://schemas.openxmlformats.org/officeDocument/2006/relationships" r:embed="rId4" cstate="print"/>
        <a:stretch>
          <a:fillRect/>
        </a:stretch>
      </xdr:blipFill>
      <xdr:spPr>
        <a:xfrm>
          <a:off x="13913922" y="1019299"/>
          <a:ext cx="395844" cy="306284"/>
        </a:xfrm>
        <a:prstGeom prst="rect">
          <a:avLst/>
        </a:prstGeom>
        <a:noFill/>
      </xdr:spPr>
    </xdr:pic>
    <xdr:clientData fLocksWithSheet="0"/>
  </xdr:oneCellAnchor>
  <xdr:oneCellAnchor>
    <xdr:from>
      <xdr:col>7</xdr:col>
      <xdr:colOff>316675</xdr:colOff>
      <xdr:row>5</xdr:row>
      <xdr:rowOff>79169</xdr:rowOff>
    </xdr:from>
    <xdr:ext cx="415637" cy="306779"/>
    <xdr:pic>
      <xdr:nvPicPr>
        <xdr:cNvPr id="50" name="image7.png">
          <a:extLst>
            <a:ext uri="{FF2B5EF4-FFF2-40B4-BE49-F238E27FC236}">
              <a16:creationId xmlns:a16="http://schemas.microsoft.com/office/drawing/2014/main" id="{4F94D149-2076-4597-BB60-5FADC815D374}"/>
            </a:ext>
          </a:extLst>
        </xdr:cNvPr>
        <xdr:cNvPicPr preferRelativeResize="0"/>
      </xdr:nvPicPr>
      <xdr:blipFill>
        <a:blip xmlns:r="http://schemas.openxmlformats.org/officeDocument/2006/relationships" r:embed="rId5" cstate="print"/>
        <a:stretch>
          <a:fillRect/>
        </a:stretch>
      </xdr:blipFill>
      <xdr:spPr>
        <a:xfrm>
          <a:off x="4888675" y="1019299"/>
          <a:ext cx="415637" cy="306779"/>
        </a:xfrm>
        <a:prstGeom prst="rect">
          <a:avLst/>
        </a:prstGeom>
        <a:noFill/>
      </xdr:spPr>
    </xdr:pic>
    <xdr:clientData fLocksWithSheet="0"/>
  </xdr:oneCellAnchor>
  <xdr:twoCellAnchor>
    <xdr:from>
      <xdr:col>2</xdr:col>
      <xdr:colOff>108856</xdr:colOff>
      <xdr:row>0</xdr:row>
      <xdr:rowOff>158335</xdr:rowOff>
    </xdr:from>
    <xdr:to>
      <xdr:col>13</xdr:col>
      <xdr:colOff>39584</xdr:colOff>
      <xdr:row>4</xdr:row>
      <xdr:rowOff>19791</xdr:rowOff>
    </xdr:to>
    <xdr:sp macro="" textlink="">
      <xdr:nvSpPr>
        <xdr:cNvPr id="7" name="TextBox 6">
          <a:extLst>
            <a:ext uri="{FF2B5EF4-FFF2-40B4-BE49-F238E27FC236}">
              <a16:creationId xmlns:a16="http://schemas.microsoft.com/office/drawing/2014/main" id="{A5125024-1ED1-419F-8EB0-87FD4594CE51}"/>
            </a:ext>
          </a:extLst>
        </xdr:cNvPr>
        <xdr:cNvSpPr txBox="1"/>
      </xdr:nvSpPr>
      <xdr:spPr>
        <a:xfrm>
          <a:off x="1415142" y="158335"/>
          <a:ext cx="7115299" cy="6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A50021"/>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0</xdr:col>
      <xdr:colOff>494806</xdr:colOff>
      <xdr:row>1</xdr:row>
      <xdr:rowOff>1</xdr:rowOff>
    </xdr:from>
    <xdr:ext cx="750744" cy="564077"/>
    <xdr:pic>
      <xdr:nvPicPr>
        <xdr:cNvPr id="51" name="image1.png">
          <a:extLst>
            <a:ext uri="{FF2B5EF4-FFF2-40B4-BE49-F238E27FC236}">
              <a16:creationId xmlns:a16="http://schemas.microsoft.com/office/drawing/2014/main" id="{39F73EBE-AFD7-4DCF-9222-DFB8BD415C96}"/>
            </a:ext>
          </a:extLst>
        </xdr:cNvPr>
        <xdr:cNvPicPr preferRelativeResize="0"/>
      </xdr:nvPicPr>
      <xdr:blipFill>
        <a:blip xmlns:r="http://schemas.openxmlformats.org/officeDocument/2006/relationships" r:embed="rId6" cstate="print"/>
        <a:stretch>
          <a:fillRect/>
        </a:stretch>
      </xdr:blipFill>
      <xdr:spPr>
        <a:xfrm>
          <a:off x="494806" y="188027"/>
          <a:ext cx="750744" cy="564077"/>
        </a:xfrm>
        <a:prstGeom prst="rect">
          <a:avLst/>
        </a:prstGeom>
        <a:noFill/>
      </xdr:spPr>
    </xdr:pic>
    <xdr:clientData fLocksWithSheet="0"/>
  </xdr:oneCellAnchor>
  <xdr:twoCellAnchor>
    <xdr:from>
      <xdr:col>14</xdr:col>
      <xdr:colOff>435431</xdr:colOff>
      <xdr:row>1</xdr:row>
      <xdr:rowOff>158338</xdr:rowOff>
    </xdr:from>
    <xdr:to>
      <xdr:col>18</xdr:col>
      <xdr:colOff>405742</xdr:colOff>
      <xdr:row>3</xdr:row>
      <xdr:rowOff>79169</xdr:rowOff>
    </xdr:to>
    <xdr:sp macro="" textlink="">
      <xdr:nvSpPr>
        <xdr:cNvPr id="8" name="TextBox 7">
          <a:extLst>
            <a:ext uri="{FF2B5EF4-FFF2-40B4-BE49-F238E27FC236}">
              <a16:creationId xmlns:a16="http://schemas.microsoft.com/office/drawing/2014/main" id="{7CB81D97-17B5-41A8-8933-D2703E8CB139}"/>
            </a:ext>
          </a:extLst>
        </xdr:cNvPr>
        <xdr:cNvSpPr txBox="1"/>
      </xdr:nvSpPr>
      <xdr:spPr>
        <a:xfrm>
          <a:off x="9579431" y="346364"/>
          <a:ext cx="2582882" cy="29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A50021"/>
              </a:solidFill>
              <a:latin typeface="Lato Black" panose="020F0502020204030203" pitchFamily="34" charset="0"/>
              <a:ea typeface="Lato Black" panose="020F0502020204030203" pitchFamily="34" charset="0"/>
              <a:cs typeface="Lato Black" panose="020F0502020204030203" pitchFamily="34" charset="0"/>
            </a:rPr>
            <a:t>JOB SATISFACTION</a:t>
          </a:r>
          <a:r>
            <a:rPr lang="en-IN" sz="14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RATING</a:t>
          </a:r>
          <a:endParaRPr lang="en-IN" sz="14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13</xdr:col>
      <xdr:colOff>336468</xdr:colOff>
      <xdr:row>1</xdr:row>
      <xdr:rowOff>9896</xdr:rowOff>
    </xdr:from>
    <xdr:ext cx="733797" cy="573973"/>
    <xdr:pic>
      <xdr:nvPicPr>
        <xdr:cNvPr id="52" name="image3.png">
          <a:extLst>
            <a:ext uri="{FF2B5EF4-FFF2-40B4-BE49-F238E27FC236}">
              <a16:creationId xmlns:a16="http://schemas.microsoft.com/office/drawing/2014/main" id="{670B40B8-6D6E-45F8-B965-A5612EF0452B}"/>
            </a:ext>
          </a:extLst>
        </xdr:cNvPr>
        <xdr:cNvPicPr preferRelativeResize="0"/>
      </xdr:nvPicPr>
      <xdr:blipFill>
        <a:blip xmlns:r="http://schemas.openxmlformats.org/officeDocument/2006/relationships" r:embed="rId7" cstate="print"/>
        <a:stretch>
          <a:fillRect/>
        </a:stretch>
      </xdr:blipFill>
      <xdr:spPr>
        <a:xfrm>
          <a:off x="8827325" y="197922"/>
          <a:ext cx="733797" cy="573973"/>
        </a:xfrm>
        <a:prstGeom prst="rect">
          <a:avLst/>
        </a:prstGeom>
        <a:noFill/>
      </xdr:spPr>
    </xdr:pic>
    <xdr:clientData fLocksWithSheet="0"/>
  </xdr:oneCellAnchor>
  <xdr:twoCellAnchor>
    <xdr:from>
      <xdr:col>18</xdr:col>
      <xdr:colOff>49479</xdr:colOff>
      <xdr:row>0</xdr:row>
      <xdr:rowOff>59376</xdr:rowOff>
    </xdr:from>
    <xdr:to>
      <xdr:col>20</xdr:col>
      <xdr:colOff>583869</xdr:colOff>
      <xdr:row>5</xdr:row>
      <xdr:rowOff>9896</xdr:rowOff>
    </xdr:to>
    <xdr:graphicFrame macro="">
      <xdr:nvGraphicFramePr>
        <xdr:cNvPr id="54" name="Chart 53">
          <a:extLst>
            <a:ext uri="{FF2B5EF4-FFF2-40B4-BE49-F238E27FC236}">
              <a16:creationId xmlns:a16="http://schemas.microsoft.com/office/drawing/2014/main" id="{3F435F49-5B5D-43E1-9E8A-D03E6097A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504702</xdr:colOff>
      <xdr:row>1</xdr:row>
      <xdr:rowOff>98961</xdr:rowOff>
    </xdr:from>
    <xdr:to>
      <xdr:col>19</xdr:col>
      <xdr:colOff>445325</xdr:colOff>
      <xdr:row>3</xdr:row>
      <xdr:rowOff>178130</xdr:rowOff>
    </xdr:to>
    <xdr:sp macro="" textlink="RATING!$B$6">
      <xdr:nvSpPr>
        <xdr:cNvPr id="9" name="TextBox 8">
          <a:extLst>
            <a:ext uri="{FF2B5EF4-FFF2-40B4-BE49-F238E27FC236}">
              <a16:creationId xmlns:a16="http://schemas.microsoft.com/office/drawing/2014/main" id="{C82BF28B-6335-4A03-B481-5B7DB6C774DB}"/>
            </a:ext>
          </a:extLst>
        </xdr:cNvPr>
        <xdr:cNvSpPr txBox="1"/>
      </xdr:nvSpPr>
      <xdr:spPr>
        <a:xfrm>
          <a:off x="12261273" y="286987"/>
          <a:ext cx="593766" cy="45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5DFD8B-D8E7-462B-A986-835003772E21}"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524494</xdr:colOff>
      <xdr:row>0</xdr:row>
      <xdr:rowOff>59376</xdr:rowOff>
    </xdr:from>
    <xdr:to>
      <xdr:col>22</xdr:col>
      <xdr:colOff>286987</xdr:colOff>
      <xdr:row>3</xdr:row>
      <xdr:rowOff>188025</xdr:rowOff>
    </xdr:to>
    <xdr:graphicFrame macro="">
      <xdr:nvGraphicFramePr>
        <xdr:cNvPr id="55" name="Chart 54">
          <a:extLst>
            <a:ext uri="{FF2B5EF4-FFF2-40B4-BE49-F238E27FC236}">
              <a16:creationId xmlns:a16="http://schemas.microsoft.com/office/drawing/2014/main" id="{A09F20CC-58A4-4552-8F39-2C13450A5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217714</xdr:colOff>
      <xdr:row>16</xdr:row>
      <xdr:rowOff>103909</xdr:rowOff>
    </xdr:from>
    <xdr:to>
      <xdr:col>6</xdr:col>
      <xdr:colOff>387428</xdr:colOff>
      <xdr:row>24</xdr:row>
      <xdr:rowOff>39702</xdr:rowOff>
    </xdr:to>
    <xdr:graphicFrame macro="">
      <xdr:nvGraphicFramePr>
        <xdr:cNvPr id="57" name="Chart 56">
          <a:extLst>
            <a:ext uri="{FF2B5EF4-FFF2-40B4-BE49-F238E27FC236}">
              <a16:creationId xmlns:a16="http://schemas.microsoft.com/office/drawing/2014/main" id="{44EDB4FF-7C47-4042-9319-4806717D1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128650</xdr:colOff>
      <xdr:row>16</xdr:row>
      <xdr:rowOff>103909</xdr:rowOff>
    </xdr:from>
    <xdr:to>
      <xdr:col>2</xdr:col>
      <xdr:colOff>298364</xdr:colOff>
      <xdr:row>24</xdr:row>
      <xdr:rowOff>39702</xdr:rowOff>
    </xdr:to>
    <xdr:graphicFrame macro="">
      <xdr:nvGraphicFramePr>
        <xdr:cNvPr id="58" name="Chart 57">
          <a:extLst>
            <a:ext uri="{FF2B5EF4-FFF2-40B4-BE49-F238E27FC236}">
              <a16:creationId xmlns:a16="http://schemas.microsoft.com/office/drawing/2014/main" id="{6810C392-7CE1-4890-88B7-2B6AECEC4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410731</xdr:colOff>
      <xdr:row>18</xdr:row>
      <xdr:rowOff>153644</xdr:rowOff>
    </xdr:from>
    <xdr:to>
      <xdr:col>4</xdr:col>
      <xdr:colOff>455989</xdr:colOff>
      <xdr:row>22</xdr:row>
      <xdr:rowOff>99941</xdr:rowOff>
    </xdr:to>
    <xdr:pic>
      <xdr:nvPicPr>
        <xdr:cNvPr id="11" name="Graphic 10" descr="Male profile with solid fill">
          <a:extLst>
            <a:ext uri="{FF2B5EF4-FFF2-40B4-BE49-F238E27FC236}">
              <a16:creationId xmlns:a16="http://schemas.microsoft.com/office/drawing/2014/main" id="{E8214A70-7A08-4D74-A586-98B9D19FC00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70160" y="3538112"/>
          <a:ext cx="698400" cy="698400"/>
        </a:xfrm>
        <a:prstGeom prst="rect">
          <a:avLst/>
        </a:prstGeom>
      </xdr:spPr>
    </xdr:pic>
    <xdr:clientData/>
  </xdr:twoCellAnchor>
  <xdr:twoCellAnchor editAs="oneCell">
    <xdr:from>
      <xdr:col>2</xdr:col>
      <xdr:colOff>57975</xdr:colOff>
      <xdr:row>18</xdr:row>
      <xdr:rowOff>123688</xdr:rowOff>
    </xdr:from>
    <xdr:to>
      <xdr:col>3</xdr:col>
      <xdr:colOff>101450</xdr:colOff>
      <xdr:row>22</xdr:row>
      <xdr:rowOff>68203</xdr:rowOff>
    </xdr:to>
    <xdr:pic>
      <xdr:nvPicPr>
        <xdr:cNvPr id="13" name="Graphic 12" descr="Female Profile with solid fill">
          <a:extLst>
            <a:ext uri="{FF2B5EF4-FFF2-40B4-BE49-F238E27FC236}">
              <a16:creationId xmlns:a16="http://schemas.microsoft.com/office/drawing/2014/main" id="{603CD78E-A0BA-4B42-BB14-BFC7309F287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364261" y="3508156"/>
          <a:ext cx="696618" cy="696618"/>
        </a:xfrm>
        <a:prstGeom prst="rect">
          <a:avLst/>
        </a:prstGeom>
      </xdr:spPr>
    </xdr:pic>
    <xdr:clientData/>
  </xdr:twoCellAnchor>
  <xdr:twoCellAnchor>
    <xdr:from>
      <xdr:col>1</xdr:col>
      <xdr:colOff>39585</xdr:colOff>
      <xdr:row>10</xdr:row>
      <xdr:rowOff>108856</xdr:rowOff>
    </xdr:from>
    <xdr:to>
      <xdr:col>5</xdr:col>
      <xdr:colOff>465118</xdr:colOff>
      <xdr:row>12</xdr:row>
      <xdr:rowOff>49480</xdr:rowOff>
    </xdr:to>
    <xdr:sp macro="" textlink="">
      <xdr:nvSpPr>
        <xdr:cNvPr id="15" name="TextBox 14">
          <a:extLst>
            <a:ext uri="{FF2B5EF4-FFF2-40B4-BE49-F238E27FC236}">
              <a16:creationId xmlns:a16="http://schemas.microsoft.com/office/drawing/2014/main" id="{A1959F42-24F6-4775-981C-7ED87B1ED242}"/>
            </a:ext>
          </a:extLst>
        </xdr:cNvPr>
        <xdr:cNvSpPr txBox="1"/>
      </xdr:nvSpPr>
      <xdr:spPr>
        <a:xfrm>
          <a:off x="692728" y="1989116"/>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Total Employess By Gender</a:t>
          </a:r>
        </a:p>
      </xdr:txBody>
    </xdr:sp>
    <xdr:clientData/>
  </xdr:twoCellAnchor>
  <xdr:twoCellAnchor editAs="oneCell">
    <xdr:from>
      <xdr:col>2</xdr:col>
      <xdr:colOff>9894</xdr:colOff>
      <xdr:row>14</xdr:row>
      <xdr:rowOff>29689</xdr:rowOff>
    </xdr:from>
    <xdr:to>
      <xdr:col>4</xdr:col>
      <xdr:colOff>532409</xdr:colOff>
      <xdr:row>17</xdr:row>
      <xdr:rowOff>108857</xdr:rowOff>
    </xdr:to>
    <mc:AlternateContent xmlns:mc="http://schemas.openxmlformats.org/markup-compatibility/2006" xmlns:a14="http://schemas.microsoft.com/office/drawing/2010/main">
      <mc:Choice Requires="a14">
        <xdr:graphicFrame macro="">
          <xdr:nvGraphicFramePr>
            <xdr:cNvPr id="62" name="Gender 1">
              <a:extLst>
                <a:ext uri="{FF2B5EF4-FFF2-40B4-BE49-F238E27FC236}">
                  <a16:creationId xmlns:a16="http://schemas.microsoft.com/office/drawing/2014/main" id="{3841425E-31A5-444E-BD12-968539F810A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16180" y="2662053"/>
              <a:ext cx="1828800" cy="643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623455</xdr:colOff>
      <xdr:row>13</xdr:row>
      <xdr:rowOff>19791</xdr:rowOff>
    </xdr:from>
    <xdr:to>
      <xdr:col>14</xdr:col>
      <xdr:colOff>564077</xdr:colOff>
      <xdr:row>24</xdr:row>
      <xdr:rowOff>89065</xdr:rowOff>
    </xdr:to>
    <xdr:graphicFrame macro="">
      <xdr:nvGraphicFramePr>
        <xdr:cNvPr id="63" name="Chart 62">
          <a:extLst>
            <a:ext uri="{FF2B5EF4-FFF2-40B4-BE49-F238E27FC236}">
              <a16:creationId xmlns:a16="http://schemas.microsoft.com/office/drawing/2014/main" id="{1321212D-0F47-4ED1-8069-3ACF0E997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627414</xdr:colOff>
      <xdr:row>10</xdr:row>
      <xdr:rowOff>122711</xdr:rowOff>
    </xdr:from>
    <xdr:to>
      <xdr:col>12</xdr:col>
      <xdr:colOff>399804</xdr:colOff>
      <xdr:row>12</xdr:row>
      <xdr:rowOff>63335</xdr:rowOff>
    </xdr:to>
    <xdr:sp macro="" textlink="">
      <xdr:nvSpPr>
        <xdr:cNvPr id="65" name="TextBox 64">
          <a:extLst>
            <a:ext uri="{FF2B5EF4-FFF2-40B4-BE49-F238E27FC236}">
              <a16:creationId xmlns:a16="http://schemas.microsoft.com/office/drawing/2014/main" id="{7AD382AB-65CF-409E-AB1C-ABB9F6E1201F}"/>
            </a:ext>
          </a:extLst>
        </xdr:cNvPr>
        <xdr:cNvSpPr txBox="1"/>
      </xdr:nvSpPr>
      <xdr:spPr>
        <a:xfrm>
          <a:off x="5199414" y="2002971"/>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15</xdr:col>
      <xdr:colOff>138545</xdr:colOff>
      <xdr:row>12</xdr:row>
      <xdr:rowOff>98962</xdr:rowOff>
    </xdr:from>
    <xdr:to>
      <xdr:col>22</xdr:col>
      <xdr:colOff>326571</xdr:colOff>
      <xdr:row>24</xdr:row>
      <xdr:rowOff>89065</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8CB8AEE1-9D25-4117-B338-837B28DC76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68345" y="2384962"/>
              <a:ext cx="4775266" cy="22761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344385</xdr:colOff>
      <xdr:row>10</xdr:row>
      <xdr:rowOff>116773</xdr:rowOff>
    </xdr:from>
    <xdr:to>
      <xdr:col>21</xdr:col>
      <xdr:colOff>116775</xdr:colOff>
      <xdr:row>12</xdr:row>
      <xdr:rowOff>57397</xdr:rowOff>
    </xdr:to>
    <xdr:sp macro="" textlink="">
      <xdr:nvSpPr>
        <xdr:cNvPr id="67" name="TextBox 66">
          <a:extLst>
            <a:ext uri="{FF2B5EF4-FFF2-40B4-BE49-F238E27FC236}">
              <a16:creationId xmlns:a16="http://schemas.microsoft.com/office/drawing/2014/main" id="{2D73726E-A64E-403D-88F1-068E06FE364C}"/>
            </a:ext>
          </a:extLst>
        </xdr:cNvPr>
        <xdr:cNvSpPr txBox="1"/>
      </xdr:nvSpPr>
      <xdr:spPr>
        <a:xfrm>
          <a:off x="10794671" y="1997033"/>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 Attrition By Job Role</a:t>
          </a:r>
        </a:p>
      </xdr:txBody>
    </xdr:sp>
    <xdr:clientData/>
  </xdr:twoCellAnchor>
  <xdr:twoCellAnchor>
    <xdr:from>
      <xdr:col>0</xdr:col>
      <xdr:colOff>0</xdr:colOff>
      <xdr:row>26</xdr:row>
      <xdr:rowOff>98961</xdr:rowOff>
    </xdr:from>
    <xdr:to>
      <xdr:col>6</xdr:col>
      <xdr:colOff>425533</xdr:colOff>
      <xdr:row>40</xdr:row>
      <xdr:rowOff>39583</xdr:rowOff>
    </xdr:to>
    <xdr:graphicFrame macro="">
      <xdr:nvGraphicFramePr>
        <xdr:cNvPr id="64" name="Chart 63">
          <a:extLst>
            <a:ext uri="{FF2B5EF4-FFF2-40B4-BE49-F238E27FC236}">
              <a16:creationId xmlns:a16="http://schemas.microsoft.com/office/drawing/2014/main" id="{13E61035-9958-407D-BE5C-32D2558F5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389907</xdr:colOff>
      <xdr:row>25</xdr:row>
      <xdr:rowOff>43542</xdr:rowOff>
    </xdr:from>
    <xdr:to>
      <xdr:col>5</xdr:col>
      <xdr:colOff>162297</xdr:colOff>
      <xdr:row>26</xdr:row>
      <xdr:rowOff>172192</xdr:rowOff>
    </xdr:to>
    <xdr:sp macro="" textlink="">
      <xdr:nvSpPr>
        <xdr:cNvPr id="68" name="TextBox 67">
          <a:extLst>
            <a:ext uri="{FF2B5EF4-FFF2-40B4-BE49-F238E27FC236}">
              <a16:creationId xmlns:a16="http://schemas.microsoft.com/office/drawing/2014/main" id="{9B86FCA6-C99B-4A40-A5E4-CCB534FB0398}"/>
            </a:ext>
          </a:extLst>
        </xdr:cNvPr>
        <xdr:cNvSpPr txBox="1"/>
      </xdr:nvSpPr>
      <xdr:spPr>
        <a:xfrm>
          <a:off x="389907" y="4744191"/>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Deparment</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613560</xdr:colOff>
      <xdr:row>26</xdr:row>
      <xdr:rowOff>138546</xdr:rowOff>
    </xdr:from>
    <xdr:to>
      <xdr:col>12</xdr:col>
      <xdr:colOff>475013</xdr:colOff>
      <xdr:row>38</xdr:row>
      <xdr:rowOff>89065</xdr:rowOff>
    </xdr:to>
    <xdr:graphicFrame macro="">
      <xdr:nvGraphicFramePr>
        <xdr:cNvPr id="69" name="Chart 68">
          <a:extLst>
            <a:ext uri="{FF2B5EF4-FFF2-40B4-BE49-F238E27FC236}">
              <a16:creationId xmlns:a16="http://schemas.microsoft.com/office/drawing/2014/main" id="{CDD9F1E1-F066-4E50-B8E7-601E2B0B8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370115</xdr:colOff>
      <xdr:row>25</xdr:row>
      <xdr:rowOff>13854</xdr:rowOff>
    </xdr:from>
    <xdr:to>
      <xdr:col>12</xdr:col>
      <xdr:colOff>142505</xdr:colOff>
      <xdr:row>26</xdr:row>
      <xdr:rowOff>142504</xdr:rowOff>
    </xdr:to>
    <xdr:sp macro="" textlink="">
      <xdr:nvSpPr>
        <xdr:cNvPr id="70" name="TextBox 69">
          <a:extLst>
            <a:ext uri="{FF2B5EF4-FFF2-40B4-BE49-F238E27FC236}">
              <a16:creationId xmlns:a16="http://schemas.microsoft.com/office/drawing/2014/main" id="{55EE2875-B0C1-46F7-9A61-06096565F96C}"/>
            </a:ext>
          </a:extLst>
        </xdr:cNvPr>
        <xdr:cNvSpPr txBox="1"/>
      </xdr:nvSpPr>
      <xdr:spPr>
        <a:xfrm>
          <a:off x="4942115" y="4714503"/>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178131</xdr:colOff>
      <xdr:row>27</xdr:row>
      <xdr:rowOff>59377</xdr:rowOff>
    </xdr:from>
    <xdr:to>
      <xdr:col>17</xdr:col>
      <xdr:colOff>336467</xdr:colOff>
      <xdr:row>39</xdr:row>
      <xdr:rowOff>0</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2C696D9B-3D08-4F0A-946A-1D49ECD3E9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97291" y="5202877"/>
              <a:ext cx="2779616" cy="22266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601684</xdr:colOff>
      <xdr:row>25</xdr:row>
      <xdr:rowOff>47500</xdr:rowOff>
    </xdr:from>
    <xdr:to>
      <xdr:col>17</xdr:col>
      <xdr:colOff>374073</xdr:colOff>
      <xdr:row>26</xdr:row>
      <xdr:rowOff>176150</xdr:rowOff>
    </xdr:to>
    <xdr:sp macro="" textlink="">
      <xdr:nvSpPr>
        <xdr:cNvPr id="72" name="TextBox 71">
          <a:extLst>
            <a:ext uri="{FF2B5EF4-FFF2-40B4-BE49-F238E27FC236}">
              <a16:creationId xmlns:a16="http://schemas.microsoft.com/office/drawing/2014/main" id="{3A1C1408-EE86-469B-9A30-A9F930D11ED0}"/>
            </a:ext>
          </a:extLst>
        </xdr:cNvPr>
        <xdr:cNvSpPr txBox="1"/>
      </xdr:nvSpPr>
      <xdr:spPr>
        <a:xfrm>
          <a:off x="8439398" y="4748149"/>
          <a:ext cx="3038104" cy="3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A50021"/>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rgbClr val="A5002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445325</xdr:colOff>
      <xdr:row>27</xdr:row>
      <xdr:rowOff>39586</xdr:rowOff>
    </xdr:from>
    <xdr:to>
      <xdr:col>22</xdr:col>
      <xdr:colOff>376052</xdr:colOff>
      <xdr:row>33</xdr:row>
      <xdr:rowOff>168234</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F8DB7E17-8D32-4F40-B62A-FE4D7DFE085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508182" y="5116287"/>
              <a:ext cx="1237013" cy="1256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5839</xdr:colOff>
      <xdr:row>27</xdr:row>
      <xdr:rowOff>57101</xdr:rowOff>
    </xdr:from>
    <xdr:to>
      <xdr:col>20</xdr:col>
      <xdr:colOff>366156</xdr:colOff>
      <xdr:row>38</xdr:row>
      <xdr:rowOff>0</xdr:rowOff>
    </xdr:to>
    <mc:AlternateContent xmlns:mc="http://schemas.openxmlformats.org/markup-compatibility/2006" xmlns:a14="http://schemas.microsoft.com/office/drawing/2010/main">
      <mc:Choice Requires="a14">
        <xdr:graphicFrame macro="">
          <xdr:nvGraphicFramePr>
            <xdr:cNvPr id="76" name="Education Field 1">
              <a:extLst>
                <a:ext uri="{FF2B5EF4-FFF2-40B4-BE49-F238E27FC236}">
                  <a16:creationId xmlns:a16="http://schemas.microsoft.com/office/drawing/2014/main" id="{9FD3D522-3A1A-459B-B1A3-F897E93A129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762410" y="5133802"/>
              <a:ext cx="1666603" cy="20111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643246</xdr:colOff>
      <xdr:row>27</xdr:row>
      <xdr:rowOff>49480</xdr:rowOff>
    </xdr:from>
    <xdr:to>
      <xdr:col>19</xdr:col>
      <xdr:colOff>643246</xdr:colOff>
      <xdr:row>28</xdr:row>
      <xdr:rowOff>138545</xdr:rowOff>
    </xdr:to>
    <xdr:sp macro="" textlink="">
      <xdr:nvSpPr>
        <xdr:cNvPr id="10" name="TextBox 9">
          <a:extLst>
            <a:ext uri="{FF2B5EF4-FFF2-40B4-BE49-F238E27FC236}">
              <a16:creationId xmlns:a16="http://schemas.microsoft.com/office/drawing/2014/main" id="{A411995D-F345-4EE9-A6EA-CC8BC618FA5D}"/>
            </a:ext>
          </a:extLst>
        </xdr:cNvPr>
        <xdr:cNvSpPr txBox="1"/>
      </xdr:nvSpPr>
      <xdr:spPr>
        <a:xfrm>
          <a:off x="11746675" y="5126181"/>
          <a:ext cx="130628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A50021"/>
              </a:solidFill>
            </a:rPr>
            <a:t>Education Field</a:t>
          </a:r>
        </a:p>
      </xdr:txBody>
    </xdr:sp>
    <xdr:clientData/>
  </xdr:twoCellAnchor>
  <xdr:twoCellAnchor>
    <xdr:from>
      <xdr:col>2</xdr:col>
      <xdr:colOff>152400</xdr:colOff>
      <xdr:row>14</xdr:row>
      <xdr:rowOff>3957</xdr:rowOff>
    </xdr:from>
    <xdr:to>
      <xdr:col>4</xdr:col>
      <xdr:colOff>152400</xdr:colOff>
      <xdr:row>15</xdr:row>
      <xdr:rowOff>93022</xdr:rowOff>
    </xdr:to>
    <xdr:sp macro="" textlink="">
      <xdr:nvSpPr>
        <xdr:cNvPr id="73" name="TextBox 72">
          <a:extLst>
            <a:ext uri="{FF2B5EF4-FFF2-40B4-BE49-F238E27FC236}">
              <a16:creationId xmlns:a16="http://schemas.microsoft.com/office/drawing/2014/main" id="{182C8BE8-569C-4C72-8068-0534DB5665A0}"/>
            </a:ext>
          </a:extLst>
        </xdr:cNvPr>
        <xdr:cNvSpPr txBox="1"/>
      </xdr:nvSpPr>
      <xdr:spPr>
        <a:xfrm>
          <a:off x="1458686" y="2636321"/>
          <a:ext cx="130628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A50021"/>
              </a:solidFill>
            </a:rPr>
            <a:t>Gender</a:t>
          </a:r>
        </a:p>
      </xdr:txBody>
    </xdr:sp>
    <xdr:clientData/>
  </xdr:twoCellAnchor>
  <xdr:twoCellAnchor>
    <xdr:from>
      <xdr:col>20</xdr:col>
      <xdr:colOff>354282</xdr:colOff>
      <xdr:row>27</xdr:row>
      <xdr:rowOff>67293</xdr:rowOff>
    </xdr:from>
    <xdr:to>
      <xdr:col>21</xdr:col>
      <xdr:colOff>573975</xdr:colOff>
      <xdr:row>28</xdr:row>
      <xdr:rowOff>128650</xdr:rowOff>
    </xdr:to>
    <xdr:sp macro="" textlink="">
      <xdr:nvSpPr>
        <xdr:cNvPr id="74" name="TextBox 73">
          <a:extLst>
            <a:ext uri="{FF2B5EF4-FFF2-40B4-BE49-F238E27FC236}">
              <a16:creationId xmlns:a16="http://schemas.microsoft.com/office/drawing/2014/main" id="{6DCA6042-52B4-4CAE-B1A5-6EA95A4E8AF0}"/>
            </a:ext>
          </a:extLst>
        </xdr:cNvPr>
        <xdr:cNvSpPr txBox="1"/>
      </xdr:nvSpPr>
      <xdr:spPr>
        <a:xfrm>
          <a:off x="13417139" y="5143994"/>
          <a:ext cx="872836" cy="24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rgbClr val="A50021"/>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cdr:x>
      <cdr:y>0.22278</cdr:y>
    </cdr:from>
    <cdr:to>
      <cdr:x>1</cdr:x>
      <cdr:y>0.9</cdr:y>
    </cdr:to>
    <cdr:sp macro="" textlink="">
      <cdr:nvSpPr>
        <cdr:cNvPr id="2" name="Freeform: Shape 1">
          <a:extLst xmlns:a="http://schemas.openxmlformats.org/drawingml/2006/main">
            <a:ext uri="{FF2B5EF4-FFF2-40B4-BE49-F238E27FC236}">
              <a16:creationId xmlns:a16="http://schemas.microsoft.com/office/drawing/2014/main" id="{C908308F-A4F4-4FFC-A2EE-057E6453963C}"/>
            </a:ext>
          </a:extLst>
        </cdr:cNvPr>
        <cdr:cNvSpPr/>
      </cdr:nvSpPr>
      <cdr:spPr>
        <a:xfrm xmlns:a="http://schemas.openxmlformats.org/drawingml/2006/main">
          <a:off x="0" y="154328"/>
          <a:ext cx="1721922" cy="469127"/>
        </a:xfrm>
        <a:custGeom xmlns:a="http://schemas.openxmlformats.org/drawingml/2006/main">
          <a:avLst/>
          <a:gdLst>
            <a:gd name="connsiteX0" fmla="*/ 1559779 w 1892410"/>
            <a:gd name="connsiteY0" fmla="*/ 95415 h 413468"/>
            <a:gd name="connsiteX1" fmla="*/ 1516608 w 1892410"/>
            <a:gd name="connsiteY1" fmla="*/ 192604 h 413468"/>
            <a:gd name="connsiteX2" fmla="*/ 1376899 w 1892410"/>
            <a:gd name="connsiteY2" fmla="*/ 192603 h 413468"/>
            <a:gd name="connsiteX3" fmla="*/ 1489926 w 1892410"/>
            <a:gd name="connsiteY3" fmla="*/ 252668 h 413468"/>
            <a:gd name="connsiteX4" fmla="*/ 1446753 w 1892410"/>
            <a:gd name="connsiteY4" fmla="*/ 349856 h 413468"/>
            <a:gd name="connsiteX5" fmla="*/ 1559779 w 1892410"/>
            <a:gd name="connsiteY5" fmla="*/ 289790 h 413468"/>
            <a:gd name="connsiteX6" fmla="*/ 1672805 w 1892410"/>
            <a:gd name="connsiteY6" fmla="*/ 349856 h 413468"/>
            <a:gd name="connsiteX7" fmla="*/ 1629632 w 1892410"/>
            <a:gd name="connsiteY7" fmla="*/ 252668 h 413468"/>
            <a:gd name="connsiteX8" fmla="*/ 1742659 w 1892410"/>
            <a:gd name="connsiteY8" fmla="*/ 192603 h 413468"/>
            <a:gd name="connsiteX9" fmla="*/ 1602950 w 1892410"/>
            <a:gd name="connsiteY9" fmla="*/ 192604 h 413468"/>
            <a:gd name="connsiteX10" fmla="*/ 1108764 w 1892410"/>
            <a:gd name="connsiteY10" fmla="*/ 95415 h 413468"/>
            <a:gd name="connsiteX11" fmla="*/ 1065593 w 1892410"/>
            <a:gd name="connsiteY11" fmla="*/ 192604 h 413468"/>
            <a:gd name="connsiteX12" fmla="*/ 925884 w 1892410"/>
            <a:gd name="connsiteY12" fmla="*/ 192603 h 413468"/>
            <a:gd name="connsiteX13" fmla="*/ 1038911 w 1892410"/>
            <a:gd name="connsiteY13" fmla="*/ 252668 h 413468"/>
            <a:gd name="connsiteX14" fmla="*/ 995738 w 1892410"/>
            <a:gd name="connsiteY14" fmla="*/ 349856 h 413468"/>
            <a:gd name="connsiteX15" fmla="*/ 1108764 w 1892410"/>
            <a:gd name="connsiteY15" fmla="*/ 289790 h 413468"/>
            <a:gd name="connsiteX16" fmla="*/ 1221790 w 1892410"/>
            <a:gd name="connsiteY16" fmla="*/ 349856 h 413468"/>
            <a:gd name="connsiteX17" fmla="*/ 1178617 w 1892410"/>
            <a:gd name="connsiteY17" fmla="*/ 252668 h 413468"/>
            <a:gd name="connsiteX18" fmla="*/ 1291644 w 1892410"/>
            <a:gd name="connsiteY18" fmla="*/ 192603 h 413468"/>
            <a:gd name="connsiteX19" fmla="*/ 1151935 w 1892410"/>
            <a:gd name="connsiteY19" fmla="*/ 192604 h 413468"/>
            <a:gd name="connsiteX20" fmla="*/ 657749 w 1892410"/>
            <a:gd name="connsiteY20" fmla="*/ 95415 h 413468"/>
            <a:gd name="connsiteX21" fmla="*/ 614578 w 1892410"/>
            <a:gd name="connsiteY21" fmla="*/ 192604 h 413468"/>
            <a:gd name="connsiteX22" fmla="*/ 474869 w 1892410"/>
            <a:gd name="connsiteY22" fmla="*/ 192603 h 413468"/>
            <a:gd name="connsiteX23" fmla="*/ 587896 w 1892410"/>
            <a:gd name="connsiteY23" fmla="*/ 252668 h 413468"/>
            <a:gd name="connsiteX24" fmla="*/ 544723 w 1892410"/>
            <a:gd name="connsiteY24" fmla="*/ 349856 h 413468"/>
            <a:gd name="connsiteX25" fmla="*/ 657749 w 1892410"/>
            <a:gd name="connsiteY25" fmla="*/ 289790 h 413468"/>
            <a:gd name="connsiteX26" fmla="*/ 770775 w 1892410"/>
            <a:gd name="connsiteY26" fmla="*/ 349856 h 413468"/>
            <a:gd name="connsiteX27" fmla="*/ 727602 w 1892410"/>
            <a:gd name="connsiteY27" fmla="*/ 252668 h 413468"/>
            <a:gd name="connsiteX28" fmla="*/ 840629 w 1892410"/>
            <a:gd name="connsiteY28" fmla="*/ 192603 h 413468"/>
            <a:gd name="connsiteX29" fmla="*/ 700920 w 1892410"/>
            <a:gd name="connsiteY29" fmla="*/ 192604 h 413468"/>
            <a:gd name="connsiteX30" fmla="*/ 234564 w 1892410"/>
            <a:gd name="connsiteY30" fmla="*/ 95415 h 413468"/>
            <a:gd name="connsiteX31" fmla="*/ 197962 w 1892410"/>
            <a:gd name="connsiteY31" fmla="*/ 192604 h 413468"/>
            <a:gd name="connsiteX32" fmla="*/ 79513 w 1892410"/>
            <a:gd name="connsiteY32" fmla="*/ 192603 h 413468"/>
            <a:gd name="connsiteX33" fmla="*/ 175341 w 1892410"/>
            <a:gd name="connsiteY33" fmla="*/ 252668 h 413468"/>
            <a:gd name="connsiteX34" fmla="*/ 138737 w 1892410"/>
            <a:gd name="connsiteY34" fmla="*/ 349856 h 413468"/>
            <a:gd name="connsiteX35" fmla="*/ 234564 w 1892410"/>
            <a:gd name="connsiteY35" fmla="*/ 289790 h 413468"/>
            <a:gd name="connsiteX36" fmla="*/ 330390 w 1892410"/>
            <a:gd name="connsiteY36" fmla="*/ 349856 h 413468"/>
            <a:gd name="connsiteX37" fmla="*/ 293786 w 1892410"/>
            <a:gd name="connsiteY37" fmla="*/ 252668 h 413468"/>
            <a:gd name="connsiteX38" fmla="*/ 389614 w 1892410"/>
            <a:gd name="connsiteY38" fmla="*/ 192603 h 413468"/>
            <a:gd name="connsiteX39" fmla="*/ 271165 w 1892410"/>
            <a:gd name="connsiteY39" fmla="*/ 192604 h 413468"/>
            <a:gd name="connsiteX40" fmla="*/ 0 w 1892410"/>
            <a:gd name="connsiteY40" fmla="*/ 0 h 413468"/>
            <a:gd name="connsiteX41" fmla="*/ 1892410 w 1892410"/>
            <a:gd name="connsiteY41" fmla="*/ 0 h 413468"/>
            <a:gd name="connsiteX42" fmla="*/ 1892410 w 1892410"/>
            <a:gd name="connsiteY42" fmla="*/ 413468 h 413468"/>
            <a:gd name="connsiteX43" fmla="*/ 0 w 1892410"/>
            <a:gd name="connsiteY43" fmla="*/ 413468 h 4134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92410" h="413468">
              <a:moveTo>
                <a:pt x="1559779" y="95415"/>
              </a:moveTo>
              <a:lnTo>
                <a:pt x="1516608" y="192604"/>
              </a:lnTo>
              <a:lnTo>
                <a:pt x="1376899" y="192603"/>
              </a:lnTo>
              <a:lnTo>
                <a:pt x="1489926" y="252668"/>
              </a:lnTo>
              <a:lnTo>
                <a:pt x="1446753" y="349856"/>
              </a:lnTo>
              <a:lnTo>
                <a:pt x="1559779" y="289790"/>
              </a:lnTo>
              <a:lnTo>
                <a:pt x="1672805" y="349856"/>
              </a:lnTo>
              <a:lnTo>
                <a:pt x="1629632" y="252668"/>
              </a:lnTo>
              <a:lnTo>
                <a:pt x="1742659" y="192603"/>
              </a:lnTo>
              <a:lnTo>
                <a:pt x="1602950" y="192604"/>
              </a:lnTo>
              <a:close/>
              <a:moveTo>
                <a:pt x="1108764" y="95415"/>
              </a:moveTo>
              <a:lnTo>
                <a:pt x="1065593" y="192604"/>
              </a:lnTo>
              <a:lnTo>
                <a:pt x="925884" y="192603"/>
              </a:lnTo>
              <a:lnTo>
                <a:pt x="1038911" y="252668"/>
              </a:lnTo>
              <a:lnTo>
                <a:pt x="995738" y="349856"/>
              </a:lnTo>
              <a:lnTo>
                <a:pt x="1108764" y="289790"/>
              </a:lnTo>
              <a:lnTo>
                <a:pt x="1221790" y="349856"/>
              </a:lnTo>
              <a:lnTo>
                <a:pt x="1178617" y="252668"/>
              </a:lnTo>
              <a:lnTo>
                <a:pt x="1291644" y="192603"/>
              </a:lnTo>
              <a:lnTo>
                <a:pt x="1151935" y="192604"/>
              </a:lnTo>
              <a:close/>
              <a:moveTo>
                <a:pt x="657749" y="95415"/>
              </a:moveTo>
              <a:lnTo>
                <a:pt x="614578" y="192604"/>
              </a:lnTo>
              <a:lnTo>
                <a:pt x="474869" y="192603"/>
              </a:lnTo>
              <a:lnTo>
                <a:pt x="587896" y="252668"/>
              </a:lnTo>
              <a:lnTo>
                <a:pt x="544723" y="349856"/>
              </a:lnTo>
              <a:lnTo>
                <a:pt x="657749" y="289790"/>
              </a:lnTo>
              <a:lnTo>
                <a:pt x="770775" y="349856"/>
              </a:lnTo>
              <a:lnTo>
                <a:pt x="727602" y="252668"/>
              </a:lnTo>
              <a:lnTo>
                <a:pt x="840629" y="192603"/>
              </a:lnTo>
              <a:lnTo>
                <a:pt x="700920" y="192604"/>
              </a:lnTo>
              <a:close/>
              <a:moveTo>
                <a:pt x="234564" y="95415"/>
              </a:moveTo>
              <a:lnTo>
                <a:pt x="197962" y="192604"/>
              </a:lnTo>
              <a:lnTo>
                <a:pt x="79513" y="192603"/>
              </a:lnTo>
              <a:lnTo>
                <a:pt x="175341" y="252668"/>
              </a:lnTo>
              <a:lnTo>
                <a:pt x="138737" y="349856"/>
              </a:lnTo>
              <a:lnTo>
                <a:pt x="234564" y="289790"/>
              </a:lnTo>
              <a:lnTo>
                <a:pt x="330390" y="349856"/>
              </a:lnTo>
              <a:lnTo>
                <a:pt x="293786" y="252668"/>
              </a:lnTo>
              <a:lnTo>
                <a:pt x="389614" y="192603"/>
              </a:lnTo>
              <a:lnTo>
                <a:pt x="271165" y="192604"/>
              </a:lnTo>
              <a:close/>
              <a:moveTo>
                <a:pt x="0" y="0"/>
              </a:moveTo>
              <a:lnTo>
                <a:pt x="1892410" y="0"/>
              </a:lnTo>
              <a:lnTo>
                <a:pt x="1892410" y="413468"/>
              </a:lnTo>
              <a:lnTo>
                <a:pt x="0" y="413468"/>
              </a:lnTo>
              <a:close/>
            </a:path>
          </a:pathLst>
        </a:custGeom>
        <a:solidFill xmlns:a="http://schemas.openxmlformats.org/drawingml/2006/main">
          <a:schemeClr val="bg1">
            <a:lumMod val="9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11.xml><?xml version="1.0" encoding="utf-8"?>
<c:userShapes xmlns:c="http://schemas.openxmlformats.org/drawingml/2006/chart">
  <cdr:relSizeAnchor xmlns:cdr="http://schemas.openxmlformats.org/drawingml/2006/chartDrawing">
    <cdr:from>
      <cdr:x>0.32272</cdr:x>
      <cdr:y>0.39264</cdr:y>
    </cdr:from>
    <cdr:to>
      <cdr:x>0.75092</cdr:x>
      <cdr:y>0.69754</cdr:y>
    </cdr:to>
    <cdr:sp macro="" textlink="gender!$B$9">
      <cdr:nvSpPr>
        <cdr:cNvPr id="2" name="TextBox 8">
          <a:extLst xmlns:a="http://schemas.openxmlformats.org/drawingml/2006/main">
            <a:ext uri="{FF2B5EF4-FFF2-40B4-BE49-F238E27FC236}">
              <a16:creationId xmlns:a16="http://schemas.microsoft.com/office/drawing/2014/main" id="{C82BF28B-6335-4A03-B481-5B7DB6C774DB}"/>
            </a:ext>
          </a:extLst>
        </cdr:cNvPr>
        <cdr:cNvSpPr txBox="1"/>
      </cdr:nvSpPr>
      <cdr:spPr>
        <a:xfrm xmlns:a="http://schemas.openxmlformats.org/drawingml/2006/main">
          <a:off x="476332" y="565397"/>
          <a:ext cx="632031" cy="4390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35500892-90B4-42C2-A207-179E572764A6}"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8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0.39647</cdr:x>
      <cdr:y>0.39951</cdr:y>
    </cdr:from>
    <cdr:to>
      <cdr:x>0.80456</cdr:x>
      <cdr:y>0.71564</cdr:y>
    </cdr:to>
    <cdr:sp macro="" textlink="gender!$B$8">
      <cdr:nvSpPr>
        <cdr:cNvPr id="2" name="TextBox 8">
          <a:extLst xmlns:a="http://schemas.openxmlformats.org/drawingml/2006/main">
            <a:ext uri="{FF2B5EF4-FFF2-40B4-BE49-F238E27FC236}">
              <a16:creationId xmlns:a16="http://schemas.microsoft.com/office/drawing/2014/main" id="{C82BF28B-6335-4A03-B481-5B7DB6C774DB}"/>
            </a:ext>
          </a:extLst>
        </cdr:cNvPr>
        <cdr:cNvSpPr txBox="1"/>
      </cdr:nvSpPr>
      <cdr:spPr>
        <a:xfrm xmlns:a="http://schemas.openxmlformats.org/drawingml/2006/main">
          <a:off x="585192" y="575294"/>
          <a:ext cx="602340" cy="45522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C4AAB13-65F3-4293-9F62-B0C659AD4215}" type="TxLink">
            <a:rPr lang="en-US"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10.45051516204" createdVersion="7" refreshedVersion="7" minRefreshableVersion="3" recordCount="1470" xr:uid="{C3B01F8E-32C4-4430-9767-E5C8B4DB9F0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66226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26E4E4-F187-4652-920A-D2367D17519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28E5DA-48DE-4098-9528-EF9EAC34372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131181727" numFmtId="164"/>
  </dataFields>
  <formats count="1">
    <format dxfId="1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66810E-AA03-4653-817B-1EED41F0397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A11"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131181727" numFmtId="164"/>
  </dataFields>
  <formats count="1">
    <format dxfId="1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321DA7-02A2-4282-8200-7BD49B61C99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C599CE-4490-4ED8-8C22-9BDDFC5C801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C74438-B9A5-4240-9F0B-7CFDAE37FB9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578716-E361-4110-BB76-15894CCDEDE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7F75C8-0779-470C-B8AA-9AD8A147880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012B07-0224-432F-A86E-05EAB80E78E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B908E54-81B0-4F54-AB88-25AF8B01D33B}" sourceName="Gender">
  <pivotTables>
    <pivotTable tabId="9" name="PivotTable1"/>
    <pivotTable tabId="11" name="PivotTable3"/>
    <pivotTable tabId="13" name="PivotTable1"/>
    <pivotTable tabId="12" name="PivotTable6"/>
    <pivotTable tabId="10" name="PivotTable2"/>
    <pivotTable tabId="7" name="PivotTable1"/>
    <pivotTable tabId="14" name="PivotTable2"/>
    <pivotTable tabId="8" name="PivotTable1"/>
    <pivotTable tabId="8" name="PivotTable2"/>
  </pivotTables>
  <data>
    <tabular pivotCacheId="16662266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A2F1B31-507E-4094-908A-B8ABDAFBA800}" sourceName="Department">
  <pivotTables>
    <pivotTable tabId="14" name="PivotTable2"/>
  </pivotTables>
  <data>
    <tabular pivotCacheId="16662266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C2FA5D5-67AC-4523-95B2-078838DBC330}" sourceName="Education Field">
  <pivotTables>
    <pivotTable tabId="14" name="PivotTable2"/>
    <pivotTable tabId="11" name="PivotTable3"/>
    <pivotTable tabId="13" name="PivotTable1"/>
    <pivotTable tabId="12" name="PivotTable6"/>
    <pivotTable tabId="10" name="PivotTable2"/>
    <pivotTable tabId="9" name="PivotTable1"/>
    <pivotTable tabId="7" name="PivotTable1"/>
    <pivotTable tabId="8" name="PivotTable1"/>
    <pivotTable tabId="8" name="PivotTable2"/>
  </pivotTables>
  <data>
    <tabular pivotCacheId="166622667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A50BDBD-F8DA-4AA8-AC53-1315BC244579}"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F6DE632-B827-434A-8E91-73A42FF4A036}" cache="Slicer_Department" caption="Department" rowHeight="260350"/>
  <slicer name="Education Field" xr10:uid="{049149C6-01A5-4217-AC5A-5D52E1C75081}"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49E7495-12CC-492A-A8AD-CF83FA466530}" cache="Slicer_Gender" columnCount="2" style="slicer" rowHeight="260350"/>
  <slicer name="Department 1" xr10:uid="{DDB20DE2-75FF-410C-8201-6AFF4524051F}" cache="Slicer_Department" style="slicer" rowHeight="260350"/>
  <slicer name="Education Field 1" xr10:uid="{78118BF7-05D9-4302-B5B0-FCFF3B77A79E}" cache="Slicer_Education_Field" startItem="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12DB-5229-4C70-8998-4A393FC9586C}">
  <dimension ref="A3:E7"/>
  <sheetViews>
    <sheetView workbookViewId="0">
      <selection activeCell="C7" sqref="C7"/>
    </sheetView>
  </sheetViews>
  <sheetFormatPr defaultRowHeight="15.6" x14ac:dyDescent="0.3"/>
  <cols>
    <col min="1" max="1" width="24.5" bestFit="1" customWidth="1"/>
    <col min="2" max="2" width="23.59765625" bestFit="1" customWidth="1"/>
    <col min="3" max="3" width="13.5" bestFit="1" customWidth="1"/>
    <col min="4" max="4" width="14.796875" bestFit="1" customWidth="1"/>
    <col min="5" max="5" width="12.3984375" bestFit="1" customWidth="1"/>
  </cols>
  <sheetData>
    <row r="3" spans="1:5" x14ac:dyDescent="0.3">
      <c r="A3" s="2" t="s">
        <v>1554</v>
      </c>
      <c r="B3" s="6" t="s">
        <v>1555</v>
      </c>
      <c r="C3" s="3" t="s">
        <v>1556</v>
      </c>
    </row>
    <row r="4" spans="1:5" x14ac:dyDescent="0.3">
      <c r="A4" s="4">
        <v>1470</v>
      </c>
      <c r="B4" s="7">
        <v>237</v>
      </c>
      <c r="C4" s="5">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counts",$A$3)</f>
        <v>237</v>
      </c>
      <c r="C7" s="9">
        <f>GETPIVOTDATA("Average of Age",$A$3)</f>
        <v>36.923809523809524</v>
      </c>
      <c r="D7">
        <f>A7-B7</f>
        <v>1233</v>
      </c>
      <c r="E7" s="8">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77106-A6E0-488F-93AB-A317C0C50086}">
  <dimension ref="A3:C11"/>
  <sheetViews>
    <sheetView workbookViewId="0">
      <selection activeCell="B7" sqref="B7"/>
    </sheetView>
  </sheetViews>
  <sheetFormatPr defaultRowHeight="15.6" x14ac:dyDescent="0.3"/>
  <cols>
    <col min="1" max="1" width="23.59765625" bestFit="1" customWidth="1"/>
  </cols>
  <sheetData>
    <row r="3" spans="1:3" x14ac:dyDescent="0.3">
      <c r="A3" s="10" t="s">
        <v>1563</v>
      </c>
    </row>
    <row r="4" spans="1:3" x14ac:dyDescent="0.3">
      <c r="A4" s="11">
        <v>2.6265306122448981</v>
      </c>
    </row>
    <row r="6" spans="1:3" x14ac:dyDescent="0.3">
      <c r="A6" t="s">
        <v>1565</v>
      </c>
      <c r="B6" s="12">
        <f>GETPIVOTDATA("Job Satisfaction",$A$3)</f>
        <v>2.6265306122448981</v>
      </c>
      <c r="C6">
        <f>B6/4</f>
        <v>0.65663265306122454</v>
      </c>
    </row>
    <row r="7" spans="1:3" x14ac:dyDescent="0.3">
      <c r="A7" t="s">
        <v>1564</v>
      </c>
      <c r="B7" s="12">
        <f>4-B6</f>
        <v>1.3734693877551019</v>
      </c>
      <c r="C7">
        <f>B7/4</f>
        <v>0.34336734693877546</v>
      </c>
    </row>
    <row r="10" spans="1:3" x14ac:dyDescent="0.3">
      <c r="A10" s="10" t="s">
        <v>1563</v>
      </c>
    </row>
    <row r="11" spans="1:3" x14ac:dyDescent="0.3">
      <c r="A11" s="11">
        <v>2.6265306122448981</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59E6F-DD09-4438-887B-5BE6FB4941DB}">
  <dimension ref="A3:C9"/>
  <sheetViews>
    <sheetView workbookViewId="0">
      <selection activeCell="B5" sqref="B5"/>
    </sheetView>
  </sheetViews>
  <sheetFormatPr defaultRowHeight="15.6" x14ac:dyDescent="0.3"/>
  <cols>
    <col min="1" max="1" width="12.19921875" bestFit="1" customWidth="1"/>
    <col min="2" max="2" width="22.796875" bestFit="1" customWidth="1"/>
  </cols>
  <sheetData>
    <row r="3" spans="1:3" x14ac:dyDescent="0.3">
      <c r="A3" s="13" t="s">
        <v>1566</v>
      </c>
      <c r="B3" s="10" t="s">
        <v>1568</v>
      </c>
    </row>
    <row r="4" spans="1:3" x14ac:dyDescent="0.3">
      <c r="A4" s="14" t="s">
        <v>51</v>
      </c>
      <c r="B4" s="15">
        <v>588</v>
      </c>
    </row>
    <row r="5" spans="1:3" x14ac:dyDescent="0.3">
      <c r="A5" s="16" t="s">
        <v>62</v>
      </c>
      <c r="B5" s="17">
        <v>882</v>
      </c>
    </row>
    <row r="6" spans="1:3" x14ac:dyDescent="0.3">
      <c r="A6" s="18" t="s">
        <v>1567</v>
      </c>
      <c r="B6" s="19">
        <v>1470</v>
      </c>
    </row>
    <row r="8" spans="1:3" x14ac:dyDescent="0.3">
      <c r="A8" s="20" t="s">
        <v>51</v>
      </c>
      <c r="B8">
        <f>IFERROR(GETPIVOTDATA("Employee Count",$A$3,"Gender","Female"),0)</f>
        <v>588</v>
      </c>
      <c r="C8" s="21">
        <f>IFERROR(B8/($B$8+$B$9),0)</f>
        <v>0.4</v>
      </c>
    </row>
    <row r="9" spans="1:3" x14ac:dyDescent="0.3">
      <c r="A9" s="20" t="s">
        <v>62</v>
      </c>
      <c r="B9">
        <f>IFERROR(GETPIVOTDATA("Employee Count",$A$3,"Gender","Male"),0)</f>
        <v>882</v>
      </c>
      <c r="C9" s="21">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84E9-78EF-410B-B519-0CB69B66AABD}">
  <dimension ref="A3:B9"/>
  <sheetViews>
    <sheetView workbookViewId="0">
      <selection activeCell="B4" sqref="B4"/>
    </sheetView>
  </sheetViews>
  <sheetFormatPr defaultRowHeight="15.6" x14ac:dyDescent="0.3"/>
  <cols>
    <col min="1" max="1" width="16" bestFit="1" customWidth="1"/>
    <col min="2" max="2" width="22.796875" bestFit="1" customWidth="1"/>
  </cols>
  <sheetData>
    <row r="3" spans="1:2" x14ac:dyDescent="0.3">
      <c r="A3" s="13" t="s">
        <v>1566</v>
      </c>
      <c r="B3" s="10" t="s">
        <v>1569</v>
      </c>
    </row>
    <row r="4" spans="1:2" x14ac:dyDescent="0.3">
      <c r="A4" s="14" t="s">
        <v>134</v>
      </c>
      <c r="B4" s="15">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1567</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D433-C673-4629-8AB0-74ECFBA20634}">
  <dimension ref="A3:E13"/>
  <sheetViews>
    <sheetView workbookViewId="0">
      <selection activeCell="D4" sqref="D4:E12"/>
    </sheetView>
  </sheetViews>
  <sheetFormatPr defaultRowHeight="15.6" x14ac:dyDescent="0.3"/>
  <cols>
    <col min="1" max="1" width="23.296875" bestFit="1" customWidth="1"/>
    <col min="2" max="3" width="22.796875" bestFit="1" customWidth="1"/>
    <col min="4" max="4" width="23.296875" bestFit="1" customWidth="1"/>
  </cols>
  <sheetData>
    <row r="3" spans="1:5" x14ac:dyDescent="0.3">
      <c r="A3" s="13" t="s">
        <v>1566</v>
      </c>
      <c r="B3" s="10" t="s">
        <v>1569</v>
      </c>
      <c r="D3" t="s">
        <v>9</v>
      </c>
      <c r="E3" t="s">
        <v>0</v>
      </c>
    </row>
    <row r="4" spans="1:5" x14ac:dyDescent="0.3">
      <c r="A4" s="14" t="s">
        <v>83</v>
      </c>
      <c r="B4" s="15">
        <v>9</v>
      </c>
      <c r="D4" t="str">
        <f>A4</f>
        <v>Healthcare Representative</v>
      </c>
      <c r="E4">
        <f>GETPIVOTDATA("CF_attrition count",$A$3,"Job Role",A4)</f>
        <v>9</v>
      </c>
    </row>
    <row r="5" spans="1:5" x14ac:dyDescent="0.3">
      <c r="A5" s="16" t="s">
        <v>163</v>
      </c>
      <c r="B5" s="17">
        <v>12</v>
      </c>
      <c r="D5" t="str">
        <f t="shared" ref="D5:D12" si="0">A5</f>
        <v>Human Resources</v>
      </c>
      <c r="E5">
        <f t="shared" ref="E5:E12" si="1">GETPIVOTDATA("CF_attrition count",$A$3,"Job Role",A5)</f>
        <v>12</v>
      </c>
    </row>
    <row r="6" spans="1:5" x14ac:dyDescent="0.3">
      <c r="A6" s="16" t="s">
        <v>68</v>
      </c>
      <c r="B6" s="17">
        <v>62</v>
      </c>
      <c r="D6" t="str">
        <f t="shared" si="0"/>
        <v>Laboratory Technician</v>
      </c>
      <c r="E6">
        <f t="shared" si="1"/>
        <v>62</v>
      </c>
    </row>
    <row r="7" spans="1:5" x14ac:dyDescent="0.3">
      <c r="A7" s="16" t="s">
        <v>95</v>
      </c>
      <c r="B7" s="17">
        <v>5</v>
      </c>
      <c r="D7" t="str">
        <f t="shared" si="0"/>
        <v>Manager</v>
      </c>
      <c r="E7">
        <f t="shared" si="1"/>
        <v>5</v>
      </c>
    </row>
    <row r="8" spans="1:5" x14ac:dyDescent="0.3">
      <c r="A8" s="16" t="s">
        <v>81</v>
      </c>
      <c r="B8" s="17">
        <v>10</v>
      </c>
      <c r="D8" t="str">
        <f t="shared" si="0"/>
        <v>Manufacturing Director</v>
      </c>
      <c r="E8">
        <f t="shared" si="1"/>
        <v>10</v>
      </c>
    </row>
    <row r="9" spans="1:5" x14ac:dyDescent="0.3">
      <c r="A9" s="16" t="s">
        <v>101</v>
      </c>
      <c r="B9" s="17">
        <v>2</v>
      </c>
      <c r="D9" t="str">
        <f t="shared" si="0"/>
        <v>Research Director</v>
      </c>
      <c r="E9">
        <f t="shared" si="1"/>
        <v>2</v>
      </c>
    </row>
    <row r="10" spans="1:5" x14ac:dyDescent="0.3">
      <c r="A10" s="16" t="s">
        <v>63</v>
      </c>
      <c r="B10" s="17">
        <v>47</v>
      </c>
      <c r="D10" t="str">
        <f t="shared" si="0"/>
        <v>Research Scientist</v>
      </c>
      <c r="E10">
        <f t="shared" si="1"/>
        <v>47</v>
      </c>
    </row>
    <row r="11" spans="1:5" x14ac:dyDescent="0.3">
      <c r="A11" s="16" t="s">
        <v>52</v>
      </c>
      <c r="B11" s="17">
        <v>57</v>
      </c>
      <c r="D11" t="str">
        <f t="shared" si="0"/>
        <v>Sales Executive</v>
      </c>
      <c r="E11">
        <f t="shared" si="1"/>
        <v>57</v>
      </c>
    </row>
    <row r="12" spans="1:5" x14ac:dyDescent="0.3">
      <c r="A12" s="16" t="s">
        <v>99</v>
      </c>
      <c r="B12" s="17">
        <v>33</v>
      </c>
      <c r="D12" t="str">
        <f t="shared" si="0"/>
        <v>Sales Representative</v>
      </c>
      <c r="E12">
        <f t="shared" si="1"/>
        <v>33</v>
      </c>
    </row>
    <row r="13" spans="1:5" x14ac:dyDescent="0.3">
      <c r="A13" s="18" t="s">
        <v>1567</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22CE-BF54-4B21-8E8A-F2817EFE7921}">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1566</v>
      </c>
      <c r="B3" s="10" t="s">
        <v>1569</v>
      </c>
    </row>
    <row r="4" spans="1:2" x14ac:dyDescent="0.3">
      <c r="A4" s="14" t="s">
        <v>161</v>
      </c>
      <c r="B4" s="22">
        <v>5.0632911392405063E-2</v>
      </c>
    </row>
    <row r="5" spans="1:2" x14ac:dyDescent="0.3">
      <c r="A5" s="16" t="s">
        <v>60</v>
      </c>
      <c r="B5" s="23">
        <v>0.56118143459915615</v>
      </c>
    </row>
    <row r="6" spans="1:2" x14ac:dyDescent="0.3">
      <c r="A6" s="16" t="s">
        <v>48</v>
      </c>
      <c r="B6" s="23">
        <v>0.3881856540084388</v>
      </c>
    </row>
    <row r="7" spans="1:2" x14ac:dyDescent="0.3">
      <c r="A7" s="18" t="s">
        <v>1567</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B496-8BBA-494D-971B-14DB95592B72}">
  <dimension ref="A3:B9"/>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3" t="s">
        <v>1566</v>
      </c>
      <c r="B3" s="10" t="s">
        <v>1569</v>
      </c>
    </row>
    <row r="4" spans="1:2" x14ac:dyDescent="0.3">
      <c r="A4" s="14" t="s">
        <v>69</v>
      </c>
      <c r="B4" s="15">
        <v>112</v>
      </c>
    </row>
    <row r="5" spans="1:2" x14ac:dyDescent="0.3">
      <c r="A5" s="16" t="s">
        <v>46</v>
      </c>
      <c r="B5" s="17">
        <v>51</v>
      </c>
    </row>
    <row r="6" spans="1:2" x14ac:dyDescent="0.3">
      <c r="A6" s="16" t="s">
        <v>92</v>
      </c>
      <c r="B6" s="17">
        <v>38</v>
      </c>
    </row>
    <row r="7" spans="1:2" x14ac:dyDescent="0.3">
      <c r="A7" s="16" t="s">
        <v>58</v>
      </c>
      <c r="B7" s="17">
        <v>25</v>
      </c>
    </row>
    <row r="8" spans="1:2" x14ac:dyDescent="0.3">
      <c r="A8" s="16" t="s">
        <v>75</v>
      </c>
      <c r="B8" s="17">
        <v>11</v>
      </c>
    </row>
    <row r="9" spans="1:2" x14ac:dyDescent="0.3">
      <c r="A9" s="18" t="s">
        <v>1567</v>
      </c>
      <c r="B9" s="1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191B-F8C0-4890-A591-BA5ADC3ADCC8}">
  <dimension ref="A3:E7"/>
  <sheetViews>
    <sheetView workbookViewId="0">
      <selection activeCell="Q5" activeCellId="1" sqref="B5 Q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3" t="s">
        <v>1566</v>
      </c>
      <c r="B3" s="10" t="s">
        <v>1570</v>
      </c>
      <c r="D3" t="s">
        <v>10</v>
      </c>
      <c r="E3" t="s">
        <v>0</v>
      </c>
    </row>
    <row r="4" spans="1:5" x14ac:dyDescent="0.3">
      <c r="A4" s="14" t="s">
        <v>79</v>
      </c>
      <c r="B4" s="15">
        <v>327</v>
      </c>
      <c r="D4" t="str">
        <f>A4</f>
        <v>Divorced</v>
      </c>
      <c r="E4">
        <f>GETPIVOTDATA("Attrition",$A$3,"Marital Status",A4)</f>
        <v>327</v>
      </c>
    </row>
    <row r="5" spans="1:5" x14ac:dyDescent="0.3">
      <c r="A5" s="16" t="s">
        <v>53</v>
      </c>
      <c r="B5" s="17">
        <v>470</v>
      </c>
      <c r="D5" t="str">
        <f>A5</f>
        <v>Single</v>
      </c>
      <c r="E5">
        <f>GETPIVOTDATA("Attrition",$A$3,"Marital Status",A5)</f>
        <v>470</v>
      </c>
    </row>
    <row r="6" spans="1:5" x14ac:dyDescent="0.3">
      <c r="A6" s="16" t="s">
        <v>64</v>
      </c>
      <c r="B6" s="17">
        <v>673</v>
      </c>
      <c r="D6" t="str">
        <f>A6</f>
        <v>Married</v>
      </c>
      <c r="E6">
        <f>GETPIVOTDATA("Attrition",$A$3,"Marital Status",A6)</f>
        <v>673</v>
      </c>
    </row>
    <row r="7" spans="1:5" x14ac:dyDescent="0.3">
      <c r="A7" s="18" t="s">
        <v>1567</v>
      </c>
      <c r="B7" s="19">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Z7:AA16"/>
  <sheetViews>
    <sheetView tabSelected="1" zoomScale="76" zoomScaleNormal="75" workbookViewId="0">
      <selection activeCell="AA10" sqref="AA10"/>
    </sheetView>
  </sheetViews>
  <sheetFormatPr defaultColWidth="11.19921875" defaultRowHeight="15" customHeight="1" x14ac:dyDescent="0.3"/>
  <cols>
    <col min="1" max="26" width="8.59765625" customWidth="1"/>
  </cols>
  <sheetData>
    <row r="7" spans="26:27" ht="15" customHeight="1" x14ac:dyDescent="0.3">
      <c r="AA7" t="s">
        <v>1562</v>
      </c>
    </row>
    <row r="16" spans="26:27" ht="15" customHeight="1" x14ac:dyDescent="0.3">
      <c r="Z16" t="s">
        <v>1562</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attration</vt:lpstr>
      <vt:lpstr>attiration by job</vt:lpstr>
      <vt:lpstr>dept wise attrition</vt:lpstr>
      <vt:lpstr>attrition by age</vt:lpstr>
      <vt:lpstr>material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Ankit Rajak</cp:lastModifiedBy>
  <dcterms:created xsi:type="dcterms:W3CDTF">2022-12-29T16:02:46Z</dcterms:created>
  <dcterms:modified xsi:type="dcterms:W3CDTF">2025-02-23T08:18:15Z</dcterms:modified>
</cp:coreProperties>
</file>