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C5" i="3"/>
  <c r="C2" i="3"/>
  <c r="B2" i="3"/>
  <c r="B8" i="3"/>
  <c r="B5" i="3"/>
  <c r="D5" i="3" s="1"/>
  <c r="D8" i="3" l="1"/>
  <c r="D2" i="3" l="1"/>
  <c r="C2" i="2"/>
  <c r="B2" i="2" s="1"/>
  <c r="D2" i="1"/>
  <c r="C2" i="1"/>
  <c r="B2" i="1"/>
</calcChain>
</file>

<file path=xl/sharedStrings.xml><?xml version="1.0" encoding="utf-8"?>
<sst xmlns="http://schemas.openxmlformats.org/spreadsheetml/2006/main" count="15" uniqueCount="11">
  <si>
    <t>KLOC</t>
  </si>
  <si>
    <t>Effort (Application)</t>
  </si>
  <si>
    <t>Effort (Utility)</t>
  </si>
  <si>
    <t>Effort (System)</t>
  </si>
  <si>
    <t>TDEV (months)</t>
  </si>
  <si>
    <t>Effort (PM)</t>
  </si>
  <si>
    <t>Total cost (INR)</t>
  </si>
  <si>
    <t>Constant a2</t>
  </si>
  <si>
    <t>Constant a1</t>
  </si>
  <si>
    <t>Constant b1</t>
  </si>
  <si>
    <t>Constant 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</si>
</sst>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Effort</a:t>
            </a:r>
            <a:r>
              <a:rPr lang="en-IN" baseline="0"/>
              <a:t> vs KLOC</a:t>
            </a:r>
            <a:endParaRPr lang="en-IN"/>
          </a:p>
        </c:rich>
      </c:tx>
      <c:layout>
        <c:manualLayout>
          <c:xMode val="edge"/>
          <c:yMode val="edge"/>
          <c:x val="0.3408857728400389"/>
          <c:y val="3.59281437125748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58267716535434"/>
          <c:y val="0.19048092790796359"/>
          <c:w val="0.76355430913601552"/>
          <c:h val="0.5689533320530055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Sheet3!$A$2:$A$8</c:f>
              <c:numCache>
                <c:formatCode>General</c:formatCode>
                <c:ptCount val="7"/>
                <c:pt idx="0">
                  <c:v>400</c:v>
                </c:pt>
                <c:pt idx="3">
                  <c:v>500</c:v>
                </c:pt>
                <c:pt idx="6">
                  <c:v>600</c:v>
                </c:pt>
              </c:numCache>
            </c:numRef>
          </c:xVal>
          <c:yVal>
            <c:numRef>
              <c:f>Sheet3!$B$2:$B$8</c:f>
              <c:numCache>
                <c:formatCode>General</c:formatCode>
                <c:ptCount val="7"/>
                <c:pt idx="0">
                  <c:v>2463</c:v>
                </c:pt>
                <c:pt idx="3">
                  <c:v>3163</c:v>
                </c:pt>
                <c:pt idx="6">
                  <c:v>3879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48-4C66-8BBA-87390BA3A0B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64068352"/>
        <c:axId val="464067368"/>
      </c:scatterChart>
      <c:valAx>
        <c:axId val="46406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KLOC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67368"/>
        <c:crosses val="autoZero"/>
        <c:crossBetween val="midCat"/>
      </c:valAx>
      <c:valAx>
        <c:axId val="46406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Effort</a:t>
                </a:r>
                <a:r>
                  <a:rPr lang="en-IN" baseline="0"/>
                  <a:t> (PM)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6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TDEV vs KLOC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TDEV (months)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Sheet3!$A$2:$A$10</c:f>
              <c:numCache>
                <c:formatCode>General</c:formatCode>
                <c:ptCount val="9"/>
                <c:pt idx="0">
                  <c:v>400</c:v>
                </c:pt>
                <c:pt idx="3">
                  <c:v>500</c:v>
                </c:pt>
                <c:pt idx="6">
                  <c:v>600</c:v>
                </c:pt>
              </c:numCache>
            </c:numRef>
          </c:xVal>
          <c:yVal>
            <c:numRef>
              <c:f>Sheet3!$C$2:$C$10</c:f>
              <c:numCache>
                <c:formatCode>General</c:formatCode>
                <c:ptCount val="9"/>
                <c:pt idx="0">
                  <c:v>39</c:v>
                </c:pt>
                <c:pt idx="3">
                  <c:v>42</c:v>
                </c:pt>
                <c:pt idx="6">
                  <c:v>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0F-49FE-97D8-67F368DE199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62712464"/>
        <c:axId val="462707872"/>
      </c:scatterChart>
      <c:valAx>
        <c:axId val="46271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KLOC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707872"/>
        <c:crosses val="autoZero"/>
        <c:crossBetween val="midCat"/>
      </c:valAx>
      <c:valAx>
        <c:axId val="46270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TDEV</a:t>
                </a:r>
                <a:r>
                  <a:rPr lang="en-IN" baseline="0"/>
                  <a:t> (months)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71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21</xdr:row>
      <xdr:rowOff>101600</xdr:rowOff>
    </xdr:from>
    <xdr:to>
      <xdr:col>10</xdr:col>
      <xdr:colOff>266700</xdr:colOff>
      <xdr:row>36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8F1060-7C69-4BA3-B12A-3A16484AD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139700</xdr:rowOff>
    </xdr:from>
    <xdr:to>
      <xdr:col>4</xdr:col>
      <xdr:colOff>304800</xdr:colOff>
      <xdr:row>35</xdr:row>
      <xdr:rowOff>120650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F1FB665-3962-4192-8774-203273BBB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4.5" x14ac:dyDescent="0.35"/>
  <cols>
    <col min="2" max="2" width="17.54296875" customWidth="1"/>
    <col min="3" max="3" width="17.453125" customWidth="1"/>
    <col min="4" max="4" width="1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40</v>
      </c>
      <c r="B2">
        <f>2.4*A2^1.05</f>
        <v>115.44476196449614</v>
      </c>
      <c r="C2">
        <f>3*A2^1.12</f>
        <v>186.82218409381733</v>
      </c>
      <c r="D2">
        <f>2.6*A2^1.2</f>
        <v>217.49302693898468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32ED-94A2-412A-8949-A9ADD1E8A7B7}">
  <dimension ref="A1:C2"/>
  <sheetViews>
    <sheetView workbookViewId="0">
      <selection activeCell="B2" sqref="B2"/>
    </sheetView>
  </sheetViews>
  <sheetFormatPr defaultRowHeight="14.5" x14ac:dyDescent="0.35"/>
  <cols>
    <col min="2" max="2" width="17.453125" customWidth="1"/>
    <col min="3" max="3" width="17.36328125" customWidth="1"/>
  </cols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>
        <v>32</v>
      </c>
      <c r="B2">
        <f>C2^0.32*2.5</f>
        <v>12.844259512183589</v>
      </c>
      <c r="C2">
        <f>2.6*A2^1.2</f>
        <v>166.39999999999995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7552-571A-4B06-8391-DD748E11B111}">
  <dimension ref="A1:H8"/>
  <sheetViews>
    <sheetView tabSelected="1" topLeftCell="A21" workbookViewId="0">
      <selection activeCell="B2" sqref="B2"/>
    </sheetView>
  </sheetViews>
  <sheetFormatPr defaultRowHeight="14.5" x14ac:dyDescent="0.35"/>
  <cols>
    <col min="2" max="4" width="17.453125" customWidth="1"/>
    <col min="5" max="5" width="13.08984375" customWidth="1"/>
    <col min="6" max="6" width="13" customWidth="1"/>
    <col min="7" max="7" width="13.26953125" customWidth="1"/>
    <col min="8" max="8" width="14" customWidth="1"/>
  </cols>
  <sheetData>
    <row r="1" spans="1:8" x14ac:dyDescent="0.35">
      <c r="A1" t="s">
        <v>0</v>
      </c>
      <c r="B1" t="s">
        <v>5</v>
      </c>
      <c r="C1" t="s">
        <v>4</v>
      </c>
      <c r="D1" t="s">
        <v>6</v>
      </c>
      <c r="E1" t="s">
        <v>8</v>
      </c>
      <c r="F1" t="s">
        <v>7</v>
      </c>
      <c r="G1" t="s">
        <v>9</v>
      </c>
      <c r="H1" t="s">
        <v>10</v>
      </c>
    </row>
    <row r="2" spans="1:8" x14ac:dyDescent="0.35">
      <c r="A2">
        <v>400</v>
      </c>
      <c r="B2">
        <f>CEILING(E2*A2^F2,1)</f>
        <v>2463</v>
      </c>
      <c r="C2">
        <f>CEILING(G2*B2^H2,1)</f>
        <v>39</v>
      </c>
      <c r="D2">
        <f>B2*40000</f>
        <v>98520000</v>
      </c>
      <c r="E2">
        <v>3</v>
      </c>
      <c r="F2">
        <v>1.1200000000000001</v>
      </c>
      <c r="G2">
        <v>2.5</v>
      </c>
      <c r="H2">
        <v>0.35</v>
      </c>
    </row>
    <row r="5" spans="1:8" x14ac:dyDescent="0.35">
      <c r="A5">
        <v>500</v>
      </c>
      <c r="B5">
        <f>CEILING(E2*A5^F2,1)</f>
        <v>3163</v>
      </c>
      <c r="C5">
        <f>CEILING(G2*B5^H2,1)</f>
        <v>42</v>
      </c>
      <c r="D5">
        <f>B5*40000</f>
        <v>126520000</v>
      </c>
    </row>
    <row r="8" spans="1:8" x14ac:dyDescent="0.35">
      <c r="A8">
        <v>600</v>
      </c>
      <c r="B8">
        <f>CEILING(E2*A8^F2,1)</f>
        <v>3879</v>
      </c>
      <c r="C8">
        <f>CEILING(G2*B8^H2,1)</f>
        <v>46</v>
      </c>
      <c r="D8">
        <f>B8*40000</f>
        <v>155160000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2018-03-22T09:55:12Z</dcterms:modified>
</cp:coreProperties>
</file>