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pivotTables/pivotTable7.xml" ContentType="application/vnd.openxmlformats-officedocument.spreadsheetml.pivotTable+xml"/>
  <Override PartName="/xl/drawings/drawing7.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pivotTables/pivotTable8.xml" ContentType="application/vnd.openxmlformats-officedocument.spreadsheetml.pivotTable+xml"/>
  <Override PartName="/xl/drawings/drawing8.xml" ContentType="application/vnd.openxmlformats-officedocument.drawing+xml"/>
  <Override PartName="/xl/charts/chart9.xml" ContentType="application/vnd.openxmlformats-officedocument.drawingml.chart+xml"/>
  <Override PartName="/xl/pivotTables/pivotTable9.xml" ContentType="application/vnd.openxmlformats-officedocument.spreadsheetml.pivotTable+xml"/>
  <Override PartName="/xl/drawings/drawing9.xml" ContentType="application/vnd.openxmlformats-officedocument.drawing+xml"/>
  <Override PartName="/xl/charts/chart10.xml" ContentType="application/vnd.openxmlformats-officedocument.drawingml.chart+xml"/>
  <Override PartName="/xl/pivotTables/pivotTable10.xml" ContentType="application/vnd.openxmlformats-officedocument.spreadsheetml.pivotTable+xml"/>
  <Override PartName="/xl/drawings/drawing10.xml" ContentType="application/vnd.openxmlformats-officedocument.drawing+xml"/>
  <Override PartName="/xl/charts/chart11.xml" ContentType="application/vnd.openxmlformats-officedocument.drawingml.chart+xml"/>
  <Override PartName="/xl/charts/chart12.xml" ContentType="application/vnd.openxmlformats-officedocument.drawingml.chart+xml"/>
  <Override PartName="/xl/drawings/drawing11.xml" ContentType="application/vnd.openxmlformats-officedocument.drawing+xml"/>
  <Override PartName="/xl/slicers/slicer1.xml" ContentType="application/vnd.ms-excel.slicer+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hidePivotFieldList="1" defaultThemeVersion="124226"/>
  <bookViews>
    <workbookView xWindow="0" yWindow="36" windowWidth="22980" windowHeight="9552" tabRatio="821" activeTab="11"/>
  </bookViews>
  <sheets>
    <sheet name="raw data" sheetId="1" r:id="rId1"/>
    <sheet name="Gender" sheetId="18" r:id="rId2"/>
    <sheet name="Age" sheetId="29" r:id="rId3"/>
    <sheet name="smoking" sheetId="19" r:id="rId4"/>
    <sheet name="Diabetes" sheetId="8" r:id="rId5"/>
    <sheet name="Anaemia" sheetId="20" r:id="rId6"/>
    <sheet name="high blood pressure" sheetId="21" r:id="rId7"/>
    <sheet name="EF" sheetId="16" r:id="rId8"/>
    <sheet name="Creatinine Phosphokinase" sheetId="24" r:id="rId9"/>
    <sheet name="time" sheetId="27" r:id="rId10"/>
    <sheet name="Serum creatinine" sheetId="25" r:id="rId11"/>
    <sheet name="dashboard" sheetId="30" r:id="rId12"/>
  </sheets>
  <definedNames>
    <definedName name="_xlnm._FilterDatabase" localSheetId="0" hidden="1">'raw data'!$A$1:$M$301</definedName>
    <definedName name="Slicer_age">#N/A</definedName>
    <definedName name="Slicer_sex">#N/A</definedName>
  </definedNames>
  <calcPr calcId="144525"/>
  <pivotCaches>
    <pivotCache cacheId="0" r:id="rId13"/>
    <pivotCache cacheId="1" r:id="rId14"/>
    <pivotCache cacheId="2" r:id="rId15"/>
  </pivotCaches>
  <extLst>
    <ext xmlns:x14="http://schemas.microsoft.com/office/spreadsheetml/2009/9/main" uri="{BBE1A952-AA13-448e-AADC-164F8A28A991}">
      <x14:slicerCaches>
        <x14:slicerCache r:id="rId16"/>
        <x14:slicerCache r:id="rId17"/>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3" i="25" l="1"/>
  <c r="L23" i="25"/>
  <c r="M22" i="25"/>
  <c r="L22" i="25"/>
  <c r="M7" i="25"/>
  <c r="L7" i="25"/>
  <c r="M6" i="25"/>
  <c r="L6" i="25"/>
  <c r="J6" i="27" l="1"/>
  <c r="J7" i="27"/>
  <c r="J8" i="27"/>
  <c r="J9" i="27"/>
  <c r="J10" i="27"/>
  <c r="J11" i="27"/>
  <c r="J12" i="27"/>
  <c r="J13" i="27"/>
  <c r="J5" i="27"/>
  <c r="I13" i="27"/>
  <c r="I12" i="27"/>
  <c r="I11" i="27"/>
  <c r="I10" i="27"/>
  <c r="I9" i="27"/>
  <c r="I8" i="27"/>
  <c r="H13" i="27"/>
  <c r="H12" i="27"/>
  <c r="H11" i="27"/>
  <c r="H10" i="27"/>
  <c r="H9" i="27"/>
  <c r="H8" i="27"/>
  <c r="I7" i="27"/>
  <c r="I6" i="27"/>
  <c r="I5" i="27"/>
  <c r="H7" i="27"/>
  <c r="H6" i="27"/>
  <c r="H5" i="27"/>
</calcChain>
</file>

<file path=xl/sharedStrings.xml><?xml version="1.0" encoding="utf-8"?>
<sst xmlns="http://schemas.openxmlformats.org/spreadsheetml/2006/main" count="458" uniqueCount="66">
  <si>
    <t>age</t>
  </si>
  <si>
    <t>anaemia</t>
  </si>
  <si>
    <t>creatinine_phosphokinase</t>
  </si>
  <si>
    <t>diabetes</t>
  </si>
  <si>
    <t>ejection_fraction</t>
  </si>
  <si>
    <t>high_blood_pressure</t>
  </si>
  <si>
    <t>platelets</t>
  </si>
  <si>
    <t>serum_creatinine</t>
  </si>
  <si>
    <t>serum_sodium</t>
  </si>
  <si>
    <t>smoking</t>
  </si>
  <si>
    <t>time</t>
  </si>
  <si>
    <t>DEATH_EVENT</t>
  </si>
  <si>
    <t>Grand Total</t>
  </si>
  <si>
    <t>Female</t>
  </si>
  <si>
    <t>Male</t>
  </si>
  <si>
    <t>Count of DEATH_EVENT</t>
  </si>
  <si>
    <t>Diabetes</t>
  </si>
  <si>
    <t>Column Labels</t>
  </si>
  <si>
    <t>Gender</t>
  </si>
  <si>
    <t>Age</t>
  </si>
  <si>
    <t>Alive</t>
  </si>
  <si>
    <t>Dead</t>
  </si>
  <si>
    <t>Smoking</t>
  </si>
  <si>
    <t>Ejection Fraction</t>
  </si>
  <si>
    <t>DEATH EVENT</t>
  </si>
  <si>
    <t>Count of high_blood_pressure</t>
  </si>
  <si>
    <t>gender</t>
  </si>
  <si>
    <t>Death event</t>
  </si>
  <si>
    <t>Smoker</t>
  </si>
  <si>
    <t>Non-smoker</t>
  </si>
  <si>
    <t>Count of diabetes</t>
  </si>
  <si>
    <t>Normal</t>
  </si>
  <si>
    <t>Diabetic</t>
  </si>
  <si>
    <t>Count of smoking</t>
  </si>
  <si>
    <t>Anaemia</t>
  </si>
  <si>
    <t>Count of anaemia</t>
  </si>
  <si>
    <t>Anaemic</t>
  </si>
  <si>
    <t>High blood pressure</t>
  </si>
  <si>
    <t>Negative</t>
  </si>
  <si>
    <t>Positive</t>
  </si>
  <si>
    <t xml:space="preserve">Ejection Fraction %: 55% to 70% (normal) </t>
  </si>
  <si>
    <t xml:space="preserve">Ejection Fraction below 55% (abnormal) </t>
  </si>
  <si>
    <t>Count of ejection_fraction</t>
  </si>
  <si>
    <t>20-200</t>
  </si>
  <si>
    <t>Creatinine Phosphokinase</t>
  </si>
  <si>
    <t>Total</t>
  </si>
  <si>
    <t>201-above</t>
  </si>
  <si>
    <t>Time in days</t>
  </si>
  <si>
    <t>1 to 30</t>
  </si>
  <si>
    <t>31 to 60</t>
  </si>
  <si>
    <t>61 to 90</t>
  </si>
  <si>
    <t>91 to 120</t>
  </si>
  <si>
    <t>121 to 150</t>
  </si>
  <si>
    <t>151 to 180</t>
  </si>
  <si>
    <t>181 to 210</t>
  </si>
  <si>
    <t>211 to 240</t>
  </si>
  <si>
    <t>241 to above</t>
  </si>
  <si>
    <t>Female Total</t>
  </si>
  <si>
    <t>Male Total</t>
  </si>
  <si>
    <t>0.5 -1</t>
  </si>
  <si>
    <t>0.7 - 1.2</t>
  </si>
  <si>
    <t>1.1 - above</t>
  </si>
  <si>
    <t>1.3 - above</t>
  </si>
  <si>
    <t>Serum creatinine</t>
  </si>
  <si>
    <t>Row Labels</t>
  </si>
  <si>
    <t>DASHBOARD</t>
  </si>
</sst>
</file>

<file path=xl/styles.xml><?xml version="1.0" encoding="utf-8"?>
<styleSheet xmlns="http://schemas.openxmlformats.org/spreadsheetml/2006/main" xmlns:mc="http://schemas.openxmlformats.org/markup-compatibility/2006" xmlns:x14ac="http://schemas.microsoft.com/office/spreadsheetml/2009/9/ac" mc:Ignorable="x14ac">
  <fonts count="22"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rgb="FF111111"/>
      <name val="Arial"/>
      <family val="2"/>
    </font>
    <font>
      <sz val="10"/>
      <color rgb="FF222222"/>
      <name val="Georgia"/>
      <family val="1"/>
    </font>
    <font>
      <sz val="10"/>
      <color rgb="FF000000"/>
      <name val="Arial"/>
      <family val="2"/>
    </font>
    <font>
      <b/>
      <sz val="28"/>
      <color theme="0"/>
      <name val="Calibri"/>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4" tint="0.79998168889431442"/>
        <bgColor theme="4" tint="0.79998168889431442"/>
      </patternFill>
    </fill>
    <fill>
      <patternFill patternType="solid">
        <fgColor rgb="FF92D050"/>
        <bgColor indexed="64"/>
      </patternFill>
    </fill>
    <fill>
      <patternFill patternType="solid">
        <fgColor theme="3" tint="-0.249977111117893"/>
        <bgColor indexed="64"/>
      </patternFill>
    </fill>
  </fills>
  <borders count="2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style="thin">
        <color theme="4" tint="0.39997558519241921"/>
      </bottom>
      <diagonal/>
    </border>
    <border>
      <left/>
      <right style="thin">
        <color indexed="64"/>
      </right>
      <top style="thin">
        <color indexed="64"/>
      </top>
      <bottom style="thin">
        <color theme="4" tint="0.39997558519241921"/>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theme="4" tint="0.39997558519241921"/>
      </bottom>
      <diagonal/>
    </border>
    <border>
      <left/>
      <right/>
      <top style="thin">
        <color indexed="64"/>
      </top>
      <bottom style="thin">
        <color theme="4" tint="0.39997558519241921"/>
      </bottom>
      <diagonal/>
    </border>
    <border>
      <left/>
      <right/>
      <top/>
      <bottom style="thin">
        <color indexed="64"/>
      </bottom>
      <diagonal/>
    </border>
    <border>
      <left style="thin">
        <color indexed="64"/>
      </left>
      <right/>
      <top style="thin">
        <color theme="4" tint="0.39997558519241921"/>
      </top>
      <bottom style="thin">
        <color indexed="64"/>
      </bottom>
      <diagonal/>
    </border>
    <border>
      <left/>
      <right/>
      <top style="thin">
        <color theme="4" tint="0.39997558519241921"/>
      </top>
      <bottom style="thin">
        <color indexed="64"/>
      </bottom>
      <diagonal/>
    </border>
    <border>
      <left/>
      <right style="thin">
        <color indexed="64"/>
      </right>
      <top style="thin">
        <color theme="4" tint="0.39997558519241921"/>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style="thin">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9" fontId="1" fillId="0" borderId="0" applyFont="0" applyFill="0" applyBorder="0" applyAlignment="0" applyProtection="0"/>
  </cellStyleXfs>
  <cellXfs count="72">
    <xf numFmtId="0" fontId="0" fillId="0" borderId="0" xfId="0"/>
    <xf numFmtId="0" fontId="0" fillId="0" borderId="0" xfId="0" applyAlignment="1">
      <alignment wrapText="1"/>
    </xf>
    <xf numFmtId="0" fontId="0" fillId="0" borderId="0" xfId="0" applyAlignment="1">
      <alignment horizontal="center"/>
    </xf>
    <xf numFmtId="0" fontId="0" fillId="0" borderId="0" xfId="0" applyAlignment="1"/>
    <xf numFmtId="0" fontId="19" fillId="0" borderId="0" xfId="0" applyFont="1" applyAlignment="1">
      <alignment horizontal="center" wrapText="1"/>
    </xf>
    <xf numFmtId="0" fontId="18" fillId="0" borderId="0" xfId="0" applyFont="1" applyAlignment="1">
      <alignment wrapText="1"/>
    </xf>
    <xf numFmtId="0" fontId="0" fillId="0" borderId="0" xfId="0" pivotButton="1"/>
    <xf numFmtId="0" fontId="0" fillId="0" borderId="0" xfId="0" applyAlignment="1">
      <alignment horizontal="left"/>
    </xf>
    <xf numFmtId="0" fontId="0" fillId="0" borderId="0" xfId="0" applyNumberFormat="1"/>
    <xf numFmtId="0" fontId="0" fillId="0" borderId="0" xfId="0" applyFill="1"/>
    <xf numFmtId="0" fontId="16" fillId="34" borderId="10" xfId="0" applyFont="1" applyFill="1" applyBorder="1"/>
    <xf numFmtId="0" fontId="16" fillId="34" borderId="11" xfId="0" applyFont="1" applyFill="1" applyBorder="1"/>
    <xf numFmtId="0" fontId="0" fillId="0" borderId="12" xfId="0" applyBorder="1" applyAlignment="1">
      <alignment horizontal="center" vertical="center"/>
    </xf>
    <xf numFmtId="0" fontId="0" fillId="0" borderId="13" xfId="0" applyNumberFormat="1" applyBorder="1" applyAlignment="1">
      <alignment horizontal="center" vertical="center"/>
    </xf>
    <xf numFmtId="2" fontId="0" fillId="0" borderId="0" xfId="0" applyNumberFormat="1"/>
    <xf numFmtId="1" fontId="0" fillId="0" borderId="0" xfId="42" applyNumberFormat="1" applyFont="1"/>
    <xf numFmtId="0" fontId="0" fillId="0" borderId="0" xfId="0" applyNumberFormat="1" applyAlignment="1">
      <alignment horizontal="center"/>
    </xf>
    <xf numFmtId="0" fontId="0" fillId="33" borderId="12" xfId="0" applyFill="1" applyBorder="1" applyAlignment="1">
      <alignment horizontal="center" vertical="center"/>
    </xf>
    <xf numFmtId="0" fontId="0" fillId="33" borderId="13" xfId="0" applyNumberFormat="1" applyFill="1" applyBorder="1" applyAlignment="1">
      <alignment horizontal="center" vertical="center"/>
    </xf>
    <xf numFmtId="0" fontId="0" fillId="35" borderId="12" xfId="0" applyFill="1" applyBorder="1" applyAlignment="1">
      <alignment horizontal="center" vertical="center"/>
    </xf>
    <xf numFmtId="0" fontId="0" fillId="35" borderId="13" xfId="0" applyNumberFormat="1" applyFill="1" applyBorder="1" applyAlignment="1">
      <alignment horizontal="center" vertical="center"/>
    </xf>
    <xf numFmtId="0" fontId="0" fillId="35" borderId="14" xfId="0" applyFill="1" applyBorder="1" applyAlignment="1">
      <alignment horizontal="center" vertical="center"/>
    </xf>
    <xf numFmtId="0" fontId="0" fillId="35" borderId="15" xfId="0" applyNumberFormat="1" applyFill="1" applyBorder="1" applyAlignment="1">
      <alignment horizontal="center" vertical="center"/>
    </xf>
    <xf numFmtId="0" fontId="0" fillId="0" borderId="0" xfId="0" applyAlignment="1">
      <alignment horizontal="left" indent="1"/>
    </xf>
    <xf numFmtId="0" fontId="16" fillId="0" borderId="16" xfId="0" applyFont="1" applyBorder="1" applyAlignment="1">
      <alignment horizontal="left"/>
    </xf>
    <xf numFmtId="0" fontId="16" fillId="0" borderId="16" xfId="0" applyNumberFormat="1" applyFont="1" applyBorder="1"/>
    <xf numFmtId="0" fontId="16" fillId="34" borderId="17" xfId="0" applyFont="1" applyFill="1" applyBorder="1"/>
    <xf numFmtId="0" fontId="0" fillId="0" borderId="12" xfId="0" applyBorder="1" applyAlignment="1">
      <alignment horizontal="left"/>
    </xf>
    <xf numFmtId="0" fontId="0" fillId="0" borderId="0" xfId="0" applyNumberFormat="1" applyBorder="1"/>
    <xf numFmtId="0" fontId="0" fillId="0" borderId="13" xfId="0" applyNumberFormat="1" applyBorder="1"/>
    <xf numFmtId="0" fontId="0" fillId="0" borderId="14" xfId="0" applyBorder="1" applyAlignment="1">
      <alignment horizontal="left"/>
    </xf>
    <xf numFmtId="0" fontId="0" fillId="0" borderId="18" xfId="0" applyNumberFormat="1" applyBorder="1"/>
    <xf numFmtId="0" fontId="0" fillId="0" borderId="15" xfId="0" applyNumberFormat="1" applyBorder="1"/>
    <xf numFmtId="0" fontId="16" fillId="0" borderId="16" xfId="0" applyFont="1" applyFill="1" applyBorder="1"/>
    <xf numFmtId="0" fontId="16" fillId="34" borderId="19" xfId="0" applyFont="1" applyFill="1" applyBorder="1" applyAlignment="1">
      <alignment horizontal="left"/>
    </xf>
    <xf numFmtId="0" fontId="16" fillId="34" borderId="20" xfId="0" applyNumberFormat="1" applyFont="1" applyFill="1" applyBorder="1"/>
    <xf numFmtId="0" fontId="16" fillId="34" borderId="21" xfId="0" applyNumberFormat="1" applyFont="1" applyFill="1" applyBorder="1"/>
    <xf numFmtId="10" fontId="0" fillId="0" borderId="0" xfId="0" applyNumberFormat="1"/>
    <xf numFmtId="0" fontId="0" fillId="33" borderId="12" xfId="0" applyFill="1" applyBorder="1" applyAlignment="1">
      <alignment horizontal="left"/>
    </xf>
    <xf numFmtId="0" fontId="0" fillId="33" borderId="0" xfId="0" applyNumberFormat="1" applyFill="1" applyBorder="1"/>
    <xf numFmtId="0" fontId="0" fillId="33" borderId="13" xfId="0" applyNumberFormat="1" applyFill="1" applyBorder="1"/>
    <xf numFmtId="0" fontId="0" fillId="33" borderId="14" xfId="0" applyFill="1" applyBorder="1" applyAlignment="1">
      <alignment horizontal="left"/>
    </xf>
    <xf numFmtId="0" fontId="0" fillId="33" borderId="18" xfId="0" applyNumberFormat="1" applyFill="1" applyBorder="1"/>
    <xf numFmtId="0" fontId="0" fillId="33" borderId="15" xfId="0" applyNumberFormat="1" applyFill="1" applyBorder="1"/>
    <xf numFmtId="0" fontId="16" fillId="0" borderId="0" xfId="0" applyFont="1" applyFill="1" applyBorder="1" applyAlignment="1">
      <alignment horizontal="left"/>
    </xf>
    <xf numFmtId="0" fontId="16" fillId="0" borderId="0" xfId="0" applyNumberFormat="1" applyFont="1" applyFill="1" applyBorder="1"/>
    <xf numFmtId="1" fontId="0" fillId="0" borderId="0" xfId="0" applyNumberFormat="1"/>
    <xf numFmtId="0" fontId="0" fillId="0" borderId="0" xfId="0" applyBorder="1"/>
    <xf numFmtId="0" fontId="16" fillId="0" borderId="22" xfId="0" applyFont="1" applyBorder="1"/>
    <xf numFmtId="0" fontId="16" fillId="0" borderId="23" xfId="0" applyFont="1" applyBorder="1"/>
    <xf numFmtId="0" fontId="16" fillId="0" borderId="24" xfId="0" applyFont="1" applyBorder="1"/>
    <xf numFmtId="0" fontId="0" fillId="0" borderId="12" xfId="0" applyBorder="1"/>
    <xf numFmtId="0" fontId="0" fillId="0" borderId="13" xfId="0" applyBorder="1"/>
    <xf numFmtId="0" fontId="0" fillId="0" borderId="14" xfId="0" applyBorder="1"/>
    <xf numFmtId="0" fontId="0" fillId="0" borderId="18" xfId="0" applyBorder="1"/>
    <xf numFmtId="0" fontId="0" fillId="0" borderId="15" xfId="0" applyBorder="1"/>
    <xf numFmtId="16" fontId="0" fillId="0" borderId="12" xfId="0" applyNumberFormat="1" applyBorder="1"/>
    <xf numFmtId="0" fontId="20" fillId="0" borderId="0" xfId="0" applyFont="1"/>
    <xf numFmtId="0" fontId="0" fillId="0" borderId="25" xfId="0" applyBorder="1"/>
    <xf numFmtId="0" fontId="0" fillId="0" borderId="25" xfId="0" applyBorder="1" applyAlignment="1"/>
    <xf numFmtId="9" fontId="0" fillId="0" borderId="0" xfId="42" applyFont="1" applyBorder="1"/>
    <xf numFmtId="9" fontId="0" fillId="0" borderId="13" xfId="42" applyFont="1" applyBorder="1"/>
    <xf numFmtId="9" fontId="0" fillId="0" borderId="18" xfId="42" applyFont="1" applyBorder="1"/>
    <xf numFmtId="9" fontId="0" fillId="0" borderId="15" xfId="42" applyFont="1" applyBorder="1"/>
    <xf numFmtId="0" fontId="0" fillId="33" borderId="0" xfId="0" applyFill="1" applyAlignment="1">
      <alignment horizontal="left"/>
    </xf>
    <xf numFmtId="0" fontId="0" fillId="33" borderId="0" xfId="0" applyNumberFormat="1" applyFill="1"/>
    <xf numFmtId="0" fontId="0" fillId="36" borderId="0" xfId="0" applyFill="1"/>
    <xf numFmtId="0" fontId="20" fillId="0" borderId="0" xfId="0" applyFont="1" applyAlignment="1">
      <alignment horizontal="center" wrapText="1"/>
    </xf>
    <xf numFmtId="0" fontId="0" fillId="0" borderId="12" xfId="0" applyBorder="1" applyAlignment="1">
      <alignment horizontal="center" wrapText="1"/>
    </xf>
    <xf numFmtId="0" fontId="0" fillId="0" borderId="25" xfId="0" applyBorder="1" applyAlignment="1">
      <alignment horizontal="center"/>
    </xf>
    <xf numFmtId="0" fontId="21" fillId="36" borderId="0" xfId="0" applyFont="1" applyFill="1" applyAlignment="1">
      <alignment horizontal="center"/>
    </xf>
    <xf numFmtId="0" fontId="0" fillId="36" borderId="0" xfId="0" applyFill="1" applyAlignment="1">
      <alignment horizont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3">
    <dxf>
      <alignment horizontal="center" readingOrder="0"/>
    </dxf>
    <dxf>
      <fill>
        <patternFill patternType="solid">
          <bgColor rgb="FFFFFF00"/>
        </patternFill>
      </fill>
    </dxf>
    <dxf>
      <fill>
        <patternFill patternType="solid">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2.xml"/><Relationship Id="rId2" Type="http://schemas.openxmlformats.org/officeDocument/2006/relationships/worksheet" Target="worksheets/sheet2.xml"/><Relationship Id="rId16" Type="http://schemas.microsoft.com/office/2007/relationships/slicerCache" Target="slicerCaches/slicerCache1.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3.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Male</a:t>
            </a:r>
            <a:r>
              <a:rPr lang="en-US" baseline="0"/>
              <a:t> vs Female</a:t>
            </a:r>
            <a:endParaRPr lang="en-US"/>
          </a:p>
        </c:rich>
      </c:tx>
      <c:layout/>
      <c:overlay val="0"/>
    </c:title>
    <c:autoTitleDeleted val="0"/>
    <c:plotArea>
      <c:layout/>
      <c:barChart>
        <c:barDir val="col"/>
        <c:grouping val="stacked"/>
        <c:varyColors val="0"/>
        <c:ser>
          <c:idx val="0"/>
          <c:order val="0"/>
          <c:tx>
            <c:strRef>
              <c:f>Gender!$F$4</c:f>
              <c:strCache>
                <c:ptCount val="1"/>
                <c:pt idx="0">
                  <c:v>Alive</c:v>
                </c:pt>
              </c:strCache>
            </c:strRef>
          </c:tx>
          <c:invertIfNegative val="0"/>
          <c:cat>
            <c:strRef>
              <c:f>Gender!$G$3:$H$3</c:f>
              <c:strCache>
                <c:ptCount val="2"/>
                <c:pt idx="0">
                  <c:v>Female</c:v>
                </c:pt>
                <c:pt idx="1">
                  <c:v>Male</c:v>
                </c:pt>
              </c:strCache>
            </c:strRef>
          </c:cat>
          <c:val>
            <c:numRef>
              <c:f>Gender!$G$4:$H$4</c:f>
              <c:numCache>
                <c:formatCode>General</c:formatCode>
                <c:ptCount val="2"/>
                <c:pt idx="0">
                  <c:v>71</c:v>
                </c:pt>
                <c:pt idx="1">
                  <c:v>132</c:v>
                </c:pt>
              </c:numCache>
            </c:numRef>
          </c:val>
        </c:ser>
        <c:ser>
          <c:idx val="1"/>
          <c:order val="1"/>
          <c:tx>
            <c:strRef>
              <c:f>Gender!$F$5</c:f>
              <c:strCache>
                <c:ptCount val="1"/>
                <c:pt idx="0">
                  <c:v>Dead</c:v>
                </c:pt>
              </c:strCache>
            </c:strRef>
          </c:tx>
          <c:invertIfNegative val="0"/>
          <c:cat>
            <c:strRef>
              <c:f>Gender!$G$3:$H$3</c:f>
              <c:strCache>
                <c:ptCount val="2"/>
                <c:pt idx="0">
                  <c:v>Female</c:v>
                </c:pt>
                <c:pt idx="1">
                  <c:v>Male</c:v>
                </c:pt>
              </c:strCache>
            </c:strRef>
          </c:cat>
          <c:val>
            <c:numRef>
              <c:f>Gender!$G$5:$H$5</c:f>
              <c:numCache>
                <c:formatCode>General</c:formatCode>
                <c:ptCount val="2"/>
                <c:pt idx="0">
                  <c:v>34</c:v>
                </c:pt>
                <c:pt idx="1">
                  <c:v>63</c:v>
                </c:pt>
              </c:numCache>
            </c:numRef>
          </c:val>
        </c:ser>
        <c:dLbls>
          <c:showLegendKey val="0"/>
          <c:showVal val="0"/>
          <c:showCatName val="0"/>
          <c:showSerName val="0"/>
          <c:showPercent val="0"/>
          <c:showBubbleSize val="0"/>
        </c:dLbls>
        <c:gapWidth val="55"/>
        <c:overlap val="100"/>
        <c:axId val="258845696"/>
        <c:axId val="259216128"/>
      </c:barChart>
      <c:catAx>
        <c:axId val="258845696"/>
        <c:scaling>
          <c:orientation val="minMax"/>
        </c:scaling>
        <c:delete val="0"/>
        <c:axPos val="b"/>
        <c:majorTickMark val="none"/>
        <c:minorTickMark val="none"/>
        <c:tickLblPos val="nextTo"/>
        <c:crossAx val="259216128"/>
        <c:crosses val="autoZero"/>
        <c:auto val="1"/>
        <c:lblAlgn val="ctr"/>
        <c:lblOffset val="100"/>
        <c:noMultiLvlLbl val="0"/>
      </c:catAx>
      <c:valAx>
        <c:axId val="259216128"/>
        <c:scaling>
          <c:orientation val="minMax"/>
        </c:scaling>
        <c:delete val="0"/>
        <c:axPos val="l"/>
        <c:majorGridlines/>
        <c:numFmt formatCode="General" sourceLinked="1"/>
        <c:majorTickMark val="none"/>
        <c:minorTickMark val="none"/>
        <c:tickLblPos val="nextTo"/>
        <c:crossAx val="258845696"/>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Time</a:t>
            </a:r>
            <a:r>
              <a:rPr lang="en-US" baseline="0"/>
              <a:t> in days</a:t>
            </a:r>
            <a:endParaRPr lang="en-US"/>
          </a:p>
        </c:rich>
      </c:tx>
      <c:layout/>
      <c:overlay val="0"/>
    </c:title>
    <c:autoTitleDeleted val="0"/>
    <c:plotArea>
      <c:layout/>
      <c:barChart>
        <c:barDir val="col"/>
        <c:grouping val="clustered"/>
        <c:varyColors val="0"/>
        <c:ser>
          <c:idx val="0"/>
          <c:order val="0"/>
          <c:tx>
            <c:strRef>
              <c:f>time!$I$4</c:f>
              <c:strCache>
                <c:ptCount val="1"/>
                <c:pt idx="0">
                  <c:v>Dead</c:v>
                </c:pt>
              </c:strCache>
            </c:strRef>
          </c:tx>
          <c:invertIfNegative val="0"/>
          <c:cat>
            <c:strRef>
              <c:f>time!$G$5:$G$13</c:f>
              <c:strCache>
                <c:ptCount val="9"/>
                <c:pt idx="0">
                  <c:v>1 to 30</c:v>
                </c:pt>
                <c:pt idx="1">
                  <c:v>31 to 60</c:v>
                </c:pt>
                <c:pt idx="2">
                  <c:v>61 to 90</c:v>
                </c:pt>
                <c:pt idx="3">
                  <c:v>91 to 120</c:v>
                </c:pt>
                <c:pt idx="4">
                  <c:v>121 to 150</c:v>
                </c:pt>
                <c:pt idx="5">
                  <c:v>151 to 180</c:v>
                </c:pt>
                <c:pt idx="6">
                  <c:v>181 to 210</c:v>
                </c:pt>
                <c:pt idx="7">
                  <c:v>211 to 240</c:v>
                </c:pt>
                <c:pt idx="8">
                  <c:v>241 to above</c:v>
                </c:pt>
              </c:strCache>
            </c:strRef>
          </c:cat>
          <c:val>
            <c:numRef>
              <c:f>time!$I$5:$I$13</c:f>
              <c:numCache>
                <c:formatCode>General</c:formatCode>
                <c:ptCount val="9"/>
                <c:pt idx="0">
                  <c:v>17</c:v>
                </c:pt>
                <c:pt idx="1">
                  <c:v>15</c:v>
                </c:pt>
                <c:pt idx="2">
                  <c:v>12</c:v>
                </c:pt>
                <c:pt idx="3">
                  <c:v>7</c:v>
                </c:pt>
                <c:pt idx="4">
                  <c:v>5</c:v>
                </c:pt>
                <c:pt idx="5">
                  <c:v>6</c:v>
                </c:pt>
                <c:pt idx="6">
                  <c:v>4</c:v>
                </c:pt>
                <c:pt idx="7">
                  <c:v>2</c:v>
                </c:pt>
                <c:pt idx="8">
                  <c:v>2</c:v>
                </c:pt>
              </c:numCache>
            </c:numRef>
          </c:val>
        </c:ser>
        <c:dLbls>
          <c:showLegendKey val="0"/>
          <c:showVal val="1"/>
          <c:showCatName val="0"/>
          <c:showSerName val="0"/>
          <c:showPercent val="0"/>
          <c:showBubbleSize val="0"/>
        </c:dLbls>
        <c:gapWidth val="150"/>
        <c:overlap val="-25"/>
        <c:axId val="260652416"/>
        <c:axId val="260682880"/>
      </c:barChart>
      <c:catAx>
        <c:axId val="260652416"/>
        <c:scaling>
          <c:orientation val="minMax"/>
        </c:scaling>
        <c:delete val="0"/>
        <c:axPos val="b"/>
        <c:majorTickMark val="none"/>
        <c:minorTickMark val="none"/>
        <c:tickLblPos val="nextTo"/>
        <c:crossAx val="260682880"/>
        <c:crosses val="autoZero"/>
        <c:auto val="1"/>
        <c:lblAlgn val="ctr"/>
        <c:lblOffset val="100"/>
        <c:noMultiLvlLbl val="0"/>
      </c:catAx>
      <c:valAx>
        <c:axId val="260682880"/>
        <c:scaling>
          <c:orientation val="minMax"/>
        </c:scaling>
        <c:delete val="1"/>
        <c:axPos val="l"/>
        <c:numFmt formatCode="General" sourceLinked="1"/>
        <c:majorTickMark val="out"/>
        <c:minorTickMark val="none"/>
        <c:tickLblPos val="nextTo"/>
        <c:crossAx val="260652416"/>
        <c:crosses val="autoZero"/>
        <c:crossBetween val="between"/>
      </c:valAx>
    </c:plotArea>
    <c:legend>
      <c:legendPos val="t"/>
      <c:layout/>
      <c:overlay val="0"/>
    </c:legend>
    <c:plotVisOnly val="1"/>
    <c:dispBlanksAs val="gap"/>
    <c:showDLblsOverMax val="0"/>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Male</a:t>
            </a:r>
          </a:p>
        </c:rich>
      </c:tx>
      <c:layout/>
      <c:overlay val="0"/>
    </c:title>
    <c:autoTitleDeleted val="0"/>
    <c:view3D>
      <c:rotX val="15"/>
      <c:rotY val="20"/>
      <c:rAngAx val="1"/>
    </c:view3D>
    <c:floor>
      <c:thickness val="0"/>
    </c:floor>
    <c:sideWall>
      <c:thickness val="0"/>
    </c:sideWall>
    <c:backWall>
      <c:thickness val="0"/>
    </c:backWall>
    <c:plotArea>
      <c:layout>
        <c:manualLayout>
          <c:layoutTarget val="inner"/>
          <c:xMode val="edge"/>
          <c:yMode val="edge"/>
          <c:x val="3.7187288708586883E-2"/>
          <c:y val="0.21955004359699559"/>
          <c:w val="0.92562542258282621"/>
          <c:h val="0.63963121810448231"/>
        </c:manualLayout>
      </c:layout>
      <c:bar3DChart>
        <c:barDir val="col"/>
        <c:grouping val="stacked"/>
        <c:varyColors val="0"/>
        <c:ser>
          <c:idx val="1"/>
          <c:order val="0"/>
          <c:tx>
            <c:strRef>
              <c:f>'Serum creatinine'!$L$21</c:f>
              <c:strCache>
                <c:ptCount val="1"/>
                <c:pt idx="0">
                  <c:v>Alive</c:v>
                </c:pt>
              </c:strCache>
            </c:strRef>
          </c:tx>
          <c:invertIfNegative val="0"/>
          <c:dLbls>
            <c:dLbl>
              <c:idx val="0"/>
              <c:layout>
                <c:manualLayout>
                  <c:x val="0.13860716700473294"/>
                  <c:y val="-3.3726812816188868E-2"/>
                </c:manualLayout>
              </c:layout>
              <c:showLegendKey val="0"/>
              <c:showVal val="1"/>
              <c:showCatName val="0"/>
              <c:showSerName val="0"/>
              <c:showPercent val="0"/>
              <c:showBubbleSize val="0"/>
            </c:dLbl>
            <c:dLbl>
              <c:idx val="1"/>
              <c:layout>
                <c:manualLayout>
                  <c:x val="0.15889114266396215"/>
                  <c:y val="-5.6211354693648116E-2"/>
                </c:manualLayout>
              </c:layout>
              <c:showLegendKey val="0"/>
              <c:showVal val="1"/>
              <c:showCatName val="0"/>
              <c:showSerName val="0"/>
              <c:showPercent val="0"/>
              <c:showBubbleSize val="0"/>
            </c:dLbl>
            <c:showLegendKey val="0"/>
            <c:showVal val="1"/>
            <c:showCatName val="0"/>
            <c:showSerName val="0"/>
            <c:showPercent val="0"/>
            <c:showBubbleSize val="0"/>
            <c:showLeaderLines val="0"/>
          </c:dLbls>
          <c:cat>
            <c:strRef>
              <c:f>'Serum creatinine'!$K$22:$K$23</c:f>
              <c:strCache>
                <c:ptCount val="2"/>
                <c:pt idx="0">
                  <c:v>0.7 - 1.2</c:v>
                </c:pt>
                <c:pt idx="1">
                  <c:v>1.3 - above</c:v>
                </c:pt>
              </c:strCache>
            </c:strRef>
          </c:cat>
          <c:val>
            <c:numRef>
              <c:f>'Serum creatinine'!$L$22:$L$23</c:f>
              <c:numCache>
                <c:formatCode>0%</c:formatCode>
                <c:ptCount val="2"/>
                <c:pt idx="0">
                  <c:v>0.76</c:v>
                </c:pt>
                <c:pt idx="1">
                  <c:v>0.52238805970149249</c:v>
                </c:pt>
              </c:numCache>
            </c:numRef>
          </c:val>
        </c:ser>
        <c:ser>
          <c:idx val="0"/>
          <c:order val="1"/>
          <c:tx>
            <c:strRef>
              <c:f>'Serum creatinine'!$M$21</c:f>
              <c:strCache>
                <c:ptCount val="1"/>
                <c:pt idx="0">
                  <c:v>Dead</c:v>
                </c:pt>
              </c:strCache>
            </c:strRef>
          </c:tx>
          <c:invertIfNegative val="0"/>
          <c:dLbls>
            <c:dLbl>
              <c:idx val="0"/>
              <c:layout>
                <c:manualLayout>
                  <c:x val="0.10141987829614604"/>
                  <c:y val="-2.8105677346824058E-2"/>
                </c:manualLayout>
              </c:layout>
              <c:showLegendKey val="0"/>
              <c:showVal val="1"/>
              <c:showCatName val="0"/>
              <c:showSerName val="0"/>
              <c:showPercent val="0"/>
              <c:showBubbleSize val="0"/>
            </c:dLbl>
            <c:dLbl>
              <c:idx val="1"/>
              <c:layout>
                <c:manualLayout>
                  <c:x val="0.10818120351588911"/>
                  <c:y val="-8.9938167509836991E-2"/>
                </c:manualLayout>
              </c:layout>
              <c:showLegendKey val="0"/>
              <c:showVal val="1"/>
              <c:showCatName val="0"/>
              <c:showSerName val="0"/>
              <c:showPercent val="0"/>
              <c:showBubbleSize val="0"/>
            </c:dLbl>
            <c:showLegendKey val="0"/>
            <c:showVal val="1"/>
            <c:showCatName val="0"/>
            <c:showSerName val="0"/>
            <c:showPercent val="0"/>
            <c:showBubbleSize val="0"/>
            <c:showLeaderLines val="0"/>
          </c:dLbls>
          <c:cat>
            <c:strRef>
              <c:f>'Serum creatinine'!$K$22:$K$23</c:f>
              <c:strCache>
                <c:ptCount val="2"/>
                <c:pt idx="0">
                  <c:v>0.7 - 1.2</c:v>
                </c:pt>
                <c:pt idx="1">
                  <c:v>1.3 - above</c:v>
                </c:pt>
              </c:strCache>
            </c:strRef>
          </c:cat>
          <c:val>
            <c:numRef>
              <c:f>'Serum creatinine'!$M$22:$M$23</c:f>
              <c:numCache>
                <c:formatCode>0%</c:formatCode>
                <c:ptCount val="2"/>
                <c:pt idx="0">
                  <c:v>0.24</c:v>
                </c:pt>
                <c:pt idx="1">
                  <c:v>0.47761194029850745</c:v>
                </c:pt>
              </c:numCache>
            </c:numRef>
          </c:val>
        </c:ser>
        <c:dLbls>
          <c:showLegendKey val="0"/>
          <c:showVal val="1"/>
          <c:showCatName val="0"/>
          <c:showSerName val="0"/>
          <c:showPercent val="0"/>
          <c:showBubbleSize val="0"/>
        </c:dLbls>
        <c:gapWidth val="95"/>
        <c:gapDepth val="95"/>
        <c:shape val="cone"/>
        <c:axId val="260238720"/>
        <c:axId val="260768896"/>
        <c:axId val="0"/>
      </c:bar3DChart>
      <c:catAx>
        <c:axId val="260238720"/>
        <c:scaling>
          <c:orientation val="minMax"/>
        </c:scaling>
        <c:delete val="0"/>
        <c:axPos val="b"/>
        <c:majorTickMark val="none"/>
        <c:minorTickMark val="none"/>
        <c:tickLblPos val="nextTo"/>
        <c:crossAx val="260768896"/>
        <c:crosses val="autoZero"/>
        <c:auto val="1"/>
        <c:lblAlgn val="ctr"/>
        <c:lblOffset val="100"/>
        <c:noMultiLvlLbl val="0"/>
      </c:catAx>
      <c:valAx>
        <c:axId val="260768896"/>
        <c:scaling>
          <c:orientation val="minMax"/>
        </c:scaling>
        <c:delete val="1"/>
        <c:axPos val="l"/>
        <c:numFmt formatCode="0%" sourceLinked="1"/>
        <c:majorTickMark val="out"/>
        <c:minorTickMark val="none"/>
        <c:tickLblPos val="nextTo"/>
        <c:crossAx val="260238720"/>
        <c:crosses val="autoZero"/>
        <c:crossBetween val="between"/>
      </c:valAx>
    </c:plotArea>
    <c:legend>
      <c:legendPos val="t"/>
      <c:layout/>
      <c:overlay val="0"/>
    </c:legend>
    <c:plotVisOnly val="1"/>
    <c:dispBlanksAs val="gap"/>
    <c:showDLblsOverMax val="0"/>
  </c:chart>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Female</a:t>
            </a:r>
          </a:p>
        </c:rich>
      </c:tx>
      <c:layout/>
      <c:overlay val="0"/>
    </c:title>
    <c:autoTitleDeleted val="0"/>
    <c:view3D>
      <c:rotX val="15"/>
      <c:rotY val="20"/>
      <c:rAngAx val="1"/>
    </c:view3D>
    <c:floor>
      <c:thickness val="0"/>
    </c:floor>
    <c:sideWall>
      <c:thickness val="0"/>
    </c:sideWall>
    <c:backWall>
      <c:thickness val="0"/>
    </c:backWall>
    <c:plotArea>
      <c:layout>
        <c:manualLayout>
          <c:layoutTarget val="inner"/>
          <c:xMode val="edge"/>
          <c:yMode val="edge"/>
          <c:x val="4.7138047138047139E-2"/>
          <c:y val="0.28895276036166112"/>
          <c:w val="0.92592592592592593"/>
          <c:h val="0.57493148670507865"/>
        </c:manualLayout>
      </c:layout>
      <c:bar3DChart>
        <c:barDir val="col"/>
        <c:grouping val="stacked"/>
        <c:varyColors val="0"/>
        <c:ser>
          <c:idx val="0"/>
          <c:order val="0"/>
          <c:tx>
            <c:strRef>
              <c:f>'Serum creatinine'!$L$5</c:f>
              <c:strCache>
                <c:ptCount val="1"/>
                <c:pt idx="0">
                  <c:v>Alive</c:v>
                </c:pt>
              </c:strCache>
            </c:strRef>
          </c:tx>
          <c:invertIfNegative val="0"/>
          <c:dLbls>
            <c:dLbl>
              <c:idx val="0"/>
              <c:layout>
                <c:manualLayout>
                  <c:x val="0.13468013468013468"/>
                  <c:y val="-5.6593095642331635E-2"/>
                </c:manualLayout>
              </c:layout>
              <c:showLegendKey val="0"/>
              <c:showVal val="1"/>
              <c:showCatName val="0"/>
              <c:showSerName val="0"/>
              <c:showPercent val="0"/>
              <c:showBubbleSize val="0"/>
            </c:dLbl>
            <c:dLbl>
              <c:idx val="1"/>
              <c:layout>
                <c:manualLayout>
                  <c:x val="0.16498316498316498"/>
                  <c:y val="-8.4889643463497449E-2"/>
                </c:manualLayout>
              </c:layout>
              <c:showLegendKey val="0"/>
              <c:showVal val="1"/>
              <c:showCatName val="0"/>
              <c:showSerName val="0"/>
              <c:showPercent val="0"/>
              <c:showBubbleSize val="0"/>
            </c:dLbl>
            <c:showLegendKey val="0"/>
            <c:showVal val="1"/>
            <c:showCatName val="0"/>
            <c:showSerName val="0"/>
            <c:showPercent val="0"/>
            <c:showBubbleSize val="0"/>
            <c:showLeaderLines val="0"/>
          </c:dLbls>
          <c:cat>
            <c:strRef>
              <c:f>'Serum creatinine'!$K$6:$K$7</c:f>
              <c:strCache>
                <c:ptCount val="2"/>
                <c:pt idx="0">
                  <c:v>0.5 -1</c:v>
                </c:pt>
                <c:pt idx="1">
                  <c:v>1.1 - above</c:v>
                </c:pt>
              </c:strCache>
            </c:strRef>
          </c:cat>
          <c:val>
            <c:numRef>
              <c:f>'Serum creatinine'!$L$6:$L$7</c:f>
              <c:numCache>
                <c:formatCode>0%</c:formatCode>
                <c:ptCount val="2"/>
                <c:pt idx="0">
                  <c:v>0.83018867924528306</c:v>
                </c:pt>
                <c:pt idx="1">
                  <c:v>0.51923076923076927</c:v>
                </c:pt>
              </c:numCache>
            </c:numRef>
          </c:val>
        </c:ser>
        <c:ser>
          <c:idx val="1"/>
          <c:order val="1"/>
          <c:tx>
            <c:strRef>
              <c:f>'Serum creatinine'!$M$5</c:f>
              <c:strCache>
                <c:ptCount val="1"/>
                <c:pt idx="0">
                  <c:v>Dead</c:v>
                </c:pt>
              </c:strCache>
            </c:strRef>
          </c:tx>
          <c:invertIfNegative val="0"/>
          <c:dLbls>
            <c:dLbl>
              <c:idx val="0"/>
              <c:layout>
                <c:manualLayout>
                  <c:x val="0.10437710437710437"/>
                  <c:y val="-2.2637238256932601E-2"/>
                </c:manualLayout>
              </c:layout>
              <c:showLegendKey val="0"/>
              <c:showVal val="1"/>
              <c:showCatName val="0"/>
              <c:showSerName val="0"/>
              <c:showPercent val="0"/>
              <c:showBubbleSize val="0"/>
            </c:dLbl>
            <c:dLbl>
              <c:idx val="1"/>
              <c:layout>
                <c:manualLayout>
                  <c:x val="0.10101010101010101"/>
                  <c:y val="-6.2252405206564852E-2"/>
                </c:manualLayout>
              </c:layout>
              <c:showLegendKey val="0"/>
              <c:showVal val="1"/>
              <c:showCatName val="0"/>
              <c:showSerName val="0"/>
              <c:showPercent val="0"/>
              <c:showBubbleSize val="0"/>
            </c:dLbl>
            <c:showLegendKey val="0"/>
            <c:showVal val="1"/>
            <c:showCatName val="0"/>
            <c:showSerName val="0"/>
            <c:showPercent val="0"/>
            <c:showBubbleSize val="0"/>
            <c:showLeaderLines val="0"/>
          </c:dLbls>
          <c:cat>
            <c:strRef>
              <c:f>'Serum creatinine'!$K$6:$K$7</c:f>
              <c:strCache>
                <c:ptCount val="2"/>
                <c:pt idx="0">
                  <c:v>0.5 -1</c:v>
                </c:pt>
                <c:pt idx="1">
                  <c:v>1.1 - above</c:v>
                </c:pt>
              </c:strCache>
            </c:strRef>
          </c:cat>
          <c:val>
            <c:numRef>
              <c:f>'Serum creatinine'!$M$6:$M$7</c:f>
              <c:numCache>
                <c:formatCode>0%</c:formatCode>
                <c:ptCount val="2"/>
                <c:pt idx="0">
                  <c:v>0.16981132075471697</c:v>
                </c:pt>
                <c:pt idx="1">
                  <c:v>0.48076923076923078</c:v>
                </c:pt>
              </c:numCache>
            </c:numRef>
          </c:val>
        </c:ser>
        <c:dLbls>
          <c:showLegendKey val="0"/>
          <c:showVal val="1"/>
          <c:showCatName val="0"/>
          <c:showSerName val="0"/>
          <c:showPercent val="0"/>
          <c:showBubbleSize val="0"/>
        </c:dLbls>
        <c:gapWidth val="95"/>
        <c:gapDepth val="95"/>
        <c:shape val="cone"/>
        <c:axId val="260811776"/>
        <c:axId val="260817664"/>
        <c:axId val="0"/>
      </c:bar3DChart>
      <c:catAx>
        <c:axId val="260811776"/>
        <c:scaling>
          <c:orientation val="minMax"/>
        </c:scaling>
        <c:delete val="0"/>
        <c:axPos val="b"/>
        <c:majorTickMark val="none"/>
        <c:minorTickMark val="none"/>
        <c:tickLblPos val="nextTo"/>
        <c:crossAx val="260817664"/>
        <c:crosses val="autoZero"/>
        <c:auto val="1"/>
        <c:lblAlgn val="ctr"/>
        <c:lblOffset val="100"/>
        <c:noMultiLvlLbl val="0"/>
      </c:catAx>
      <c:valAx>
        <c:axId val="260817664"/>
        <c:scaling>
          <c:orientation val="minMax"/>
        </c:scaling>
        <c:delete val="1"/>
        <c:axPos val="l"/>
        <c:numFmt formatCode="0%" sourceLinked="1"/>
        <c:majorTickMark val="none"/>
        <c:minorTickMark val="none"/>
        <c:tickLblPos val="nextTo"/>
        <c:crossAx val="260811776"/>
        <c:crosses val="autoZero"/>
        <c:crossBetween val="between"/>
      </c:valAx>
    </c:plotArea>
    <c:legend>
      <c:legendPos val="t"/>
      <c:layout/>
      <c:overlay val="0"/>
    </c:legend>
    <c:plotVisOnly val="1"/>
    <c:dispBlanksAs val="gap"/>
    <c:showDLblsOverMax val="0"/>
  </c:chart>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[mortality by heart_failure_ dataset.xlsx]smoking!PivotTable3</c:name>
    <c:fmtId val="2"/>
  </c:pivotSource>
  <c:chart>
    <c:title>
      <c:tx>
        <c:rich>
          <a:bodyPr/>
          <a:lstStyle/>
          <a:p>
            <a:pPr>
              <a:defRPr/>
            </a:pPr>
            <a:r>
              <a:rPr lang="en-US"/>
              <a:t>Smoking</a:t>
            </a:r>
          </a:p>
        </c:rich>
      </c:tx>
      <c:layout>
        <c:manualLayout>
          <c:xMode val="edge"/>
          <c:yMode val="edge"/>
          <c:x val="0.38033692003638986"/>
          <c:y val="4.5162178801723858E-2"/>
        </c:manualLayout>
      </c:layout>
      <c:overlay val="0"/>
    </c:title>
    <c:autoTitleDeleted val="0"/>
    <c:pivotFmts>
      <c:pivotFmt>
        <c:idx val="0"/>
      </c:pivotFmt>
      <c:pivotFmt>
        <c:idx val="1"/>
      </c:pivotFmt>
      <c:pivotFmt>
        <c:idx val="2"/>
      </c:pivotFmt>
      <c:pivotFmt>
        <c:idx val="3"/>
        <c:dLbl>
          <c:idx val="0"/>
          <c:delete val="1"/>
        </c:dLbl>
      </c:pivotFmt>
      <c:pivotFmt>
        <c:idx val="4"/>
      </c:pivotFmt>
      <c:pivotFmt>
        <c:idx val="5"/>
      </c:pivotFmt>
      <c:pivotFmt>
        <c:idx val="6"/>
        <c:marker>
          <c:symbol val="none"/>
        </c:marker>
        <c:dLbl>
          <c:idx val="0"/>
          <c:layout/>
          <c:showLegendKey val="0"/>
          <c:showVal val="1"/>
          <c:showCatName val="0"/>
          <c:showSerName val="0"/>
          <c:showPercent val="0"/>
          <c:showBubbleSize val="0"/>
        </c:dLbl>
      </c:pivotFmt>
      <c:pivotFmt>
        <c:idx val="7"/>
        <c:marker>
          <c:symbol val="none"/>
        </c:marker>
        <c:dLbl>
          <c:idx val="0"/>
          <c:layout/>
          <c:showLegendKey val="0"/>
          <c:showVal val="1"/>
          <c:showCatName val="0"/>
          <c:showSerName val="0"/>
          <c:showPercent val="0"/>
          <c:showBubbleSize val="0"/>
        </c:dLbl>
      </c:pivotFmt>
    </c:pivotFmts>
    <c:plotArea>
      <c:layout>
        <c:manualLayout>
          <c:layoutTarget val="inner"/>
          <c:xMode val="edge"/>
          <c:yMode val="edge"/>
          <c:x val="3.6520584329349272E-2"/>
          <c:y val="0.18115744791160365"/>
          <c:w val="0.92695883134130141"/>
          <c:h val="0.52650108551245911"/>
        </c:manualLayout>
      </c:layout>
      <c:barChart>
        <c:barDir val="col"/>
        <c:grouping val="stacked"/>
        <c:varyColors val="0"/>
        <c:ser>
          <c:idx val="0"/>
          <c:order val="0"/>
          <c:tx>
            <c:strRef>
              <c:f>smoking!$B$3:$B$4</c:f>
              <c:strCache>
                <c:ptCount val="1"/>
                <c:pt idx="0">
                  <c:v>Non-smoker</c:v>
                </c:pt>
              </c:strCache>
            </c:strRef>
          </c:tx>
          <c:invertIfNegative val="0"/>
          <c:dLbls>
            <c:spPr/>
            <c:txPr>
              <a:bodyPr/>
              <a:lstStyle/>
              <a:p>
                <a:pPr>
                  <a:defRPr/>
                </a:pPr>
                <a:endParaRPr lang="en-US"/>
              </a:p>
            </c:txPr>
            <c:showLegendKey val="0"/>
            <c:showVal val="1"/>
            <c:showCatName val="0"/>
            <c:showSerName val="0"/>
            <c:showPercent val="0"/>
            <c:showBubbleSize val="0"/>
            <c:showLeaderLines val="0"/>
          </c:dLbls>
          <c:cat>
            <c:strRef>
              <c:f>smoking!$A$5:$A$7</c:f>
              <c:strCache>
                <c:ptCount val="2"/>
                <c:pt idx="0">
                  <c:v>Alive</c:v>
                </c:pt>
                <c:pt idx="1">
                  <c:v>Dead</c:v>
                </c:pt>
              </c:strCache>
            </c:strRef>
          </c:cat>
          <c:val>
            <c:numRef>
              <c:f>smoking!$B$5:$B$7</c:f>
              <c:numCache>
                <c:formatCode>General</c:formatCode>
                <c:ptCount val="2"/>
                <c:pt idx="0">
                  <c:v>8</c:v>
                </c:pt>
                <c:pt idx="1">
                  <c:v>2</c:v>
                </c:pt>
              </c:numCache>
            </c:numRef>
          </c:val>
        </c:ser>
        <c:ser>
          <c:idx val="1"/>
          <c:order val="1"/>
          <c:tx>
            <c:strRef>
              <c:f>smoking!$C$3:$C$4</c:f>
              <c:strCache>
                <c:ptCount val="1"/>
                <c:pt idx="0">
                  <c:v>Smoker</c:v>
                </c:pt>
              </c:strCache>
            </c:strRef>
          </c:tx>
          <c:invertIfNegative val="0"/>
          <c:dLbls>
            <c:spPr/>
            <c:txPr>
              <a:bodyPr/>
              <a:lstStyle/>
              <a:p>
                <a:pPr>
                  <a:defRPr/>
                </a:pPr>
                <a:endParaRPr lang="en-US"/>
              </a:p>
            </c:txPr>
            <c:showLegendKey val="0"/>
            <c:showVal val="1"/>
            <c:showCatName val="0"/>
            <c:showSerName val="0"/>
            <c:showPercent val="0"/>
            <c:showBubbleSize val="0"/>
            <c:showLeaderLines val="0"/>
          </c:dLbls>
          <c:cat>
            <c:strRef>
              <c:f>smoking!$A$5:$A$7</c:f>
              <c:strCache>
                <c:ptCount val="2"/>
                <c:pt idx="0">
                  <c:v>Alive</c:v>
                </c:pt>
                <c:pt idx="1">
                  <c:v>Dead</c:v>
                </c:pt>
              </c:strCache>
            </c:strRef>
          </c:cat>
          <c:val>
            <c:numRef>
              <c:f>smoking!$C$5:$C$7</c:f>
              <c:numCache>
                <c:formatCode>General</c:formatCode>
                <c:ptCount val="2"/>
                <c:pt idx="0">
                  <c:v>6</c:v>
                </c:pt>
                <c:pt idx="1">
                  <c:v>4</c:v>
                </c:pt>
              </c:numCache>
            </c:numRef>
          </c:val>
        </c:ser>
        <c:dLbls>
          <c:showLegendKey val="0"/>
          <c:showVal val="1"/>
          <c:showCatName val="0"/>
          <c:showSerName val="0"/>
          <c:showPercent val="0"/>
          <c:showBubbleSize val="0"/>
        </c:dLbls>
        <c:gapWidth val="95"/>
        <c:overlap val="100"/>
        <c:axId val="261175936"/>
        <c:axId val="261185920"/>
      </c:barChart>
      <c:catAx>
        <c:axId val="261175936"/>
        <c:scaling>
          <c:orientation val="minMax"/>
        </c:scaling>
        <c:delete val="0"/>
        <c:axPos val="b"/>
        <c:majorTickMark val="none"/>
        <c:minorTickMark val="none"/>
        <c:tickLblPos val="nextTo"/>
        <c:crossAx val="261185920"/>
        <c:crosses val="autoZero"/>
        <c:auto val="1"/>
        <c:lblAlgn val="ctr"/>
        <c:lblOffset val="100"/>
        <c:noMultiLvlLbl val="0"/>
      </c:catAx>
      <c:valAx>
        <c:axId val="261185920"/>
        <c:scaling>
          <c:orientation val="minMax"/>
        </c:scaling>
        <c:delete val="1"/>
        <c:axPos val="l"/>
        <c:numFmt formatCode="General" sourceLinked="1"/>
        <c:majorTickMark val="none"/>
        <c:minorTickMark val="none"/>
        <c:tickLblPos val="nextTo"/>
        <c:crossAx val="261175936"/>
        <c:crosses val="autoZero"/>
        <c:crossBetween val="between"/>
      </c:valAx>
      <c:spPr>
        <a:solidFill>
          <a:schemeClr val="accent1">
            <a:lumMod val="20000"/>
            <a:lumOff val="80000"/>
          </a:schemeClr>
        </a:solidFill>
      </c:spPr>
    </c:plotArea>
    <c:legend>
      <c:legendPos val="t"/>
      <c:layout>
        <c:manualLayout>
          <c:xMode val="edge"/>
          <c:yMode val="edge"/>
          <c:x val="0.36774346184814549"/>
          <c:y val="0.82178275169307535"/>
          <c:w val="0.41059541362110613"/>
          <c:h val="0.16596339951371109"/>
        </c:manualLayout>
      </c:layout>
      <c:overlay val="0"/>
    </c:legend>
    <c:plotVisOnly val="1"/>
    <c:dispBlanksAs val="gap"/>
    <c:showDLblsOverMax val="0"/>
  </c:chart>
  <c:spPr>
    <a:solidFill>
      <a:schemeClr val="accent1">
        <a:lumMod val="20000"/>
        <a:lumOff val="80000"/>
      </a:schemeClr>
    </a:solidFill>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[mortality by heart_failure_ dataset.xlsx]Diabetes!PivotTable6</c:name>
    <c:fmtId val="2"/>
  </c:pivotSource>
  <c:chart>
    <c:title>
      <c:tx>
        <c:rich>
          <a:bodyPr/>
          <a:lstStyle/>
          <a:p>
            <a:pPr>
              <a:defRPr/>
            </a:pPr>
            <a:r>
              <a:rPr lang="en-US"/>
              <a:t>Diabetes</a:t>
            </a:r>
          </a:p>
        </c:rich>
      </c:tx>
      <c:layout>
        <c:manualLayout>
          <c:xMode val="edge"/>
          <c:yMode val="edge"/>
          <c:x val="0.39546046875719482"/>
          <c:y val="4.5162178801723858E-2"/>
        </c:manualLayout>
      </c:layout>
      <c:overlay val="0"/>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
        <c:idx val="6"/>
        <c:marker>
          <c:symbol val="none"/>
        </c:marker>
      </c:pivotFmt>
      <c:pivotFmt>
        <c:idx val="7"/>
        <c:marker>
          <c:symbol val="none"/>
        </c:marker>
      </c:pivotFmt>
    </c:pivotFmts>
    <c:view3D>
      <c:rotX val="15"/>
      <c:rotY val="20"/>
      <c:rAngAx val="1"/>
    </c:view3D>
    <c:floor>
      <c:thickness val="0"/>
    </c:floor>
    <c:sideWall>
      <c:thickness val="0"/>
    </c:sideWall>
    <c:backWall>
      <c:thickness val="0"/>
    </c:backWall>
    <c:plotArea>
      <c:layout>
        <c:manualLayout>
          <c:layoutTarget val="inner"/>
          <c:xMode val="edge"/>
          <c:yMode val="edge"/>
          <c:x val="0.13371598287056224"/>
          <c:y val="0.18445003402352483"/>
          <c:w val="0.66591955610811804"/>
          <c:h val="0.58493689446226627"/>
        </c:manualLayout>
      </c:layout>
      <c:bar3DChart>
        <c:barDir val="col"/>
        <c:grouping val="stacked"/>
        <c:varyColors val="0"/>
        <c:ser>
          <c:idx val="0"/>
          <c:order val="0"/>
          <c:tx>
            <c:strRef>
              <c:f>Diabetes!$B$3:$B$4</c:f>
              <c:strCache>
                <c:ptCount val="1"/>
                <c:pt idx="0">
                  <c:v>Normal</c:v>
                </c:pt>
              </c:strCache>
            </c:strRef>
          </c:tx>
          <c:invertIfNegative val="0"/>
          <c:cat>
            <c:strRef>
              <c:f>Diabetes!$A$5:$A$7</c:f>
              <c:strCache>
                <c:ptCount val="2"/>
                <c:pt idx="0">
                  <c:v>Alive</c:v>
                </c:pt>
                <c:pt idx="1">
                  <c:v>Dead</c:v>
                </c:pt>
              </c:strCache>
            </c:strRef>
          </c:cat>
          <c:val>
            <c:numRef>
              <c:f>Diabetes!$B$5:$B$7</c:f>
              <c:numCache>
                <c:formatCode>0.00%</c:formatCode>
                <c:ptCount val="2"/>
                <c:pt idx="0">
                  <c:v>0.35</c:v>
                </c:pt>
                <c:pt idx="1">
                  <c:v>0.2</c:v>
                </c:pt>
              </c:numCache>
            </c:numRef>
          </c:val>
        </c:ser>
        <c:ser>
          <c:idx val="1"/>
          <c:order val="1"/>
          <c:tx>
            <c:strRef>
              <c:f>Diabetes!$C$3:$C$4</c:f>
              <c:strCache>
                <c:ptCount val="1"/>
                <c:pt idx="0">
                  <c:v>Diabetic</c:v>
                </c:pt>
              </c:strCache>
            </c:strRef>
          </c:tx>
          <c:invertIfNegative val="0"/>
          <c:cat>
            <c:strRef>
              <c:f>Diabetes!$A$5:$A$7</c:f>
              <c:strCache>
                <c:ptCount val="2"/>
                <c:pt idx="0">
                  <c:v>Alive</c:v>
                </c:pt>
                <c:pt idx="1">
                  <c:v>Dead</c:v>
                </c:pt>
              </c:strCache>
            </c:strRef>
          </c:cat>
          <c:val>
            <c:numRef>
              <c:f>Diabetes!$C$5:$C$7</c:f>
              <c:numCache>
                <c:formatCode>0.00%</c:formatCode>
                <c:ptCount val="2"/>
                <c:pt idx="0">
                  <c:v>0.35</c:v>
                </c:pt>
                <c:pt idx="1">
                  <c:v>0.1</c:v>
                </c:pt>
              </c:numCache>
            </c:numRef>
          </c:val>
        </c:ser>
        <c:dLbls>
          <c:showLegendKey val="0"/>
          <c:showVal val="0"/>
          <c:showCatName val="0"/>
          <c:showSerName val="0"/>
          <c:showPercent val="0"/>
          <c:showBubbleSize val="0"/>
        </c:dLbls>
        <c:gapWidth val="55"/>
        <c:gapDepth val="55"/>
        <c:shape val="pyramid"/>
        <c:axId val="261219840"/>
        <c:axId val="261221376"/>
        <c:axId val="0"/>
      </c:bar3DChart>
      <c:catAx>
        <c:axId val="261219840"/>
        <c:scaling>
          <c:orientation val="minMax"/>
        </c:scaling>
        <c:delete val="0"/>
        <c:axPos val="b"/>
        <c:majorTickMark val="none"/>
        <c:minorTickMark val="none"/>
        <c:tickLblPos val="nextTo"/>
        <c:crossAx val="261221376"/>
        <c:crosses val="autoZero"/>
        <c:auto val="1"/>
        <c:lblAlgn val="ctr"/>
        <c:lblOffset val="100"/>
        <c:noMultiLvlLbl val="0"/>
      </c:catAx>
      <c:valAx>
        <c:axId val="261221376"/>
        <c:scaling>
          <c:orientation val="minMax"/>
        </c:scaling>
        <c:delete val="0"/>
        <c:axPos val="l"/>
        <c:majorGridlines/>
        <c:numFmt formatCode="0.00%" sourceLinked="1"/>
        <c:majorTickMark val="none"/>
        <c:minorTickMark val="none"/>
        <c:tickLblPos val="nextTo"/>
        <c:crossAx val="261219840"/>
        <c:crosses val="autoZero"/>
        <c:crossBetween val="between"/>
      </c:valAx>
    </c:plotArea>
    <c:legend>
      <c:legendPos val="r"/>
      <c:layout/>
      <c:overlay val="0"/>
    </c:legend>
    <c:plotVisOnly val="1"/>
    <c:dispBlanksAs val="gap"/>
    <c:showDLblsOverMax val="0"/>
  </c:chart>
  <c:spPr>
    <a:solidFill>
      <a:schemeClr val="accent1">
        <a:lumMod val="20000"/>
        <a:lumOff val="80000"/>
      </a:schemeClr>
    </a:solidFill>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[mortality by heart_failure_ dataset.xlsx]Anaemia!PivotTable4</c:name>
    <c:fmtId val="2"/>
  </c:pivotSource>
  <c:chart>
    <c:title>
      <c:tx>
        <c:rich>
          <a:bodyPr/>
          <a:lstStyle/>
          <a:p>
            <a:pPr>
              <a:defRPr/>
            </a:pPr>
            <a:r>
              <a:rPr lang="en-US"/>
              <a:t>Anaemia</a:t>
            </a:r>
          </a:p>
        </c:rich>
      </c:tx>
      <c:layout>
        <c:manualLayout>
          <c:xMode val="edge"/>
          <c:yMode val="edge"/>
          <c:x val="0.37179759377211608"/>
          <c:y val="2.8165338981750089E-2"/>
        </c:manualLayout>
      </c:layout>
      <c:overlay val="0"/>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
        <c:idx val="6"/>
        <c:marker>
          <c:symbol val="none"/>
        </c:marker>
      </c:pivotFmt>
      <c:pivotFmt>
        <c:idx val="7"/>
        <c:marker>
          <c:symbol val="none"/>
        </c:marker>
      </c:pivotFmt>
    </c:pivotFmts>
    <c:view3D>
      <c:rotX val="15"/>
      <c:rotY val="20"/>
      <c:rAngAx val="1"/>
    </c:view3D>
    <c:floor>
      <c:thickness val="0"/>
    </c:floor>
    <c:sideWall>
      <c:thickness val="0"/>
    </c:sideWall>
    <c:backWall>
      <c:thickness val="0"/>
    </c:backWall>
    <c:plotArea>
      <c:layout>
        <c:manualLayout>
          <c:layoutTarget val="inner"/>
          <c:xMode val="edge"/>
          <c:yMode val="edge"/>
          <c:x val="0.10964552997754262"/>
          <c:y val="0.15037566576107811"/>
          <c:w val="0.64086881655716599"/>
          <c:h val="0.63114879280440828"/>
        </c:manualLayout>
      </c:layout>
      <c:bar3DChart>
        <c:barDir val="col"/>
        <c:grouping val="stacked"/>
        <c:varyColors val="0"/>
        <c:ser>
          <c:idx val="0"/>
          <c:order val="0"/>
          <c:tx>
            <c:strRef>
              <c:f>Anaemia!$B$3:$B$4</c:f>
              <c:strCache>
                <c:ptCount val="1"/>
                <c:pt idx="0">
                  <c:v>Normal</c:v>
                </c:pt>
              </c:strCache>
            </c:strRef>
          </c:tx>
          <c:invertIfNegative val="0"/>
          <c:cat>
            <c:strRef>
              <c:f>Anaemia!$A$5:$A$7</c:f>
              <c:strCache>
                <c:ptCount val="2"/>
                <c:pt idx="0">
                  <c:v>Alive</c:v>
                </c:pt>
                <c:pt idx="1">
                  <c:v>Dead</c:v>
                </c:pt>
              </c:strCache>
            </c:strRef>
          </c:cat>
          <c:val>
            <c:numRef>
              <c:f>Anaemia!$B$5:$B$7</c:f>
              <c:numCache>
                <c:formatCode>General</c:formatCode>
                <c:ptCount val="2"/>
                <c:pt idx="0">
                  <c:v>7</c:v>
                </c:pt>
                <c:pt idx="1">
                  <c:v>3</c:v>
                </c:pt>
              </c:numCache>
            </c:numRef>
          </c:val>
        </c:ser>
        <c:ser>
          <c:idx val="1"/>
          <c:order val="1"/>
          <c:tx>
            <c:strRef>
              <c:f>Anaemia!$C$3:$C$4</c:f>
              <c:strCache>
                <c:ptCount val="1"/>
                <c:pt idx="0">
                  <c:v>Anaemic</c:v>
                </c:pt>
              </c:strCache>
            </c:strRef>
          </c:tx>
          <c:invertIfNegative val="0"/>
          <c:cat>
            <c:strRef>
              <c:f>Anaemia!$A$5:$A$7</c:f>
              <c:strCache>
                <c:ptCount val="2"/>
                <c:pt idx="0">
                  <c:v>Alive</c:v>
                </c:pt>
                <c:pt idx="1">
                  <c:v>Dead</c:v>
                </c:pt>
              </c:strCache>
            </c:strRef>
          </c:cat>
          <c:val>
            <c:numRef>
              <c:f>Anaemia!$C$5:$C$7</c:f>
              <c:numCache>
                <c:formatCode>General</c:formatCode>
                <c:ptCount val="2"/>
                <c:pt idx="0">
                  <c:v>7</c:v>
                </c:pt>
                <c:pt idx="1">
                  <c:v>3</c:v>
                </c:pt>
              </c:numCache>
            </c:numRef>
          </c:val>
        </c:ser>
        <c:dLbls>
          <c:showLegendKey val="0"/>
          <c:showVal val="0"/>
          <c:showCatName val="0"/>
          <c:showSerName val="0"/>
          <c:showPercent val="0"/>
          <c:showBubbleSize val="0"/>
        </c:dLbls>
        <c:gapWidth val="55"/>
        <c:gapDepth val="55"/>
        <c:shape val="cylinder"/>
        <c:axId val="261255552"/>
        <c:axId val="261257088"/>
        <c:axId val="0"/>
      </c:bar3DChart>
      <c:catAx>
        <c:axId val="261255552"/>
        <c:scaling>
          <c:orientation val="minMax"/>
        </c:scaling>
        <c:delete val="0"/>
        <c:axPos val="b"/>
        <c:majorTickMark val="none"/>
        <c:minorTickMark val="none"/>
        <c:tickLblPos val="nextTo"/>
        <c:crossAx val="261257088"/>
        <c:crosses val="autoZero"/>
        <c:auto val="1"/>
        <c:lblAlgn val="ctr"/>
        <c:lblOffset val="100"/>
        <c:noMultiLvlLbl val="0"/>
      </c:catAx>
      <c:valAx>
        <c:axId val="261257088"/>
        <c:scaling>
          <c:orientation val="minMax"/>
        </c:scaling>
        <c:delete val="0"/>
        <c:axPos val="l"/>
        <c:majorGridlines/>
        <c:numFmt formatCode="General" sourceLinked="1"/>
        <c:majorTickMark val="none"/>
        <c:minorTickMark val="none"/>
        <c:tickLblPos val="nextTo"/>
        <c:crossAx val="261255552"/>
        <c:crosses val="autoZero"/>
        <c:crossBetween val="between"/>
      </c:valAx>
    </c:plotArea>
    <c:legend>
      <c:legendPos val="r"/>
      <c:layout/>
      <c:overlay val="0"/>
    </c:legend>
    <c:plotVisOnly val="1"/>
    <c:dispBlanksAs val="gap"/>
    <c:showDLblsOverMax val="0"/>
  </c:chart>
  <c:spPr>
    <a:solidFill>
      <a:schemeClr val="accent1">
        <a:lumMod val="20000"/>
        <a:lumOff val="80000"/>
      </a:schemeClr>
    </a:solidFill>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[mortality by heart_failure_ dataset.xlsx]high blood pressure!PivotTable5</c:name>
    <c:fmtId val="2"/>
  </c:pivotSource>
  <c:chart>
    <c:title>
      <c:tx>
        <c:rich>
          <a:bodyPr/>
          <a:lstStyle/>
          <a:p>
            <a:pPr>
              <a:defRPr/>
            </a:pPr>
            <a:r>
              <a:rPr lang="en-US"/>
              <a:t>High</a:t>
            </a:r>
            <a:r>
              <a:rPr lang="en-US" baseline="0"/>
              <a:t> Blood Pressure</a:t>
            </a:r>
            <a:endParaRPr lang="en-US"/>
          </a:p>
        </c:rich>
      </c:tx>
      <c:layout/>
      <c:overlay val="0"/>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
        <c:idx val="6"/>
        <c:marker>
          <c:symbol val="none"/>
        </c:marker>
      </c:pivotFmt>
      <c:pivotFmt>
        <c:idx val="7"/>
        <c:marker>
          <c:symbol val="none"/>
        </c:marker>
      </c:pivotFmt>
    </c:pivotFmts>
    <c:view3D>
      <c:rotX val="15"/>
      <c:rotY val="20"/>
      <c:rAngAx val="1"/>
    </c:view3D>
    <c:floor>
      <c:thickness val="0"/>
    </c:floor>
    <c:sideWall>
      <c:thickness val="0"/>
    </c:sideWall>
    <c:backWall>
      <c:thickness val="0"/>
    </c:backWall>
    <c:plotArea>
      <c:layout/>
      <c:bar3DChart>
        <c:barDir val="col"/>
        <c:grouping val="clustered"/>
        <c:varyColors val="0"/>
        <c:ser>
          <c:idx val="0"/>
          <c:order val="0"/>
          <c:tx>
            <c:strRef>
              <c:f>'high blood pressure'!$B$3:$B$4</c:f>
              <c:strCache>
                <c:ptCount val="1"/>
                <c:pt idx="0">
                  <c:v>Negative</c:v>
                </c:pt>
              </c:strCache>
            </c:strRef>
          </c:tx>
          <c:invertIfNegative val="0"/>
          <c:cat>
            <c:strRef>
              <c:f>'high blood pressure'!$A$5:$A$7</c:f>
              <c:strCache>
                <c:ptCount val="2"/>
                <c:pt idx="0">
                  <c:v>Alive</c:v>
                </c:pt>
                <c:pt idx="1">
                  <c:v>Dead</c:v>
                </c:pt>
              </c:strCache>
            </c:strRef>
          </c:cat>
          <c:val>
            <c:numRef>
              <c:f>'high blood pressure'!$B$5:$B$7</c:f>
              <c:numCache>
                <c:formatCode>General</c:formatCode>
                <c:ptCount val="2"/>
                <c:pt idx="0">
                  <c:v>10</c:v>
                </c:pt>
                <c:pt idx="1">
                  <c:v>5</c:v>
                </c:pt>
              </c:numCache>
            </c:numRef>
          </c:val>
        </c:ser>
        <c:ser>
          <c:idx val="1"/>
          <c:order val="1"/>
          <c:tx>
            <c:strRef>
              <c:f>'high blood pressure'!$C$3:$C$4</c:f>
              <c:strCache>
                <c:ptCount val="1"/>
                <c:pt idx="0">
                  <c:v>Positive</c:v>
                </c:pt>
              </c:strCache>
            </c:strRef>
          </c:tx>
          <c:invertIfNegative val="0"/>
          <c:cat>
            <c:strRef>
              <c:f>'high blood pressure'!$A$5:$A$7</c:f>
              <c:strCache>
                <c:ptCount val="2"/>
                <c:pt idx="0">
                  <c:v>Alive</c:v>
                </c:pt>
                <c:pt idx="1">
                  <c:v>Dead</c:v>
                </c:pt>
              </c:strCache>
            </c:strRef>
          </c:cat>
          <c:val>
            <c:numRef>
              <c:f>'high blood pressure'!$C$5:$C$7</c:f>
              <c:numCache>
                <c:formatCode>General</c:formatCode>
                <c:ptCount val="2"/>
                <c:pt idx="0">
                  <c:v>4</c:v>
                </c:pt>
                <c:pt idx="1">
                  <c:v>1</c:v>
                </c:pt>
              </c:numCache>
            </c:numRef>
          </c:val>
        </c:ser>
        <c:dLbls>
          <c:showLegendKey val="0"/>
          <c:showVal val="0"/>
          <c:showCatName val="0"/>
          <c:showSerName val="0"/>
          <c:showPercent val="0"/>
          <c:showBubbleSize val="0"/>
        </c:dLbls>
        <c:gapWidth val="150"/>
        <c:shape val="pyramid"/>
        <c:axId val="261278720"/>
        <c:axId val="261292800"/>
        <c:axId val="0"/>
      </c:bar3DChart>
      <c:catAx>
        <c:axId val="261278720"/>
        <c:scaling>
          <c:orientation val="minMax"/>
        </c:scaling>
        <c:delete val="0"/>
        <c:axPos val="b"/>
        <c:majorTickMark val="none"/>
        <c:minorTickMark val="none"/>
        <c:tickLblPos val="nextTo"/>
        <c:crossAx val="261292800"/>
        <c:crosses val="autoZero"/>
        <c:auto val="1"/>
        <c:lblAlgn val="ctr"/>
        <c:lblOffset val="100"/>
        <c:noMultiLvlLbl val="0"/>
      </c:catAx>
      <c:valAx>
        <c:axId val="261292800"/>
        <c:scaling>
          <c:orientation val="minMax"/>
        </c:scaling>
        <c:delete val="0"/>
        <c:axPos val="l"/>
        <c:majorGridlines/>
        <c:numFmt formatCode="General" sourceLinked="1"/>
        <c:majorTickMark val="none"/>
        <c:minorTickMark val="none"/>
        <c:tickLblPos val="nextTo"/>
        <c:crossAx val="261278720"/>
        <c:crosses val="autoZero"/>
        <c:crossBetween val="between"/>
      </c:valAx>
    </c:plotArea>
    <c:legend>
      <c:legendPos val="r"/>
      <c:layout/>
      <c:overlay val="0"/>
    </c:legend>
    <c:plotVisOnly val="1"/>
    <c:dispBlanksAs val="gap"/>
    <c:showDLblsOverMax val="0"/>
  </c:chart>
  <c:spPr>
    <a:solidFill>
      <a:schemeClr val="accent1">
        <a:lumMod val="20000"/>
        <a:lumOff val="80000"/>
      </a:schemeClr>
    </a:solidFill>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[mortality by heart_failure_ dataset.xlsx]EF!PivotTable4</c:name>
    <c:fmtId val="3"/>
  </c:pivotSource>
  <c:chart>
    <c:title>
      <c:tx>
        <c:rich>
          <a:bodyPr/>
          <a:lstStyle/>
          <a:p>
            <a:pPr>
              <a:defRPr/>
            </a:pPr>
            <a:r>
              <a:rPr lang="en-US"/>
              <a:t>Ejection</a:t>
            </a:r>
            <a:r>
              <a:rPr lang="en-US" baseline="0"/>
              <a:t> Fraction</a:t>
            </a:r>
            <a:endParaRPr lang="en-US"/>
          </a:p>
        </c:rich>
      </c:tx>
      <c:layout/>
      <c:overlay val="0"/>
    </c:title>
    <c:autoTitleDeleted val="0"/>
    <c:pivotFmts>
      <c:pivotFmt>
        <c:idx val="0"/>
        <c:marker>
          <c:symbol val="none"/>
        </c:marker>
      </c:pivotFmt>
      <c:pivotFmt>
        <c:idx val="1"/>
      </c:pivotFmt>
      <c:pivotFmt>
        <c:idx val="2"/>
        <c:marker>
          <c:symbol val="none"/>
        </c:marker>
      </c:pivotFmt>
      <c:pivotFmt>
        <c:idx val="3"/>
        <c:marker>
          <c:symbol val="none"/>
        </c:marker>
      </c:pivotFmt>
    </c:pivotFmts>
    <c:plotArea>
      <c:layout/>
      <c:barChart>
        <c:barDir val="bar"/>
        <c:grouping val="stacked"/>
        <c:varyColors val="0"/>
        <c:ser>
          <c:idx val="0"/>
          <c:order val="0"/>
          <c:tx>
            <c:strRef>
              <c:f>EF!$B$3</c:f>
              <c:strCache>
                <c:ptCount val="1"/>
                <c:pt idx="0">
                  <c:v>Total</c:v>
                </c:pt>
              </c:strCache>
            </c:strRef>
          </c:tx>
          <c:invertIfNegative val="0"/>
          <c:cat>
            <c:strRef>
              <c:f>EF!$A$4:$A$20</c:f>
              <c:strCache>
                <c:ptCount val="16"/>
                <c:pt idx="0">
                  <c:v>14</c:v>
                </c:pt>
                <c:pt idx="1">
                  <c:v>15</c:v>
                </c:pt>
                <c:pt idx="2">
                  <c:v>17</c:v>
                </c:pt>
                <c:pt idx="3">
                  <c:v>20</c:v>
                </c:pt>
                <c:pt idx="4">
                  <c:v>25</c:v>
                </c:pt>
                <c:pt idx="5">
                  <c:v>30</c:v>
                </c:pt>
                <c:pt idx="6">
                  <c:v>35</c:v>
                </c:pt>
                <c:pt idx="7">
                  <c:v>38</c:v>
                </c:pt>
                <c:pt idx="8">
                  <c:v>40</c:v>
                </c:pt>
                <c:pt idx="9">
                  <c:v>45</c:v>
                </c:pt>
                <c:pt idx="10">
                  <c:v>50</c:v>
                </c:pt>
                <c:pt idx="11">
                  <c:v>55</c:v>
                </c:pt>
                <c:pt idx="12">
                  <c:v>60</c:v>
                </c:pt>
                <c:pt idx="13">
                  <c:v>62</c:v>
                </c:pt>
                <c:pt idx="14">
                  <c:v>65</c:v>
                </c:pt>
                <c:pt idx="15">
                  <c:v>70</c:v>
                </c:pt>
              </c:strCache>
            </c:strRef>
          </c:cat>
          <c:val>
            <c:numRef>
              <c:f>EF!$B$4:$B$20</c:f>
              <c:numCache>
                <c:formatCode>General</c:formatCode>
                <c:ptCount val="16"/>
                <c:pt idx="0">
                  <c:v>1</c:v>
                </c:pt>
                <c:pt idx="1">
                  <c:v>2</c:v>
                </c:pt>
                <c:pt idx="2">
                  <c:v>1</c:v>
                </c:pt>
                <c:pt idx="3">
                  <c:v>16</c:v>
                </c:pt>
                <c:pt idx="4">
                  <c:v>18</c:v>
                </c:pt>
                <c:pt idx="5">
                  <c:v>13</c:v>
                </c:pt>
                <c:pt idx="6">
                  <c:v>7</c:v>
                </c:pt>
                <c:pt idx="7">
                  <c:v>15</c:v>
                </c:pt>
                <c:pt idx="8">
                  <c:v>5</c:v>
                </c:pt>
                <c:pt idx="9">
                  <c:v>5</c:v>
                </c:pt>
                <c:pt idx="10">
                  <c:v>6</c:v>
                </c:pt>
                <c:pt idx="11">
                  <c:v>1</c:v>
                </c:pt>
                <c:pt idx="12">
                  <c:v>4</c:v>
                </c:pt>
                <c:pt idx="13">
                  <c:v>1</c:v>
                </c:pt>
                <c:pt idx="14">
                  <c:v>1</c:v>
                </c:pt>
                <c:pt idx="15">
                  <c:v>1</c:v>
                </c:pt>
              </c:numCache>
            </c:numRef>
          </c:val>
        </c:ser>
        <c:dLbls>
          <c:showLegendKey val="0"/>
          <c:showVal val="0"/>
          <c:showCatName val="0"/>
          <c:showSerName val="0"/>
          <c:showPercent val="0"/>
          <c:showBubbleSize val="0"/>
        </c:dLbls>
        <c:gapWidth val="55"/>
        <c:overlap val="100"/>
        <c:axId val="261337856"/>
        <c:axId val="261339392"/>
      </c:barChart>
      <c:catAx>
        <c:axId val="261337856"/>
        <c:scaling>
          <c:orientation val="minMax"/>
        </c:scaling>
        <c:delete val="0"/>
        <c:axPos val="l"/>
        <c:majorTickMark val="none"/>
        <c:minorTickMark val="none"/>
        <c:tickLblPos val="nextTo"/>
        <c:crossAx val="261339392"/>
        <c:crosses val="autoZero"/>
        <c:auto val="1"/>
        <c:lblAlgn val="ctr"/>
        <c:lblOffset val="100"/>
        <c:noMultiLvlLbl val="0"/>
      </c:catAx>
      <c:valAx>
        <c:axId val="261339392"/>
        <c:scaling>
          <c:orientation val="minMax"/>
        </c:scaling>
        <c:delete val="0"/>
        <c:axPos val="b"/>
        <c:majorGridlines/>
        <c:numFmt formatCode="General" sourceLinked="1"/>
        <c:majorTickMark val="none"/>
        <c:minorTickMark val="none"/>
        <c:tickLblPos val="nextTo"/>
        <c:crossAx val="261337856"/>
        <c:crosses val="autoZero"/>
        <c:crossBetween val="between"/>
      </c:valAx>
      <c:spPr>
        <a:solidFill>
          <a:schemeClr val="accent1">
            <a:lumMod val="20000"/>
            <a:lumOff val="80000"/>
          </a:schemeClr>
        </a:solidFill>
      </c:spPr>
    </c:plotArea>
    <c:plotVisOnly val="1"/>
    <c:dispBlanksAs val="gap"/>
    <c:showDLblsOverMax val="0"/>
  </c:chart>
  <c:spPr>
    <a:solidFill>
      <a:schemeClr val="accent1">
        <a:lumMod val="20000"/>
        <a:lumOff val="80000"/>
      </a:schemeClr>
    </a:solidFill>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Age</a:t>
            </a:r>
          </a:p>
        </c:rich>
      </c:tx>
      <c:layout/>
      <c:overlay val="0"/>
    </c:title>
    <c:autoTitleDeleted val="0"/>
    <c:view3D>
      <c:rotX val="15"/>
      <c:rotY val="20"/>
      <c:rAngAx val="1"/>
    </c:view3D>
    <c:floor>
      <c:thickness val="0"/>
    </c:floor>
    <c:sideWall>
      <c:thickness val="0"/>
    </c:sideWall>
    <c:backWall>
      <c:thickness val="0"/>
    </c:backWall>
    <c:plotArea>
      <c:layout/>
      <c:bar3DChart>
        <c:barDir val="col"/>
        <c:grouping val="stacked"/>
        <c:varyColors val="0"/>
        <c:ser>
          <c:idx val="1"/>
          <c:order val="0"/>
          <c:tx>
            <c:strRef>
              <c:f>Age!$G$3</c:f>
              <c:strCache>
                <c:ptCount val="1"/>
                <c:pt idx="0">
                  <c:v>Alive</c:v>
                </c:pt>
              </c:strCache>
            </c:strRef>
          </c:tx>
          <c:invertIfNegative val="0"/>
          <c:cat>
            <c:numRef>
              <c:f>Age!$F$4:$F$28</c:f>
              <c:numCache>
                <c:formatCode>General</c:formatCode>
                <c:ptCount val="25"/>
                <c:pt idx="0">
                  <c:v>40</c:v>
                </c:pt>
                <c:pt idx="1">
                  <c:v>42</c:v>
                </c:pt>
                <c:pt idx="2">
                  <c:v>44</c:v>
                </c:pt>
                <c:pt idx="3">
                  <c:v>45</c:v>
                </c:pt>
                <c:pt idx="4">
                  <c:v>46</c:v>
                </c:pt>
                <c:pt idx="5">
                  <c:v>49</c:v>
                </c:pt>
                <c:pt idx="6">
                  <c:v>50</c:v>
                </c:pt>
                <c:pt idx="7">
                  <c:v>51</c:v>
                </c:pt>
                <c:pt idx="8">
                  <c:v>52</c:v>
                </c:pt>
                <c:pt idx="9">
                  <c:v>53</c:v>
                </c:pt>
                <c:pt idx="10">
                  <c:v>55</c:v>
                </c:pt>
                <c:pt idx="11">
                  <c:v>57</c:v>
                </c:pt>
                <c:pt idx="12">
                  <c:v>58</c:v>
                </c:pt>
                <c:pt idx="13">
                  <c:v>59</c:v>
                </c:pt>
                <c:pt idx="14">
                  <c:v>60</c:v>
                </c:pt>
                <c:pt idx="15">
                  <c:v>60.667000000000002</c:v>
                </c:pt>
                <c:pt idx="16">
                  <c:v>61</c:v>
                </c:pt>
                <c:pt idx="17">
                  <c:v>62</c:v>
                </c:pt>
                <c:pt idx="18">
                  <c:v>63</c:v>
                </c:pt>
                <c:pt idx="19">
                  <c:v>64</c:v>
                </c:pt>
                <c:pt idx="20">
                  <c:v>65</c:v>
                </c:pt>
                <c:pt idx="21">
                  <c:v>67</c:v>
                </c:pt>
                <c:pt idx="22">
                  <c:v>68</c:v>
                </c:pt>
                <c:pt idx="23">
                  <c:v>69</c:v>
                </c:pt>
                <c:pt idx="24">
                  <c:v>70</c:v>
                </c:pt>
              </c:numCache>
            </c:numRef>
          </c:cat>
          <c:val>
            <c:numRef>
              <c:f>Age!$G$4:$G$28</c:f>
              <c:numCache>
                <c:formatCode>General</c:formatCode>
                <c:ptCount val="25"/>
                <c:pt idx="0">
                  <c:v>5</c:v>
                </c:pt>
                <c:pt idx="1">
                  <c:v>5</c:v>
                </c:pt>
                <c:pt idx="3">
                  <c:v>8</c:v>
                </c:pt>
                <c:pt idx="4">
                  <c:v>2</c:v>
                </c:pt>
                <c:pt idx="5">
                  <c:v>3</c:v>
                </c:pt>
                <c:pt idx="6">
                  <c:v>15</c:v>
                </c:pt>
                <c:pt idx="7">
                  <c:v>2</c:v>
                </c:pt>
                <c:pt idx="8">
                  <c:v>3</c:v>
                </c:pt>
                <c:pt idx="9">
                  <c:v>7</c:v>
                </c:pt>
                <c:pt idx="10">
                  <c:v>13</c:v>
                </c:pt>
                <c:pt idx="11">
                  <c:v>2</c:v>
                </c:pt>
                <c:pt idx="12">
                  <c:v>5</c:v>
                </c:pt>
                <c:pt idx="13">
                  <c:v>1</c:v>
                </c:pt>
                <c:pt idx="14">
                  <c:v>14</c:v>
                </c:pt>
                <c:pt idx="16">
                  <c:v>2</c:v>
                </c:pt>
                <c:pt idx="17">
                  <c:v>2</c:v>
                </c:pt>
                <c:pt idx="18">
                  <c:v>4</c:v>
                </c:pt>
                <c:pt idx="19">
                  <c:v>3</c:v>
                </c:pt>
                <c:pt idx="20">
                  <c:v>12</c:v>
                </c:pt>
                <c:pt idx="21">
                  <c:v>2</c:v>
                </c:pt>
                <c:pt idx="22">
                  <c:v>3</c:v>
                </c:pt>
                <c:pt idx="23">
                  <c:v>2</c:v>
                </c:pt>
                <c:pt idx="24">
                  <c:v>16</c:v>
                </c:pt>
              </c:numCache>
            </c:numRef>
          </c:val>
        </c:ser>
        <c:ser>
          <c:idx val="2"/>
          <c:order val="1"/>
          <c:tx>
            <c:strRef>
              <c:f>Age!$H$3</c:f>
              <c:strCache>
                <c:ptCount val="1"/>
                <c:pt idx="0">
                  <c:v>Dead</c:v>
                </c:pt>
              </c:strCache>
            </c:strRef>
          </c:tx>
          <c:invertIfNegative val="0"/>
          <c:cat>
            <c:numRef>
              <c:f>Age!$F$4:$F$28</c:f>
              <c:numCache>
                <c:formatCode>General</c:formatCode>
                <c:ptCount val="25"/>
                <c:pt idx="0">
                  <c:v>40</c:v>
                </c:pt>
                <c:pt idx="1">
                  <c:v>42</c:v>
                </c:pt>
                <c:pt idx="2">
                  <c:v>44</c:v>
                </c:pt>
                <c:pt idx="3">
                  <c:v>45</c:v>
                </c:pt>
                <c:pt idx="4">
                  <c:v>46</c:v>
                </c:pt>
                <c:pt idx="5">
                  <c:v>49</c:v>
                </c:pt>
                <c:pt idx="6">
                  <c:v>50</c:v>
                </c:pt>
                <c:pt idx="7">
                  <c:v>51</c:v>
                </c:pt>
                <c:pt idx="8">
                  <c:v>52</c:v>
                </c:pt>
                <c:pt idx="9">
                  <c:v>53</c:v>
                </c:pt>
                <c:pt idx="10">
                  <c:v>55</c:v>
                </c:pt>
                <c:pt idx="11">
                  <c:v>57</c:v>
                </c:pt>
                <c:pt idx="12">
                  <c:v>58</c:v>
                </c:pt>
                <c:pt idx="13">
                  <c:v>59</c:v>
                </c:pt>
                <c:pt idx="14">
                  <c:v>60</c:v>
                </c:pt>
                <c:pt idx="15">
                  <c:v>60.667000000000002</c:v>
                </c:pt>
                <c:pt idx="16">
                  <c:v>61</c:v>
                </c:pt>
                <c:pt idx="17">
                  <c:v>62</c:v>
                </c:pt>
                <c:pt idx="18">
                  <c:v>63</c:v>
                </c:pt>
                <c:pt idx="19">
                  <c:v>64</c:v>
                </c:pt>
                <c:pt idx="20">
                  <c:v>65</c:v>
                </c:pt>
                <c:pt idx="21">
                  <c:v>67</c:v>
                </c:pt>
                <c:pt idx="22">
                  <c:v>68</c:v>
                </c:pt>
                <c:pt idx="23">
                  <c:v>69</c:v>
                </c:pt>
                <c:pt idx="24">
                  <c:v>70</c:v>
                </c:pt>
              </c:numCache>
            </c:numRef>
          </c:cat>
          <c:val>
            <c:numRef>
              <c:f>Age!$H$4:$H$28</c:f>
              <c:numCache>
                <c:formatCode>General</c:formatCode>
                <c:ptCount val="25"/>
                <c:pt idx="0">
                  <c:v>2</c:v>
                </c:pt>
                <c:pt idx="1">
                  <c:v>2</c:v>
                </c:pt>
                <c:pt idx="2">
                  <c:v>2</c:v>
                </c:pt>
                <c:pt idx="3">
                  <c:v>11</c:v>
                </c:pt>
                <c:pt idx="4">
                  <c:v>1</c:v>
                </c:pt>
                <c:pt idx="5">
                  <c:v>1</c:v>
                </c:pt>
                <c:pt idx="6">
                  <c:v>12</c:v>
                </c:pt>
                <c:pt idx="7">
                  <c:v>2</c:v>
                </c:pt>
                <c:pt idx="8">
                  <c:v>2</c:v>
                </c:pt>
                <c:pt idx="9">
                  <c:v>3</c:v>
                </c:pt>
                <c:pt idx="10">
                  <c:v>4</c:v>
                </c:pt>
                <c:pt idx="12">
                  <c:v>5</c:v>
                </c:pt>
                <c:pt idx="13">
                  <c:v>3</c:v>
                </c:pt>
                <c:pt idx="14">
                  <c:v>19</c:v>
                </c:pt>
                <c:pt idx="15">
                  <c:v>2</c:v>
                </c:pt>
                <c:pt idx="16">
                  <c:v>2</c:v>
                </c:pt>
                <c:pt idx="17">
                  <c:v>3</c:v>
                </c:pt>
                <c:pt idx="18">
                  <c:v>4</c:v>
                </c:pt>
                <c:pt idx="20">
                  <c:v>15</c:v>
                </c:pt>
                <c:pt idx="22">
                  <c:v>2</c:v>
                </c:pt>
                <c:pt idx="23">
                  <c:v>1</c:v>
                </c:pt>
                <c:pt idx="24">
                  <c:v>9</c:v>
                </c:pt>
              </c:numCache>
            </c:numRef>
          </c:val>
        </c:ser>
        <c:dLbls>
          <c:showLegendKey val="0"/>
          <c:showVal val="0"/>
          <c:showCatName val="0"/>
          <c:showSerName val="0"/>
          <c:showPercent val="0"/>
          <c:showBubbleSize val="0"/>
        </c:dLbls>
        <c:gapWidth val="55"/>
        <c:gapDepth val="55"/>
        <c:shape val="cone"/>
        <c:axId val="259299584"/>
        <c:axId val="259301376"/>
        <c:axId val="0"/>
      </c:bar3DChart>
      <c:catAx>
        <c:axId val="259299584"/>
        <c:scaling>
          <c:orientation val="minMax"/>
        </c:scaling>
        <c:delete val="0"/>
        <c:axPos val="b"/>
        <c:numFmt formatCode="General" sourceLinked="1"/>
        <c:majorTickMark val="none"/>
        <c:minorTickMark val="none"/>
        <c:tickLblPos val="nextTo"/>
        <c:txPr>
          <a:bodyPr/>
          <a:lstStyle/>
          <a:p>
            <a:pPr>
              <a:defRPr sz="800"/>
            </a:pPr>
            <a:endParaRPr lang="en-US"/>
          </a:p>
        </c:txPr>
        <c:crossAx val="259301376"/>
        <c:crosses val="autoZero"/>
        <c:auto val="1"/>
        <c:lblAlgn val="ctr"/>
        <c:lblOffset val="100"/>
        <c:noMultiLvlLbl val="0"/>
      </c:catAx>
      <c:valAx>
        <c:axId val="259301376"/>
        <c:scaling>
          <c:orientation val="minMax"/>
        </c:scaling>
        <c:delete val="0"/>
        <c:axPos val="l"/>
        <c:majorGridlines/>
        <c:numFmt formatCode="General" sourceLinked="1"/>
        <c:majorTickMark val="none"/>
        <c:minorTickMark val="none"/>
        <c:tickLblPos val="nextTo"/>
        <c:crossAx val="259299584"/>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[mortality by heart_failure_ dataset.xlsx]smoking!PivotTable3</c:name>
    <c:fmtId val="0"/>
  </c:pivotSource>
  <c:chart>
    <c:title>
      <c:tx>
        <c:rich>
          <a:bodyPr/>
          <a:lstStyle/>
          <a:p>
            <a:pPr>
              <a:defRPr/>
            </a:pPr>
            <a:r>
              <a:rPr lang="en-US"/>
              <a:t>Smoking</a:t>
            </a:r>
          </a:p>
        </c:rich>
      </c:tx>
      <c:layout/>
      <c:overlay val="0"/>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s>
    <c:plotArea>
      <c:layout/>
      <c:barChart>
        <c:barDir val="col"/>
        <c:grouping val="stacked"/>
        <c:varyColors val="0"/>
        <c:ser>
          <c:idx val="0"/>
          <c:order val="0"/>
          <c:tx>
            <c:strRef>
              <c:f>smoking!$B$3:$B$4</c:f>
              <c:strCache>
                <c:ptCount val="1"/>
                <c:pt idx="0">
                  <c:v>Non-smoker</c:v>
                </c:pt>
              </c:strCache>
            </c:strRef>
          </c:tx>
          <c:invertIfNegative val="0"/>
          <c:cat>
            <c:strRef>
              <c:f>smoking!$A$5:$A$7</c:f>
              <c:strCache>
                <c:ptCount val="2"/>
                <c:pt idx="0">
                  <c:v>Alive</c:v>
                </c:pt>
                <c:pt idx="1">
                  <c:v>Dead</c:v>
                </c:pt>
              </c:strCache>
            </c:strRef>
          </c:cat>
          <c:val>
            <c:numRef>
              <c:f>smoking!$B$5:$B$7</c:f>
              <c:numCache>
                <c:formatCode>General</c:formatCode>
                <c:ptCount val="2"/>
                <c:pt idx="0">
                  <c:v>8</c:v>
                </c:pt>
                <c:pt idx="1">
                  <c:v>2</c:v>
                </c:pt>
              </c:numCache>
            </c:numRef>
          </c:val>
        </c:ser>
        <c:ser>
          <c:idx val="1"/>
          <c:order val="1"/>
          <c:tx>
            <c:strRef>
              <c:f>smoking!$C$3:$C$4</c:f>
              <c:strCache>
                <c:ptCount val="1"/>
                <c:pt idx="0">
                  <c:v>Smoker</c:v>
                </c:pt>
              </c:strCache>
            </c:strRef>
          </c:tx>
          <c:invertIfNegative val="0"/>
          <c:cat>
            <c:strRef>
              <c:f>smoking!$A$5:$A$7</c:f>
              <c:strCache>
                <c:ptCount val="2"/>
                <c:pt idx="0">
                  <c:v>Alive</c:v>
                </c:pt>
                <c:pt idx="1">
                  <c:v>Dead</c:v>
                </c:pt>
              </c:strCache>
            </c:strRef>
          </c:cat>
          <c:val>
            <c:numRef>
              <c:f>smoking!$C$5:$C$7</c:f>
              <c:numCache>
                <c:formatCode>General</c:formatCode>
                <c:ptCount val="2"/>
                <c:pt idx="0">
                  <c:v>6</c:v>
                </c:pt>
                <c:pt idx="1">
                  <c:v>4</c:v>
                </c:pt>
              </c:numCache>
            </c:numRef>
          </c:val>
        </c:ser>
        <c:dLbls>
          <c:showLegendKey val="0"/>
          <c:showVal val="0"/>
          <c:showCatName val="0"/>
          <c:showSerName val="0"/>
          <c:showPercent val="0"/>
          <c:showBubbleSize val="0"/>
        </c:dLbls>
        <c:gapWidth val="55"/>
        <c:overlap val="100"/>
        <c:axId val="259556480"/>
        <c:axId val="259558016"/>
      </c:barChart>
      <c:catAx>
        <c:axId val="259556480"/>
        <c:scaling>
          <c:orientation val="minMax"/>
        </c:scaling>
        <c:delete val="0"/>
        <c:axPos val="b"/>
        <c:majorTickMark val="none"/>
        <c:minorTickMark val="none"/>
        <c:tickLblPos val="nextTo"/>
        <c:crossAx val="259558016"/>
        <c:crosses val="autoZero"/>
        <c:auto val="1"/>
        <c:lblAlgn val="ctr"/>
        <c:lblOffset val="100"/>
        <c:noMultiLvlLbl val="0"/>
      </c:catAx>
      <c:valAx>
        <c:axId val="259558016"/>
        <c:scaling>
          <c:orientation val="minMax"/>
        </c:scaling>
        <c:delete val="0"/>
        <c:axPos val="l"/>
        <c:majorGridlines/>
        <c:numFmt formatCode="General" sourceLinked="1"/>
        <c:majorTickMark val="none"/>
        <c:minorTickMark val="none"/>
        <c:tickLblPos val="nextTo"/>
        <c:crossAx val="259556480"/>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[mortality by heart_failure_ dataset.xlsx]Diabetes!PivotTable6</c:name>
    <c:fmtId val="0"/>
  </c:pivotSource>
  <c:chart>
    <c:title>
      <c:tx>
        <c:rich>
          <a:bodyPr/>
          <a:lstStyle/>
          <a:p>
            <a:pPr>
              <a:defRPr/>
            </a:pPr>
            <a:r>
              <a:rPr lang="en-US"/>
              <a:t>Diabetes</a:t>
            </a:r>
          </a:p>
        </c:rich>
      </c:tx>
      <c:layout/>
      <c:overlay val="0"/>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s>
    <c:view3D>
      <c:rotX val="15"/>
      <c:rotY val="20"/>
      <c:rAngAx val="1"/>
    </c:view3D>
    <c:floor>
      <c:thickness val="0"/>
    </c:floor>
    <c:sideWall>
      <c:thickness val="0"/>
    </c:sideWall>
    <c:backWall>
      <c:thickness val="0"/>
    </c:backWall>
    <c:plotArea>
      <c:layout/>
      <c:bar3DChart>
        <c:barDir val="col"/>
        <c:grouping val="stacked"/>
        <c:varyColors val="0"/>
        <c:ser>
          <c:idx val="0"/>
          <c:order val="0"/>
          <c:tx>
            <c:strRef>
              <c:f>Diabetes!$B$3:$B$4</c:f>
              <c:strCache>
                <c:ptCount val="1"/>
                <c:pt idx="0">
                  <c:v>Normal</c:v>
                </c:pt>
              </c:strCache>
            </c:strRef>
          </c:tx>
          <c:invertIfNegative val="0"/>
          <c:cat>
            <c:strRef>
              <c:f>Diabetes!$A$5:$A$7</c:f>
              <c:strCache>
                <c:ptCount val="2"/>
                <c:pt idx="0">
                  <c:v>Alive</c:v>
                </c:pt>
                <c:pt idx="1">
                  <c:v>Dead</c:v>
                </c:pt>
              </c:strCache>
            </c:strRef>
          </c:cat>
          <c:val>
            <c:numRef>
              <c:f>Diabetes!$B$5:$B$7</c:f>
              <c:numCache>
                <c:formatCode>0.00%</c:formatCode>
                <c:ptCount val="2"/>
                <c:pt idx="0">
                  <c:v>0.35</c:v>
                </c:pt>
                <c:pt idx="1">
                  <c:v>0.2</c:v>
                </c:pt>
              </c:numCache>
            </c:numRef>
          </c:val>
        </c:ser>
        <c:ser>
          <c:idx val="1"/>
          <c:order val="1"/>
          <c:tx>
            <c:strRef>
              <c:f>Diabetes!$C$3:$C$4</c:f>
              <c:strCache>
                <c:ptCount val="1"/>
                <c:pt idx="0">
                  <c:v>Diabetic</c:v>
                </c:pt>
              </c:strCache>
            </c:strRef>
          </c:tx>
          <c:invertIfNegative val="0"/>
          <c:cat>
            <c:strRef>
              <c:f>Diabetes!$A$5:$A$7</c:f>
              <c:strCache>
                <c:ptCount val="2"/>
                <c:pt idx="0">
                  <c:v>Alive</c:v>
                </c:pt>
                <c:pt idx="1">
                  <c:v>Dead</c:v>
                </c:pt>
              </c:strCache>
            </c:strRef>
          </c:cat>
          <c:val>
            <c:numRef>
              <c:f>Diabetes!$C$5:$C$7</c:f>
              <c:numCache>
                <c:formatCode>0.00%</c:formatCode>
                <c:ptCount val="2"/>
                <c:pt idx="0">
                  <c:v>0.35</c:v>
                </c:pt>
                <c:pt idx="1">
                  <c:v>0.1</c:v>
                </c:pt>
              </c:numCache>
            </c:numRef>
          </c:val>
        </c:ser>
        <c:dLbls>
          <c:showLegendKey val="0"/>
          <c:showVal val="0"/>
          <c:showCatName val="0"/>
          <c:showSerName val="0"/>
          <c:showPercent val="0"/>
          <c:showBubbleSize val="0"/>
        </c:dLbls>
        <c:gapWidth val="55"/>
        <c:gapDepth val="55"/>
        <c:shape val="pyramid"/>
        <c:axId val="259756416"/>
        <c:axId val="259757952"/>
        <c:axId val="0"/>
      </c:bar3DChart>
      <c:catAx>
        <c:axId val="259756416"/>
        <c:scaling>
          <c:orientation val="minMax"/>
        </c:scaling>
        <c:delete val="0"/>
        <c:axPos val="b"/>
        <c:majorTickMark val="none"/>
        <c:minorTickMark val="none"/>
        <c:tickLblPos val="nextTo"/>
        <c:crossAx val="259757952"/>
        <c:crosses val="autoZero"/>
        <c:auto val="1"/>
        <c:lblAlgn val="ctr"/>
        <c:lblOffset val="100"/>
        <c:noMultiLvlLbl val="0"/>
      </c:catAx>
      <c:valAx>
        <c:axId val="259757952"/>
        <c:scaling>
          <c:orientation val="minMax"/>
        </c:scaling>
        <c:delete val="0"/>
        <c:axPos val="l"/>
        <c:majorGridlines/>
        <c:numFmt formatCode="0.00%" sourceLinked="1"/>
        <c:majorTickMark val="none"/>
        <c:minorTickMark val="none"/>
        <c:tickLblPos val="nextTo"/>
        <c:crossAx val="259756416"/>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[mortality by heart_failure_ dataset.xlsx]Anaemia!PivotTable4</c:name>
    <c:fmtId val="0"/>
  </c:pivotSource>
  <c:chart>
    <c:title>
      <c:tx>
        <c:rich>
          <a:bodyPr/>
          <a:lstStyle/>
          <a:p>
            <a:pPr>
              <a:defRPr/>
            </a:pPr>
            <a:r>
              <a:rPr lang="en-US"/>
              <a:t>Anaemia</a:t>
            </a:r>
          </a:p>
        </c:rich>
      </c:tx>
      <c:layout/>
      <c:overlay val="0"/>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s>
    <c:view3D>
      <c:rotX val="15"/>
      <c:rotY val="20"/>
      <c:rAngAx val="1"/>
    </c:view3D>
    <c:floor>
      <c:thickness val="0"/>
    </c:floor>
    <c:sideWall>
      <c:thickness val="0"/>
    </c:sideWall>
    <c:backWall>
      <c:thickness val="0"/>
    </c:backWall>
    <c:plotArea>
      <c:layout/>
      <c:bar3DChart>
        <c:barDir val="col"/>
        <c:grouping val="stacked"/>
        <c:varyColors val="0"/>
        <c:ser>
          <c:idx val="0"/>
          <c:order val="0"/>
          <c:tx>
            <c:strRef>
              <c:f>Anaemia!$B$3:$B$4</c:f>
              <c:strCache>
                <c:ptCount val="1"/>
                <c:pt idx="0">
                  <c:v>Normal</c:v>
                </c:pt>
              </c:strCache>
            </c:strRef>
          </c:tx>
          <c:invertIfNegative val="0"/>
          <c:cat>
            <c:strRef>
              <c:f>Anaemia!$A$5:$A$7</c:f>
              <c:strCache>
                <c:ptCount val="2"/>
                <c:pt idx="0">
                  <c:v>Alive</c:v>
                </c:pt>
                <c:pt idx="1">
                  <c:v>Dead</c:v>
                </c:pt>
              </c:strCache>
            </c:strRef>
          </c:cat>
          <c:val>
            <c:numRef>
              <c:f>Anaemia!$B$5:$B$7</c:f>
              <c:numCache>
                <c:formatCode>General</c:formatCode>
                <c:ptCount val="2"/>
                <c:pt idx="0">
                  <c:v>7</c:v>
                </c:pt>
                <c:pt idx="1">
                  <c:v>3</c:v>
                </c:pt>
              </c:numCache>
            </c:numRef>
          </c:val>
        </c:ser>
        <c:ser>
          <c:idx val="1"/>
          <c:order val="1"/>
          <c:tx>
            <c:strRef>
              <c:f>Anaemia!$C$3:$C$4</c:f>
              <c:strCache>
                <c:ptCount val="1"/>
                <c:pt idx="0">
                  <c:v>Anaemic</c:v>
                </c:pt>
              </c:strCache>
            </c:strRef>
          </c:tx>
          <c:invertIfNegative val="0"/>
          <c:cat>
            <c:strRef>
              <c:f>Anaemia!$A$5:$A$7</c:f>
              <c:strCache>
                <c:ptCount val="2"/>
                <c:pt idx="0">
                  <c:v>Alive</c:v>
                </c:pt>
                <c:pt idx="1">
                  <c:v>Dead</c:v>
                </c:pt>
              </c:strCache>
            </c:strRef>
          </c:cat>
          <c:val>
            <c:numRef>
              <c:f>Anaemia!$C$5:$C$7</c:f>
              <c:numCache>
                <c:formatCode>General</c:formatCode>
                <c:ptCount val="2"/>
                <c:pt idx="0">
                  <c:v>7</c:v>
                </c:pt>
                <c:pt idx="1">
                  <c:v>3</c:v>
                </c:pt>
              </c:numCache>
            </c:numRef>
          </c:val>
        </c:ser>
        <c:dLbls>
          <c:showLegendKey val="0"/>
          <c:showVal val="0"/>
          <c:showCatName val="0"/>
          <c:showSerName val="0"/>
          <c:showPercent val="0"/>
          <c:showBubbleSize val="0"/>
        </c:dLbls>
        <c:gapWidth val="55"/>
        <c:gapDepth val="55"/>
        <c:shape val="cylinder"/>
        <c:axId val="259910656"/>
        <c:axId val="259916544"/>
        <c:axId val="0"/>
      </c:bar3DChart>
      <c:catAx>
        <c:axId val="259910656"/>
        <c:scaling>
          <c:orientation val="minMax"/>
        </c:scaling>
        <c:delete val="0"/>
        <c:axPos val="b"/>
        <c:majorTickMark val="none"/>
        <c:minorTickMark val="none"/>
        <c:tickLblPos val="nextTo"/>
        <c:crossAx val="259916544"/>
        <c:crosses val="autoZero"/>
        <c:auto val="1"/>
        <c:lblAlgn val="ctr"/>
        <c:lblOffset val="100"/>
        <c:noMultiLvlLbl val="0"/>
      </c:catAx>
      <c:valAx>
        <c:axId val="259916544"/>
        <c:scaling>
          <c:orientation val="minMax"/>
        </c:scaling>
        <c:delete val="0"/>
        <c:axPos val="l"/>
        <c:majorGridlines/>
        <c:numFmt formatCode="General" sourceLinked="1"/>
        <c:majorTickMark val="none"/>
        <c:minorTickMark val="none"/>
        <c:tickLblPos val="nextTo"/>
        <c:crossAx val="259910656"/>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[mortality by heart_failure_ dataset.xlsx]high blood pressure!PivotTable5</c:name>
    <c:fmtId val="0"/>
  </c:pivotSource>
  <c:chart>
    <c:title>
      <c:tx>
        <c:rich>
          <a:bodyPr/>
          <a:lstStyle/>
          <a:p>
            <a:pPr>
              <a:defRPr/>
            </a:pPr>
            <a:r>
              <a:rPr lang="en-US"/>
              <a:t>High</a:t>
            </a:r>
            <a:r>
              <a:rPr lang="en-US" baseline="0"/>
              <a:t> Blood Pressure</a:t>
            </a:r>
            <a:endParaRPr lang="en-US"/>
          </a:p>
        </c:rich>
      </c:tx>
      <c:layout/>
      <c:overlay val="0"/>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s>
    <c:view3D>
      <c:rotX val="15"/>
      <c:rotY val="20"/>
      <c:rAngAx val="1"/>
    </c:view3D>
    <c:floor>
      <c:thickness val="0"/>
    </c:floor>
    <c:sideWall>
      <c:thickness val="0"/>
    </c:sideWall>
    <c:backWall>
      <c:thickness val="0"/>
    </c:backWall>
    <c:plotArea>
      <c:layout/>
      <c:bar3DChart>
        <c:barDir val="col"/>
        <c:grouping val="clustered"/>
        <c:varyColors val="0"/>
        <c:ser>
          <c:idx val="0"/>
          <c:order val="0"/>
          <c:tx>
            <c:strRef>
              <c:f>'high blood pressure'!$B$3:$B$4</c:f>
              <c:strCache>
                <c:ptCount val="1"/>
                <c:pt idx="0">
                  <c:v>Negative</c:v>
                </c:pt>
              </c:strCache>
            </c:strRef>
          </c:tx>
          <c:invertIfNegative val="0"/>
          <c:cat>
            <c:strRef>
              <c:f>'high blood pressure'!$A$5:$A$7</c:f>
              <c:strCache>
                <c:ptCount val="2"/>
                <c:pt idx="0">
                  <c:v>Alive</c:v>
                </c:pt>
                <c:pt idx="1">
                  <c:v>Dead</c:v>
                </c:pt>
              </c:strCache>
            </c:strRef>
          </c:cat>
          <c:val>
            <c:numRef>
              <c:f>'high blood pressure'!$B$5:$B$7</c:f>
              <c:numCache>
                <c:formatCode>General</c:formatCode>
                <c:ptCount val="2"/>
                <c:pt idx="0">
                  <c:v>10</c:v>
                </c:pt>
                <c:pt idx="1">
                  <c:v>5</c:v>
                </c:pt>
              </c:numCache>
            </c:numRef>
          </c:val>
        </c:ser>
        <c:ser>
          <c:idx val="1"/>
          <c:order val="1"/>
          <c:tx>
            <c:strRef>
              <c:f>'high blood pressure'!$C$3:$C$4</c:f>
              <c:strCache>
                <c:ptCount val="1"/>
                <c:pt idx="0">
                  <c:v>Positive</c:v>
                </c:pt>
              </c:strCache>
            </c:strRef>
          </c:tx>
          <c:invertIfNegative val="0"/>
          <c:cat>
            <c:strRef>
              <c:f>'high blood pressure'!$A$5:$A$7</c:f>
              <c:strCache>
                <c:ptCount val="2"/>
                <c:pt idx="0">
                  <c:v>Alive</c:v>
                </c:pt>
                <c:pt idx="1">
                  <c:v>Dead</c:v>
                </c:pt>
              </c:strCache>
            </c:strRef>
          </c:cat>
          <c:val>
            <c:numRef>
              <c:f>'high blood pressure'!$C$5:$C$7</c:f>
              <c:numCache>
                <c:formatCode>General</c:formatCode>
                <c:ptCount val="2"/>
                <c:pt idx="0">
                  <c:v>4</c:v>
                </c:pt>
                <c:pt idx="1">
                  <c:v>1</c:v>
                </c:pt>
              </c:numCache>
            </c:numRef>
          </c:val>
        </c:ser>
        <c:dLbls>
          <c:showLegendKey val="0"/>
          <c:showVal val="0"/>
          <c:showCatName val="0"/>
          <c:showSerName val="0"/>
          <c:showPercent val="0"/>
          <c:showBubbleSize val="0"/>
        </c:dLbls>
        <c:gapWidth val="150"/>
        <c:shape val="pyramid"/>
        <c:axId val="260252416"/>
        <c:axId val="260253952"/>
        <c:axId val="0"/>
      </c:bar3DChart>
      <c:catAx>
        <c:axId val="260252416"/>
        <c:scaling>
          <c:orientation val="minMax"/>
        </c:scaling>
        <c:delete val="0"/>
        <c:axPos val="b"/>
        <c:majorTickMark val="none"/>
        <c:minorTickMark val="none"/>
        <c:tickLblPos val="nextTo"/>
        <c:crossAx val="260253952"/>
        <c:crosses val="autoZero"/>
        <c:auto val="1"/>
        <c:lblAlgn val="ctr"/>
        <c:lblOffset val="100"/>
        <c:noMultiLvlLbl val="0"/>
      </c:catAx>
      <c:valAx>
        <c:axId val="260253952"/>
        <c:scaling>
          <c:orientation val="minMax"/>
        </c:scaling>
        <c:delete val="0"/>
        <c:axPos val="l"/>
        <c:majorGridlines/>
        <c:numFmt formatCode="General" sourceLinked="1"/>
        <c:majorTickMark val="none"/>
        <c:minorTickMark val="none"/>
        <c:tickLblPos val="nextTo"/>
        <c:crossAx val="260252416"/>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[mortality by heart_failure_ dataset.xlsx]EF!PivotTable4</c:name>
    <c:fmtId val="0"/>
  </c:pivotSource>
  <c:chart>
    <c:title>
      <c:tx>
        <c:rich>
          <a:bodyPr/>
          <a:lstStyle/>
          <a:p>
            <a:pPr>
              <a:defRPr/>
            </a:pPr>
            <a:r>
              <a:rPr lang="en-US"/>
              <a:t>Ejection</a:t>
            </a:r>
            <a:r>
              <a:rPr lang="en-US" baseline="0"/>
              <a:t> Fraction</a:t>
            </a:r>
            <a:endParaRPr lang="en-US"/>
          </a:p>
        </c:rich>
      </c:tx>
      <c:layout/>
      <c:overlay val="0"/>
    </c:title>
    <c:autoTitleDeleted val="0"/>
    <c:pivotFmts>
      <c:pivotFmt>
        <c:idx val="0"/>
        <c:marker>
          <c:symbol val="none"/>
        </c:marker>
      </c:pivotFmt>
      <c:pivotFmt>
        <c:idx val="1"/>
      </c:pivotFmt>
    </c:pivotFmts>
    <c:plotArea>
      <c:layout/>
      <c:barChart>
        <c:barDir val="bar"/>
        <c:grouping val="stacked"/>
        <c:varyColors val="0"/>
        <c:ser>
          <c:idx val="0"/>
          <c:order val="0"/>
          <c:tx>
            <c:strRef>
              <c:f>EF!$B$3</c:f>
              <c:strCache>
                <c:ptCount val="1"/>
                <c:pt idx="0">
                  <c:v>Total</c:v>
                </c:pt>
              </c:strCache>
            </c:strRef>
          </c:tx>
          <c:invertIfNegative val="0"/>
          <c:cat>
            <c:strRef>
              <c:f>EF!$A$4:$A$20</c:f>
              <c:strCache>
                <c:ptCount val="16"/>
                <c:pt idx="0">
                  <c:v>14</c:v>
                </c:pt>
                <c:pt idx="1">
                  <c:v>15</c:v>
                </c:pt>
                <c:pt idx="2">
                  <c:v>17</c:v>
                </c:pt>
                <c:pt idx="3">
                  <c:v>20</c:v>
                </c:pt>
                <c:pt idx="4">
                  <c:v>25</c:v>
                </c:pt>
                <c:pt idx="5">
                  <c:v>30</c:v>
                </c:pt>
                <c:pt idx="6">
                  <c:v>35</c:v>
                </c:pt>
                <c:pt idx="7">
                  <c:v>38</c:v>
                </c:pt>
                <c:pt idx="8">
                  <c:v>40</c:v>
                </c:pt>
                <c:pt idx="9">
                  <c:v>45</c:v>
                </c:pt>
                <c:pt idx="10">
                  <c:v>50</c:v>
                </c:pt>
                <c:pt idx="11">
                  <c:v>55</c:v>
                </c:pt>
                <c:pt idx="12">
                  <c:v>60</c:v>
                </c:pt>
                <c:pt idx="13">
                  <c:v>62</c:v>
                </c:pt>
                <c:pt idx="14">
                  <c:v>65</c:v>
                </c:pt>
                <c:pt idx="15">
                  <c:v>70</c:v>
                </c:pt>
              </c:strCache>
            </c:strRef>
          </c:cat>
          <c:val>
            <c:numRef>
              <c:f>EF!$B$4:$B$20</c:f>
              <c:numCache>
                <c:formatCode>General</c:formatCode>
                <c:ptCount val="16"/>
                <c:pt idx="0">
                  <c:v>1</c:v>
                </c:pt>
                <c:pt idx="1">
                  <c:v>2</c:v>
                </c:pt>
                <c:pt idx="2">
                  <c:v>1</c:v>
                </c:pt>
                <c:pt idx="3">
                  <c:v>16</c:v>
                </c:pt>
                <c:pt idx="4">
                  <c:v>18</c:v>
                </c:pt>
                <c:pt idx="5">
                  <c:v>13</c:v>
                </c:pt>
                <c:pt idx="6">
                  <c:v>7</c:v>
                </c:pt>
                <c:pt idx="7">
                  <c:v>15</c:v>
                </c:pt>
                <c:pt idx="8">
                  <c:v>5</c:v>
                </c:pt>
                <c:pt idx="9">
                  <c:v>5</c:v>
                </c:pt>
                <c:pt idx="10">
                  <c:v>6</c:v>
                </c:pt>
                <c:pt idx="11">
                  <c:v>1</c:v>
                </c:pt>
                <c:pt idx="12">
                  <c:v>4</c:v>
                </c:pt>
                <c:pt idx="13">
                  <c:v>1</c:v>
                </c:pt>
                <c:pt idx="14">
                  <c:v>1</c:v>
                </c:pt>
                <c:pt idx="15">
                  <c:v>1</c:v>
                </c:pt>
              </c:numCache>
            </c:numRef>
          </c:val>
        </c:ser>
        <c:dLbls>
          <c:showLegendKey val="0"/>
          <c:showVal val="0"/>
          <c:showCatName val="0"/>
          <c:showSerName val="0"/>
          <c:showPercent val="0"/>
          <c:showBubbleSize val="0"/>
        </c:dLbls>
        <c:gapWidth val="55"/>
        <c:overlap val="100"/>
        <c:axId val="260307584"/>
        <c:axId val="259371392"/>
      </c:barChart>
      <c:catAx>
        <c:axId val="260307584"/>
        <c:scaling>
          <c:orientation val="minMax"/>
        </c:scaling>
        <c:delete val="0"/>
        <c:axPos val="l"/>
        <c:majorTickMark val="none"/>
        <c:minorTickMark val="none"/>
        <c:tickLblPos val="nextTo"/>
        <c:crossAx val="259371392"/>
        <c:crosses val="autoZero"/>
        <c:auto val="1"/>
        <c:lblAlgn val="ctr"/>
        <c:lblOffset val="100"/>
        <c:noMultiLvlLbl val="0"/>
      </c:catAx>
      <c:valAx>
        <c:axId val="259371392"/>
        <c:scaling>
          <c:orientation val="minMax"/>
        </c:scaling>
        <c:delete val="0"/>
        <c:axPos val="b"/>
        <c:majorGridlines/>
        <c:numFmt formatCode="General" sourceLinked="1"/>
        <c:majorTickMark val="none"/>
        <c:minorTickMark val="none"/>
        <c:tickLblPos val="nextTo"/>
        <c:crossAx val="260307584"/>
        <c:crosses val="autoZero"/>
        <c:crossBetween val="between"/>
      </c:valAx>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autoTitleDeleted val="1"/>
    <c:plotArea>
      <c:layout/>
      <c:scatterChart>
        <c:scatterStyle val="smoothMarker"/>
        <c:varyColors val="0"/>
        <c:ser>
          <c:idx val="0"/>
          <c:order val="0"/>
          <c:tx>
            <c:strRef>
              <c:f>EF!$E$3</c:f>
              <c:strCache>
                <c:ptCount val="1"/>
                <c:pt idx="0">
                  <c:v>DEATH EVENT</c:v>
                </c:pt>
              </c:strCache>
            </c:strRef>
          </c:tx>
          <c:marker>
            <c:symbol val="none"/>
          </c:marker>
          <c:xVal>
            <c:numRef>
              <c:f>EF!$D$4:$D$19</c:f>
              <c:numCache>
                <c:formatCode>General</c:formatCode>
                <c:ptCount val="16"/>
                <c:pt idx="0">
                  <c:v>14</c:v>
                </c:pt>
                <c:pt idx="1">
                  <c:v>15</c:v>
                </c:pt>
                <c:pt idx="2">
                  <c:v>17</c:v>
                </c:pt>
                <c:pt idx="3">
                  <c:v>20</c:v>
                </c:pt>
                <c:pt idx="4">
                  <c:v>25</c:v>
                </c:pt>
                <c:pt idx="5">
                  <c:v>30</c:v>
                </c:pt>
                <c:pt idx="6">
                  <c:v>35</c:v>
                </c:pt>
                <c:pt idx="7">
                  <c:v>38</c:v>
                </c:pt>
                <c:pt idx="8">
                  <c:v>40</c:v>
                </c:pt>
                <c:pt idx="9">
                  <c:v>45</c:v>
                </c:pt>
                <c:pt idx="10">
                  <c:v>50</c:v>
                </c:pt>
                <c:pt idx="11">
                  <c:v>55</c:v>
                </c:pt>
                <c:pt idx="12">
                  <c:v>60</c:v>
                </c:pt>
                <c:pt idx="13">
                  <c:v>62</c:v>
                </c:pt>
                <c:pt idx="14">
                  <c:v>65</c:v>
                </c:pt>
                <c:pt idx="15">
                  <c:v>70</c:v>
                </c:pt>
              </c:numCache>
            </c:numRef>
          </c:xVal>
          <c:yVal>
            <c:numRef>
              <c:f>EF!$E$4:$E$19</c:f>
              <c:numCache>
                <c:formatCode>General</c:formatCode>
                <c:ptCount val="16"/>
                <c:pt idx="0">
                  <c:v>1</c:v>
                </c:pt>
                <c:pt idx="1">
                  <c:v>2</c:v>
                </c:pt>
                <c:pt idx="2">
                  <c:v>1</c:v>
                </c:pt>
                <c:pt idx="3">
                  <c:v>16</c:v>
                </c:pt>
                <c:pt idx="4">
                  <c:v>18</c:v>
                </c:pt>
                <c:pt idx="5">
                  <c:v>13</c:v>
                </c:pt>
                <c:pt idx="6">
                  <c:v>7</c:v>
                </c:pt>
                <c:pt idx="7">
                  <c:v>15</c:v>
                </c:pt>
                <c:pt idx="8">
                  <c:v>5</c:v>
                </c:pt>
                <c:pt idx="9">
                  <c:v>5</c:v>
                </c:pt>
                <c:pt idx="10">
                  <c:v>6</c:v>
                </c:pt>
                <c:pt idx="11">
                  <c:v>1</c:v>
                </c:pt>
                <c:pt idx="12">
                  <c:v>4</c:v>
                </c:pt>
                <c:pt idx="13">
                  <c:v>1</c:v>
                </c:pt>
                <c:pt idx="14">
                  <c:v>1</c:v>
                </c:pt>
                <c:pt idx="15">
                  <c:v>1</c:v>
                </c:pt>
              </c:numCache>
            </c:numRef>
          </c:yVal>
          <c:smooth val="1"/>
        </c:ser>
        <c:dLbls>
          <c:showLegendKey val="0"/>
          <c:showVal val="0"/>
          <c:showCatName val="0"/>
          <c:showSerName val="0"/>
          <c:showPercent val="0"/>
          <c:showBubbleSize val="0"/>
        </c:dLbls>
        <c:axId val="265179136"/>
        <c:axId val="265182208"/>
      </c:scatterChart>
      <c:valAx>
        <c:axId val="265179136"/>
        <c:scaling>
          <c:orientation val="minMax"/>
        </c:scaling>
        <c:delete val="0"/>
        <c:axPos val="b"/>
        <c:title>
          <c:tx>
            <c:rich>
              <a:bodyPr/>
              <a:lstStyle/>
              <a:p>
                <a:pPr>
                  <a:defRPr/>
                </a:pPr>
                <a:r>
                  <a:rPr lang="en-US" dirty="0"/>
                  <a:t>Ejection Fraction in %</a:t>
                </a:r>
              </a:p>
            </c:rich>
          </c:tx>
          <c:layout/>
          <c:overlay val="0"/>
        </c:title>
        <c:numFmt formatCode="General" sourceLinked="1"/>
        <c:majorTickMark val="none"/>
        <c:minorTickMark val="none"/>
        <c:tickLblPos val="nextTo"/>
        <c:txPr>
          <a:bodyPr/>
          <a:lstStyle/>
          <a:p>
            <a:pPr>
              <a:defRPr sz="1000"/>
            </a:pPr>
            <a:endParaRPr lang="en-US"/>
          </a:p>
        </c:txPr>
        <c:crossAx val="265182208"/>
        <c:crosses val="autoZero"/>
        <c:crossBetween val="midCat"/>
      </c:valAx>
      <c:valAx>
        <c:axId val="265182208"/>
        <c:scaling>
          <c:orientation val="minMax"/>
        </c:scaling>
        <c:delete val="0"/>
        <c:axPos val="l"/>
        <c:majorGridlines/>
        <c:numFmt formatCode="General" sourceLinked="1"/>
        <c:majorTickMark val="none"/>
        <c:minorTickMark val="none"/>
        <c:tickLblPos val="nextTo"/>
        <c:txPr>
          <a:bodyPr/>
          <a:lstStyle/>
          <a:p>
            <a:pPr>
              <a:defRPr sz="1200"/>
            </a:pPr>
            <a:endParaRPr lang="en-US"/>
          </a:p>
        </c:txPr>
        <c:crossAx val="265179136"/>
        <c:crosses val="autoZero"/>
        <c:crossBetween val="midCat"/>
      </c:valAx>
    </c:plotArea>
    <c:legend>
      <c:legendPos val="r"/>
      <c:layout/>
      <c:overlay val="0"/>
      <c:txPr>
        <a:bodyPr/>
        <a:lstStyle/>
        <a:p>
          <a:pPr>
            <a:defRPr sz="1050"/>
          </a:pPr>
          <a:endParaRPr lang="en-US"/>
        </a:p>
      </c:txPr>
    </c:legend>
    <c:plotVisOnly val="1"/>
    <c:dispBlanksAs val="gap"/>
    <c:showDLblsOverMax val="0"/>
  </c:chart>
  <c:txPr>
    <a:bodyPr/>
    <a:lstStyle/>
    <a:p>
      <a:pPr>
        <a:defRPr sz="1800"/>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clustered"/>
        <c:varyColors val="0"/>
        <c:ser>
          <c:idx val="0"/>
          <c:order val="0"/>
          <c:tx>
            <c:strRef>
              <c:f>'Creatinine Phosphokinase'!$G$4</c:f>
              <c:strCache>
                <c:ptCount val="1"/>
                <c:pt idx="0">
                  <c:v>Alive</c:v>
                </c:pt>
              </c:strCache>
            </c:strRef>
          </c:tx>
          <c:invertIfNegative val="0"/>
          <c:cat>
            <c:strRef>
              <c:f>'Creatinine Phosphokinase'!$F$5:$F$6</c:f>
              <c:strCache>
                <c:ptCount val="2"/>
                <c:pt idx="0">
                  <c:v>20-200</c:v>
                </c:pt>
                <c:pt idx="1">
                  <c:v>201-above</c:v>
                </c:pt>
              </c:strCache>
            </c:strRef>
          </c:cat>
          <c:val>
            <c:numRef>
              <c:f>'Creatinine Phosphokinase'!$G$5:$G$6</c:f>
              <c:numCache>
                <c:formatCode>General</c:formatCode>
                <c:ptCount val="2"/>
                <c:pt idx="0">
                  <c:v>89</c:v>
                </c:pt>
                <c:pt idx="1">
                  <c:v>114</c:v>
                </c:pt>
              </c:numCache>
            </c:numRef>
          </c:val>
        </c:ser>
        <c:ser>
          <c:idx val="1"/>
          <c:order val="1"/>
          <c:tx>
            <c:strRef>
              <c:f>'Creatinine Phosphokinase'!$H$4</c:f>
              <c:strCache>
                <c:ptCount val="1"/>
                <c:pt idx="0">
                  <c:v>Dead</c:v>
                </c:pt>
              </c:strCache>
            </c:strRef>
          </c:tx>
          <c:invertIfNegative val="0"/>
          <c:cat>
            <c:strRef>
              <c:f>'Creatinine Phosphokinase'!$F$5:$F$6</c:f>
              <c:strCache>
                <c:ptCount val="2"/>
                <c:pt idx="0">
                  <c:v>20-200</c:v>
                </c:pt>
                <c:pt idx="1">
                  <c:v>201-above</c:v>
                </c:pt>
              </c:strCache>
            </c:strRef>
          </c:cat>
          <c:val>
            <c:numRef>
              <c:f>'Creatinine Phosphokinase'!$H$5:$H$6</c:f>
              <c:numCache>
                <c:formatCode>General</c:formatCode>
                <c:ptCount val="2"/>
                <c:pt idx="0">
                  <c:v>40</c:v>
                </c:pt>
                <c:pt idx="1">
                  <c:v>57</c:v>
                </c:pt>
              </c:numCache>
            </c:numRef>
          </c:val>
        </c:ser>
        <c:dLbls>
          <c:showLegendKey val="0"/>
          <c:showVal val="0"/>
          <c:showCatName val="0"/>
          <c:showSerName val="0"/>
          <c:showPercent val="0"/>
          <c:showBubbleSize val="0"/>
        </c:dLbls>
        <c:gapWidth val="150"/>
        <c:axId val="260072576"/>
        <c:axId val="260074112"/>
      </c:barChart>
      <c:catAx>
        <c:axId val="260072576"/>
        <c:scaling>
          <c:orientation val="minMax"/>
        </c:scaling>
        <c:delete val="0"/>
        <c:axPos val="l"/>
        <c:majorTickMark val="out"/>
        <c:minorTickMark val="none"/>
        <c:tickLblPos val="nextTo"/>
        <c:crossAx val="260074112"/>
        <c:crosses val="autoZero"/>
        <c:auto val="1"/>
        <c:lblAlgn val="ctr"/>
        <c:lblOffset val="100"/>
        <c:noMultiLvlLbl val="0"/>
      </c:catAx>
      <c:valAx>
        <c:axId val="260074112"/>
        <c:scaling>
          <c:orientation val="minMax"/>
        </c:scaling>
        <c:delete val="0"/>
        <c:axPos val="b"/>
        <c:majorGridlines/>
        <c:numFmt formatCode="General" sourceLinked="1"/>
        <c:majorTickMark val="out"/>
        <c:minorTickMark val="none"/>
        <c:tickLblPos val="nextTo"/>
        <c:crossAx val="260072576"/>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2" Type="http://schemas.openxmlformats.org/officeDocument/2006/relationships/chart" Target="../charts/chart12.xml"/><Relationship Id="rId1" Type="http://schemas.openxmlformats.org/officeDocument/2006/relationships/chart" Target="../charts/chart11.xml"/></Relationships>
</file>

<file path=xl/drawings/_rels/drawing11.xml.rels><?xml version="1.0" encoding="UTF-8" standalone="yes"?>
<Relationships xmlns="http://schemas.openxmlformats.org/package/2006/relationships"><Relationship Id="rId3" Type="http://schemas.openxmlformats.org/officeDocument/2006/relationships/chart" Target="../charts/chart15.xml"/><Relationship Id="rId2" Type="http://schemas.openxmlformats.org/officeDocument/2006/relationships/chart" Target="../charts/chart14.xml"/><Relationship Id="rId1" Type="http://schemas.openxmlformats.org/officeDocument/2006/relationships/chart" Target="../charts/chart13.xml"/><Relationship Id="rId5" Type="http://schemas.openxmlformats.org/officeDocument/2006/relationships/chart" Target="../charts/chart17.xml"/><Relationship Id="rId4" Type="http://schemas.openxmlformats.org/officeDocument/2006/relationships/chart" Target="../charts/chart16.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9.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9</xdr:col>
      <xdr:colOff>396240</xdr:colOff>
      <xdr:row>1</xdr:row>
      <xdr:rowOff>163830</xdr:rowOff>
    </xdr:from>
    <xdr:to>
      <xdr:col>17</xdr:col>
      <xdr:colOff>91440</xdr:colOff>
      <xdr:row>16</xdr:row>
      <xdr:rowOff>163830</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14</xdr:col>
      <xdr:colOff>266700</xdr:colOff>
      <xdr:row>15</xdr:row>
      <xdr:rowOff>148590</xdr:rowOff>
    </xdr:from>
    <xdr:to>
      <xdr:col>20</xdr:col>
      <xdr:colOff>365760</xdr:colOff>
      <xdr:row>28</xdr:row>
      <xdr:rowOff>30480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22860</xdr:colOff>
      <xdr:row>1</xdr:row>
      <xdr:rowOff>49530</xdr:rowOff>
    </xdr:from>
    <xdr:to>
      <xdr:col>20</xdr:col>
      <xdr:colOff>137160</xdr:colOff>
      <xdr:row>13</xdr:row>
      <xdr:rowOff>99060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0</xdr:colOff>
      <xdr:row>3</xdr:row>
      <xdr:rowOff>0</xdr:rowOff>
    </xdr:from>
    <xdr:to>
      <xdr:col>3</xdr:col>
      <xdr:colOff>0</xdr:colOff>
      <xdr:row>32</xdr:row>
      <xdr:rowOff>167640</xdr:rowOff>
    </xdr:to>
    <mc:AlternateContent xmlns:mc="http://schemas.openxmlformats.org/markup-compatibility/2006" xmlns:a14="http://schemas.microsoft.com/office/drawing/2010/main">
      <mc:Choice Requires="a14">
        <xdr:graphicFrame macro="">
          <xdr:nvGraphicFramePr>
            <xdr:cNvPr id="2" name="age 1"/>
            <xdr:cNvGraphicFramePr/>
          </xdr:nvGraphicFramePr>
          <xdr:xfrm>
            <a:off x="0" y="0"/>
            <a:ext cx="0" cy="0"/>
          </xdr:xfrm>
          <a:graphic>
            <a:graphicData uri="http://schemas.microsoft.com/office/drawing/2010/slicer">
              <sle:slicer xmlns:sle="http://schemas.microsoft.com/office/drawing/2010/slicer" name="age 1"/>
            </a:graphicData>
          </a:graphic>
        </xdr:graphicFrame>
      </mc:Choice>
      <mc:Fallback xmlns="">
        <xdr:sp macro="" textlink="">
          <xdr:nvSpPr>
            <xdr:cNvPr id="0" name=""/>
            <xdr:cNvSpPr>
              <a:spLocks noTextEdit="1"/>
            </xdr:cNvSpPr>
          </xdr:nvSpPr>
          <xdr:spPr>
            <a:xfrm>
              <a:off x="0" y="548640"/>
              <a:ext cx="1828800" cy="5471160"/>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xdr:from>
      <xdr:col>3</xdr:col>
      <xdr:colOff>22860</xdr:colOff>
      <xdr:row>3</xdr:row>
      <xdr:rowOff>15240</xdr:rowOff>
    </xdr:from>
    <xdr:to>
      <xdr:col>9</xdr:col>
      <xdr:colOff>190500</xdr:colOff>
      <xdr:row>16</xdr:row>
      <xdr:rowOff>121920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243840</xdr:colOff>
      <xdr:row>3</xdr:row>
      <xdr:rowOff>22860</xdr:rowOff>
    </xdr:from>
    <xdr:to>
      <xdr:col>16</xdr:col>
      <xdr:colOff>281940</xdr:colOff>
      <xdr:row>16</xdr:row>
      <xdr:rowOff>121920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114300</xdr:colOff>
      <xdr:row>16</xdr:row>
      <xdr:rowOff>160020</xdr:rowOff>
    </xdr:from>
    <xdr:to>
      <xdr:col>16</xdr:col>
      <xdr:colOff>274320</xdr:colOff>
      <xdr:row>32</xdr:row>
      <xdr:rowOff>144780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22860</xdr:colOff>
      <xdr:row>16</xdr:row>
      <xdr:rowOff>160020</xdr:rowOff>
    </xdr:from>
    <xdr:to>
      <xdr:col>10</xdr:col>
      <xdr:colOff>60960</xdr:colOff>
      <xdr:row>32</xdr:row>
      <xdr:rowOff>152400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16</xdr:col>
      <xdr:colOff>320040</xdr:colOff>
      <xdr:row>3</xdr:row>
      <xdr:rowOff>1</xdr:rowOff>
    </xdr:from>
    <xdr:to>
      <xdr:col>21</xdr:col>
      <xdr:colOff>38100</xdr:colOff>
      <xdr:row>8</xdr:row>
      <xdr:rowOff>53341</xdr:rowOff>
    </xdr:to>
    <mc:AlternateContent xmlns:mc="http://schemas.openxmlformats.org/markup-compatibility/2006" xmlns:a14="http://schemas.microsoft.com/office/drawing/2010/main">
      <mc:Choice Requires="a14">
        <xdr:graphicFrame macro="">
          <xdr:nvGraphicFramePr>
            <xdr:cNvPr id="7" name="sex 1"/>
            <xdr:cNvGraphicFramePr/>
          </xdr:nvGraphicFramePr>
          <xdr:xfrm>
            <a:off x="0" y="0"/>
            <a:ext cx="0" cy="0"/>
          </xdr:xfrm>
          <a:graphic>
            <a:graphicData uri="http://schemas.microsoft.com/office/drawing/2010/slicer">
              <sle:slicer xmlns:sle="http://schemas.microsoft.com/office/drawing/2010/slicer" name="sex 1"/>
            </a:graphicData>
          </a:graphic>
        </xdr:graphicFrame>
      </mc:Choice>
      <mc:Fallback xmlns="">
        <xdr:sp macro="" textlink="">
          <xdr:nvSpPr>
            <xdr:cNvPr id="0" name=""/>
            <xdr:cNvSpPr>
              <a:spLocks noTextEdit="1"/>
            </xdr:cNvSpPr>
          </xdr:nvSpPr>
          <xdr:spPr>
            <a:xfrm>
              <a:off x="10073640" y="548641"/>
              <a:ext cx="2766060" cy="967740"/>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xdr:from>
      <xdr:col>16</xdr:col>
      <xdr:colOff>312420</xdr:colOff>
      <xdr:row>8</xdr:row>
      <xdr:rowOff>76200</xdr:rowOff>
    </xdr:from>
    <xdr:to>
      <xdr:col>21</xdr:col>
      <xdr:colOff>30480</xdr:colOff>
      <xdr:row>32</xdr:row>
      <xdr:rowOff>152400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12</xdr:col>
      <xdr:colOff>143435</xdr:colOff>
      <xdr:row>5</xdr:row>
      <xdr:rowOff>49304</xdr:rowOff>
    </xdr:from>
    <xdr:to>
      <xdr:col>19</xdr:col>
      <xdr:colOff>448235</xdr:colOff>
      <xdr:row>20</xdr:row>
      <xdr:rowOff>103093</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11</xdr:col>
      <xdr:colOff>30480</xdr:colOff>
      <xdr:row>1</xdr:row>
      <xdr:rowOff>87630</xdr:rowOff>
    </xdr:from>
    <xdr:to>
      <xdr:col>18</xdr:col>
      <xdr:colOff>365760</xdr:colOff>
      <xdr:row>16</xdr:row>
      <xdr:rowOff>87630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9</xdr:col>
      <xdr:colOff>281940</xdr:colOff>
      <xdr:row>1</xdr:row>
      <xdr:rowOff>87630</xdr:rowOff>
    </xdr:from>
    <xdr:to>
      <xdr:col>16</xdr:col>
      <xdr:colOff>586740</xdr:colOff>
      <xdr:row>16</xdr:row>
      <xdr:rowOff>87630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xdr:col>
      <xdr:colOff>236220</xdr:colOff>
      <xdr:row>9</xdr:row>
      <xdr:rowOff>156210</xdr:rowOff>
    </xdr:from>
    <xdr:to>
      <xdr:col>8</xdr:col>
      <xdr:colOff>68580</xdr:colOff>
      <xdr:row>24</xdr:row>
      <xdr:rowOff>156210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xdr:col>
      <xdr:colOff>807720</xdr:colOff>
      <xdr:row>9</xdr:row>
      <xdr:rowOff>87630</xdr:rowOff>
    </xdr:from>
    <xdr:to>
      <xdr:col>8</xdr:col>
      <xdr:colOff>0</xdr:colOff>
      <xdr:row>24</xdr:row>
      <xdr:rowOff>87630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9</xdr:col>
      <xdr:colOff>160020</xdr:colOff>
      <xdr:row>5</xdr:row>
      <xdr:rowOff>45720</xdr:rowOff>
    </xdr:from>
    <xdr:to>
      <xdr:col>13</xdr:col>
      <xdr:colOff>190500</xdr:colOff>
      <xdr:row>15</xdr:row>
      <xdr:rowOff>49530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594360</xdr:colOff>
      <xdr:row>1</xdr:row>
      <xdr:rowOff>167640</xdr:rowOff>
    </xdr:from>
    <xdr:to>
      <xdr:col>15</xdr:col>
      <xdr:colOff>129540</xdr:colOff>
      <xdr:row>20</xdr:row>
      <xdr:rowOff>121920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9</xdr:col>
      <xdr:colOff>304800</xdr:colOff>
      <xdr:row>3</xdr:row>
      <xdr:rowOff>41910</xdr:rowOff>
    </xdr:from>
    <xdr:to>
      <xdr:col>17</xdr:col>
      <xdr:colOff>0</xdr:colOff>
      <xdr:row>18</xdr:row>
      <xdr:rowOff>41910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11</xdr:col>
      <xdr:colOff>59634</xdr:colOff>
      <xdr:row>2</xdr:row>
      <xdr:rowOff>96078</xdr:rowOff>
    </xdr:from>
    <xdr:to>
      <xdr:col>32</xdr:col>
      <xdr:colOff>46382</xdr:colOff>
      <xdr:row>17</xdr:row>
      <xdr:rowOff>56322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2" Type="http://schemas.openxmlformats.org/officeDocument/2006/relationships/externalLinkPath" Target="heart_failure_clinical_records_dataset.xlsx" TargetMode="External"/><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r:id="rId1" refreshedBy="Lenovo" refreshedDate="44420.666633680557" createdVersion="4" refreshedVersion="4" minRefreshableVersion="3" recordCount="300">
  <cacheSource type="worksheet">
    <worksheetSource ref="A1:M301" sheet="raw data"/>
  </cacheSource>
  <cacheFields count="13">
    <cacheField name="age" numFmtId="0">
      <sharedItems containsSemiMixedTypes="0" containsString="0" containsNumber="1" minValue="40" maxValue="95" count="47">
        <n v="75"/>
        <n v="55"/>
        <n v="65"/>
        <n v="50"/>
        <n v="90"/>
        <n v="60"/>
        <n v="80"/>
        <n v="62"/>
        <n v="45"/>
        <n v="49"/>
        <n v="82"/>
        <n v="87"/>
        <n v="70"/>
        <n v="48"/>
        <n v="68"/>
        <n v="53"/>
        <n v="95"/>
        <n v="58"/>
        <n v="94"/>
        <n v="85"/>
        <n v="69"/>
        <n v="72"/>
        <n v="51"/>
        <n v="57"/>
        <n v="42"/>
        <n v="41"/>
        <n v="67"/>
        <n v="79"/>
        <n v="59"/>
        <n v="44"/>
        <n v="63"/>
        <n v="86"/>
        <n v="66"/>
        <n v="43"/>
        <n v="46"/>
        <n v="61"/>
        <n v="81"/>
        <n v="52"/>
        <n v="64"/>
        <n v="40"/>
        <n v="60.667000000000002"/>
        <n v="73"/>
        <n v="77"/>
        <n v="78"/>
        <n v="54"/>
        <n v="47"/>
        <n v="56"/>
      </sharedItems>
    </cacheField>
    <cacheField name="anaemia" numFmtId="0">
      <sharedItems containsSemiMixedTypes="0" containsString="0" containsNumber="1" containsInteger="1" minValue="0" maxValue="1" count="2">
        <n v="0"/>
        <n v="1"/>
      </sharedItems>
    </cacheField>
    <cacheField name="creatinine_phosphokinase" numFmtId="0">
      <sharedItems containsSemiMixedTypes="0" containsString="0" containsNumber="1" containsInteger="1" minValue="23" maxValue="7861" count="209">
        <n v="582"/>
        <n v="7861"/>
        <n v="146"/>
        <n v="111"/>
        <n v="160"/>
        <n v="47"/>
        <n v="246"/>
        <n v="315"/>
        <n v="157"/>
        <n v="123"/>
        <n v="81"/>
        <n v="231"/>
        <n v="981"/>
        <n v="168"/>
        <n v="80"/>
        <n v="379"/>
        <n v="149"/>
        <n v="125"/>
        <n v="52"/>
        <n v="128"/>
        <n v="220"/>
        <n v="63"/>
        <n v="148"/>
        <n v="112"/>
        <n v="122"/>
        <n v="60"/>
        <n v="70"/>
        <n v="23"/>
        <n v="249"/>
        <n v="159"/>
        <n v="94"/>
        <n v="855"/>
        <n v="2656"/>
        <n v="235"/>
        <n v="124"/>
        <n v="571"/>
        <n v="127"/>
        <n v="588"/>
        <n v="1380"/>
        <n v="553"/>
        <n v="129"/>
        <n v="577"/>
        <n v="91"/>
        <n v="3964"/>
        <n v="69"/>
        <n v="260"/>
        <n v="371"/>
        <n v="75"/>
        <n v="607"/>
        <n v="789"/>
        <n v="364"/>
        <n v="7702"/>
        <n v="318"/>
        <n v="109"/>
        <n v="68"/>
        <n v="250"/>
        <n v="110"/>
        <n v="161"/>
        <n v="113"/>
        <n v="5882"/>
        <n v="224"/>
        <n v="92"/>
        <n v="102"/>
        <n v="203"/>
        <n v="336"/>
        <n v="76"/>
        <n v="55"/>
        <n v="280"/>
        <n v="78"/>
        <n v="84"/>
        <n v="115"/>
        <n v="66"/>
        <n v="897"/>
        <n v="154"/>
        <n v="144"/>
        <n v="133"/>
        <n v="514"/>
        <n v="59"/>
        <n v="156"/>
        <n v="61"/>
        <n v="305"/>
        <n v="898"/>
        <n v="5209"/>
        <n v="53"/>
        <n v="328"/>
        <n v="748"/>
        <n v="1876"/>
        <n v="936"/>
        <n v="292"/>
        <n v="369"/>
        <n v="143"/>
        <n v="754"/>
        <n v="400"/>
        <n v="96"/>
        <n v="737"/>
        <n v="358"/>
        <n v="200"/>
        <n v="248"/>
        <n v="270"/>
        <n v="1808"/>
        <n v="1082"/>
        <n v="719"/>
        <n v="193"/>
        <n v="4540"/>
        <n v="646"/>
        <n v="281"/>
        <n v="1548"/>
        <n v="805"/>
        <n v="291"/>
        <n v="482"/>
        <n v="943"/>
        <n v="185"/>
        <n v="132"/>
        <n v="1610"/>
        <n v="2261"/>
        <n v="233"/>
        <n v="30"/>
        <n v="1846"/>
        <n v="335"/>
        <n v="58"/>
        <n v="910"/>
        <n v="72"/>
        <n v="130"/>
        <n v="2334"/>
        <n v="2442"/>
        <n v="776"/>
        <n v="196"/>
        <n v="835"/>
        <n v="3966"/>
        <n v="171"/>
        <n v="198"/>
        <n v="95"/>
        <n v="1419"/>
        <n v="478"/>
        <n v="176"/>
        <n v="395"/>
        <n v="99"/>
        <n v="145"/>
        <n v="104"/>
        <n v="1896"/>
        <n v="151"/>
        <n v="244"/>
        <n v="62"/>
        <n v="121"/>
        <n v="418"/>
        <n v="167"/>
        <n v="1211"/>
        <n v="1767"/>
        <n v="308"/>
        <n v="97"/>
        <n v="64"/>
        <n v="101"/>
        <n v="212"/>
        <n v="2281"/>
        <n v="972"/>
        <n v="131"/>
        <n v="135"/>
        <n v="1202"/>
        <n v="427"/>
        <n v="1021"/>
        <n v="118"/>
        <n v="86"/>
        <n v="675"/>
        <n v="57"/>
        <n v="2794"/>
        <n v="56"/>
        <n v="211"/>
        <n v="166"/>
        <n v="93"/>
        <n v="707"/>
        <n v="119"/>
        <n v="232"/>
        <n v="720"/>
        <n v="180"/>
        <n v="90"/>
        <n v="1185"/>
        <n v="2017"/>
        <n v="624"/>
        <n v="207"/>
        <n v="2522"/>
        <n v="572"/>
        <n v="245"/>
        <n v="88"/>
        <n v="446"/>
        <n v="191"/>
        <n v="326"/>
        <n v="655"/>
        <n v="258"/>
        <n v="298"/>
        <n v="1199"/>
        <n v="213"/>
        <n v="257"/>
        <n v="618"/>
        <n v="1051"/>
        <n v="2695"/>
        <n v="1688"/>
        <n v="54"/>
        <n v="170"/>
        <n v="253"/>
        <n v="892"/>
        <n v="337"/>
        <n v="615"/>
        <n v="320"/>
        <n v="190"/>
        <n v="103"/>
        <n v="1820"/>
        <n v="2060"/>
        <n v="2413"/>
        <n v="269"/>
      </sharedItems>
    </cacheField>
    <cacheField name="diabetes" numFmtId="0">
      <sharedItems containsSemiMixedTypes="0" containsString="0" containsNumber="1" containsInteger="1" minValue="0" maxValue="1" count="2">
        <n v="0"/>
        <n v="1"/>
      </sharedItems>
    </cacheField>
    <cacheField name="ejection_fraction" numFmtId="0">
      <sharedItems containsSemiMixedTypes="0" containsString="0" containsNumber="1" containsInteger="1" minValue="14" maxValue="80" count="17">
        <n v="20"/>
        <n v="38"/>
        <n v="40"/>
        <n v="15"/>
        <n v="60"/>
        <n v="65"/>
        <n v="35"/>
        <n v="25"/>
        <n v="30"/>
        <n v="50"/>
        <n v="14"/>
        <n v="55"/>
        <n v="45"/>
        <n v="62"/>
        <n v="80"/>
        <n v="17"/>
        <n v="70"/>
      </sharedItems>
    </cacheField>
    <cacheField name="high_blood_pressure" numFmtId="0">
      <sharedItems containsSemiMixedTypes="0" containsString="0" containsNumber="1" containsInteger="1" minValue="0" maxValue="1" count="2">
        <n v="1"/>
        <n v="0"/>
      </sharedItems>
    </cacheField>
    <cacheField name="platelets" numFmtId="0">
      <sharedItems containsSemiMixedTypes="0" containsString="0" containsNumber="1" minValue="25100" maxValue="850000"/>
    </cacheField>
    <cacheField name="serum_creatinine" numFmtId="0">
      <sharedItems containsSemiMixedTypes="0" containsString="0" containsNumber="1" minValue="0.5" maxValue="9.4" count="40">
        <n v="1.9"/>
        <n v="1.1000000000000001"/>
        <n v="1.3"/>
        <n v="2.7"/>
        <n v="2.1"/>
        <n v="1.2"/>
        <n v="1.5"/>
        <n v="9.4"/>
        <n v="4"/>
        <n v="0.9"/>
        <n v="1"/>
        <n v="0.8"/>
        <n v="1.6"/>
        <n v="1.83"/>
        <n v="5.8"/>
        <n v="3"/>
        <n v="3.5"/>
        <n v="2.2999999999999998"/>
        <n v="0.6"/>
        <n v="4.4000000000000004"/>
        <n v="1.4"/>
        <n v="6.8"/>
        <n v="2.2000000000000002"/>
        <n v="2"/>
        <n v="1.18"/>
        <n v="2.9"/>
        <n v="0.7"/>
        <n v="1.7"/>
        <n v="2.5"/>
        <n v="1.8"/>
        <n v="3.2"/>
        <n v="0.75"/>
        <n v="3.7"/>
        <n v="3.4"/>
        <n v="6.1"/>
        <n v="2.4"/>
        <n v="9"/>
        <n v="5"/>
        <n v="0.5"/>
        <n v="3.8"/>
      </sharedItems>
    </cacheField>
    <cacheField name="serum_sodium" numFmtId="0">
      <sharedItems containsSemiMixedTypes="0" containsString="0" containsNumber="1" containsInteger="1" minValue="113" maxValue="148"/>
    </cacheField>
    <cacheField name="sex" numFmtId="0">
      <sharedItems count="2">
        <s v="Male"/>
        <s v="Female"/>
      </sharedItems>
    </cacheField>
    <cacheField name="smoking" numFmtId="0">
      <sharedItems containsSemiMixedTypes="0" containsString="0" containsNumber="1" containsInteger="1" minValue="0" maxValue="1" count="2">
        <n v="0"/>
        <n v="1"/>
      </sharedItems>
    </cacheField>
    <cacheField name="time" numFmtId="0">
      <sharedItems containsSemiMixedTypes="0" containsString="0" containsNumber="1" containsInteger="1" minValue="4" maxValue="286" count="149">
        <n v="4"/>
        <n v="6"/>
        <n v="7"/>
        <n v="8"/>
        <n v="10"/>
        <n v="11"/>
        <n v="12"/>
        <n v="13"/>
        <n v="14"/>
        <n v="15"/>
        <n v="16"/>
        <n v="20"/>
        <n v="22"/>
        <n v="23"/>
        <n v="24"/>
        <n v="26"/>
        <n v="27"/>
        <n v="28"/>
        <n v="29"/>
        <n v="30"/>
        <n v="31"/>
        <n v="32"/>
        <n v="33"/>
        <n v="35"/>
        <n v="38"/>
        <n v="40"/>
        <n v="41"/>
        <n v="42"/>
        <n v="43"/>
        <n v="44"/>
        <n v="45"/>
        <n v="50"/>
        <n v="54"/>
        <n v="55"/>
        <n v="59"/>
        <n v="60"/>
        <n v="61"/>
        <n v="63"/>
        <n v="64"/>
        <n v="65"/>
        <n v="66"/>
        <n v="67"/>
        <n v="68"/>
        <n v="71"/>
        <n v="72"/>
        <n v="73"/>
        <n v="74"/>
        <n v="75"/>
        <n v="76"/>
        <n v="77"/>
        <n v="78"/>
        <n v="79"/>
        <n v="80"/>
        <n v="82"/>
        <n v="83"/>
        <n v="85"/>
        <n v="86"/>
        <n v="87"/>
        <n v="88"/>
        <n v="90"/>
        <n v="91"/>
        <n v="94"/>
        <n v="95"/>
        <n v="96"/>
        <n v="97"/>
        <n v="100"/>
        <n v="104"/>
        <n v="105"/>
        <n v="106"/>
        <n v="107"/>
        <n v="108"/>
        <n v="109"/>
        <n v="110"/>
        <n v="111"/>
        <n v="112"/>
        <n v="113"/>
        <n v="115"/>
        <n v="117"/>
        <n v="118"/>
        <n v="119"/>
        <n v="120"/>
        <n v="121"/>
        <n v="123"/>
        <n v="126"/>
        <n v="129"/>
        <n v="130"/>
        <n v="134"/>
        <n v="135"/>
        <n v="140"/>
        <n v="145"/>
        <n v="146"/>
        <n v="147"/>
        <n v="148"/>
        <n v="150"/>
        <n v="154"/>
        <n v="162"/>
        <n v="170"/>
        <n v="171"/>
        <n v="172"/>
        <n v="174"/>
        <n v="175"/>
        <n v="180"/>
        <n v="185"/>
        <n v="186"/>
        <n v="187"/>
        <n v="188"/>
        <n v="192"/>
        <n v="193"/>
        <n v="194"/>
        <n v="195"/>
        <n v="196"/>
        <n v="197"/>
        <n v="198"/>
        <n v="200"/>
        <n v="201"/>
        <n v="205"/>
        <n v="206"/>
        <n v="207"/>
        <n v="208"/>
        <n v="209"/>
        <n v="210"/>
        <n v="211"/>
        <n v="212"/>
        <n v="213"/>
        <n v="214"/>
        <n v="215"/>
        <n v="216"/>
        <n v="220"/>
        <n v="230"/>
        <n v="231"/>
        <n v="233"/>
        <n v="235"/>
        <n v="237"/>
        <n v="240"/>
        <n v="241"/>
        <n v="244"/>
        <n v="245"/>
        <n v="246"/>
        <n v="247"/>
        <n v="250"/>
        <n v="256"/>
        <n v="257"/>
        <n v="258"/>
        <n v="270"/>
        <n v="271"/>
        <n v="278"/>
        <n v="280"/>
        <n v="285"/>
        <n v="286"/>
      </sharedItems>
    </cacheField>
    <cacheField name="DEATH_EVENT" numFmtId="0">
      <sharedItems containsSemiMixedTypes="0" containsString="0" containsNumber="1" containsInteger="1" minValue="0" maxValue="1" count="2">
        <n v="1"/>
        <n v="0"/>
      </sharedItems>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r:id="rId1" refreshedBy="Lenovo" refreshedDate="44421.337363657411" createdVersion="4" refreshedVersion="4" minRefreshableVersion="3" recordCount="97">
  <cacheSource type="worksheet">
    <worksheetSource ref="A1:M98" sheet="Raw data according to death " r:id="rId2"/>
  </cacheSource>
  <cacheFields count="13">
    <cacheField name="age" numFmtId="0">
      <sharedItems containsSemiMixedTypes="0" containsString="0" containsNumber="1" minValue="42" maxValue="95"/>
    </cacheField>
    <cacheField name="anaemia" numFmtId="0">
      <sharedItems containsSemiMixedTypes="0" containsString="0" containsNumber="1" containsInteger="1" minValue="0" maxValue="1"/>
    </cacheField>
    <cacheField name="creatinine_phosphokinase" numFmtId="0">
      <sharedItems containsSemiMixedTypes="0" containsString="0" containsNumber="1" containsInteger="1" minValue="23" maxValue="7861" count="77">
        <n v="250"/>
        <n v="981"/>
        <n v="582"/>
        <n v="7702"/>
        <n v="2442"/>
        <n v="168"/>
        <n v="131"/>
        <n v="789"/>
        <n v="111"/>
        <n v="249"/>
        <n v="124"/>
        <n v="318"/>
        <n v="2334"/>
        <n v="1380"/>
        <n v="91"/>
        <n v="427"/>
        <n v="7861"/>
        <n v="2017"/>
        <n v="1199"/>
        <n v="129"/>
        <n v="60"/>
        <n v="145"/>
        <n v="280"/>
        <n v="66"/>
        <n v="176"/>
        <n v="315"/>
        <n v="235"/>
        <n v="588"/>
        <n v="3964"/>
        <n v="260"/>
        <n v="68"/>
        <n v="47"/>
        <n v="76"/>
        <n v="154"/>
        <n v="1896"/>
        <n v="166"/>
        <n v="104"/>
        <n v="231"/>
        <n v="146"/>
        <n v="160"/>
        <n v="157"/>
        <n v="128"/>
        <n v="94"/>
        <n v="113"/>
        <n v="395"/>
        <n v="258"/>
        <n v="269"/>
        <n v="220"/>
        <n v="577"/>
        <n v="125"/>
        <n v="122"/>
        <n v="571"/>
        <n v="69"/>
        <n v="161"/>
        <n v="143"/>
        <n v="364"/>
        <n v="110"/>
        <n v="328"/>
        <n v="943"/>
        <n v="233"/>
        <n v="246"/>
        <n v="81"/>
        <n v="99"/>
        <n v="418"/>
        <n v="123"/>
        <n v="148"/>
        <n v="553"/>
        <n v="805"/>
        <n v="776"/>
        <n v="379"/>
        <n v="70"/>
        <n v="855"/>
        <n v="23"/>
        <n v="5882"/>
        <n v="149"/>
        <n v="112"/>
        <n v="371"/>
      </sharedItems>
    </cacheField>
    <cacheField name="diabetes" numFmtId="0">
      <sharedItems containsSemiMixedTypes="0" containsString="0" containsNumber="1" containsInteger="1" minValue="0" maxValue="1"/>
    </cacheField>
    <cacheField name="ejection_fraction" numFmtId="0">
      <sharedItems containsSemiMixedTypes="0" containsString="0" containsNumber="1" containsInteger="1" minValue="14" maxValue="70" count="16">
        <n v="15"/>
        <n v="30"/>
        <n v="14"/>
        <n v="25"/>
        <n v="35"/>
        <n v="20"/>
        <n v="17"/>
        <n v="55"/>
        <n v="38"/>
        <n v="40"/>
        <n v="50"/>
        <n v="70"/>
        <n v="60"/>
        <n v="62"/>
        <n v="65"/>
        <n v="45"/>
      </sharedItems>
    </cacheField>
    <cacheField name="high_blood_pressure" numFmtId="0">
      <sharedItems containsSemiMixedTypes="0" containsString="0" containsNumber="1" containsInteger="1" minValue="0" maxValue="1"/>
    </cacheField>
    <cacheField name="platelets" numFmtId="0">
      <sharedItems containsSemiMixedTypes="0" containsString="0" containsNumber="1" minValue="47000" maxValue="621000"/>
    </cacheField>
    <cacheField name="serum_creatinine" numFmtId="0">
      <sharedItems containsSemiMixedTypes="0" containsString="0" containsNumber="1" minValue="0.6" maxValue="9.4"/>
    </cacheField>
    <cacheField name="serum_sodium" numFmtId="0">
      <sharedItems containsSemiMixedTypes="0" containsString="0" containsNumber="1" containsInteger="1" minValue="116" maxValue="146"/>
    </cacheField>
    <cacheField name="sex" numFmtId="0">
      <sharedItems/>
    </cacheField>
    <cacheField name="smoking" numFmtId="0">
      <sharedItems containsSemiMixedTypes="0" containsString="0" containsNumber="1" containsInteger="1" minValue="0" maxValue="1"/>
    </cacheField>
    <cacheField name="time" numFmtId="0">
      <sharedItems containsSemiMixedTypes="0" containsString="0" containsNumber="1" containsInteger="1" minValue="4" maxValue="286"/>
    </cacheField>
    <cacheField name="DEATH_EVENT" numFmtId="0">
      <sharedItems containsSemiMixedTypes="0" containsString="0" containsNumber="1" containsInteger="1" minValue="1" maxValue="1" count="1">
        <n v="1"/>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r:id="rId1" refreshedBy="Lenovo" refreshedDate="44424.916818518519" createdVersion="4" refreshedVersion="4" minRefreshableVersion="3" recordCount="300">
  <cacheSource type="worksheet">
    <worksheetSource ref="B1:M301" sheet="raw data"/>
  </cacheSource>
  <cacheFields count="12">
    <cacheField name="anaemia" numFmtId="0">
      <sharedItems containsSemiMixedTypes="0" containsString="0" containsNumber="1" containsInteger="1" minValue="0" maxValue="1"/>
    </cacheField>
    <cacheField name="creatinine_phosphokinase" numFmtId="0">
      <sharedItems containsSemiMixedTypes="0" containsString="0" containsNumber="1" containsInteger="1" minValue="23" maxValue="7861" count="209">
        <n v="478"/>
        <n v="244"/>
        <n v="101"/>
        <n v="129"/>
        <n v="90"/>
        <n v="624"/>
        <n v="582"/>
        <n v="148"/>
        <n v="250"/>
        <n v="102"/>
        <n v="5209"/>
        <n v="86"/>
        <n v="64"/>
        <n v="358"/>
        <n v="84"/>
        <n v="981"/>
        <n v="7702"/>
        <n v="1876"/>
        <n v="292"/>
        <n v="130"/>
        <n v="2442"/>
        <n v="308"/>
        <n v="66"/>
        <n v="615"/>
        <n v="2060"/>
        <n v="2413"/>
        <n v="168"/>
        <n v="719"/>
        <n v="291"/>
        <n v="131"/>
        <n v="80"/>
        <n v="789"/>
        <n v="69"/>
        <n v="972"/>
        <n v="111"/>
        <n v="249"/>
        <n v="159"/>
        <n v="124"/>
        <n v="318"/>
        <n v="369"/>
        <n v="1548"/>
        <n v="482"/>
        <n v="185"/>
        <n v="115"/>
        <n v="1846"/>
        <n v="2334"/>
        <n v="121"/>
        <n v="167"/>
        <n v="2522"/>
        <n v="245"/>
        <n v="298"/>
        <n v="1051"/>
        <n v="54"/>
        <n v="196"/>
        <n v="1380"/>
        <n v="78"/>
        <n v="132"/>
        <n v="58"/>
        <n v="3966"/>
        <n v="191"/>
        <n v="190"/>
        <n v="63"/>
        <n v="91"/>
        <n v="270"/>
        <n v="1808"/>
        <n v="707"/>
        <n v="207"/>
        <n v="446"/>
        <n v="56"/>
        <n v="427"/>
        <n v="7861"/>
        <n v="109"/>
        <n v="336"/>
        <n v="47"/>
        <n v="748"/>
        <n v="60"/>
        <n v="835"/>
        <n v="2794"/>
        <n v="180"/>
        <n v="2017"/>
        <n v="572"/>
        <n v="1199"/>
        <n v="170"/>
        <n v="1820"/>
        <n v="135"/>
        <n v="144"/>
        <n v="133"/>
        <n v="400"/>
        <n v="200"/>
        <n v="145"/>
        <n v="57"/>
        <n v="280"/>
        <n v="176"/>
        <n v="315"/>
        <n v="2656"/>
        <n v="235"/>
        <n v="588"/>
        <n v="3964"/>
        <n v="260"/>
        <n v="607"/>
        <n v="68"/>
        <n v="76"/>
        <n v="897"/>
        <n v="154"/>
        <n v="156"/>
        <n v="53"/>
        <n v="754"/>
        <n v="96"/>
        <n v="737"/>
        <n v="1082"/>
        <n v="2261"/>
        <n v="231"/>
        <n v="95"/>
        <n v="1896"/>
        <n v="1211"/>
        <n v="59"/>
        <n v="2281"/>
        <n v="166"/>
        <n v="257"/>
        <n v="253"/>
        <n v="320"/>
        <n v="104"/>
        <n v="151"/>
        <n v="248"/>
        <n v="281"/>
        <n v="30"/>
        <n v="655"/>
        <n v="61"/>
        <n v="514"/>
        <n v="936"/>
        <n v="193"/>
        <n v="122"/>
        <n v="1767"/>
        <n v="103"/>
        <n v="1610"/>
        <n v="62"/>
        <n v="143"/>
        <n v="146"/>
        <n v="160"/>
        <n v="157"/>
        <n v="52"/>
        <n v="128"/>
        <n v="94"/>
        <n v="113"/>
        <n v="224"/>
        <n v="305"/>
        <n v="335"/>
        <n v="198"/>
        <n v="395"/>
        <n v="118"/>
        <n v="720"/>
        <n v="326"/>
        <n v="258"/>
        <n v="1688"/>
        <n v="892"/>
        <n v="269"/>
        <n v="72"/>
        <n v="213"/>
        <n v="220"/>
        <n v="577"/>
        <n v="646"/>
        <n v="1021"/>
        <n v="1419"/>
        <n v="125"/>
        <n v="571"/>
        <n v="75"/>
        <n v="161"/>
        <n v="92"/>
        <n v="171"/>
        <n v="97"/>
        <n v="212"/>
        <n v="1202"/>
        <n v="93"/>
        <n v="232"/>
        <n v="81"/>
        <n v="88"/>
        <n v="618"/>
        <n v="2695"/>
        <n v="127"/>
        <n v="364"/>
        <n v="110"/>
        <n v="328"/>
        <n v="943"/>
        <n v="233"/>
        <n v="211"/>
        <n v="1185"/>
        <n v="246"/>
        <n v="203"/>
        <n v="99"/>
        <n v="675"/>
        <n v="119"/>
        <n v="418"/>
        <n v="55"/>
        <n v="123"/>
        <n v="553"/>
        <n v="898"/>
        <n v="805"/>
        <n v="776"/>
        <n v="4540"/>
        <n v="379"/>
        <n v="70"/>
        <n v="855"/>
        <n v="23"/>
        <n v="5882"/>
        <n v="910"/>
        <n v="149"/>
        <n v="337"/>
        <n v="112"/>
        <n v="371"/>
      </sharedItems>
    </cacheField>
    <cacheField name="diabetes" numFmtId="0">
      <sharedItems containsSemiMixedTypes="0" containsString="0" containsNumber="1" containsInteger="1" minValue="0" maxValue="1"/>
    </cacheField>
    <cacheField name="ejection_fraction" numFmtId="0">
      <sharedItems containsSemiMixedTypes="0" containsString="0" containsNumber="1" containsInteger="1" minValue="14" maxValue="80"/>
    </cacheField>
    <cacheField name="high_blood_pressure" numFmtId="0">
      <sharedItems containsSemiMixedTypes="0" containsString="0" containsNumber="1" containsInteger="1" minValue="0" maxValue="1"/>
    </cacheField>
    <cacheField name="platelets" numFmtId="0">
      <sharedItems containsSemiMixedTypes="0" containsString="0" containsNumber="1" minValue="25100" maxValue="850000"/>
    </cacheField>
    <cacheField name="serum_creatinine" numFmtId="0">
      <sharedItems containsSemiMixedTypes="0" containsString="0" containsNumber="1" minValue="0.5" maxValue="9.4" count="40">
        <n v="0.9"/>
        <n v="0.8"/>
        <n v="1.1000000000000001"/>
        <n v="1"/>
        <n v="1.3"/>
        <n v="1.2"/>
        <n v="1.18"/>
        <n v="0.7"/>
        <n v="3.8"/>
        <n v="1.6"/>
        <n v="1.4"/>
        <n v="2.1"/>
        <n v="1.9"/>
        <n v="2.2999999999999998"/>
        <n v="0.6"/>
        <n v="0.5"/>
        <n v="1.5"/>
        <n v="3.4"/>
        <n v="9"/>
        <n v="1.8"/>
        <n v="1.83"/>
        <n v="1.7"/>
        <n v="5.8"/>
        <n v="2.4"/>
        <n v="3"/>
        <n v="6.8"/>
        <n v="2.2000000000000002"/>
        <n v="2.9"/>
        <n v="2.5"/>
        <n v="0.75"/>
        <n v="3.7"/>
        <n v="6.1"/>
        <n v="3.5"/>
        <n v="2.7"/>
        <n v="5"/>
        <n v="4"/>
        <n v="9.4"/>
        <n v="4.4000000000000004"/>
        <n v="3.2"/>
        <n v="2"/>
      </sharedItems>
    </cacheField>
    <cacheField name="serum_sodium" numFmtId="0">
      <sharedItems containsSemiMixedTypes="0" containsString="0" containsNumber="1" containsInteger="1" minValue="113" maxValue="148" count="27">
        <n v="136"/>
        <n v="140"/>
        <n v="141"/>
        <n v="137"/>
        <n v="142"/>
        <n v="132"/>
        <n v="139"/>
        <n v="128"/>
        <n v="135"/>
        <n v="130"/>
        <n v="127"/>
        <n v="145"/>
        <n v="138"/>
        <n v="124"/>
        <n v="134"/>
        <n v="121"/>
        <n v="131"/>
        <n v="133"/>
        <n v="143"/>
        <n v="144"/>
        <n v="146"/>
        <n v="126"/>
        <n v="113"/>
        <n v="129"/>
        <n v="116"/>
        <n v="125"/>
        <n v="148"/>
      </sharedItems>
    </cacheField>
    <cacheField name="gender" numFmtId="0">
      <sharedItems count="2">
        <s v="Male"/>
        <s v="Female"/>
      </sharedItems>
    </cacheField>
    <cacheField name="smoking" numFmtId="0">
      <sharedItems containsSemiMixedTypes="0" containsString="0" containsNumber="1" containsInteger="1" minValue="0" maxValue="1"/>
    </cacheField>
    <cacheField name="time" numFmtId="0">
      <sharedItems containsSemiMixedTypes="0" containsString="0" containsNumber="1" containsInteger="1" minValue="4" maxValue="286" count="149">
        <n v="148"/>
        <n v="174"/>
        <n v="187"/>
        <n v="209"/>
        <n v="212"/>
        <n v="214"/>
        <n v="244"/>
        <n v="68"/>
        <n v="65"/>
        <n v="74"/>
        <n v="82"/>
        <n v="87"/>
        <n v="201"/>
        <n v="245"/>
        <n v="250"/>
        <n v="97"/>
        <n v="79"/>
        <n v="11"/>
        <n v="14"/>
        <n v="60"/>
        <n v="61"/>
        <n v="63"/>
        <n v="88"/>
        <n v="121"/>
        <n v="129"/>
        <n v="180"/>
        <n v="185"/>
        <n v="186"/>
        <n v="230"/>
        <n v="257"/>
        <n v="278"/>
        <n v="280"/>
        <n v="100"/>
        <n v="107"/>
        <n v="109"/>
        <n v="15"/>
        <n v="193"/>
        <n v="12"/>
        <n v="55"/>
        <n v="147"/>
        <n v="7"/>
        <n v="28"/>
        <n v="29"/>
        <n v="32"/>
        <n v="35"/>
        <n v="90"/>
        <n v="108"/>
        <n v="112"/>
        <n v="118"/>
        <n v="119"/>
        <n v="120"/>
        <n v="126"/>
        <n v="146"/>
        <n v="172"/>
        <n v="175"/>
        <n v="192"/>
        <n v="215"/>
        <n v="240"/>
        <n v="246"/>
        <n v="285"/>
        <n v="38"/>
        <n v="145"/>
        <n v="216"/>
        <n v="258"/>
        <n v="22"/>
        <n v="43"/>
        <n v="105"/>
        <n v="106"/>
        <n v="134"/>
        <n v="231"/>
        <n v="196"/>
        <n v="213"/>
        <n v="6"/>
        <n v="197"/>
        <n v="206"/>
        <n v="211"/>
        <n v="233"/>
        <n v="241"/>
        <n v="271"/>
        <n v="42"/>
        <n v="26"/>
        <n v="71"/>
        <n v="83"/>
        <n v="91"/>
        <n v="104"/>
        <n v="170"/>
        <n v="205"/>
        <n v="78"/>
        <n v="135"/>
        <n v="150"/>
        <n v="10"/>
        <n v="30"/>
        <n v="33"/>
        <n v="40"/>
        <n v="45"/>
        <n v="54"/>
        <n v="64"/>
        <n v="73"/>
        <n v="77"/>
        <n v="80"/>
        <n v="85"/>
        <n v="94"/>
        <n v="95"/>
        <n v="96"/>
        <n v="115"/>
        <n v="207"/>
        <n v="171"/>
        <n v="110"/>
        <n v="237"/>
        <n v="117"/>
        <n v="270"/>
        <n v="86"/>
        <n v="123"/>
        <n v="113"/>
        <n v="8"/>
        <n v="16"/>
        <n v="20"/>
        <n v="67"/>
        <n v="72"/>
        <n v="140"/>
        <n v="154"/>
        <n v="194"/>
        <n v="200"/>
        <n v="210"/>
        <n v="220"/>
        <n v="235"/>
        <n v="256"/>
        <n v="286"/>
        <n v="76"/>
        <n v="31"/>
        <n v="44"/>
        <n v="66"/>
        <n v="75"/>
        <n v="188"/>
        <n v="208"/>
        <n v="247"/>
        <n v="59"/>
        <n v="111"/>
        <n v="195"/>
        <n v="198"/>
        <n v="4"/>
        <n v="23"/>
        <n v="162"/>
        <n v="41"/>
        <n v="130"/>
        <n v="13"/>
        <n v="27"/>
        <n v="24"/>
        <n v="50"/>
      </sharedItems>
    </cacheField>
    <cacheField name="DEATH_EVENT" numFmtId="0">
      <sharedItems containsSemiMixedTypes="0" containsString="0" containsNumber="1" containsInteger="1" minValue="0" maxValue="1" count="2">
        <n v="0"/>
        <n v="1"/>
      </sharedItems>
    </cacheField>
  </cacheFields>
  <extLst>
    <ext xmlns:x14="http://schemas.microsoft.com/office/spreadsheetml/2009/9/main" uri="{725AE2AE-9491-48be-B2B4-4EB974FC3084}">
      <x14:pivotCacheDefinition pivotCacheId="2"/>
    </ext>
  </extLst>
</pivotCacheDefinition>
</file>

<file path=xl/pivotCache/pivotCacheRecords1.xml><?xml version="1.0" encoding="utf-8"?>
<pivotCacheRecords xmlns="http://schemas.openxmlformats.org/spreadsheetml/2006/main" xmlns:r="http://schemas.openxmlformats.org/officeDocument/2006/relationships" count="300">
  <r>
    <x v="0"/>
    <x v="0"/>
    <x v="0"/>
    <x v="0"/>
    <x v="0"/>
    <x v="0"/>
    <n v="265000"/>
    <x v="0"/>
    <n v="130"/>
    <x v="0"/>
    <x v="0"/>
    <x v="0"/>
    <x v="0"/>
  </r>
  <r>
    <x v="1"/>
    <x v="0"/>
    <x v="1"/>
    <x v="0"/>
    <x v="1"/>
    <x v="1"/>
    <n v="263358.03000000003"/>
    <x v="1"/>
    <n v="136"/>
    <x v="0"/>
    <x v="0"/>
    <x v="1"/>
    <x v="0"/>
  </r>
  <r>
    <x v="2"/>
    <x v="0"/>
    <x v="2"/>
    <x v="0"/>
    <x v="0"/>
    <x v="1"/>
    <n v="162000"/>
    <x v="2"/>
    <n v="129"/>
    <x v="0"/>
    <x v="1"/>
    <x v="2"/>
    <x v="0"/>
  </r>
  <r>
    <x v="3"/>
    <x v="1"/>
    <x v="3"/>
    <x v="0"/>
    <x v="0"/>
    <x v="1"/>
    <n v="210000"/>
    <x v="0"/>
    <n v="137"/>
    <x v="0"/>
    <x v="0"/>
    <x v="2"/>
    <x v="0"/>
  </r>
  <r>
    <x v="2"/>
    <x v="1"/>
    <x v="4"/>
    <x v="1"/>
    <x v="0"/>
    <x v="1"/>
    <n v="327000"/>
    <x v="3"/>
    <n v="116"/>
    <x v="1"/>
    <x v="0"/>
    <x v="3"/>
    <x v="0"/>
  </r>
  <r>
    <x v="4"/>
    <x v="1"/>
    <x v="5"/>
    <x v="0"/>
    <x v="2"/>
    <x v="0"/>
    <n v="204000"/>
    <x v="4"/>
    <n v="132"/>
    <x v="0"/>
    <x v="1"/>
    <x v="3"/>
    <x v="0"/>
  </r>
  <r>
    <x v="0"/>
    <x v="1"/>
    <x v="6"/>
    <x v="0"/>
    <x v="3"/>
    <x v="1"/>
    <n v="127000"/>
    <x v="5"/>
    <n v="137"/>
    <x v="0"/>
    <x v="0"/>
    <x v="4"/>
    <x v="0"/>
  </r>
  <r>
    <x v="5"/>
    <x v="1"/>
    <x v="7"/>
    <x v="1"/>
    <x v="4"/>
    <x v="1"/>
    <n v="454000"/>
    <x v="1"/>
    <n v="131"/>
    <x v="0"/>
    <x v="1"/>
    <x v="4"/>
    <x v="0"/>
  </r>
  <r>
    <x v="2"/>
    <x v="0"/>
    <x v="8"/>
    <x v="0"/>
    <x v="5"/>
    <x v="1"/>
    <n v="263358.03000000003"/>
    <x v="6"/>
    <n v="138"/>
    <x v="1"/>
    <x v="0"/>
    <x v="4"/>
    <x v="0"/>
  </r>
  <r>
    <x v="6"/>
    <x v="1"/>
    <x v="9"/>
    <x v="0"/>
    <x v="6"/>
    <x v="0"/>
    <n v="388000"/>
    <x v="7"/>
    <n v="133"/>
    <x v="0"/>
    <x v="1"/>
    <x v="4"/>
    <x v="0"/>
  </r>
  <r>
    <x v="0"/>
    <x v="1"/>
    <x v="10"/>
    <x v="0"/>
    <x v="1"/>
    <x v="0"/>
    <n v="368000"/>
    <x v="8"/>
    <n v="131"/>
    <x v="0"/>
    <x v="1"/>
    <x v="4"/>
    <x v="0"/>
  </r>
  <r>
    <x v="7"/>
    <x v="0"/>
    <x v="11"/>
    <x v="0"/>
    <x v="7"/>
    <x v="0"/>
    <n v="253000"/>
    <x v="9"/>
    <n v="140"/>
    <x v="0"/>
    <x v="1"/>
    <x v="4"/>
    <x v="0"/>
  </r>
  <r>
    <x v="8"/>
    <x v="1"/>
    <x v="12"/>
    <x v="0"/>
    <x v="8"/>
    <x v="1"/>
    <n v="136000"/>
    <x v="1"/>
    <n v="137"/>
    <x v="0"/>
    <x v="0"/>
    <x v="5"/>
    <x v="0"/>
  </r>
  <r>
    <x v="3"/>
    <x v="1"/>
    <x v="13"/>
    <x v="0"/>
    <x v="1"/>
    <x v="0"/>
    <n v="276000"/>
    <x v="1"/>
    <n v="137"/>
    <x v="0"/>
    <x v="0"/>
    <x v="5"/>
    <x v="0"/>
  </r>
  <r>
    <x v="9"/>
    <x v="1"/>
    <x v="14"/>
    <x v="0"/>
    <x v="8"/>
    <x v="0"/>
    <n v="427000"/>
    <x v="10"/>
    <n v="138"/>
    <x v="1"/>
    <x v="0"/>
    <x v="6"/>
    <x v="1"/>
  </r>
  <r>
    <x v="10"/>
    <x v="1"/>
    <x v="15"/>
    <x v="0"/>
    <x v="9"/>
    <x v="1"/>
    <n v="47000"/>
    <x v="2"/>
    <n v="136"/>
    <x v="0"/>
    <x v="0"/>
    <x v="7"/>
    <x v="0"/>
  </r>
  <r>
    <x v="11"/>
    <x v="1"/>
    <x v="16"/>
    <x v="0"/>
    <x v="1"/>
    <x v="1"/>
    <n v="262000"/>
    <x v="9"/>
    <n v="140"/>
    <x v="0"/>
    <x v="0"/>
    <x v="8"/>
    <x v="0"/>
  </r>
  <r>
    <x v="8"/>
    <x v="0"/>
    <x v="0"/>
    <x v="0"/>
    <x v="10"/>
    <x v="1"/>
    <n v="166000"/>
    <x v="11"/>
    <n v="127"/>
    <x v="0"/>
    <x v="0"/>
    <x v="8"/>
    <x v="0"/>
  </r>
  <r>
    <x v="12"/>
    <x v="1"/>
    <x v="17"/>
    <x v="0"/>
    <x v="7"/>
    <x v="0"/>
    <n v="237000"/>
    <x v="10"/>
    <n v="140"/>
    <x v="1"/>
    <x v="0"/>
    <x v="9"/>
    <x v="0"/>
  </r>
  <r>
    <x v="13"/>
    <x v="1"/>
    <x v="0"/>
    <x v="1"/>
    <x v="11"/>
    <x v="1"/>
    <n v="87000"/>
    <x v="0"/>
    <n v="121"/>
    <x v="1"/>
    <x v="0"/>
    <x v="9"/>
    <x v="0"/>
  </r>
  <r>
    <x v="2"/>
    <x v="1"/>
    <x v="18"/>
    <x v="0"/>
    <x v="7"/>
    <x v="0"/>
    <n v="276000"/>
    <x v="2"/>
    <n v="137"/>
    <x v="1"/>
    <x v="0"/>
    <x v="10"/>
    <x v="1"/>
  </r>
  <r>
    <x v="2"/>
    <x v="1"/>
    <x v="19"/>
    <x v="1"/>
    <x v="8"/>
    <x v="0"/>
    <n v="297000"/>
    <x v="12"/>
    <n v="136"/>
    <x v="1"/>
    <x v="0"/>
    <x v="11"/>
    <x v="0"/>
  </r>
  <r>
    <x v="14"/>
    <x v="1"/>
    <x v="20"/>
    <x v="0"/>
    <x v="6"/>
    <x v="0"/>
    <n v="289000"/>
    <x v="9"/>
    <n v="140"/>
    <x v="0"/>
    <x v="1"/>
    <x v="11"/>
    <x v="0"/>
  </r>
  <r>
    <x v="15"/>
    <x v="0"/>
    <x v="21"/>
    <x v="1"/>
    <x v="4"/>
    <x v="1"/>
    <n v="368000"/>
    <x v="11"/>
    <n v="135"/>
    <x v="0"/>
    <x v="0"/>
    <x v="12"/>
    <x v="1"/>
  </r>
  <r>
    <x v="0"/>
    <x v="0"/>
    <x v="0"/>
    <x v="1"/>
    <x v="8"/>
    <x v="0"/>
    <n v="263358.03000000003"/>
    <x v="13"/>
    <n v="134"/>
    <x v="1"/>
    <x v="0"/>
    <x v="13"/>
    <x v="0"/>
  </r>
  <r>
    <x v="6"/>
    <x v="0"/>
    <x v="22"/>
    <x v="1"/>
    <x v="1"/>
    <x v="1"/>
    <n v="149000"/>
    <x v="0"/>
    <n v="144"/>
    <x v="0"/>
    <x v="1"/>
    <x v="13"/>
    <x v="0"/>
  </r>
  <r>
    <x v="16"/>
    <x v="1"/>
    <x v="23"/>
    <x v="0"/>
    <x v="2"/>
    <x v="0"/>
    <n v="196000"/>
    <x v="10"/>
    <n v="138"/>
    <x v="1"/>
    <x v="0"/>
    <x v="14"/>
    <x v="0"/>
  </r>
  <r>
    <x v="12"/>
    <x v="0"/>
    <x v="24"/>
    <x v="1"/>
    <x v="12"/>
    <x v="0"/>
    <n v="284000"/>
    <x v="2"/>
    <n v="136"/>
    <x v="0"/>
    <x v="1"/>
    <x v="15"/>
    <x v="0"/>
  </r>
  <r>
    <x v="17"/>
    <x v="1"/>
    <x v="25"/>
    <x v="0"/>
    <x v="1"/>
    <x v="1"/>
    <n v="153000"/>
    <x v="14"/>
    <n v="134"/>
    <x v="0"/>
    <x v="0"/>
    <x v="15"/>
    <x v="0"/>
  </r>
  <r>
    <x v="10"/>
    <x v="0"/>
    <x v="26"/>
    <x v="1"/>
    <x v="8"/>
    <x v="1"/>
    <n v="200000"/>
    <x v="5"/>
    <n v="132"/>
    <x v="0"/>
    <x v="1"/>
    <x v="15"/>
    <x v="0"/>
  </r>
  <r>
    <x v="18"/>
    <x v="0"/>
    <x v="0"/>
    <x v="1"/>
    <x v="1"/>
    <x v="0"/>
    <n v="263358.03000000003"/>
    <x v="13"/>
    <n v="134"/>
    <x v="0"/>
    <x v="0"/>
    <x v="16"/>
    <x v="0"/>
  </r>
  <r>
    <x v="19"/>
    <x v="0"/>
    <x v="27"/>
    <x v="0"/>
    <x v="12"/>
    <x v="1"/>
    <n v="360000"/>
    <x v="15"/>
    <n v="132"/>
    <x v="0"/>
    <x v="0"/>
    <x v="17"/>
    <x v="0"/>
  </r>
  <r>
    <x v="3"/>
    <x v="1"/>
    <x v="28"/>
    <x v="1"/>
    <x v="6"/>
    <x v="0"/>
    <n v="319000"/>
    <x v="10"/>
    <n v="128"/>
    <x v="1"/>
    <x v="0"/>
    <x v="17"/>
    <x v="0"/>
  </r>
  <r>
    <x v="3"/>
    <x v="1"/>
    <x v="29"/>
    <x v="1"/>
    <x v="8"/>
    <x v="1"/>
    <n v="302000"/>
    <x v="5"/>
    <n v="138"/>
    <x v="1"/>
    <x v="0"/>
    <x v="18"/>
    <x v="1"/>
  </r>
  <r>
    <x v="2"/>
    <x v="0"/>
    <x v="30"/>
    <x v="1"/>
    <x v="9"/>
    <x v="0"/>
    <n v="188000"/>
    <x v="10"/>
    <n v="140"/>
    <x v="0"/>
    <x v="0"/>
    <x v="18"/>
    <x v="0"/>
  </r>
  <r>
    <x v="20"/>
    <x v="0"/>
    <x v="0"/>
    <x v="1"/>
    <x v="6"/>
    <x v="1"/>
    <n v="228000"/>
    <x v="16"/>
    <n v="134"/>
    <x v="0"/>
    <x v="0"/>
    <x v="19"/>
    <x v="0"/>
  </r>
  <r>
    <x v="4"/>
    <x v="1"/>
    <x v="25"/>
    <x v="1"/>
    <x v="9"/>
    <x v="1"/>
    <n v="226000"/>
    <x v="10"/>
    <n v="134"/>
    <x v="0"/>
    <x v="0"/>
    <x v="19"/>
    <x v="0"/>
  </r>
  <r>
    <x v="10"/>
    <x v="1"/>
    <x v="31"/>
    <x v="1"/>
    <x v="9"/>
    <x v="0"/>
    <n v="321000"/>
    <x v="10"/>
    <n v="145"/>
    <x v="1"/>
    <x v="0"/>
    <x v="19"/>
    <x v="0"/>
  </r>
  <r>
    <x v="5"/>
    <x v="0"/>
    <x v="32"/>
    <x v="1"/>
    <x v="8"/>
    <x v="1"/>
    <n v="305000"/>
    <x v="17"/>
    <n v="137"/>
    <x v="0"/>
    <x v="0"/>
    <x v="19"/>
    <x v="1"/>
  </r>
  <r>
    <x v="5"/>
    <x v="0"/>
    <x v="33"/>
    <x v="1"/>
    <x v="1"/>
    <x v="1"/>
    <n v="329000"/>
    <x v="15"/>
    <n v="142"/>
    <x v="1"/>
    <x v="0"/>
    <x v="19"/>
    <x v="0"/>
  </r>
  <r>
    <x v="12"/>
    <x v="0"/>
    <x v="0"/>
    <x v="0"/>
    <x v="0"/>
    <x v="0"/>
    <n v="263358.03000000003"/>
    <x v="13"/>
    <n v="134"/>
    <x v="0"/>
    <x v="1"/>
    <x v="20"/>
    <x v="0"/>
  </r>
  <r>
    <x v="3"/>
    <x v="0"/>
    <x v="34"/>
    <x v="1"/>
    <x v="8"/>
    <x v="0"/>
    <n v="153000"/>
    <x v="5"/>
    <n v="136"/>
    <x v="1"/>
    <x v="1"/>
    <x v="21"/>
    <x v="0"/>
  </r>
  <r>
    <x v="12"/>
    <x v="0"/>
    <x v="35"/>
    <x v="1"/>
    <x v="12"/>
    <x v="0"/>
    <n v="185000"/>
    <x v="5"/>
    <n v="139"/>
    <x v="0"/>
    <x v="1"/>
    <x v="22"/>
    <x v="0"/>
  </r>
  <r>
    <x v="21"/>
    <x v="0"/>
    <x v="36"/>
    <x v="1"/>
    <x v="9"/>
    <x v="0"/>
    <n v="218000"/>
    <x v="10"/>
    <n v="134"/>
    <x v="0"/>
    <x v="0"/>
    <x v="22"/>
    <x v="1"/>
  </r>
  <r>
    <x v="5"/>
    <x v="1"/>
    <x v="37"/>
    <x v="1"/>
    <x v="4"/>
    <x v="1"/>
    <n v="194000"/>
    <x v="1"/>
    <n v="142"/>
    <x v="1"/>
    <x v="0"/>
    <x v="22"/>
    <x v="0"/>
  </r>
  <r>
    <x v="3"/>
    <x v="0"/>
    <x v="0"/>
    <x v="1"/>
    <x v="1"/>
    <x v="1"/>
    <n v="310000"/>
    <x v="0"/>
    <n v="135"/>
    <x v="0"/>
    <x v="1"/>
    <x v="23"/>
    <x v="0"/>
  </r>
  <r>
    <x v="22"/>
    <x v="0"/>
    <x v="38"/>
    <x v="0"/>
    <x v="7"/>
    <x v="0"/>
    <n v="271000"/>
    <x v="9"/>
    <n v="130"/>
    <x v="0"/>
    <x v="0"/>
    <x v="24"/>
    <x v="0"/>
  </r>
  <r>
    <x v="5"/>
    <x v="0"/>
    <x v="0"/>
    <x v="1"/>
    <x v="1"/>
    <x v="0"/>
    <n v="451000"/>
    <x v="18"/>
    <n v="138"/>
    <x v="0"/>
    <x v="1"/>
    <x v="25"/>
    <x v="0"/>
  </r>
  <r>
    <x v="6"/>
    <x v="1"/>
    <x v="39"/>
    <x v="0"/>
    <x v="0"/>
    <x v="0"/>
    <n v="140000"/>
    <x v="19"/>
    <n v="133"/>
    <x v="0"/>
    <x v="0"/>
    <x v="26"/>
    <x v="0"/>
  </r>
  <r>
    <x v="23"/>
    <x v="1"/>
    <x v="40"/>
    <x v="0"/>
    <x v="8"/>
    <x v="1"/>
    <n v="395000"/>
    <x v="10"/>
    <n v="140"/>
    <x v="1"/>
    <x v="0"/>
    <x v="27"/>
    <x v="0"/>
  </r>
  <r>
    <x v="14"/>
    <x v="1"/>
    <x v="41"/>
    <x v="0"/>
    <x v="7"/>
    <x v="0"/>
    <n v="166000"/>
    <x v="10"/>
    <n v="138"/>
    <x v="0"/>
    <x v="0"/>
    <x v="28"/>
    <x v="0"/>
  </r>
  <r>
    <x v="15"/>
    <x v="1"/>
    <x v="42"/>
    <x v="0"/>
    <x v="0"/>
    <x v="0"/>
    <n v="418000"/>
    <x v="20"/>
    <n v="139"/>
    <x v="1"/>
    <x v="0"/>
    <x v="28"/>
    <x v="0"/>
  </r>
  <r>
    <x v="5"/>
    <x v="0"/>
    <x v="43"/>
    <x v="1"/>
    <x v="13"/>
    <x v="1"/>
    <n v="263358.03000000003"/>
    <x v="21"/>
    <n v="146"/>
    <x v="1"/>
    <x v="0"/>
    <x v="28"/>
    <x v="0"/>
  </r>
  <r>
    <x v="12"/>
    <x v="1"/>
    <x v="44"/>
    <x v="1"/>
    <x v="9"/>
    <x v="0"/>
    <n v="351000"/>
    <x v="10"/>
    <n v="134"/>
    <x v="1"/>
    <x v="0"/>
    <x v="29"/>
    <x v="0"/>
  </r>
  <r>
    <x v="5"/>
    <x v="1"/>
    <x v="45"/>
    <x v="1"/>
    <x v="1"/>
    <x v="1"/>
    <n v="255000"/>
    <x v="22"/>
    <n v="132"/>
    <x v="1"/>
    <x v="1"/>
    <x v="30"/>
    <x v="0"/>
  </r>
  <r>
    <x v="16"/>
    <x v="1"/>
    <x v="46"/>
    <x v="0"/>
    <x v="8"/>
    <x v="1"/>
    <n v="461000"/>
    <x v="23"/>
    <n v="132"/>
    <x v="0"/>
    <x v="0"/>
    <x v="31"/>
    <x v="0"/>
  </r>
  <r>
    <x v="12"/>
    <x v="1"/>
    <x v="47"/>
    <x v="0"/>
    <x v="6"/>
    <x v="1"/>
    <n v="223000"/>
    <x v="3"/>
    <n v="138"/>
    <x v="0"/>
    <x v="1"/>
    <x v="32"/>
    <x v="1"/>
  </r>
  <r>
    <x v="5"/>
    <x v="1"/>
    <x v="48"/>
    <x v="0"/>
    <x v="2"/>
    <x v="1"/>
    <n v="216000"/>
    <x v="18"/>
    <n v="138"/>
    <x v="0"/>
    <x v="1"/>
    <x v="32"/>
    <x v="1"/>
  </r>
  <r>
    <x v="9"/>
    <x v="0"/>
    <x v="49"/>
    <x v="0"/>
    <x v="0"/>
    <x v="0"/>
    <n v="319000"/>
    <x v="1"/>
    <n v="136"/>
    <x v="0"/>
    <x v="1"/>
    <x v="33"/>
    <x v="0"/>
  </r>
  <r>
    <x v="21"/>
    <x v="0"/>
    <x v="50"/>
    <x v="1"/>
    <x v="0"/>
    <x v="0"/>
    <n v="254000"/>
    <x v="2"/>
    <n v="136"/>
    <x v="0"/>
    <x v="1"/>
    <x v="34"/>
    <x v="0"/>
  </r>
  <r>
    <x v="8"/>
    <x v="0"/>
    <x v="51"/>
    <x v="1"/>
    <x v="7"/>
    <x v="0"/>
    <n v="390000"/>
    <x v="10"/>
    <n v="139"/>
    <x v="0"/>
    <x v="0"/>
    <x v="35"/>
    <x v="0"/>
  </r>
  <r>
    <x v="3"/>
    <x v="0"/>
    <x v="52"/>
    <x v="0"/>
    <x v="2"/>
    <x v="0"/>
    <n v="216000"/>
    <x v="17"/>
    <n v="131"/>
    <x v="1"/>
    <x v="0"/>
    <x v="35"/>
    <x v="0"/>
  </r>
  <r>
    <x v="1"/>
    <x v="0"/>
    <x v="53"/>
    <x v="0"/>
    <x v="6"/>
    <x v="1"/>
    <n v="254000"/>
    <x v="1"/>
    <n v="139"/>
    <x v="0"/>
    <x v="1"/>
    <x v="35"/>
    <x v="1"/>
  </r>
  <r>
    <x v="8"/>
    <x v="0"/>
    <x v="0"/>
    <x v="0"/>
    <x v="6"/>
    <x v="1"/>
    <n v="385000"/>
    <x v="10"/>
    <n v="145"/>
    <x v="0"/>
    <x v="0"/>
    <x v="36"/>
    <x v="0"/>
  </r>
  <r>
    <x v="8"/>
    <x v="0"/>
    <x v="0"/>
    <x v="0"/>
    <x v="14"/>
    <x v="1"/>
    <n v="263358.03000000003"/>
    <x v="24"/>
    <n v="137"/>
    <x v="1"/>
    <x v="0"/>
    <x v="37"/>
    <x v="1"/>
  </r>
  <r>
    <x v="5"/>
    <x v="0"/>
    <x v="54"/>
    <x v="0"/>
    <x v="0"/>
    <x v="1"/>
    <n v="119000"/>
    <x v="25"/>
    <n v="127"/>
    <x v="0"/>
    <x v="1"/>
    <x v="38"/>
    <x v="0"/>
  </r>
  <r>
    <x v="24"/>
    <x v="1"/>
    <x v="55"/>
    <x v="1"/>
    <x v="3"/>
    <x v="1"/>
    <n v="213000"/>
    <x v="2"/>
    <n v="136"/>
    <x v="1"/>
    <x v="0"/>
    <x v="39"/>
    <x v="0"/>
  </r>
  <r>
    <x v="21"/>
    <x v="1"/>
    <x v="56"/>
    <x v="0"/>
    <x v="7"/>
    <x v="1"/>
    <n v="274000"/>
    <x v="10"/>
    <n v="140"/>
    <x v="0"/>
    <x v="1"/>
    <x v="39"/>
    <x v="0"/>
  </r>
  <r>
    <x v="12"/>
    <x v="0"/>
    <x v="57"/>
    <x v="0"/>
    <x v="7"/>
    <x v="1"/>
    <n v="244000"/>
    <x v="5"/>
    <n v="142"/>
    <x v="1"/>
    <x v="0"/>
    <x v="40"/>
    <x v="0"/>
  </r>
  <r>
    <x v="2"/>
    <x v="0"/>
    <x v="58"/>
    <x v="1"/>
    <x v="7"/>
    <x v="1"/>
    <n v="497000"/>
    <x v="13"/>
    <n v="135"/>
    <x v="0"/>
    <x v="0"/>
    <x v="41"/>
    <x v="0"/>
  </r>
  <r>
    <x v="25"/>
    <x v="0"/>
    <x v="22"/>
    <x v="0"/>
    <x v="2"/>
    <x v="1"/>
    <n v="374000"/>
    <x v="11"/>
    <n v="140"/>
    <x v="0"/>
    <x v="1"/>
    <x v="42"/>
    <x v="1"/>
  </r>
  <r>
    <x v="17"/>
    <x v="0"/>
    <x v="0"/>
    <x v="1"/>
    <x v="6"/>
    <x v="1"/>
    <n v="122000"/>
    <x v="9"/>
    <n v="139"/>
    <x v="0"/>
    <x v="1"/>
    <x v="43"/>
    <x v="1"/>
  </r>
  <r>
    <x v="19"/>
    <x v="0"/>
    <x v="59"/>
    <x v="0"/>
    <x v="6"/>
    <x v="1"/>
    <n v="243000"/>
    <x v="10"/>
    <n v="132"/>
    <x v="0"/>
    <x v="1"/>
    <x v="44"/>
    <x v="0"/>
  </r>
  <r>
    <x v="2"/>
    <x v="0"/>
    <x v="60"/>
    <x v="1"/>
    <x v="9"/>
    <x v="1"/>
    <n v="149000"/>
    <x v="2"/>
    <n v="137"/>
    <x v="0"/>
    <x v="1"/>
    <x v="44"/>
    <x v="1"/>
  </r>
  <r>
    <x v="20"/>
    <x v="0"/>
    <x v="0"/>
    <x v="0"/>
    <x v="0"/>
    <x v="1"/>
    <n v="266000"/>
    <x v="5"/>
    <n v="134"/>
    <x v="0"/>
    <x v="1"/>
    <x v="45"/>
    <x v="0"/>
  </r>
  <r>
    <x v="5"/>
    <x v="1"/>
    <x v="5"/>
    <x v="0"/>
    <x v="0"/>
    <x v="1"/>
    <n v="204000"/>
    <x v="26"/>
    <n v="139"/>
    <x v="0"/>
    <x v="1"/>
    <x v="45"/>
    <x v="0"/>
  </r>
  <r>
    <x v="12"/>
    <x v="0"/>
    <x v="61"/>
    <x v="0"/>
    <x v="4"/>
    <x v="0"/>
    <n v="317000"/>
    <x v="11"/>
    <n v="140"/>
    <x v="1"/>
    <x v="1"/>
    <x v="46"/>
    <x v="1"/>
  </r>
  <r>
    <x v="24"/>
    <x v="0"/>
    <x v="62"/>
    <x v="1"/>
    <x v="2"/>
    <x v="1"/>
    <n v="237000"/>
    <x v="5"/>
    <n v="140"/>
    <x v="0"/>
    <x v="0"/>
    <x v="46"/>
    <x v="1"/>
  </r>
  <r>
    <x v="0"/>
    <x v="1"/>
    <x v="63"/>
    <x v="1"/>
    <x v="1"/>
    <x v="0"/>
    <n v="283000"/>
    <x v="18"/>
    <n v="131"/>
    <x v="0"/>
    <x v="1"/>
    <x v="46"/>
    <x v="1"/>
  </r>
  <r>
    <x v="1"/>
    <x v="0"/>
    <x v="64"/>
    <x v="0"/>
    <x v="12"/>
    <x v="0"/>
    <n v="324000"/>
    <x v="9"/>
    <n v="140"/>
    <x v="1"/>
    <x v="0"/>
    <x v="46"/>
    <x v="1"/>
  </r>
  <r>
    <x v="12"/>
    <x v="0"/>
    <x v="44"/>
    <x v="0"/>
    <x v="2"/>
    <x v="1"/>
    <n v="293000"/>
    <x v="27"/>
    <n v="136"/>
    <x v="1"/>
    <x v="0"/>
    <x v="47"/>
    <x v="1"/>
  </r>
  <r>
    <x v="26"/>
    <x v="0"/>
    <x v="0"/>
    <x v="0"/>
    <x v="9"/>
    <x v="1"/>
    <n v="263358.03000000003"/>
    <x v="24"/>
    <n v="137"/>
    <x v="0"/>
    <x v="1"/>
    <x v="48"/>
    <x v="1"/>
  </r>
  <r>
    <x v="5"/>
    <x v="1"/>
    <x v="65"/>
    <x v="1"/>
    <x v="7"/>
    <x v="1"/>
    <n v="196000"/>
    <x v="28"/>
    <n v="132"/>
    <x v="1"/>
    <x v="0"/>
    <x v="49"/>
    <x v="0"/>
  </r>
  <r>
    <x v="27"/>
    <x v="1"/>
    <x v="66"/>
    <x v="0"/>
    <x v="9"/>
    <x v="0"/>
    <n v="172000"/>
    <x v="29"/>
    <n v="133"/>
    <x v="0"/>
    <x v="0"/>
    <x v="50"/>
    <x v="1"/>
  </r>
  <r>
    <x v="28"/>
    <x v="1"/>
    <x v="67"/>
    <x v="1"/>
    <x v="7"/>
    <x v="0"/>
    <n v="302000"/>
    <x v="10"/>
    <n v="141"/>
    <x v="1"/>
    <x v="0"/>
    <x v="50"/>
    <x v="0"/>
  </r>
  <r>
    <x v="22"/>
    <x v="0"/>
    <x v="68"/>
    <x v="0"/>
    <x v="9"/>
    <x v="1"/>
    <n v="406000"/>
    <x v="26"/>
    <n v="140"/>
    <x v="0"/>
    <x v="0"/>
    <x v="51"/>
    <x v="1"/>
  </r>
  <r>
    <x v="1"/>
    <x v="0"/>
    <x v="5"/>
    <x v="0"/>
    <x v="6"/>
    <x v="0"/>
    <n v="173000"/>
    <x v="1"/>
    <n v="137"/>
    <x v="0"/>
    <x v="0"/>
    <x v="51"/>
    <x v="1"/>
  </r>
  <r>
    <x v="2"/>
    <x v="1"/>
    <x v="54"/>
    <x v="1"/>
    <x v="4"/>
    <x v="0"/>
    <n v="304000"/>
    <x v="11"/>
    <n v="140"/>
    <x v="0"/>
    <x v="0"/>
    <x v="51"/>
    <x v="1"/>
  </r>
  <r>
    <x v="29"/>
    <x v="0"/>
    <x v="69"/>
    <x v="1"/>
    <x v="2"/>
    <x v="0"/>
    <n v="235000"/>
    <x v="26"/>
    <n v="139"/>
    <x v="0"/>
    <x v="0"/>
    <x v="51"/>
    <x v="1"/>
  </r>
  <r>
    <x v="23"/>
    <x v="1"/>
    <x v="70"/>
    <x v="0"/>
    <x v="7"/>
    <x v="0"/>
    <n v="181000"/>
    <x v="1"/>
    <n v="144"/>
    <x v="0"/>
    <x v="0"/>
    <x v="51"/>
    <x v="1"/>
  </r>
  <r>
    <x v="12"/>
    <x v="0"/>
    <x v="71"/>
    <x v="1"/>
    <x v="12"/>
    <x v="1"/>
    <n v="249000"/>
    <x v="11"/>
    <n v="136"/>
    <x v="0"/>
    <x v="1"/>
    <x v="52"/>
    <x v="1"/>
  </r>
  <r>
    <x v="5"/>
    <x v="0"/>
    <x v="72"/>
    <x v="1"/>
    <x v="12"/>
    <x v="1"/>
    <n v="297000"/>
    <x v="10"/>
    <n v="133"/>
    <x v="0"/>
    <x v="0"/>
    <x v="52"/>
    <x v="1"/>
  </r>
  <r>
    <x v="24"/>
    <x v="0"/>
    <x v="0"/>
    <x v="0"/>
    <x v="4"/>
    <x v="1"/>
    <n v="263358.03000000003"/>
    <x v="24"/>
    <n v="137"/>
    <x v="1"/>
    <x v="0"/>
    <x v="53"/>
    <x v="1"/>
  </r>
  <r>
    <x v="5"/>
    <x v="1"/>
    <x v="73"/>
    <x v="0"/>
    <x v="7"/>
    <x v="1"/>
    <n v="210000"/>
    <x v="27"/>
    <n v="135"/>
    <x v="0"/>
    <x v="0"/>
    <x v="53"/>
    <x v="0"/>
  </r>
  <r>
    <x v="17"/>
    <x v="0"/>
    <x v="74"/>
    <x v="1"/>
    <x v="1"/>
    <x v="0"/>
    <n v="327000"/>
    <x v="26"/>
    <n v="142"/>
    <x v="1"/>
    <x v="0"/>
    <x v="54"/>
    <x v="1"/>
  </r>
  <r>
    <x v="17"/>
    <x v="1"/>
    <x v="75"/>
    <x v="0"/>
    <x v="4"/>
    <x v="0"/>
    <n v="219000"/>
    <x v="10"/>
    <n v="141"/>
    <x v="0"/>
    <x v="0"/>
    <x v="54"/>
    <x v="1"/>
  </r>
  <r>
    <x v="30"/>
    <x v="1"/>
    <x v="76"/>
    <x v="1"/>
    <x v="7"/>
    <x v="0"/>
    <n v="254000"/>
    <x v="2"/>
    <n v="134"/>
    <x v="0"/>
    <x v="0"/>
    <x v="54"/>
    <x v="1"/>
  </r>
  <r>
    <x v="12"/>
    <x v="1"/>
    <x v="77"/>
    <x v="0"/>
    <x v="4"/>
    <x v="1"/>
    <n v="255000"/>
    <x v="1"/>
    <n v="136"/>
    <x v="1"/>
    <x v="0"/>
    <x v="55"/>
    <x v="1"/>
  </r>
  <r>
    <x v="5"/>
    <x v="1"/>
    <x v="78"/>
    <x v="1"/>
    <x v="7"/>
    <x v="0"/>
    <n v="318000"/>
    <x v="5"/>
    <n v="137"/>
    <x v="1"/>
    <x v="0"/>
    <x v="55"/>
    <x v="1"/>
  </r>
  <r>
    <x v="30"/>
    <x v="1"/>
    <x v="79"/>
    <x v="1"/>
    <x v="2"/>
    <x v="1"/>
    <n v="221000"/>
    <x v="1"/>
    <n v="140"/>
    <x v="1"/>
    <x v="0"/>
    <x v="56"/>
    <x v="1"/>
  </r>
  <r>
    <x v="2"/>
    <x v="1"/>
    <x v="80"/>
    <x v="0"/>
    <x v="7"/>
    <x v="1"/>
    <n v="298000"/>
    <x v="1"/>
    <n v="141"/>
    <x v="0"/>
    <x v="0"/>
    <x v="57"/>
    <x v="1"/>
  </r>
  <r>
    <x v="0"/>
    <x v="0"/>
    <x v="0"/>
    <x v="0"/>
    <x v="12"/>
    <x v="0"/>
    <n v="263358.03000000003"/>
    <x v="24"/>
    <n v="137"/>
    <x v="0"/>
    <x v="0"/>
    <x v="57"/>
    <x v="1"/>
  </r>
  <r>
    <x v="6"/>
    <x v="0"/>
    <x v="81"/>
    <x v="0"/>
    <x v="7"/>
    <x v="1"/>
    <n v="149000"/>
    <x v="1"/>
    <n v="144"/>
    <x v="0"/>
    <x v="1"/>
    <x v="57"/>
    <x v="1"/>
  </r>
  <r>
    <x v="24"/>
    <x v="0"/>
    <x v="82"/>
    <x v="0"/>
    <x v="8"/>
    <x v="1"/>
    <n v="226000"/>
    <x v="10"/>
    <n v="140"/>
    <x v="0"/>
    <x v="1"/>
    <x v="57"/>
    <x v="1"/>
  </r>
  <r>
    <x v="5"/>
    <x v="0"/>
    <x v="83"/>
    <x v="0"/>
    <x v="9"/>
    <x v="0"/>
    <n v="286000"/>
    <x v="17"/>
    <n v="143"/>
    <x v="1"/>
    <x v="0"/>
    <x v="57"/>
    <x v="1"/>
  </r>
  <r>
    <x v="21"/>
    <x v="1"/>
    <x v="84"/>
    <x v="0"/>
    <x v="8"/>
    <x v="0"/>
    <n v="621000"/>
    <x v="27"/>
    <n v="138"/>
    <x v="1"/>
    <x v="1"/>
    <x v="58"/>
    <x v="0"/>
  </r>
  <r>
    <x v="1"/>
    <x v="0"/>
    <x v="85"/>
    <x v="0"/>
    <x v="12"/>
    <x v="1"/>
    <n v="263000"/>
    <x v="2"/>
    <n v="137"/>
    <x v="0"/>
    <x v="0"/>
    <x v="58"/>
    <x v="1"/>
  </r>
  <r>
    <x v="8"/>
    <x v="1"/>
    <x v="86"/>
    <x v="1"/>
    <x v="6"/>
    <x v="1"/>
    <n v="226000"/>
    <x v="9"/>
    <n v="138"/>
    <x v="0"/>
    <x v="0"/>
    <x v="58"/>
    <x v="1"/>
  </r>
  <r>
    <x v="30"/>
    <x v="0"/>
    <x v="87"/>
    <x v="0"/>
    <x v="1"/>
    <x v="1"/>
    <n v="304000"/>
    <x v="1"/>
    <n v="133"/>
    <x v="0"/>
    <x v="1"/>
    <x v="58"/>
    <x v="1"/>
  </r>
  <r>
    <x v="8"/>
    <x v="0"/>
    <x v="88"/>
    <x v="1"/>
    <x v="6"/>
    <x v="1"/>
    <n v="850000"/>
    <x v="2"/>
    <n v="142"/>
    <x v="0"/>
    <x v="1"/>
    <x v="58"/>
    <x v="1"/>
  </r>
  <r>
    <x v="19"/>
    <x v="0"/>
    <x v="40"/>
    <x v="0"/>
    <x v="4"/>
    <x v="1"/>
    <n v="306000"/>
    <x v="5"/>
    <n v="132"/>
    <x v="0"/>
    <x v="1"/>
    <x v="59"/>
    <x v="0"/>
  </r>
  <r>
    <x v="1"/>
    <x v="0"/>
    <x v="25"/>
    <x v="0"/>
    <x v="6"/>
    <x v="1"/>
    <n v="228000"/>
    <x v="5"/>
    <n v="135"/>
    <x v="0"/>
    <x v="1"/>
    <x v="59"/>
    <x v="1"/>
  </r>
  <r>
    <x v="3"/>
    <x v="0"/>
    <x v="89"/>
    <x v="1"/>
    <x v="7"/>
    <x v="1"/>
    <n v="252000"/>
    <x v="12"/>
    <n v="136"/>
    <x v="0"/>
    <x v="0"/>
    <x v="59"/>
    <x v="1"/>
  </r>
  <r>
    <x v="12"/>
    <x v="1"/>
    <x v="90"/>
    <x v="0"/>
    <x v="4"/>
    <x v="1"/>
    <n v="351000"/>
    <x v="2"/>
    <n v="137"/>
    <x v="1"/>
    <x v="0"/>
    <x v="59"/>
    <x v="0"/>
  </r>
  <r>
    <x v="5"/>
    <x v="1"/>
    <x v="91"/>
    <x v="1"/>
    <x v="2"/>
    <x v="0"/>
    <n v="328000"/>
    <x v="5"/>
    <n v="126"/>
    <x v="0"/>
    <x v="0"/>
    <x v="60"/>
    <x v="1"/>
  </r>
  <r>
    <x v="17"/>
    <x v="1"/>
    <x v="92"/>
    <x v="0"/>
    <x v="2"/>
    <x v="1"/>
    <n v="164000"/>
    <x v="10"/>
    <n v="139"/>
    <x v="1"/>
    <x v="0"/>
    <x v="60"/>
    <x v="1"/>
  </r>
  <r>
    <x v="5"/>
    <x v="1"/>
    <x v="93"/>
    <x v="1"/>
    <x v="4"/>
    <x v="0"/>
    <n v="271000"/>
    <x v="26"/>
    <n v="136"/>
    <x v="1"/>
    <x v="0"/>
    <x v="61"/>
    <x v="1"/>
  </r>
  <r>
    <x v="19"/>
    <x v="1"/>
    <x v="62"/>
    <x v="0"/>
    <x v="4"/>
    <x v="1"/>
    <n v="507000"/>
    <x v="30"/>
    <n v="138"/>
    <x v="1"/>
    <x v="0"/>
    <x v="61"/>
    <x v="1"/>
  </r>
  <r>
    <x v="2"/>
    <x v="1"/>
    <x v="58"/>
    <x v="1"/>
    <x v="4"/>
    <x v="0"/>
    <n v="203000"/>
    <x v="9"/>
    <n v="140"/>
    <x v="1"/>
    <x v="0"/>
    <x v="61"/>
    <x v="1"/>
  </r>
  <r>
    <x v="31"/>
    <x v="0"/>
    <x v="0"/>
    <x v="0"/>
    <x v="1"/>
    <x v="1"/>
    <n v="263358.03000000003"/>
    <x v="13"/>
    <n v="134"/>
    <x v="1"/>
    <x v="0"/>
    <x v="62"/>
    <x v="0"/>
  </r>
  <r>
    <x v="5"/>
    <x v="1"/>
    <x v="94"/>
    <x v="0"/>
    <x v="4"/>
    <x v="0"/>
    <n v="210000"/>
    <x v="6"/>
    <n v="135"/>
    <x v="0"/>
    <x v="1"/>
    <x v="62"/>
    <x v="1"/>
  </r>
  <r>
    <x v="32"/>
    <x v="1"/>
    <x v="54"/>
    <x v="1"/>
    <x v="1"/>
    <x v="0"/>
    <n v="162000"/>
    <x v="10"/>
    <n v="136"/>
    <x v="1"/>
    <x v="0"/>
    <x v="62"/>
    <x v="1"/>
  </r>
  <r>
    <x v="5"/>
    <x v="0"/>
    <x v="93"/>
    <x v="1"/>
    <x v="1"/>
    <x v="1"/>
    <n v="228000"/>
    <x v="31"/>
    <n v="140"/>
    <x v="1"/>
    <x v="0"/>
    <x v="62"/>
    <x v="1"/>
  </r>
  <r>
    <x v="5"/>
    <x v="1"/>
    <x v="0"/>
    <x v="0"/>
    <x v="8"/>
    <x v="0"/>
    <n v="127000"/>
    <x v="9"/>
    <n v="145"/>
    <x v="1"/>
    <x v="0"/>
    <x v="62"/>
    <x v="1"/>
  </r>
  <r>
    <x v="5"/>
    <x v="0"/>
    <x v="0"/>
    <x v="0"/>
    <x v="2"/>
    <x v="1"/>
    <n v="217000"/>
    <x v="32"/>
    <n v="134"/>
    <x v="0"/>
    <x v="0"/>
    <x v="63"/>
    <x v="0"/>
  </r>
  <r>
    <x v="33"/>
    <x v="1"/>
    <x v="95"/>
    <x v="0"/>
    <x v="9"/>
    <x v="1"/>
    <n v="237000"/>
    <x v="2"/>
    <n v="135"/>
    <x v="1"/>
    <x v="0"/>
    <x v="64"/>
    <x v="1"/>
  </r>
  <r>
    <x v="34"/>
    <x v="0"/>
    <x v="13"/>
    <x v="1"/>
    <x v="15"/>
    <x v="0"/>
    <n v="271000"/>
    <x v="4"/>
    <n v="124"/>
    <x v="1"/>
    <x v="0"/>
    <x v="65"/>
    <x v="0"/>
  </r>
  <r>
    <x v="17"/>
    <x v="1"/>
    <x v="96"/>
    <x v="1"/>
    <x v="4"/>
    <x v="1"/>
    <n v="300000"/>
    <x v="11"/>
    <n v="137"/>
    <x v="1"/>
    <x v="0"/>
    <x v="66"/>
    <x v="1"/>
  </r>
  <r>
    <x v="35"/>
    <x v="0"/>
    <x v="97"/>
    <x v="0"/>
    <x v="8"/>
    <x v="0"/>
    <n v="267000"/>
    <x v="26"/>
    <n v="136"/>
    <x v="0"/>
    <x v="1"/>
    <x v="66"/>
    <x v="1"/>
  </r>
  <r>
    <x v="15"/>
    <x v="1"/>
    <x v="98"/>
    <x v="1"/>
    <x v="6"/>
    <x v="1"/>
    <n v="227000"/>
    <x v="33"/>
    <n v="145"/>
    <x v="0"/>
    <x v="0"/>
    <x v="67"/>
    <x v="1"/>
  </r>
  <r>
    <x v="15"/>
    <x v="1"/>
    <x v="99"/>
    <x v="0"/>
    <x v="4"/>
    <x v="0"/>
    <n v="249000"/>
    <x v="26"/>
    <n v="138"/>
    <x v="0"/>
    <x v="1"/>
    <x v="68"/>
    <x v="1"/>
  </r>
  <r>
    <x v="5"/>
    <x v="1"/>
    <x v="100"/>
    <x v="1"/>
    <x v="12"/>
    <x v="1"/>
    <n v="250000"/>
    <x v="34"/>
    <n v="131"/>
    <x v="0"/>
    <x v="0"/>
    <x v="69"/>
    <x v="1"/>
  </r>
  <r>
    <x v="34"/>
    <x v="0"/>
    <x v="101"/>
    <x v="0"/>
    <x v="2"/>
    <x v="0"/>
    <n v="263358.03000000003"/>
    <x v="24"/>
    <n v="137"/>
    <x v="1"/>
    <x v="0"/>
    <x v="69"/>
    <x v="1"/>
  </r>
  <r>
    <x v="30"/>
    <x v="0"/>
    <x v="102"/>
    <x v="0"/>
    <x v="4"/>
    <x v="0"/>
    <n v="295000"/>
    <x v="2"/>
    <n v="145"/>
    <x v="0"/>
    <x v="1"/>
    <x v="69"/>
    <x v="1"/>
  </r>
  <r>
    <x v="36"/>
    <x v="0"/>
    <x v="103"/>
    <x v="0"/>
    <x v="6"/>
    <x v="1"/>
    <n v="231000"/>
    <x v="24"/>
    <n v="137"/>
    <x v="0"/>
    <x v="1"/>
    <x v="69"/>
    <x v="1"/>
  </r>
  <r>
    <x v="0"/>
    <x v="0"/>
    <x v="0"/>
    <x v="0"/>
    <x v="2"/>
    <x v="1"/>
    <n v="263358.03000000003"/>
    <x v="24"/>
    <n v="137"/>
    <x v="0"/>
    <x v="0"/>
    <x v="69"/>
    <x v="1"/>
  </r>
  <r>
    <x v="2"/>
    <x v="1"/>
    <x v="77"/>
    <x v="1"/>
    <x v="4"/>
    <x v="1"/>
    <n v="172000"/>
    <x v="9"/>
    <n v="137"/>
    <x v="1"/>
    <x v="0"/>
    <x v="69"/>
    <x v="1"/>
  </r>
  <r>
    <x v="14"/>
    <x v="1"/>
    <x v="104"/>
    <x v="0"/>
    <x v="7"/>
    <x v="1"/>
    <n v="305000"/>
    <x v="4"/>
    <n v="130"/>
    <x v="0"/>
    <x v="0"/>
    <x v="70"/>
    <x v="1"/>
  </r>
  <r>
    <x v="7"/>
    <x v="0"/>
    <x v="105"/>
    <x v="1"/>
    <x v="6"/>
    <x v="1"/>
    <n v="221000"/>
    <x v="10"/>
    <n v="136"/>
    <x v="1"/>
    <x v="0"/>
    <x v="70"/>
    <x v="1"/>
  </r>
  <r>
    <x v="3"/>
    <x v="0"/>
    <x v="106"/>
    <x v="0"/>
    <x v="8"/>
    <x v="0"/>
    <n v="211000"/>
    <x v="11"/>
    <n v="138"/>
    <x v="0"/>
    <x v="0"/>
    <x v="70"/>
    <x v="1"/>
  </r>
  <r>
    <x v="6"/>
    <x v="0"/>
    <x v="107"/>
    <x v="0"/>
    <x v="1"/>
    <x v="1"/>
    <n v="263358.03000000003"/>
    <x v="1"/>
    <n v="134"/>
    <x v="0"/>
    <x v="0"/>
    <x v="71"/>
    <x v="0"/>
  </r>
  <r>
    <x v="34"/>
    <x v="1"/>
    <x v="108"/>
    <x v="0"/>
    <x v="6"/>
    <x v="1"/>
    <n v="348000"/>
    <x v="9"/>
    <n v="140"/>
    <x v="1"/>
    <x v="0"/>
    <x v="71"/>
    <x v="1"/>
  </r>
  <r>
    <x v="3"/>
    <x v="0"/>
    <x v="109"/>
    <x v="1"/>
    <x v="8"/>
    <x v="1"/>
    <n v="329000"/>
    <x v="9"/>
    <n v="132"/>
    <x v="1"/>
    <x v="0"/>
    <x v="71"/>
    <x v="1"/>
  </r>
  <r>
    <x v="35"/>
    <x v="1"/>
    <x v="69"/>
    <x v="0"/>
    <x v="2"/>
    <x v="0"/>
    <n v="229000"/>
    <x v="9"/>
    <n v="141"/>
    <x v="1"/>
    <x v="0"/>
    <x v="72"/>
    <x v="1"/>
  </r>
  <r>
    <x v="21"/>
    <x v="1"/>
    <x v="110"/>
    <x v="0"/>
    <x v="7"/>
    <x v="0"/>
    <n v="338000"/>
    <x v="27"/>
    <n v="139"/>
    <x v="0"/>
    <x v="1"/>
    <x v="73"/>
    <x v="0"/>
  </r>
  <r>
    <x v="3"/>
    <x v="0"/>
    <x v="111"/>
    <x v="0"/>
    <x v="8"/>
    <x v="1"/>
    <n v="266000"/>
    <x v="26"/>
    <n v="141"/>
    <x v="0"/>
    <x v="1"/>
    <x v="74"/>
    <x v="1"/>
  </r>
  <r>
    <x v="37"/>
    <x v="0"/>
    <x v="112"/>
    <x v="0"/>
    <x v="8"/>
    <x v="1"/>
    <n v="218000"/>
    <x v="26"/>
    <n v="136"/>
    <x v="0"/>
    <x v="1"/>
    <x v="74"/>
    <x v="1"/>
  </r>
  <r>
    <x v="38"/>
    <x v="0"/>
    <x v="113"/>
    <x v="0"/>
    <x v="4"/>
    <x v="1"/>
    <n v="242000"/>
    <x v="10"/>
    <n v="137"/>
    <x v="0"/>
    <x v="0"/>
    <x v="75"/>
    <x v="1"/>
  </r>
  <r>
    <x v="0"/>
    <x v="1"/>
    <x v="0"/>
    <x v="0"/>
    <x v="8"/>
    <x v="1"/>
    <n v="225000"/>
    <x v="13"/>
    <n v="134"/>
    <x v="0"/>
    <x v="0"/>
    <x v="75"/>
    <x v="0"/>
  </r>
  <r>
    <x v="5"/>
    <x v="0"/>
    <x v="114"/>
    <x v="0"/>
    <x v="6"/>
    <x v="0"/>
    <n v="228000"/>
    <x v="9"/>
    <n v="136"/>
    <x v="0"/>
    <x v="0"/>
    <x v="76"/>
    <x v="1"/>
  </r>
  <r>
    <x v="21"/>
    <x v="0"/>
    <x v="115"/>
    <x v="0"/>
    <x v="12"/>
    <x v="0"/>
    <n v="235000"/>
    <x v="28"/>
    <n v="135"/>
    <x v="1"/>
    <x v="0"/>
    <x v="76"/>
    <x v="0"/>
  </r>
  <r>
    <x v="7"/>
    <x v="0"/>
    <x v="116"/>
    <x v="1"/>
    <x v="4"/>
    <x v="0"/>
    <n v="244000"/>
    <x v="9"/>
    <n v="139"/>
    <x v="0"/>
    <x v="0"/>
    <x v="77"/>
    <x v="1"/>
  </r>
  <r>
    <x v="3"/>
    <x v="0"/>
    <x v="70"/>
    <x v="0"/>
    <x v="12"/>
    <x v="0"/>
    <n v="184000"/>
    <x v="9"/>
    <n v="134"/>
    <x v="0"/>
    <x v="1"/>
    <x v="78"/>
    <x v="1"/>
  </r>
  <r>
    <x v="3"/>
    <x v="0"/>
    <x v="117"/>
    <x v="1"/>
    <x v="6"/>
    <x v="1"/>
    <n v="263358.03000000003"/>
    <x v="24"/>
    <n v="137"/>
    <x v="0"/>
    <x v="1"/>
    <x v="79"/>
    <x v="1"/>
  </r>
  <r>
    <x v="2"/>
    <x v="1"/>
    <x v="118"/>
    <x v="0"/>
    <x v="6"/>
    <x v="0"/>
    <n v="235000"/>
    <x v="11"/>
    <n v="136"/>
    <x v="1"/>
    <x v="0"/>
    <x v="80"/>
    <x v="1"/>
  </r>
  <r>
    <x v="5"/>
    <x v="1"/>
    <x v="11"/>
    <x v="1"/>
    <x v="7"/>
    <x v="1"/>
    <n v="194000"/>
    <x v="27"/>
    <n v="140"/>
    <x v="0"/>
    <x v="0"/>
    <x v="80"/>
    <x v="1"/>
  </r>
  <r>
    <x v="37"/>
    <x v="1"/>
    <x v="119"/>
    <x v="0"/>
    <x v="6"/>
    <x v="1"/>
    <n v="277000"/>
    <x v="20"/>
    <n v="136"/>
    <x v="1"/>
    <x v="0"/>
    <x v="80"/>
    <x v="1"/>
  </r>
  <r>
    <x v="3"/>
    <x v="0"/>
    <x v="55"/>
    <x v="0"/>
    <x v="7"/>
    <x v="1"/>
    <n v="262000"/>
    <x v="10"/>
    <n v="136"/>
    <x v="0"/>
    <x v="1"/>
    <x v="80"/>
    <x v="1"/>
  </r>
  <r>
    <x v="19"/>
    <x v="1"/>
    <x v="120"/>
    <x v="0"/>
    <x v="9"/>
    <x v="1"/>
    <n v="235000"/>
    <x v="2"/>
    <n v="134"/>
    <x v="0"/>
    <x v="0"/>
    <x v="81"/>
    <x v="1"/>
  </r>
  <r>
    <x v="28"/>
    <x v="1"/>
    <x v="40"/>
    <x v="0"/>
    <x v="12"/>
    <x v="0"/>
    <n v="362000"/>
    <x v="1"/>
    <n v="139"/>
    <x v="0"/>
    <x v="1"/>
    <x v="81"/>
    <x v="1"/>
  </r>
  <r>
    <x v="32"/>
    <x v="1"/>
    <x v="121"/>
    <x v="0"/>
    <x v="2"/>
    <x v="0"/>
    <n v="242000"/>
    <x v="5"/>
    <n v="134"/>
    <x v="0"/>
    <x v="0"/>
    <x v="81"/>
    <x v="1"/>
  </r>
  <r>
    <x v="8"/>
    <x v="1"/>
    <x v="122"/>
    <x v="0"/>
    <x v="6"/>
    <x v="1"/>
    <n v="174000"/>
    <x v="11"/>
    <n v="139"/>
    <x v="0"/>
    <x v="1"/>
    <x v="81"/>
    <x v="1"/>
  </r>
  <r>
    <x v="30"/>
    <x v="1"/>
    <x v="0"/>
    <x v="0"/>
    <x v="2"/>
    <x v="1"/>
    <n v="448000"/>
    <x v="9"/>
    <n v="137"/>
    <x v="0"/>
    <x v="1"/>
    <x v="82"/>
    <x v="1"/>
  </r>
  <r>
    <x v="3"/>
    <x v="1"/>
    <x v="123"/>
    <x v="1"/>
    <x v="6"/>
    <x v="1"/>
    <n v="75000"/>
    <x v="9"/>
    <n v="142"/>
    <x v="1"/>
    <x v="0"/>
    <x v="83"/>
    <x v="0"/>
  </r>
  <r>
    <x v="8"/>
    <x v="0"/>
    <x v="124"/>
    <x v="1"/>
    <x v="8"/>
    <x v="1"/>
    <n v="334000"/>
    <x v="1"/>
    <n v="139"/>
    <x v="0"/>
    <x v="0"/>
    <x v="84"/>
    <x v="0"/>
  </r>
  <r>
    <x v="6"/>
    <x v="0"/>
    <x v="125"/>
    <x v="1"/>
    <x v="1"/>
    <x v="0"/>
    <n v="192000"/>
    <x v="2"/>
    <n v="135"/>
    <x v="1"/>
    <x v="0"/>
    <x v="85"/>
    <x v="0"/>
  </r>
  <r>
    <x v="15"/>
    <x v="0"/>
    <x v="126"/>
    <x v="0"/>
    <x v="4"/>
    <x v="1"/>
    <n v="220000"/>
    <x v="26"/>
    <n v="133"/>
    <x v="0"/>
    <x v="1"/>
    <x v="86"/>
    <x v="1"/>
  </r>
  <r>
    <x v="28"/>
    <x v="0"/>
    <x v="71"/>
    <x v="1"/>
    <x v="0"/>
    <x v="1"/>
    <n v="70000"/>
    <x v="35"/>
    <n v="134"/>
    <x v="0"/>
    <x v="0"/>
    <x v="87"/>
    <x v="0"/>
  </r>
  <r>
    <x v="2"/>
    <x v="0"/>
    <x v="0"/>
    <x v="1"/>
    <x v="2"/>
    <x v="1"/>
    <n v="270000"/>
    <x v="10"/>
    <n v="138"/>
    <x v="1"/>
    <x v="0"/>
    <x v="88"/>
    <x v="1"/>
  </r>
  <r>
    <x v="12"/>
    <x v="0"/>
    <x v="127"/>
    <x v="0"/>
    <x v="6"/>
    <x v="0"/>
    <n v="305000"/>
    <x v="11"/>
    <n v="133"/>
    <x v="1"/>
    <x v="0"/>
    <x v="89"/>
    <x v="1"/>
  </r>
  <r>
    <x v="22"/>
    <x v="1"/>
    <x v="0"/>
    <x v="1"/>
    <x v="6"/>
    <x v="1"/>
    <n v="263358.03000000003"/>
    <x v="6"/>
    <n v="136"/>
    <x v="0"/>
    <x v="1"/>
    <x v="89"/>
    <x v="1"/>
  </r>
  <r>
    <x v="37"/>
    <x v="0"/>
    <x v="128"/>
    <x v="0"/>
    <x v="2"/>
    <x v="1"/>
    <n v="325000"/>
    <x v="9"/>
    <n v="140"/>
    <x v="0"/>
    <x v="1"/>
    <x v="90"/>
    <x v="1"/>
  </r>
  <r>
    <x v="12"/>
    <x v="1"/>
    <x v="129"/>
    <x v="0"/>
    <x v="4"/>
    <x v="0"/>
    <n v="176000"/>
    <x v="1"/>
    <n v="145"/>
    <x v="0"/>
    <x v="1"/>
    <x v="90"/>
    <x v="1"/>
  </r>
  <r>
    <x v="3"/>
    <x v="1"/>
    <x v="70"/>
    <x v="0"/>
    <x v="0"/>
    <x v="1"/>
    <n v="189000"/>
    <x v="11"/>
    <n v="139"/>
    <x v="0"/>
    <x v="0"/>
    <x v="90"/>
    <x v="1"/>
  </r>
  <r>
    <x v="2"/>
    <x v="0"/>
    <x v="130"/>
    <x v="1"/>
    <x v="6"/>
    <x v="0"/>
    <n v="281000"/>
    <x v="9"/>
    <n v="137"/>
    <x v="0"/>
    <x v="1"/>
    <x v="90"/>
    <x v="1"/>
  </r>
  <r>
    <x v="5"/>
    <x v="1"/>
    <x v="131"/>
    <x v="0"/>
    <x v="4"/>
    <x v="1"/>
    <n v="337000"/>
    <x v="10"/>
    <n v="138"/>
    <x v="0"/>
    <x v="1"/>
    <x v="90"/>
    <x v="1"/>
  </r>
  <r>
    <x v="20"/>
    <x v="0"/>
    <x v="132"/>
    <x v="0"/>
    <x v="2"/>
    <x v="1"/>
    <n v="105000"/>
    <x v="10"/>
    <n v="135"/>
    <x v="0"/>
    <x v="1"/>
    <x v="91"/>
    <x v="1"/>
  </r>
  <r>
    <x v="9"/>
    <x v="1"/>
    <x v="44"/>
    <x v="0"/>
    <x v="9"/>
    <x v="1"/>
    <n v="132000"/>
    <x v="10"/>
    <n v="140"/>
    <x v="1"/>
    <x v="0"/>
    <x v="91"/>
    <x v="1"/>
  </r>
  <r>
    <x v="30"/>
    <x v="1"/>
    <x v="24"/>
    <x v="1"/>
    <x v="4"/>
    <x v="1"/>
    <n v="267000"/>
    <x v="5"/>
    <n v="145"/>
    <x v="0"/>
    <x v="0"/>
    <x v="91"/>
    <x v="1"/>
  </r>
  <r>
    <x v="1"/>
    <x v="0"/>
    <x v="127"/>
    <x v="0"/>
    <x v="2"/>
    <x v="1"/>
    <n v="279000"/>
    <x v="26"/>
    <n v="140"/>
    <x v="0"/>
    <x v="1"/>
    <x v="91"/>
    <x v="1"/>
  </r>
  <r>
    <x v="39"/>
    <x v="0"/>
    <x v="133"/>
    <x v="1"/>
    <x v="8"/>
    <x v="1"/>
    <n v="303000"/>
    <x v="9"/>
    <n v="136"/>
    <x v="0"/>
    <x v="0"/>
    <x v="92"/>
    <x v="1"/>
  </r>
  <r>
    <x v="28"/>
    <x v="1"/>
    <x v="134"/>
    <x v="1"/>
    <x v="7"/>
    <x v="1"/>
    <n v="221000"/>
    <x v="10"/>
    <n v="136"/>
    <x v="0"/>
    <x v="1"/>
    <x v="93"/>
    <x v="0"/>
  </r>
  <r>
    <x v="2"/>
    <x v="0"/>
    <x v="135"/>
    <x v="1"/>
    <x v="7"/>
    <x v="1"/>
    <n v="265000"/>
    <x v="5"/>
    <n v="136"/>
    <x v="0"/>
    <x v="1"/>
    <x v="94"/>
    <x v="0"/>
  </r>
  <r>
    <x v="0"/>
    <x v="0"/>
    <x v="136"/>
    <x v="0"/>
    <x v="1"/>
    <x v="0"/>
    <n v="224000"/>
    <x v="28"/>
    <n v="134"/>
    <x v="0"/>
    <x v="0"/>
    <x v="95"/>
    <x v="0"/>
  </r>
  <r>
    <x v="17"/>
    <x v="1"/>
    <x v="137"/>
    <x v="0"/>
    <x v="7"/>
    <x v="1"/>
    <n v="219000"/>
    <x v="5"/>
    <n v="137"/>
    <x v="0"/>
    <x v="1"/>
    <x v="96"/>
    <x v="0"/>
  </r>
  <r>
    <x v="40"/>
    <x v="1"/>
    <x v="138"/>
    <x v="1"/>
    <x v="8"/>
    <x v="1"/>
    <n v="389000"/>
    <x v="6"/>
    <n v="136"/>
    <x v="0"/>
    <x v="0"/>
    <x v="97"/>
    <x v="0"/>
  </r>
  <r>
    <x v="3"/>
    <x v="0"/>
    <x v="0"/>
    <x v="0"/>
    <x v="9"/>
    <x v="1"/>
    <n v="153000"/>
    <x v="18"/>
    <n v="134"/>
    <x v="1"/>
    <x v="0"/>
    <x v="98"/>
    <x v="0"/>
  </r>
  <r>
    <x v="5"/>
    <x v="0"/>
    <x v="139"/>
    <x v="1"/>
    <x v="7"/>
    <x v="1"/>
    <n v="365000"/>
    <x v="4"/>
    <n v="144"/>
    <x v="1"/>
    <x v="0"/>
    <x v="98"/>
    <x v="0"/>
  </r>
  <r>
    <x v="40"/>
    <x v="1"/>
    <x v="140"/>
    <x v="1"/>
    <x v="2"/>
    <x v="0"/>
    <n v="201000"/>
    <x v="10"/>
    <n v="136"/>
    <x v="1"/>
    <x v="0"/>
    <x v="98"/>
    <x v="1"/>
  </r>
  <r>
    <x v="39"/>
    <x v="0"/>
    <x v="141"/>
    <x v="0"/>
    <x v="12"/>
    <x v="0"/>
    <n v="275000"/>
    <x v="9"/>
    <n v="140"/>
    <x v="1"/>
    <x v="0"/>
    <x v="99"/>
    <x v="1"/>
  </r>
  <r>
    <x v="6"/>
    <x v="0"/>
    <x v="0"/>
    <x v="1"/>
    <x v="6"/>
    <x v="1"/>
    <n v="350000"/>
    <x v="4"/>
    <n v="134"/>
    <x v="0"/>
    <x v="0"/>
    <x v="99"/>
    <x v="1"/>
  </r>
  <r>
    <x v="38"/>
    <x v="1"/>
    <x v="142"/>
    <x v="0"/>
    <x v="4"/>
    <x v="1"/>
    <n v="309000"/>
    <x v="6"/>
    <n v="135"/>
    <x v="1"/>
    <x v="0"/>
    <x v="99"/>
    <x v="1"/>
  </r>
  <r>
    <x v="3"/>
    <x v="1"/>
    <x v="143"/>
    <x v="1"/>
    <x v="2"/>
    <x v="1"/>
    <n v="260000"/>
    <x v="26"/>
    <n v="130"/>
    <x v="0"/>
    <x v="0"/>
    <x v="100"/>
    <x v="1"/>
  </r>
  <r>
    <x v="41"/>
    <x v="1"/>
    <x v="11"/>
    <x v="1"/>
    <x v="8"/>
    <x v="1"/>
    <n v="160000"/>
    <x v="24"/>
    <n v="142"/>
    <x v="0"/>
    <x v="1"/>
    <x v="101"/>
    <x v="1"/>
  </r>
  <r>
    <x v="8"/>
    <x v="0"/>
    <x v="0"/>
    <x v="0"/>
    <x v="0"/>
    <x v="0"/>
    <n v="126000"/>
    <x v="12"/>
    <n v="135"/>
    <x v="0"/>
    <x v="0"/>
    <x v="101"/>
    <x v="0"/>
  </r>
  <r>
    <x v="42"/>
    <x v="1"/>
    <x v="144"/>
    <x v="0"/>
    <x v="12"/>
    <x v="1"/>
    <n v="223000"/>
    <x v="29"/>
    <n v="145"/>
    <x v="0"/>
    <x v="0"/>
    <x v="101"/>
    <x v="0"/>
  </r>
  <r>
    <x v="8"/>
    <x v="0"/>
    <x v="0"/>
    <x v="1"/>
    <x v="1"/>
    <x v="0"/>
    <n v="263358.03000000003"/>
    <x v="24"/>
    <n v="137"/>
    <x v="1"/>
    <x v="0"/>
    <x v="102"/>
    <x v="1"/>
  </r>
  <r>
    <x v="2"/>
    <x v="0"/>
    <x v="145"/>
    <x v="0"/>
    <x v="8"/>
    <x v="1"/>
    <n v="259000"/>
    <x v="11"/>
    <n v="138"/>
    <x v="1"/>
    <x v="0"/>
    <x v="103"/>
    <x v="1"/>
  </r>
  <r>
    <x v="3"/>
    <x v="1"/>
    <x v="0"/>
    <x v="1"/>
    <x v="0"/>
    <x v="0"/>
    <n v="279000"/>
    <x v="10"/>
    <n v="134"/>
    <x v="1"/>
    <x v="0"/>
    <x v="103"/>
    <x v="1"/>
  </r>
  <r>
    <x v="5"/>
    <x v="0"/>
    <x v="146"/>
    <x v="1"/>
    <x v="6"/>
    <x v="1"/>
    <n v="263358.03000000003"/>
    <x v="29"/>
    <n v="113"/>
    <x v="0"/>
    <x v="1"/>
    <x v="103"/>
    <x v="1"/>
  </r>
  <r>
    <x v="30"/>
    <x v="1"/>
    <x v="147"/>
    <x v="0"/>
    <x v="12"/>
    <x v="1"/>
    <n v="73000"/>
    <x v="26"/>
    <n v="137"/>
    <x v="0"/>
    <x v="0"/>
    <x v="103"/>
    <x v="1"/>
  </r>
  <r>
    <x v="8"/>
    <x v="0"/>
    <x v="148"/>
    <x v="1"/>
    <x v="4"/>
    <x v="0"/>
    <n v="377000"/>
    <x v="10"/>
    <n v="136"/>
    <x v="0"/>
    <x v="0"/>
    <x v="103"/>
    <x v="1"/>
  </r>
  <r>
    <x v="12"/>
    <x v="0"/>
    <x v="149"/>
    <x v="0"/>
    <x v="4"/>
    <x v="0"/>
    <n v="220000"/>
    <x v="9"/>
    <n v="138"/>
    <x v="0"/>
    <x v="0"/>
    <x v="103"/>
    <x v="1"/>
  </r>
  <r>
    <x v="5"/>
    <x v="0"/>
    <x v="77"/>
    <x v="0"/>
    <x v="7"/>
    <x v="0"/>
    <n v="212000"/>
    <x v="16"/>
    <n v="136"/>
    <x v="0"/>
    <x v="1"/>
    <x v="104"/>
    <x v="1"/>
  </r>
  <r>
    <x v="43"/>
    <x v="1"/>
    <x v="150"/>
    <x v="0"/>
    <x v="2"/>
    <x v="1"/>
    <n v="277000"/>
    <x v="26"/>
    <n v="137"/>
    <x v="0"/>
    <x v="1"/>
    <x v="104"/>
    <x v="1"/>
  </r>
  <r>
    <x v="3"/>
    <x v="1"/>
    <x v="145"/>
    <x v="1"/>
    <x v="12"/>
    <x v="1"/>
    <n v="362000"/>
    <x v="10"/>
    <n v="136"/>
    <x v="1"/>
    <x v="0"/>
    <x v="104"/>
    <x v="1"/>
  </r>
  <r>
    <x v="39"/>
    <x v="1"/>
    <x v="151"/>
    <x v="0"/>
    <x v="2"/>
    <x v="1"/>
    <n v="226000"/>
    <x v="11"/>
    <n v="141"/>
    <x v="1"/>
    <x v="0"/>
    <x v="104"/>
    <x v="1"/>
  </r>
  <r>
    <x v="19"/>
    <x v="0"/>
    <x v="152"/>
    <x v="0"/>
    <x v="1"/>
    <x v="1"/>
    <n v="186000"/>
    <x v="9"/>
    <n v="136"/>
    <x v="0"/>
    <x v="0"/>
    <x v="104"/>
    <x v="1"/>
  </r>
  <r>
    <x v="5"/>
    <x v="1"/>
    <x v="153"/>
    <x v="1"/>
    <x v="2"/>
    <x v="1"/>
    <n v="283000"/>
    <x v="10"/>
    <n v="141"/>
    <x v="1"/>
    <x v="0"/>
    <x v="104"/>
    <x v="1"/>
  </r>
  <r>
    <x v="9"/>
    <x v="0"/>
    <x v="154"/>
    <x v="1"/>
    <x v="6"/>
    <x v="0"/>
    <n v="268000"/>
    <x v="11"/>
    <n v="130"/>
    <x v="1"/>
    <x v="0"/>
    <x v="104"/>
    <x v="1"/>
  </r>
  <r>
    <x v="12"/>
    <x v="0"/>
    <x v="152"/>
    <x v="1"/>
    <x v="15"/>
    <x v="0"/>
    <n v="389000"/>
    <x v="10"/>
    <n v="136"/>
    <x v="0"/>
    <x v="1"/>
    <x v="105"/>
    <x v="1"/>
  </r>
  <r>
    <x v="3"/>
    <x v="0"/>
    <x v="0"/>
    <x v="0"/>
    <x v="13"/>
    <x v="0"/>
    <n v="147000"/>
    <x v="11"/>
    <n v="140"/>
    <x v="0"/>
    <x v="1"/>
    <x v="106"/>
    <x v="1"/>
  </r>
  <r>
    <x v="43"/>
    <x v="0"/>
    <x v="60"/>
    <x v="0"/>
    <x v="9"/>
    <x v="1"/>
    <n v="481000"/>
    <x v="20"/>
    <n v="138"/>
    <x v="0"/>
    <x v="1"/>
    <x v="106"/>
    <x v="1"/>
  </r>
  <r>
    <x v="13"/>
    <x v="1"/>
    <x v="155"/>
    <x v="1"/>
    <x v="8"/>
    <x v="0"/>
    <n v="244000"/>
    <x v="12"/>
    <n v="130"/>
    <x v="1"/>
    <x v="0"/>
    <x v="107"/>
    <x v="0"/>
  </r>
  <r>
    <x v="2"/>
    <x v="1"/>
    <x v="156"/>
    <x v="0"/>
    <x v="6"/>
    <x v="0"/>
    <n v="290000"/>
    <x v="11"/>
    <n v="134"/>
    <x v="0"/>
    <x v="0"/>
    <x v="108"/>
    <x v="1"/>
  </r>
  <r>
    <x v="41"/>
    <x v="0"/>
    <x v="0"/>
    <x v="0"/>
    <x v="6"/>
    <x v="0"/>
    <n v="203000"/>
    <x v="2"/>
    <n v="134"/>
    <x v="0"/>
    <x v="0"/>
    <x v="109"/>
    <x v="1"/>
  </r>
  <r>
    <x v="12"/>
    <x v="0"/>
    <x v="157"/>
    <x v="0"/>
    <x v="9"/>
    <x v="0"/>
    <n v="358000"/>
    <x v="9"/>
    <n v="141"/>
    <x v="1"/>
    <x v="0"/>
    <x v="110"/>
    <x v="1"/>
  </r>
  <r>
    <x v="44"/>
    <x v="1"/>
    <x v="158"/>
    <x v="0"/>
    <x v="16"/>
    <x v="0"/>
    <n v="151000"/>
    <x v="36"/>
    <n v="137"/>
    <x v="1"/>
    <x v="0"/>
    <x v="110"/>
    <x v="0"/>
  </r>
  <r>
    <x v="14"/>
    <x v="1"/>
    <x v="159"/>
    <x v="1"/>
    <x v="6"/>
    <x v="1"/>
    <n v="271000"/>
    <x v="1"/>
    <n v="134"/>
    <x v="0"/>
    <x v="0"/>
    <x v="111"/>
    <x v="1"/>
  </r>
  <r>
    <x v="1"/>
    <x v="0"/>
    <x v="0"/>
    <x v="1"/>
    <x v="6"/>
    <x v="0"/>
    <n v="371000"/>
    <x v="26"/>
    <n v="140"/>
    <x v="1"/>
    <x v="0"/>
    <x v="111"/>
    <x v="1"/>
  </r>
  <r>
    <x v="41"/>
    <x v="0"/>
    <x v="0"/>
    <x v="0"/>
    <x v="0"/>
    <x v="1"/>
    <n v="263358.03000000003"/>
    <x v="13"/>
    <n v="134"/>
    <x v="0"/>
    <x v="0"/>
    <x v="112"/>
    <x v="0"/>
  </r>
  <r>
    <x v="2"/>
    <x v="0"/>
    <x v="160"/>
    <x v="0"/>
    <x v="9"/>
    <x v="1"/>
    <n v="194000"/>
    <x v="1"/>
    <n v="145"/>
    <x v="0"/>
    <x v="1"/>
    <x v="113"/>
    <x v="1"/>
  </r>
  <r>
    <x v="24"/>
    <x v="1"/>
    <x v="161"/>
    <x v="0"/>
    <x v="6"/>
    <x v="1"/>
    <n v="365000"/>
    <x v="1"/>
    <n v="139"/>
    <x v="0"/>
    <x v="1"/>
    <x v="114"/>
    <x v="1"/>
  </r>
  <r>
    <x v="45"/>
    <x v="0"/>
    <x v="0"/>
    <x v="0"/>
    <x v="7"/>
    <x v="1"/>
    <n v="130000"/>
    <x v="11"/>
    <n v="134"/>
    <x v="0"/>
    <x v="0"/>
    <x v="114"/>
    <x v="1"/>
  </r>
  <r>
    <x v="17"/>
    <x v="0"/>
    <x v="0"/>
    <x v="1"/>
    <x v="7"/>
    <x v="1"/>
    <n v="504000"/>
    <x v="10"/>
    <n v="138"/>
    <x v="0"/>
    <x v="0"/>
    <x v="115"/>
    <x v="1"/>
  </r>
  <r>
    <x v="0"/>
    <x v="0"/>
    <x v="162"/>
    <x v="1"/>
    <x v="4"/>
    <x v="1"/>
    <n v="265000"/>
    <x v="20"/>
    <n v="125"/>
    <x v="1"/>
    <x v="0"/>
    <x v="115"/>
    <x v="1"/>
  </r>
  <r>
    <x v="17"/>
    <x v="1"/>
    <x v="163"/>
    <x v="0"/>
    <x v="7"/>
    <x v="1"/>
    <n v="189000"/>
    <x v="2"/>
    <n v="132"/>
    <x v="0"/>
    <x v="1"/>
    <x v="115"/>
    <x v="1"/>
  </r>
  <r>
    <x v="1"/>
    <x v="1"/>
    <x v="164"/>
    <x v="0"/>
    <x v="6"/>
    <x v="0"/>
    <n v="141000"/>
    <x v="10"/>
    <n v="140"/>
    <x v="0"/>
    <x v="0"/>
    <x v="116"/>
    <x v="1"/>
  </r>
  <r>
    <x v="2"/>
    <x v="0"/>
    <x v="165"/>
    <x v="0"/>
    <x v="7"/>
    <x v="1"/>
    <n v="237000"/>
    <x v="37"/>
    <n v="130"/>
    <x v="1"/>
    <x v="0"/>
    <x v="117"/>
    <x v="1"/>
  </r>
  <r>
    <x v="21"/>
    <x v="0"/>
    <x v="166"/>
    <x v="0"/>
    <x v="7"/>
    <x v="1"/>
    <n v="274000"/>
    <x v="5"/>
    <n v="134"/>
    <x v="1"/>
    <x v="0"/>
    <x v="117"/>
    <x v="1"/>
  </r>
  <r>
    <x v="5"/>
    <x v="0"/>
    <x v="167"/>
    <x v="0"/>
    <x v="8"/>
    <x v="1"/>
    <n v="62000"/>
    <x v="27"/>
    <n v="127"/>
    <x v="1"/>
    <x v="0"/>
    <x v="117"/>
    <x v="0"/>
  </r>
  <r>
    <x v="12"/>
    <x v="0"/>
    <x v="168"/>
    <x v="0"/>
    <x v="6"/>
    <x v="1"/>
    <n v="185000"/>
    <x v="1"/>
    <n v="134"/>
    <x v="0"/>
    <x v="1"/>
    <x v="118"/>
    <x v="1"/>
  </r>
  <r>
    <x v="39"/>
    <x v="1"/>
    <x v="40"/>
    <x v="0"/>
    <x v="6"/>
    <x v="1"/>
    <n v="255000"/>
    <x v="9"/>
    <n v="137"/>
    <x v="0"/>
    <x v="0"/>
    <x v="119"/>
    <x v="1"/>
  </r>
  <r>
    <x v="15"/>
    <x v="1"/>
    <x v="169"/>
    <x v="0"/>
    <x v="1"/>
    <x v="1"/>
    <n v="330000"/>
    <x v="20"/>
    <n v="137"/>
    <x v="0"/>
    <x v="1"/>
    <x v="119"/>
    <x v="1"/>
  </r>
  <r>
    <x v="15"/>
    <x v="1"/>
    <x v="0"/>
    <x v="0"/>
    <x v="12"/>
    <x v="1"/>
    <n v="305000"/>
    <x v="1"/>
    <n v="137"/>
    <x v="0"/>
    <x v="1"/>
    <x v="119"/>
    <x v="1"/>
  </r>
  <r>
    <x v="42"/>
    <x v="1"/>
    <x v="53"/>
    <x v="0"/>
    <x v="9"/>
    <x v="0"/>
    <n v="406000"/>
    <x v="1"/>
    <n v="137"/>
    <x v="0"/>
    <x v="0"/>
    <x v="119"/>
    <x v="1"/>
  </r>
  <r>
    <x v="0"/>
    <x v="0"/>
    <x v="170"/>
    <x v="0"/>
    <x v="9"/>
    <x v="0"/>
    <n v="248000"/>
    <x v="1"/>
    <n v="148"/>
    <x v="0"/>
    <x v="0"/>
    <x v="119"/>
    <x v="1"/>
  </r>
  <r>
    <x v="12"/>
    <x v="0"/>
    <x v="171"/>
    <x v="0"/>
    <x v="8"/>
    <x v="1"/>
    <n v="173000"/>
    <x v="5"/>
    <n v="132"/>
    <x v="0"/>
    <x v="0"/>
    <x v="120"/>
    <x v="1"/>
  </r>
  <r>
    <x v="2"/>
    <x v="1"/>
    <x v="172"/>
    <x v="1"/>
    <x v="2"/>
    <x v="1"/>
    <n v="257000"/>
    <x v="10"/>
    <n v="136"/>
    <x v="1"/>
    <x v="0"/>
    <x v="120"/>
    <x v="1"/>
  </r>
  <r>
    <x v="1"/>
    <x v="1"/>
    <x v="173"/>
    <x v="0"/>
    <x v="12"/>
    <x v="1"/>
    <n v="263358.03000000003"/>
    <x v="24"/>
    <n v="137"/>
    <x v="0"/>
    <x v="1"/>
    <x v="121"/>
    <x v="1"/>
  </r>
  <r>
    <x v="12"/>
    <x v="0"/>
    <x v="10"/>
    <x v="1"/>
    <x v="6"/>
    <x v="0"/>
    <n v="533000"/>
    <x v="2"/>
    <n v="139"/>
    <x v="1"/>
    <x v="0"/>
    <x v="122"/>
    <x v="1"/>
  </r>
  <r>
    <x v="2"/>
    <x v="0"/>
    <x v="0"/>
    <x v="1"/>
    <x v="8"/>
    <x v="1"/>
    <n v="249000"/>
    <x v="2"/>
    <n v="136"/>
    <x v="0"/>
    <x v="1"/>
    <x v="122"/>
    <x v="1"/>
  </r>
  <r>
    <x v="39"/>
    <x v="0"/>
    <x v="174"/>
    <x v="0"/>
    <x v="6"/>
    <x v="1"/>
    <n v="255000"/>
    <x v="1"/>
    <n v="136"/>
    <x v="0"/>
    <x v="1"/>
    <x v="122"/>
    <x v="1"/>
  </r>
  <r>
    <x v="41"/>
    <x v="1"/>
    <x v="175"/>
    <x v="0"/>
    <x v="2"/>
    <x v="0"/>
    <n v="220000"/>
    <x v="9"/>
    <n v="141"/>
    <x v="1"/>
    <x v="0"/>
    <x v="123"/>
    <x v="1"/>
  </r>
  <r>
    <x v="44"/>
    <x v="0"/>
    <x v="0"/>
    <x v="1"/>
    <x v="1"/>
    <x v="1"/>
    <n v="264000"/>
    <x v="29"/>
    <n v="134"/>
    <x v="0"/>
    <x v="0"/>
    <x v="123"/>
    <x v="1"/>
  </r>
  <r>
    <x v="35"/>
    <x v="1"/>
    <x v="14"/>
    <x v="1"/>
    <x v="1"/>
    <x v="1"/>
    <n v="282000"/>
    <x v="20"/>
    <n v="137"/>
    <x v="0"/>
    <x v="0"/>
    <x v="123"/>
    <x v="1"/>
  </r>
  <r>
    <x v="1"/>
    <x v="0"/>
    <x v="176"/>
    <x v="0"/>
    <x v="7"/>
    <x v="1"/>
    <n v="314000"/>
    <x v="1"/>
    <n v="138"/>
    <x v="0"/>
    <x v="0"/>
    <x v="124"/>
    <x v="0"/>
  </r>
  <r>
    <x v="38"/>
    <x v="0"/>
    <x v="90"/>
    <x v="0"/>
    <x v="7"/>
    <x v="1"/>
    <n v="246000"/>
    <x v="35"/>
    <n v="135"/>
    <x v="0"/>
    <x v="0"/>
    <x v="124"/>
    <x v="1"/>
  </r>
  <r>
    <x v="39"/>
    <x v="0"/>
    <x v="177"/>
    <x v="0"/>
    <x v="6"/>
    <x v="1"/>
    <n v="301000"/>
    <x v="10"/>
    <n v="142"/>
    <x v="0"/>
    <x v="1"/>
    <x v="124"/>
    <x v="1"/>
  </r>
  <r>
    <x v="15"/>
    <x v="0"/>
    <x v="178"/>
    <x v="1"/>
    <x v="2"/>
    <x v="1"/>
    <n v="223000"/>
    <x v="5"/>
    <n v="130"/>
    <x v="1"/>
    <x v="0"/>
    <x v="124"/>
    <x v="1"/>
  </r>
  <r>
    <x v="3"/>
    <x v="0"/>
    <x v="179"/>
    <x v="0"/>
    <x v="8"/>
    <x v="0"/>
    <n v="404000"/>
    <x v="38"/>
    <n v="139"/>
    <x v="1"/>
    <x v="0"/>
    <x v="124"/>
    <x v="1"/>
  </r>
  <r>
    <x v="1"/>
    <x v="0"/>
    <x v="180"/>
    <x v="1"/>
    <x v="6"/>
    <x v="1"/>
    <n v="231000"/>
    <x v="11"/>
    <n v="143"/>
    <x v="1"/>
    <x v="0"/>
    <x v="125"/>
    <x v="1"/>
  </r>
  <r>
    <x v="3"/>
    <x v="0"/>
    <x v="181"/>
    <x v="0"/>
    <x v="12"/>
    <x v="0"/>
    <n v="274000"/>
    <x v="10"/>
    <n v="133"/>
    <x v="0"/>
    <x v="0"/>
    <x v="125"/>
    <x v="1"/>
  </r>
  <r>
    <x v="12"/>
    <x v="0"/>
    <x v="182"/>
    <x v="1"/>
    <x v="6"/>
    <x v="0"/>
    <n v="236000"/>
    <x v="5"/>
    <n v="132"/>
    <x v="1"/>
    <x v="0"/>
    <x v="125"/>
    <x v="1"/>
  </r>
  <r>
    <x v="15"/>
    <x v="1"/>
    <x v="183"/>
    <x v="0"/>
    <x v="4"/>
    <x v="0"/>
    <n v="263358.03000000003"/>
    <x v="10"/>
    <n v="139"/>
    <x v="0"/>
    <x v="0"/>
    <x v="125"/>
    <x v="1"/>
  </r>
  <r>
    <x v="37"/>
    <x v="1"/>
    <x v="184"/>
    <x v="1"/>
    <x v="8"/>
    <x v="0"/>
    <n v="334000"/>
    <x v="10"/>
    <n v="142"/>
    <x v="0"/>
    <x v="1"/>
    <x v="126"/>
    <x v="1"/>
  </r>
  <r>
    <x v="2"/>
    <x v="0"/>
    <x v="185"/>
    <x v="0"/>
    <x v="1"/>
    <x v="1"/>
    <n v="294000"/>
    <x v="27"/>
    <n v="139"/>
    <x v="1"/>
    <x v="0"/>
    <x v="127"/>
    <x v="1"/>
  </r>
  <r>
    <x v="17"/>
    <x v="0"/>
    <x v="112"/>
    <x v="1"/>
    <x v="1"/>
    <x v="0"/>
    <n v="253000"/>
    <x v="10"/>
    <n v="139"/>
    <x v="0"/>
    <x v="0"/>
    <x v="128"/>
    <x v="1"/>
  </r>
  <r>
    <x v="8"/>
    <x v="1"/>
    <x v="71"/>
    <x v="1"/>
    <x v="7"/>
    <x v="1"/>
    <n v="233000"/>
    <x v="11"/>
    <n v="135"/>
    <x v="0"/>
    <x v="0"/>
    <x v="128"/>
    <x v="1"/>
  </r>
  <r>
    <x v="15"/>
    <x v="0"/>
    <x v="165"/>
    <x v="0"/>
    <x v="9"/>
    <x v="1"/>
    <n v="308000"/>
    <x v="26"/>
    <n v="135"/>
    <x v="0"/>
    <x v="1"/>
    <x v="129"/>
    <x v="1"/>
  </r>
  <r>
    <x v="1"/>
    <x v="0"/>
    <x v="71"/>
    <x v="0"/>
    <x v="2"/>
    <x v="1"/>
    <n v="203000"/>
    <x v="10"/>
    <n v="138"/>
    <x v="0"/>
    <x v="0"/>
    <x v="130"/>
    <x v="1"/>
  </r>
  <r>
    <x v="7"/>
    <x v="1"/>
    <x v="186"/>
    <x v="0"/>
    <x v="2"/>
    <x v="1"/>
    <n v="283000"/>
    <x v="26"/>
    <n v="133"/>
    <x v="1"/>
    <x v="0"/>
    <x v="130"/>
    <x v="1"/>
  </r>
  <r>
    <x v="2"/>
    <x v="1"/>
    <x v="187"/>
    <x v="1"/>
    <x v="7"/>
    <x v="1"/>
    <n v="198000"/>
    <x v="20"/>
    <n v="129"/>
    <x v="0"/>
    <x v="0"/>
    <x v="131"/>
    <x v="0"/>
  </r>
  <r>
    <x v="14"/>
    <x v="1"/>
    <x v="8"/>
    <x v="1"/>
    <x v="4"/>
    <x v="1"/>
    <n v="208000"/>
    <x v="10"/>
    <n v="140"/>
    <x v="1"/>
    <x v="0"/>
    <x v="132"/>
    <x v="1"/>
  </r>
  <r>
    <x v="35"/>
    <x v="0"/>
    <x v="0"/>
    <x v="1"/>
    <x v="1"/>
    <x v="1"/>
    <n v="147000"/>
    <x v="5"/>
    <n v="141"/>
    <x v="0"/>
    <x v="0"/>
    <x v="132"/>
    <x v="1"/>
  </r>
  <r>
    <x v="3"/>
    <x v="1"/>
    <x v="188"/>
    <x v="0"/>
    <x v="6"/>
    <x v="1"/>
    <n v="362000"/>
    <x v="9"/>
    <n v="140"/>
    <x v="0"/>
    <x v="1"/>
    <x v="133"/>
    <x v="1"/>
  </r>
  <r>
    <x v="1"/>
    <x v="0"/>
    <x v="189"/>
    <x v="0"/>
    <x v="0"/>
    <x v="1"/>
    <n v="263358.03000000003"/>
    <x v="13"/>
    <n v="134"/>
    <x v="0"/>
    <x v="1"/>
    <x v="134"/>
    <x v="0"/>
  </r>
  <r>
    <x v="46"/>
    <x v="1"/>
    <x v="156"/>
    <x v="1"/>
    <x v="1"/>
    <x v="1"/>
    <n v="133000"/>
    <x v="27"/>
    <n v="140"/>
    <x v="0"/>
    <x v="0"/>
    <x v="135"/>
    <x v="1"/>
  </r>
  <r>
    <x v="8"/>
    <x v="0"/>
    <x v="0"/>
    <x v="1"/>
    <x v="1"/>
    <x v="1"/>
    <n v="302000"/>
    <x v="9"/>
    <n v="140"/>
    <x v="1"/>
    <x v="0"/>
    <x v="135"/>
    <x v="1"/>
  </r>
  <r>
    <x v="39"/>
    <x v="0"/>
    <x v="0"/>
    <x v="1"/>
    <x v="6"/>
    <x v="1"/>
    <n v="222000"/>
    <x v="10"/>
    <n v="132"/>
    <x v="0"/>
    <x v="0"/>
    <x v="135"/>
    <x v="1"/>
  </r>
  <r>
    <x v="29"/>
    <x v="0"/>
    <x v="0"/>
    <x v="1"/>
    <x v="8"/>
    <x v="0"/>
    <n v="263358.03000000003"/>
    <x v="12"/>
    <n v="130"/>
    <x v="0"/>
    <x v="1"/>
    <x v="135"/>
    <x v="1"/>
  </r>
  <r>
    <x v="22"/>
    <x v="0"/>
    <x v="0"/>
    <x v="1"/>
    <x v="2"/>
    <x v="1"/>
    <n v="221000"/>
    <x v="9"/>
    <n v="134"/>
    <x v="1"/>
    <x v="0"/>
    <x v="135"/>
    <x v="1"/>
  </r>
  <r>
    <x v="26"/>
    <x v="0"/>
    <x v="190"/>
    <x v="0"/>
    <x v="1"/>
    <x v="1"/>
    <n v="215000"/>
    <x v="5"/>
    <n v="133"/>
    <x v="1"/>
    <x v="0"/>
    <x v="136"/>
    <x v="1"/>
  </r>
  <r>
    <x v="24"/>
    <x v="0"/>
    <x v="150"/>
    <x v="0"/>
    <x v="2"/>
    <x v="1"/>
    <n v="189000"/>
    <x v="26"/>
    <n v="140"/>
    <x v="0"/>
    <x v="0"/>
    <x v="136"/>
    <x v="1"/>
  </r>
  <r>
    <x v="5"/>
    <x v="1"/>
    <x v="191"/>
    <x v="1"/>
    <x v="8"/>
    <x v="1"/>
    <n v="150000"/>
    <x v="10"/>
    <n v="137"/>
    <x v="0"/>
    <x v="1"/>
    <x v="136"/>
    <x v="1"/>
  </r>
  <r>
    <x v="8"/>
    <x v="0"/>
    <x v="0"/>
    <x v="0"/>
    <x v="1"/>
    <x v="0"/>
    <n v="422000"/>
    <x v="11"/>
    <n v="137"/>
    <x v="1"/>
    <x v="0"/>
    <x v="136"/>
    <x v="1"/>
  </r>
  <r>
    <x v="12"/>
    <x v="0"/>
    <x v="192"/>
    <x v="0"/>
    <x v="6"/>
    <x v="1"/>
    <n v="327000"/>
    <x v="1"/>
    <n v="142"/>
    <x v="1"/>
    <x v="0"/>
    <x v="136"/>
    <x v="1"/>
  </r>
  <r>
    <x v="12"/>
    <x v="0"/>
    <x v="0"/>
    <x v="1"/>
    <x v="1"/>
    <x v="1"/>
    <n v="25100"/>
    <x v="1"/>
    <n v="140"/>
    <x v="0"/>
    <x v="0"/>
    <x v="137"/>
    <x v="1"/>
  </r>
  <r>
    <x v="3"/>
    <x v="1"/>
    <x v="193"/>
    <x v="1"/>
    <x v="8"/>
    <x v="1"/>
    <n v="232000"/>
    <x v="26"/>
    <n v="136"/>
    <x v="1"/>
    <x v="0"/>
    <x v="137"/>
    <x v="1"/>
  </r>
  <r>
    <x v="1"/>
    <x v="0"/>
    <x v="69"/>
    <x v="1"/>
    <x v="1"/>
    <x v="1"/>
    <n v="451000"/>
    <x v="2"/>
    <n v="136"/>
    <x v="1"/>
    <x v="0"/>
    <x v="137"/>
    <x v="1"/>
  </r>
  <r>
    <x v="12"/>
    <x v="0"/>
    <x v="194"/>
    <x v="1"/>
    <x v="2"/>
    <x v="1"/>
    <n v="241000"/>
    <x v="10"/>
    <n v="137"/>
    <x v="0"/>
    <x v="0"/>
    <x v="138"/>
    <x v="1"/>
  </r>
  <r>
    <x v="12"/>
    <x v="0"/>
    <x v="0"/>
    <x v="0"/>
    <x v="2"/>
    <x v="1"/>
    <n v="51000"/>
    <x v="3"/>
    <n v="136"/>
    <x v="0"/>
    <x v="1"/>
    <x v="139"/>
    <x v="1"/>
  </r>
  <r>
    <x v="24"/>
    <x v="0"/>
    <x v="150"/>
    <x v="0"/>
    <x v="8"/>
    <x v="1"/>
    <n v="215000"/>
    <x v="39"/>
    <n v="128"/>
    <x v="0"/>
    <x v="1"/>
    <x v="139"/>
    <x v="1"/>
  </r>
  <r>
    <x v="2"/>
    <x v="0"/>
    <x v="195"/>
    <x v="0"/>
    <x v="1"/>
    <x v="1"/>
    <n v="263358.03000000003"/>
    <x v="1"/>
    <n v="138"/>
    <x v="0"/>
    <x v="1"/>
    <x v="139"/>
    <x v="1"/>
  </r>
  <r>
    <x v="3"/>
    <x v="1"/>
    <x v="196"/>
    <x v="0"/>
    <x v="2"/>
    <x v="1"/>
    <n v="279000"/>
    <x v="11"/>
    <n v="141"/>
    <x v="0"/>
    <x v="0"/>
    <x v="139"/>
    <x v="1"/>
  </r>
  <r>
    <x v="1"/>
    <x v="1"/>
    <x v="197"/>
    <x v="1"/>
    <x v="2"/>
    <x v="1"/>
    <n v="336000"/>
    <x v="5"/>
    <n v="135"/>
    <x v="0"/>
    <x v="0"/>
    <x v="139"/>
    <x v="1"/>
  </r>
  <r>
    <x v="5"/>
    <x v="0"/>
    <x v="198"/>
    <x v="0"/>
    <x v="6"/>
    <x v="1"/>
    <n v="279000"/>
    <x v="27"/>
    <n v="140"/>
    <x v="0"/>
    <x v="0"/>
    <x v="139"/>
    <x v="1"/>
  </r>
  <r>
    <x v="8"/>
    <x v="0"/>
    <x v="0"/>
    <x v="1"/>
    <x v="11"/>
    <x v="1"/>
    <n v="543000"/>
    <x v="10"/>
    <n v="132"/>
    <x v="1"/>
    <x v="0"/>
    <x v="139"/>
    <x v="1"/>
  </r>
  <r>
    <x v="2"/>
    <x v="0"/>
    <x v="199"/>
    <x v="1"/>
    <x v="6"/>
    <x v="1"/>
    <n v="263358.03000000003"/>
    <x v="1"/>
    <n v="142"/>
    <x v="1"/>
    <x v="0"/>
    <x v="140"/>
    <x v="1"/>
  </r>
  <r>
    <x v="4"/>
    <x v="1"/>
    <x v="200"/>
    <x v="0"/>
    <x v="1"/>
    <x v="1"/>
    <n v="390000"/>
    <x v="9"/>
    <n v="144"/>
    <x v="1"/>
    <x v="0"/>
    <x v="140"/>
    <x v="1"/>
  </r>
  <r>
    <x v="8"/>
    <x v="0"/>
    <x v="201"/>
    <x v="1"/>
    <x v="11"/>
    <x v="1"/>
    <n v="222000"/>
    <x v="11"/>
    <n v="141"/>
    <x v="1"/>
    <x v="0"/>
    <x v="141"/>
    <x v="1"/>
  </r>
  <r>
    <x v="5"/>
    <x v="0"/>
    <x v="202"/>
    <x v="0"/>
    <x v="6"/>
    <x v="1"/>
    <n v="133000"/>
    <x v="20"/>
    <n v="139"/>
    <x v="0"/>
    <x v="0"/>
    <x v="142"/>
    <x v="1"/>
  </r>
  <r>
    <x v="37"/>
    <x v="0"/>
    <x v="203"/>
    <x v="1"/>
    <x v="1"/>
    <x v="1"/>
    <n v="382000"/>
    <x v="10"/>
    <n v="140"/>
    <x v="0"/>
    <x v="1"/>
    <x v="142"/>
    <x v="1"/>
  </r>
  <r>
    <x v="30"/>
    <x v="1"/>
    <x v="204"/>
    <x v="1"/>
    <x v="6"/>
    <x v="1"/>
    <n v="179000"/>
    <x v="9"/>
    <n v="136"/>
    <x v="0"/>
    <x v="1"/>
    <x v="143"/>
    <x v="1"/>
  </r>
  <r>
    <x v="7"/>
    <x v="0"/>
    <x v="79"/>
    <x v="1"/>
    <x v="1"/>
    <x v="0"/>
    <n v="155000"/>
    <x v="1"/>
    <n v="143"/>
    <x v="0"/>
    <x v="1"/>
    <x v="143"/>
    <x v="1"/>
  </r>
  <r>
    <x v="1"/>
    <x v="0"/>
    <x v="205"/>
    <x v="0"/>
    <x v="1"/>
    <x v="1"/>
    <n v="270000"/>
    <x v="5"/>
    <n v="139"/>
    <x v="1"/>
    <x v="0"/>
    <x v="144"/>
    <x v="1"/>
  </r>
  <r>
    <x v="8"/>
    <x v="0"/>
    <x v="206"/>
    <x v="1"/>
    <x v="4"/>
    <x v="1"/>
    <n v="742000"/>
    <x v="11"/>
    <n v="138"/>
    <x v="1"/>
    <x v="0"/>
    <x v="145"/>
    <x v="1"/>
  </r>
  <r>
    <x v="8"/>
    <x v="0"/>
    <x v="207"/>
    <x v="0"/>
    <x v="1"/>
    <x v="1"/>
    <n v="140000"/>
    <x v="20"/>
    <n v="140"/>
    <x v="0"/>
    <x v="1"/>
    <x v="146"/>
    <x v="1"/>
  </r>
  <r>
    <x v="3"/>
    <x v="0"/>
    <x v="126"/>
    <x v="0"/>
    <x v="12"/>
    <x v="1"/>
    <n v="395000"/>
    <x v="12"/>
    <n v="136"/>
    <x v="0"/>
    <x v="1"/>
    <x v="147"/>
    <x v="1"/>
  </r>
  <r>
    <x v="2"/>
    <x v="1"/>
    <x v="208"/>
    <x v="0"/>
    <x v="2"/>
    <x v="0"/>
    <n v="232000"/>
    <x v="10"/>
    <n v="142"/>
    <x v="0"/>
    <x v="0"/>
    <x v="148"/>
    <x v="0"/>
  </r>
</pivotCacheRecords>
</file>

<file path=xl/pivotCache/pivotCacheRecords2.xml><?xml version="1.0" encoding="utf-8"?>
<pivotCacheRecords xmlns="http://schemas.openxmlformats.org/spreadsheetml/2006/main" xmlns:r="http://schemas.openxmlformats.org/officeDocument/2006/relationships" count="97">
  <r>
    <n v="42"/>
    <n v="1"/>
    <x v="0"/>
    <n v="1"/>
    <x v="0"/>
    <n v="0"/>
    <n v="213000"/>
    <n v="1.3"/>
    <n v="136"/>
    <s v="Female"/>
    <n v="0"/>
    <n v="65"/>
    <x v="0"/>
  </r>
  <r>
    <n v="45"/>
    <n v="1"/>
    <x v="1"/>
    <n v="0"/>
    <x v="1"/>
    <n v="0"/>
    <n v="136000"/>
    <n v="1.1000000000000001"/>
    <n v="137"/>
    <s v="Male"/>
    <n v="0"/>
    <n v="11"/>
    <x v="0"/>
  </r>
  <r>
    <n v="45"/>
    <n v="0"/>
    <x v="2"/>
    <n v="0"/>
    <x v="2"/>
    <n v="0"/>
    <n v="166000"/>
    <n v="0.8"/>
    <n v="127"/>
    <s v="Male"/>
    <n v="0"/>
    <n v="14"/>
    <x v="0"/>
  </r>
  <r>
    <n v="45"/>
    <n v="0"/>
    <x v="3"/>
    <n v="1"/>
    <x v="3"/>
    <n v="1"/>
    <n v="390000"/>
    <n v="1"/>
    <n v="139"/>
    <s v="Male"/>
    <n v="0"/>
    <n v="60"/>
    <x v="0"/>
  </r>
  <r>
    <n v="45"/>
    <n v="0"/>
    <x v="2"/>
    <n v="0"/>
    <x v="4"/>
    <n v="0"/>
    <n v="385000"/>
    <n v="1"/>
    <n v="145"/>
    <s v="Male"/>
    <n v="0"/>
    <n v="61"/>
    <x v="0"/>
  </r>
  <r>
    <n v="45"/>
    <n v="0"/>
    <x v="4"/>
    <n v="1"/>
    <x v="1"/>
    <n v="0"/>
    <n v="334000"/>
    <n v="1.1000000000000001"/>
    <n v="139"/>
    <s v="Male"/>
    <n v="0"/>
    <n v="129"/>
    <x v="0"/>
  </r>
  <r>
    <n v="45"/>
    <n v="0"/>
    <x v="2"/>
    <n v="0"/>
    <x v="5"/>
    <n v="1"/>
    <n v="126000"/>
    <n v="1.6"/>
    <n v="135"/>
    <s v="Male"/>
    <n v="0"/>
    <n v="180"/>
    <x v="0"/>
  </r>
  <r>
    <n v="46"/>
    <n v="0"/>
    <x v="5"/>
    <n v="1"/>
    <x v="6"/>
    <n v="1"/>
    <n v="271000"/>
    <n v="2.1"/>
    <n v="124"/>
    <s v="Female"/>
    <n v="0"/>
    <n v="100"/>
    <x v="0"/>
  </r>
  <r>
    <n v="48"/>
    <n v="1"/>
    <x v="2"/>
    <n v="1"/>
    <x v="7"/>
    <n v="0"/>
    <n v="87000"/>
    <n v="1.9"/>
    <n v="121"/>
    <s v="Female"/>
    <n v="0"/>
    <n v="15"/>
    <x v="0"/>
  </r>
  <r>
    <n v="48"/>
    <n v="1"/>
    <x v="6"/>
    <n v="1"/>
    <x v="1"/>
    <n v="1"/>
    <n v="244000"/>
    <n v="1.6"/>
    <n v="130"/>
    <s v="Female"/>
    <n v="0"/>
    <n v="193"/>
    <x v="0"/>
  </r>
  <r>
    <n v="49"/>
    <n v="0"/>
    <x v="7"/>
    <n v="0"/>
    <x v="5"/>
    <n v="1"/>
    <n v="319000"/>
    <n v="1.1000000000000001"/>
    <n v="136"/>
    <s v="Male"/>
    <n v="1"/>
    <n v="55"/>
    <x v="0"/>
  </r>
  <r>
    <n v="50"/>
    <n v="1"/>
    <x v="8"/>
    <n v="0"/>
    <x v="5"/>
    <n v="0"/>
    <n v="210000"/>
    <n v="1.9"/>
    <n v="137"/>
    <s v="Male"/>
    <n v="0"/>
    <n v="7"/>
    <x v="0"/>
  </r>
  <r>
    <n v="50"/>
    <n v="1"/>
    <x v="5"/>
    <n v="0"/>
    <x v="8"/>
    <n v="1"/>
    <n v="276000"/>
    <n v="1.1000000000000001"/>
    <n v="137"/>
    <s v="Male"/>
    <n v="0"/>
    <n v="11"/>
    <x v="0"/>
  </r>
  <r>
    <n v="50"/>
    <n v="1"/>
    <x v="9"/>
    <n v="1"/>
    <x v="4"/>
    <n v="1"/>
    <n v="319000"/>
    <n v="1"/>
    <n v="128"/>
    <s v="Female"/>
    <n v="0"/>
    <n v="28"/>
    <x v="0"/>
  </r>
  <r>
    <n v="50"/>
    <n v="0"/>
    <x v="10"/>
    <n v="1"/>
    <x v="1"/>
    <n v="1"/>
    <n v="153000"/>
    <n v="1.2"/>
    <n v="136"/>
    <s v="Female"/>
    <n v="1"/>
    <n v="32"/>
    <x v="0"/>
  </r>
  <r>
    <n v="50"/>
    <n v="0"/>
    <x v="2"/>
    <n v="1"/>
    <x v="8"/>
    <n v="0"/>
    <n v="310000"/>
    <n v="1.9"/>
    <n v="135"/>
    <s v="Male"/>
    <n v="1"/>
    <n v="35"/>
    <x v="0"/>
  </r>
  <r>
    <n v="50"/>
    <n v="0"/>
    <x v="11"/>
    <n v="0"/>
    <x v="9"/>
    <n v="1"/>
    <n v="216000"/>
    <n v="2.2999999999999998"/>
    <n v="131"/>
    <s v="Female"/>
    <n v="0"/>
    <n v="60"/>
    <x v="0"/>
  </r>
  <r>
    <n v="50"/>
    <n v="1"/>
    <x v="12"/>
    <n v="1"/>
    <x v="4"/>
    <n v="0"/>
    <n v="75000"/>
    <n v="0.9"/>
    <n v="142"/>
    <s v="Female"/>
    <n v="0"/>
    <n v="126"/>
    <x v="0"/>
  </r>
  <r>
    <n v="50"/>
    <n v="0"/>
    <x v="2"/>
    <n v="0"/>
    <x v="10"/>
    <n v="0"/>
    <n v="153000"/>
    <n v="0.6"/>
    <n v="134"/>
    <s v="Female"/>
    <n v="0"/>
    <n v="172"/>
    <x v="0"/>
  </r>
  <r>
    <n v="51"/>
    <n v="0"/>
    <x v="13"/>
    <n v="0"/>
    <x v="3"/>
    <n v="1"/>
    <n v="271000"/>
    <n v="0.9"/>
    <n v="130"/>
    <s v="Male"/>
    <n v="0"/>
    <n v="38"/>
    <x v="0"/>
  </r>
  <r>
    <n v="53"/>
    <n v="1"/>
    <x v="14"/>
    <n v="0"/>
    <x v="5"/>
    <n v="1"/>
    <n v="418000"/>
    <n v="1.4"/>
    <n v="139"/>
    <s v="Female"/>
    <n v="0"/>
    <n v="43"/>
    <x v="0"/>
  </r>
  <r>
    <n v="54"/>
    <n v="1"/>
    <x v="15"/>
    <n v="0"/>
    <x v="11"/>
    <n v="1"/>
    <n v="151000"/>
    <n v="9"/>
    <n v="137"/>
    <s v="Female"/>
    <n v="0"/>
    <n v="196"/>
    <x v="0"/>
  </r>
  <r>
    <n v="55"/>
    <n v="0"/>
    <x v="16"/>
    <n v="0"/>
    <x v="8"/>
    <n v="0"/>
    <n v="263358.03000000003"/>
    <n v="1.1000000000000001"/>
    <n v="136"/>
    <s v="Male"/>
    <n v="0"/>
    <n v="6"/>
    <x v="0"/>
  </r>
  <r>
    <n v="55"/>
    <n v="0"/>
    <x v="17"/>
    <n v="0"/>
    <x v="3"/>
    <n v="0"/>
    <n v="314000"/>
    <n v="1.1000000000000001"/>
    <n v="138"/>
    <s v="Male"/>
    <n v="0"/>
    <n v="214"/>
    <x v="0"/>
  </r>
  <r>
    <n v="55"/>
    <n v="0"/>
    <x v="18"/>
    <n v="0"/>
    <x v="5"/>
    <n v="0"/>
    <n v="263358.03000000003"/>
    <n v="1.83"/>
    <n v="134"/>
    <s v="Male"/>
    <n v="1"/>
    <n v="241"/>
    <x v="0"/>
  </r>
  <r>
    <n v="57"/>
    <n v="1"/>
    <x v="19"/>
    <n v="0"/>
    <x v="1"/>
    <n v="0"/>
    <n v="395000"/>
    <n v="1"/>
    <n v="140"/>
    <s v="Female"/>
    <n v="0"/>
    <n v="42"/>
    <x v="0"/>
  </r>
  <r>
    <n v="58"/>
    <n v="1"/>
    <x v="20"/>
    <n v="0"/>
    <x v="8"/>
    <n v="0"/>
    <n v="153000"/>
    <n v="5.8"/>
    <n v="134"/>
    <s v="Male"/>
    <n v="0"/>
    <n v="26"/>
    <x v="0"/>
  </r>
  <r>
    <n v="58"/>
    <n v="1"/>
    <x v="21"/>
    <n v="0"/>
    <x v="3"/>
    <n v="0"/>
    <n v="219000"/>
    <n v="1.2"/>
    <n v="137"/>
    <s v="Male"/>
    <n v="1"/>
    <n v="170"/>
    <x v="0"/>
  </r>
  <r>
    <n v="59"/>
    <n v="1"/>
    <x v="22"/>
    <n v="1"/>
    <x v="3"/>
    <n v="1"/>
    <n v="302000"/>
    <n v="1"/>
    <n v="141"/>
    <s v="Female"/>
    <n v="0"/>
    <n v="78"/>
    <x v="0"/>
  </r>
  <r>
    <n v="59"/>
    <n v="0"/>
    <x v="23"/>
    <n v="1"/>
    <x v="5"/>
    <n v="0"/>
    <n v="70000"/>
    <n v="2.4"/>
    <n v="134"/>
    <s v="Male"/>
    <n v="0"/>
    <n v="135"/>
    <x v="0"/>
  </r>
  <r>
    <n v="59"/>
    <n v="1"/>
    <x v="24"/>
    <n v="1"/>
    <x v="3"/>
    <n v="0"/>
    <n v="221000"/>
    <n v="1"/>
    <n v="136"/>
    <s v="Male"/>
    <n v="1"/>
    <n v="150"/>
    <x v="0"/>
  </r>
  <r>
    <n v="60"/>
    <n v="1"/>
    <x v="25"/>
    <n v="1"/>
    <x v="12"/>
    <n v="0"/>
    <n v="454000"/>
    <n v="1.1000000000000001"/>
    <n v="131"/>
    <s v="Male"/>
    <n v="1"/>
    <n v="10"/>
    <x v="0"/>
  </r>
  <r>
    <n v="60"/>
    <n v="0"/>
    <x v="26"/>
    <n v="1"/>
    <x v="8"/>
    <n v="0"/>
    <n v="329000"/>
    <n v="3"/>
    <n v="142"/>
    <s v="Female"/>
    <n v="0"/>
    <n v="30"/>
    <x v="0"/>
  </r>
  <r>
    <n v="60"/>
    <n v="1"/>
    <x v="27"/>
    <n v="1"/>
    <x v="12"/>
    <n v="0"/>
    <n v="194000"/>
    <n v="1.1000000000000001"/>
    <n v="142"/>
    <s v="Female"/>
    <n v="0"/>
    <n v="33"/>
    <x v="0"/>
  </r>
  <r>
    <n v="60"/>
    <n v="0"/>
    <x v="2"/>
    <n v="1"/>
    <x v="8"/>
    <n v="1"/>
    <n v="451000"/>
    <n v="0.6"/>
    <n v="138"/>
    <s v="Male"/>
    <n v="1"/>
    <n v="40"/>
    <x v="0"/>
  </r>
  <r>
    <n v="60"/>
    <n v="0"/>
    <x v="28"/>
    <n v="1"/>
    <x v="13"/>
    <n v="0"/>
    <n v="263358.03000000003"/>
    <n v="6.8"/>
    <n v="146"/>
    <s v="Female"/>
    <n v="0"/>
    <n v="43"/>
    <x v="0"/>
  </r>
  <r>
    <n v="60"/>
    <n v="1"/>
    <x v="29"/>
    <n v="1"/>
    <x v="8"/>
    <n v="0"/>
    <n v="255000"/>
    <n v="2.2000000000000002"/>
    <n v="132"/>
    <s v="Female"/>
    <n v="1"/>
    <n v="45"/>
    <x v="0"/>
  </r>
  <r>
    <n v="60"/>
    <n v="0"/>
    <x v="30"/>
    <n v="0"/>
    <x v="5"/>
    <n v="0"/>
    <n v="119000"/>
    <n v="2.9"/>
    <n v="127"/>
    <s v="Male"/>
    <n v="1"/>
    <n v="64"/>
    <x v="0"/>
  </r>
  <r>
    <n v="60"/>
    <n v="1"/>
    <x v="31"/>
    <n v="0"/>
    <x v="5"/>
    <n v="0"/>
    <n v="204000"/>
    <n v="0.7"/>
    <n v="139"/>
    <s v="Male"/>
    <n v="1"/>
    <n v="73"/>
    <x v="0"/>
  </r>
  <r>
    <n v="60"/>
    <n v="1"/>
    <x v="32"/>
    <n v="1"/>
    <x v="3"/>
    <n v="0"/>
    <n v="196000"/>
    <n v="2.5"/>
    <n v="132"/>
    <s v="Female"/>
    <n v="0"/>
    <n v="77"/>
    <x v="0"/>
  </r>
  <r>
    <n v="60"/>
    <n v="1"/>
    <x v="33"/>
    <n v="0"/>
    <x v="3"/>
    <n v="0"/>
    <n v="210000"/>
    <n v="1.7"/>
    <n v="135"/>
    <s v="Male"/>
    <n v="0"/>
    <n v="82"/>
    <x v="0"/>
  </r>
  <r>
    <n v="60"/>
    <n v="0"/>
    <x v="2"/>
    <n v="0"/>
    <x v="9"/>
    <n v="0"/>
    <n v="217000"/>
    <n v="3.7"/>
    <n v="134"/>
    <s v="Male"/>
    <n v="0"/>
    <n v="96"/>
    <x v="0"/>
  </r>
  <r>
    <n v="60"/>
    <n v="0"/>
    <x v="34"/>
    <n v="1"/>
    <x v="3"/>
    <n v="0"/>
    <n v="365000"/>
    <n v="2.1"/>
    <n v="144"/>
    <s v="Female"/>
    <n v="0"/>
    <n v="172"/>
    <x v="0"/>
  </r>
  <r>
    <n v="60"/>
    <n v="0"/>
    <x v="35"/>
    <n v="0"/>
    <x v="1"/>
    <n v="0"/>
    <n v="62000"/>
    <n v="1.7"/>
    <n v="127"/>
    <s v="Female"/>
    <n v="0"/>
    <n v="207"/>
    <x v="0"/>
  </r>
  <r>
    <n v="60.667000000000002"/>
    <n v="1"/>
    <x v="36"/>
    <n v="1"/>
    <x v="1"/>
    <n v="0"/>
    <n v="389000"/>
    <n v="1.5"/>
    <n v="136"/>
    <s v="Male"/>
    <n v="0"/>
    <n v="171"/>
    <x v="0"/>
  </r>
  <r>
    <n v="62"/>
    <n v="0"/>
    <x v="37"/>
    <n v="0"/>
    <x v="3"/>
    <n v="1"/>
    <n v="253000"/>
    <n v="0.9"/>
    <n v="140"/>
    <s v="Male"/>
    <n v="1"/>
    <n v="10"/>
    <x v="0"/>
  </r>
  <r>
    <n v="65"/>
    <n v="0"/>
    <x v="38"/>
    <n v="0"/>
    <x v="5"/>
    <n v="0"/>
    <n v="162000"/>
    <n v="1.3"/>
    <n v="129"/>
    <s v="Male"/>
    <n v="1"/>
    <n v="7"/>
    <x v="0"/>
  </r>
  <r>
    <n v="65"/>
    <n v="1"/>
    <x v="39"/>
    <n v="1"/>
    <x v="5"/>
    <n v="0"/>
    <n v="327000"/>
    <n v="2.7"/>
    <n v="116"/>
    <s v="Female"/>
    <n v="0"/>
    <n v="8"/>
    <x v="0"/>
  </r>
  <r>
    <n v="65"/>
    <n v="0"/>
    <x v="40"/>
    <n v="0"/>
    <x v="14"/>
    <n v="0"/>
    <n v="263358.03000000003"/>
    <n v="1.5"/>
    <n v="138"/>
    <s v="Female"/>
    <n v="0"/>
    <n v="10"/>
    <x v="0"/>
  </r>
  <r>
    <n v="65"/>
    <n v="1"/>
    <x v="41"/>
    <n v="1"/>
    <x v="1"/>
    <n v="1"/>
    <n v="297000"/>
    <n v="1.6"/>
    <n v="136"/>
    <s v="Female"/>
    <n v="0"/>
    <n v="20"/>
    <x v="0"/>
  </r>
  <r>
    <n v="65"/>
    <n v="0"/>
    <x v="42"/>
    <n v="1"/>
    <x v="10"/>
    <n v="1"/>
    <n v="188000"/>
    <n v="1"/>
    <n v="140"/>
    <s v="Male"/>
    <n v="0"/>
    <n v="29"/>
    <x v="0"/>
  </r>
  <r>
    <n v="65"/>
    <n v="0"/>
    <x v="43"/>
    <n v="1"/>
    <x v="3"/>
    <n v="0"/>
    <n v="497000"/>
    <n v="1.83"/>
    <n v="135"/>
    <s v="Male"/>
    <n v="0"/>
    <n v="67"/>
    <x v="0"/>
  </r>
  <r>
    <n v="65"/>
    <n v="0"/>
    <x v="44"/>
    <n v="1"/>
    <x v="3"/>
    <n v="0"/>
    <n v="265000"/>
    <n v="1.2"/>
    <n v="136"/>
    <s v="Male"/>
    <n v="1"/>
    <n v="154"/>
    <x v="0"/>
  </r>
  <r>
    <n v="65"/>
    <n v="1"/>
    <x v="45"/>
    <n v="1"/>
    <x v="3"/>
    <n v="0"/>
    <n v="198000"/>
    <n v="1.4"/>
    <n v="129"/>
    <s v="Male"/>
    <n v="0"/>
    <n v="235"/>
    <x v="0"/>
  </r>
  <r>
    <n v="65"/>
    <n v="1"/>
    <x v="46"/>
    <n v="0"/>
    <x v="9"/>
    <n v="1"/>
    <n v="232000"/>
    <n v="1"/>
    <n v="142"/>
    <s v="Male"/>
    <n v="0"/>
    <n v="286"/>
    <x v="0"/>
  </r>
  <r>
    <n v="68"/>
    <n v="1"/>
    <x v="47"/>
    <n v="0"/>
    <x v="4"/>
    <n v="1"/>
    <n v="289000"/>
    <n v="0.9"/>
    <n v="140"/>
    <s v="Male"/>
    <n v="1"/>
    <n v="20"/>
    <x v="0"/>
  </r>
  <r>
    <n v="68"/>
    <n v="1"/>
    <x v="48"/>
    <n v="0"/>
    <x v="3"/>
    <n v="1"/>
    <n v="166000"/>
    <n v="1"/>
    <n v="138"/>
    <s v="Male"/>
    <n v="0"/>
    <n v="43"/>
    <x v="0"/>
  </r>
  <r>
    <n v="69"/>
    <n v="0"/>
    <x v="2"/>
    <n v="1"/>
    <x v="4"/>
    <n v="0"/>
    <n v="228000"/>
    <n v="3.5"/>
    <n v="134"/>
    <s v="Male"/>
    <n v="0"/>
    <n v="30"/>
    <x v="0"/>
  </r>
  <r>
    <n v="69"/>
    <n v="0"/>
    <x v="2"/>
    <n v="0"/>
    <x v="5"/>
    <n v="0"/>
    <n v="266000"/>
    <n v="1.2"/>
    <n v="134"/>
    <s v="Male"/>
    <n v="1"/>
    <n v="73"/>
    <x v="0"/>
  </r>
  <r>
    <n v="70"/>
    <n v="1"/>
    <x v="49"/>
    <n v="0"/>
    <x v="3"/>
    <n v="1"/>
    <n v="237000"/>
    <n v="1"/>
    <n v="140"/>
    <s v="Female"/>
    <n v="0"/>
    <n v="15"/>
    <x v="0"/>
  </r>
  <r>
    <n v="70"/>
    <n v="0"/>
    <x v="50"/>
    <n v="1"/>
    <x v="15"/>
    <n v="1"/>
    <n v="284000"/>
    <n v="1.3"/>
    <n v="136"/>
    <s v="Male"/>
    <n v="1"/>
    <n v="26"/>
    <x v="0"/>
  </r>
  <r>
    <n v="70"/>
    <n v="0"/>
    <x v="2"/>
    <n v="0"/>
    <x v="5"/>
    <n v="1"/>
    <n v="263358.03000000003"/>
    <n v="1.83"/>
    <n v="134"/>
    <s v="Male"/>
    <n v="1"/>
    <n v="31"/>
    <x v="0"/>
  </r>
  <r>
    <n v="70"/>
    <n v="0"/>
    <x v="51"/>
    <n v="1"/>
    <x v="15"/>
    <n v="1"/>
    <n v="185000"/>
    <n v="1.2"/>
    <n v="139"/>
    <s v="Male"/>
    <n v="1"/>
    <n v="33"/>
    <x v="0"/>
  </r>
  <r>
    <n v="70"/>
    <n v="1"/>
    <x v="52"/>
    <n v="1"/>
    <x v="10"/>
    <n v="1"/>
    <n v="351000"/>
    <n v="1"/>
    <n v="134"/>
    <s v="Female"/>
    <n v="0"/>
    <n v="44"/>
    <x v="0"/>
  </r>
  <r>
    <n v="70"/>
    <n v="0"/>
    <x v="53"/>
    <n v="0"/>
    <x v="3"/>
    <n v="0"/>
    <n v="244000"/>
    <n v="1.2"/>
    <n v="142"/>
    <s v="Female"/>
    <n v="0"/>
    <n v="66"/>
    <x v="0"/>
  </r>
  <r>
    <n v="70"/>
    <n v="1"/>
    <x v="54"/>
    <n v="0"/>
    <x v="12"/>
    <n v="0"/>
    <n v="351000"/>
    <n v="1.3"/>
    <n v="137"/>
    <s v="Female"/>
    <n v="0"/>
    <n v="90"/>
    <x v="0"/>
  </r>
  <r>
    <n v="72"/>
    <n v="0"/>
    <x v="55"/>
    <n v="1"/>
    <x v="5"/>
    <n v="1"/>
    <n v="254000"/>
    <n v="1.3"/>
    <n v="136"/>
    <s v="Male"/>
    <n v="1"/>
    <n v="59"/>
    <x v="0"/>
  </r>
  <r>
    <n v="72"/>
    <n v="1"/>
    <x v="56"/>
    <n v="0"/>
    <x v="3"/>
    <n v="0"/>
    <n v="274000"/>
    <n v="1"/>
    <n v="140"/>
    <s v="Male"/>
    <n v="1"/>
    <n v="65"/>
    <x v="0"/>
  </r>
  <r>
    <n v="72"/>
    <n v="1"/>
    <x v="57"/>
    <n v="0"/>
    <x v="1"/>
    <n v="1"/>
    <n v="621000"/>
    <n v="1.7"/>
    <n v="138"/>
    <s v="Female"/>
    <n v="1"/>
    <n v="88"/>
    <x v="0"/>
  </r>
  <r>
    <n v="72"/>
    <n v="1"/>
    <x v="58"/>
    <n v="0"/>
    <x v="3"/>
    <n v="1"/>
    <n v="338000"/>
    <n v="1.7"/>
    <n v="139"/>
    <s v="Male"/>
    <n v="1"/>
    <n v="111"/>
    <x v="0"/>
  </r>
  <r>
    <n v="72"/>
    <n v="0"/>
    <x v="59"/>
    <n v="0"/>
    <x v="15"/>
    <n v="1"/>
    <n v="235000"/>
    <n v="2.5"/>
    <n v="135"/>
    <s v="Female"/>
    <n v="0"/>
    <n v="115"/>
    <x v="0"/>
  </r>
  <r>
    <n v="73"/>
    <n v="0"/>
    <x v="2"/>
    <n v="0"/>
    <x v="5"/>
    <n v="0"/>
    <n v="263358.03000000003"/>
    <n v="1.83"/>
    <n v="134"/>
    <s v="Male"/>
    <n v="0"/>
    <n v="198"/>
    <x v="0"/>
  </r>
  <r>
    <n v="75"/>
    <n v="0"/>
    <x v="2"/>
    <n v="0"/>
    <x v="5"/>
    <n v="1"/>
    <n v="265000"/>
    <n v="1.9"/>
    <n v="130"/>
    <s v="Male"/>
    <n v="0"/>
    <n v="4"/>
    <x v="0"/>
  </r>
  <r>
    <n v="75"/>
    <n v="1"/>
    <x v="60"/>
    <n v="0"/>
    <x v="0"/>
    <n v="0"/>
    <n v="127000"/>
    <n v="1.2"/>
    <n v="137"/>
    <s v="Male"/>
    <n v="0"/>
    <n v="10"/>
    <x v="0"/>
  </r>
  <r>
    <n v="75"/>
    <n v="1"/>
    <x v="61"/>
    <n v="0"/>
    <x v="8"/>
    <n v="1"/>
    <n v="368000"/>
    <n v="4"/>
    <n v="131"/>
    <s v="Male"/>
    <n v="1"/>
    <n v="10"/>
    <x v="0"/>
  </r>
  <r>
    <n v="75"/>
    <n v="0"/>
    <x v="2"/>
    <n v="1"/>
    <x v="1"/>
    <n v="1"/>
    <n v="263358.03000000003"/>
    <n v="1.83"/>
    <n v="134"/>
    <s v="Female"/>
    <n v="0"/>
    <n v="23"/>
    <x v="0"/>
  </r>
  <r>
    <n v="75"/>
    <n v="1"/>
    <x v="2"/>
    <n v="0"/>
    <x v="1"/>
    <n v="0"/>
    <n v="225000"/>
    <n v="1.83"/>
    <n v="134"/>
    <s v="Male"/>
    <n v="0"/>
    <n v="113"/>
    <x v="0"/>
  </r>
  <r>
    <n v="75"/>
    <n v="0"/>
    <x v="62"/>
    <n v="0"/>
    <x v="8"/>
    <n v="1"/>
    <n v="224000"/>
    <n v="2.5"/>
    <n v="134"/>
    <s v="Male"/>
    <n v="0"/>
    <n v="162"/>
    <x v="0"/>
  </r>
  <r>
    <n v="77"/>
    <n v="1"/>
    <x v="63"/>
    <n v="0"/>
    <x v="15"/>
    <n v="0"/>
    <n v="223000"/>
    <n v="1.8"/>
    <n v="145"/>
    <s v="Male"/>
    <n v="0"/>
    <n v="180"/>
    <x v="0"/>
  </r>
  <r>
    <n v="80"/>
    <n v="1"/>
    <x v="64"/>
    <n v="0"/>
    <x v="4"/>
    <n v="1"/>
    <n v="388000"/>
    <n v="9.4"/>
    <n v="133"/>
    <s v="Male"/>
    <n v="1"/>
    <n v="10"/>
    <x v="0"/>
  </r>
  <r>
    <n v="80"/>
    <n v="0"/>
    <x v="65"/>
    <n v="1"/>
    <x v="8"/>
    <n v="0"/>
    <n v="149000"/>
    <n v="1.9"/>
    <n v="144"/>
    <s v="Male"/>
    <n v="1"/>
    <n v="23"/>
    <x v="0"/>
  </r>
  <r>
    <n v="80"/>
    <n v="1"/>
    <x v="66"/>
    <n v="0"/>
    <x v="5"/>
    <n v="1"/>
    <n v="140000"/>
    <n v="4.4000000000000004"/>
    <n v="133"/>
    <s v="Male"/>
    <n v="0"/>
    <n v="41"/>
    <x v="0"/>
  </r>
  <r>
    <n v="80"/>
    <n v="0"/>
    <x v="67"/>
    <n v="0"/>
    <x v="8"/>
    <n v="0"/>
    <n v="263358.03000000003"/>
    <n v="1.1000000000000001"/>
    <n v="134"/>
    <s v="Male"/>
    <n v="0"/>
    <n v="109"/>
    <x v="0"/>
  </r>
  <r>
    <n v="80"/>
    <n v="0"/>
    <x v="68"/>
    <n v="1"/>
    <x v="8"/>
    <n v="1"/>
    <n v="192000"/>
    <n v="1.3"/>
    <n v="135"/>
    <s v="Female"/>
    <n v="0"/>
    <n v="130"/>
    <x v="0"/>
  </r>
  <r>
    <n v="82"/>
    <n v="1"/>
    <x v="69"/>
    <n v="0"/>
    <x v="10"/>
    <n v="0"/>
    <n v="47000"/>
    <n v="1.3"/>
    <n v="136"/>
    <s v="Male"/>
    <n v="0"/>
    <n v="13"/>
    <x v="0"/>
  </r>
  <r>
    <n v="82"/>
    <n v="0"/>
    <x v="70"/>
    <n v="1"/>
    <x v="1"/>
    <n v="0"/>
    <n v="200000"/>
    <n v="1.2"/>
    <n v="132"/>
    <s v="Male"/>
    <n v="1"/>
    <n v="26"/>
    <x v="0"/>
  </r>
  <r>
    <n v="82"/>
    <n v="1"/>
    <x v="71"/>
    <n v="1"/>
    <x v="10"/>
    <n v="1"/>
    <n v="321000"/>
    <n v="1"/>
    <n v="145"/>
    <s v="Female"/>
    <n v="0"/>
    <n v="30"/>
    <x v="0"/>
  </r>
  <r>
    <n v="85"/>
    <n v="0"/>
    <x v="72"/>
    <n v="0"/>
    <x v="15"/>
    <n v="0"/>
    <n v="360000"/>
    <n v="3"/>
    <n v="132"/>
    <s v="Male"/>
    <n v="0"/>
    <n v="28"/>
    <x v="0"/>
  </r>
  <r>
    <n v="85"/>
    <n v="0"/>
    <x v="73"/>
    <n v="0"/>
    <x v="4"/>
    <n v="0"/>
    <n v="243000"/>
    <n v="1"/>
    <n v="132"/>
    <s v="Male"/>
    <n v="1"/>
    <n v="72"/>
    <x v="0"/>
  </r>
  <r>
    <n v="85"/>
    <n v="0"/>
    <x v="19"/>
    <n v="0"/>
    <x v="12"/>
    <n v="0"/>
    <n v="306000"/>
    <n v="1.2"/>
    <n v="132"/>
    <s v="Male"/>
    <n v="1"/>
    <n v="90"/>
    <x v="0"/>
  </r>
  <r>
    <n v="86"/>
    <n v="0"/>
    <x v="2"/>
    <n v="0"/>
    <x v="8"/>
    <n v="0"/>
    <n v="263358.03000000003"/>
    <n v="1.83"/>
    <n v="134"/>
    <s v="Female"/>
    <n v="0"/>
    <n v="95"/>
    <x v="0"/>
  </r>
  <r>
    <n v="87"/>
    <n v="1"/>
    <x v="74"/>
    <n v="0"/>
    <x v="8"/>
    <n v="0"/>
    <n v="262000"/>
    <n v="0.9"/>
    <n v="140"/>
    <s v="Male"/>
    <n v="0"/>
    <n v="14"/>
    <x v="0"/>
  </r>
  <r>
    <n v="90"/>
    <n v="1"/>
    <x v="31"/>
    <n v="0"/>
    <x v="9"/>
    <n v="1"/>
    <n v="204000"/>
    <n v="2.1"/>
    <n v="132"/>
    <s v="Male"/>
    <n v="1"/>
    <n v="8"/>
    <x v="0"/>
  </r>
  <r>
    <n v="90"/>
    <n v="1"/>
    <x v="20"/>
    <n v="1"/>
    <x v="10"/>
    <n v="0"/>
    <n v="226000"/>
    <n v="1"/>
    <n v="134"/>
    <s v="Male"/>
    <n v="0"/>
    <n v="30"/>
    <x v="0"/>
  </r>
  <r>
    <n v="94"/>
    <n v="0"/>
    <x v="2"/>
    <n v="1"/>
    <x v="8"/>
    <n v="1"/>
    <n v="263358.03000000003"/>
    <n v="1.83"/>
    <n v="134"/>
    <s v="Male"/>
    <n v="0"/>
    <n v="27"/>
    <x v="0"/>
  </r>
  <r>
    <n v="95"/>
    <n v="1"/>
    <x v="75"/>
    <n v="0"/>
    <x v="9"/>
    <n v="1"/>
    <n v="196000"/>
    <n v="1"/>
    <n v="138"/>
    <s v="Female"/>
    <n v="0"/>
    <n v="24"/>
    <x v="0"/>
  </r>
  <r>
    <n v="95"/>
    <n v="1"/>
    <x v="76"/>
    <n v="0"/>
    <x v="1"/>
    <n v="0"/>
    <n v="461000"/>
    <n v="2"/>
    <n v="132"/>
    <s v="Male"/>
    <n v="0"/>
    <n v="50"/>
    <x v="0"/>
  </r>
</pivotCacheRecords>
</file>

<file path=xl/pivotCache/pivotCacheRecords3.xml><?xml version="1.0" encoding="utf-8"?>
<pivotCacheRecords xmlns="http://schemas.openxmlformats.org/spreadsheetml/2006/main" xmlns:r="http://schemas.openxmlformats.org/officeDocument/2006/relationships" count="300">
  <r>
    <n v="0"/>
    <x v="0"/>
    <n v="1"/>
    <n v="30"/>
    <n v="0"/>
    <n v="303000"/>
    <x v="0"/>
    <x v="0"/>
    <x v="0"/>
    <n v="0"/>
    <x v="0"/>
    <x v="0"/>
  </r>
  <r>
    <n v="0"/>
    <x v="1"/>
    <n v="0"/>
    <n v="45"/>
    <n v="1"/>
    <n v="275000"/>
    <x v="0"/>
    <x v="1"/>
    <x v="1"/>
    <n v="0"/>
    <x v="1"/>
    <x v="0"/>
  </r>
  <r>
    <n v="1"/>
    <x v="2"/>
    <n v="0"/>
    <n v="40"/>
    <n v="0"/>
    <n v="226000"/>
    <x v="1"/>
    <x v="2"/>
    <x v="1"/>
    <n v="0"/>
    <x v="2"/>
    <x v="0"/>
  </r>
  <r>
    <n v="1"/>
    <x v="3"/>
    <n v="0"/>
    <n v="35"/>
    <n v="0"/>
    <n v="255000"/>
    <x v="0"/>
    <x v="3"/>
    <x v="0"/>
    <n v="0"/>
    <x v="3"/>
    <x v="0"/>
  </r>
  <r>
    <n v="0"/>
    <x v="4"/>
    <n v="0"/>
    <n v="35"/>
    <n v="0"/>
    <n v="255000"/>
    <x v="2"/>
    <x v="0"/>
    <x v="0"/>
    <n v="1"/>
    <x v="4"/>
    <x v="0"/>
  </r>
  <r>
    <n v="0"/>
    <x v="5"/>
    <n v="0"/>
    <n v="35"/>
    <n v="0"/>
    <n v="301000"/>
    <x v="3"/>
    <x v="4"/>
    <x v="0"/>
    <n v="1"/>
    <x v="5"/>
    <x v="0"/>
  </r>
  <r>
    <n v="0"/>
    <x v="6"/>
    <n v="1"/>
    <n v="35"/>
    <n v="0"/>
    <n v="222000"/>
    <x v="3"/>
    <x v="5"/>
    <x v="0"/>
    <n v="0"/>
    <x v="6"/>
    <x v="0"/>
  </r>
  <r>
    <n v="0"/>
    <x v="7"/>
    <n v="0"/>
    <n v="40"/>
    <n v="0"/>
    <n v="374000"/>
    <x v="1"/>
    <x v="1"/>
    <x v="0"/>
    <n v="1"/>
    <x v="7"/>
    <x v="0"/>
  </r>
  <r>
    <n v="1"/>
    <x v="8"/>
    <n v="1"/>
    <n v="15"/>
    <n v="0"/>
    <n v="213000"/>
    <x v="4"/>
    <x v="0"/>
    <x v="1"/>
    <n v="0"/>
    <x v="8"/>
    <x v="1"/>
  </r>
  <r>
    <n v="0"/>
    <x v="9"/>
    <n v="1"/>
    <n v="40"/>
    <n v="0"/>
    <n v="237000"/>
    <x v="5"/>
    <x v="1"/>
    <x v="0"/>
    <n v="0"/>
    <x v="9"/>
    <x v="0"/>
  </r>
  <r>
    <n v="0"/>
    <x v="6"/>
    <n v="0"/>
    <n v="60"/>
    <n v="0"/>
    <n v="263358.03000000003"/>
    <x v="6"/>
    <x v="3"/>
    <x v="1"/>
    <n v="0"/>
    <x v="10"/>
    <x v="0"/>
  </r>
  <r>
    <n v="0"/>
    <x v="10"/>
    <n v="0"/>
    <n v="30"/>
    <n v="0"/>
    <n v="226000"/>
    <x v="3"/>
    <x v="1"/>
    <x v="0"/>
    <n v="1"/>
    <x v="11"/>
    <x v="0"/>
  </r>
  <r>
    <n v="1"/>
    <x v="11"/>
    <n v="0"/>
    <n v="35"/>
    <n v="0"/>
    <n v="365000"/>
    <x v="2"/>
    <x v="6"/>
    <x v="0"/>
    <n v="1"/>
    <x v="12"/>
    <x v="0"/>
  </r>
  <r>
    <n v="0"/>
    <x v="12"/>
    <n v="0"/>
    <n v="40"/>
    <n v="0"/>
    <n v="189000"/>
    <x v="7"/>
    <x v="1"/>
    <x v="0"/>
    <n v="0"/>
    <x v="13"/>
    <x v="0"/>
  </r>
  <r>
    <n v="0"/>
    <x v="12"/>
    <n v="0"/>
    <n v="30"/>
    <n v="0"/>
    <n v="215000"/>
    <x v="8"/>
    <x v="7"/>
    <x v="0"/>
    <n v="1"/>
    <x v="14"/>
    <x v="0"/>
  </r>
  <r>
    <n v="1"/>
    <x v="13"/>
    <n v="0"/>
    <n v="50"/>
    <n v="0"/>
    <n v="237000"/>
    <x v="4"/>
    <x v="8"/>
    <x v="1"/>
    <n v="0"/>
    <x v="15"/>
    <x v="0"/>
  </r>
  <r>
    <n v="0"/>
    <x v="14"/>
    <n v="1"/>
    <n v="40"/>
    <n v="1"/>
    <n v="235000"/>
    <x v="7"/>
    <x v="6"/>
    <x v="0"/>
    <n v="0"/>
    <x v="16"/>
    <x v="0"/>
  </r>
  <r>
    <n v="0"/>
    <x v="6"/>
    <n v="1"/>
    <n v="30"/>
    <n v="1"/>
    <n v="263358.03000000003"/>
    <x v="9"/>
    <x v="9"/>
    <x v="0"/>
    <n v="1"/>
    <x v="6"/>
    <x v="0"/>
  </r>
  <r>
    <n v="1"/>
    <x v="15"/>
    <n v="0"/>
    <n v="30"/>
    <n v="0"/>
    <n v="136000"/>
    <x v="2"/>
    <x v="3"/>
    <x v="0"/>
    <n v="0"/>
    <x v="17"/>
    <x v="1"/>
  </r>
  <r>
    <n v="0"/>
    <x v="6"/>
    <n v="0"/>
    <n v="14"/>
    <n v="0"/>
    <n v="166000"/>
    <x v="1"/>
    <x v="10"/>
    <x v="0"/>
    <n v="0"/>
    <x v="18"/>
    <x v="1"/>
  </r>
  <r>
    <n v="0"/>
    <x v="16"/>
    <n v="1"/>
    <n v="25"/>
    <n v="1"/>
    <n v="390000"/>
    <x v="3"/>
    <x v="6"/>
    <x v="0"/>
    <n v="0"/>
    <x v="19"/>
    <x v="1"/>
  </r>
  <r>
    <n v="0"/>
    <x v="6"/>
    <n v="0"/>
    <n v="35"/>
    <n v="0"/>
    <n v="385000"/>
    <x v="3"/>
    <x v="11"/>
    <x v="0"/>
    <n v="0"/>
    <x v="20"/>
    <x v="1"/>
  </r>
  <r>
    <n v="0"/>
    <x v="6"/>
    <n v="0"/>
    <n v="80"/>
    <n v="0"/>
    <n v="263358.03000000003"/>
    <x v="6"/>
    <x v="3"/>
    <x v="1"/>
    <n v="0"/>
    <x v="21"/>
    <x v="0"/>
  </r>
  <r>
    <n v="1"/>
    <x v="17"/>
    <n v="1"/>
    <n v="35"/>
    <n v="0"/>
    <n v="226000"/>
    <x v="0"/>
    <x v="12"/>
    <x v="0"/>
    <n v="0"/>
    <x v="22"/>
    <x v="0"/>
  </r>
  <r>
    <n v="0"/>
    <x v="18"/>
    <n v="1"/>
    <n v="35"/>
    <n v="0"/>
    <n v="850000"/>
    <x v="4"/>
    <x v="4"/>
    <x v="0"/>
    <n v="1"/>
    <x v="22"/>
    <x v="0"/>
  </r>
  <r>
    <n v="1"/>
    <x v="19"/>
    <n v="0"/>
    <n v="35"/>
    <n v="0"/>
    <n v="174000"/>
    <x v="1"/>
    <x v="6"/>
    <x v="0"/>
    <n v="1"/>
    <x v="23"/>
    <x v="0"/>
  </r>
  <r>
    <n v="0"/>
    <x v="20"/>
    <n v="1"/>
    <n v="30"/>
    <n v="0"/>
    <n v="334000"/>
    <x v="2"/>
    <x v="6"/>
    <x v="0"/>
    <n v="0"/>
    <x v="24"/>
    <x v="1"/>
  </r>
  <r>
    <n v="0"/>
    <x v="6"/>
    <n v="0"/>
    <n v="20"/>
    <n v="1"/>
    <n v="126000"/>
    <x v="9"/>
    <x v="8"/>
    <x v="0"/>
    <n v="0"/>
    <x v="25"/>
    <x v="1"/>
  </r>
  <r>
    <n v="0"/>
    <x v="6"/>
    <n v="1"/>
    <n v="38"/>
    <n v="1"/>
    <n v="263358.03000000003"/>
    <x v="6"/>
    <x v="3"/>
    <x v="1"/>
    <n v="0"/>
    <x v="26"/>
    <x v="0"/>
  </r>
  <r>
    <n v="0"/>
    <x v="21"/>
    <n v="1"/>
    <n v="60"/>
    <n v="1"/>
    <n v="377000"/>
    <x v="3"/>
    <x v="0"/>
    <x v="0"/>
    <n v="0"/>
    <x v="27"/>
    <x v="0"/>
  </r>
  <r>
    <n v="1"/>
    <x v="22"/>
    <n v="1"/>
    <n v="25"/>
    <n v="0"/>
    <n v="233000"/>
    <x v="1"/>
    <x v="8"/>
    <x v="0"/>
    <n v="0"/>
    <x v="28"/>
    <x v="0"/>
  </r>
  <r>
    <n v="0"/>
    <x v="6"/>
    <n v="1"/>
    <n v="38"/>
    <n v="0"/>
    <n v="302000"/>
    <x v="0"/>
    <x v="1"/>
    <x v="1"/>
    <n v="0"/>
    <x v="6"/>
    <x v="0"/>
  </r>
  <r>
    <n v="0"/>
    <x v="6"/>
    <n v="0"/>
    <n v="38"/>
    <n v="1"/>
    <n v="422000"/>
    <x v="1"/>
    <x v="3"/>
    <x v="1"/>
    <n v="0"/>
    <x v="13"/>
    <x v="0"/>
  </r>
  <r>
    <n v="0"/>
    <x v="6"/>
    <n v="1"/>
    <n v="55"/>
    <n v="0"/>
    <n v="543000"/>
    <x v="3"/>
    <x v="5"/>
    <x v="1"/>
    <n v="0"/>
    <x v="14"/>
    <x v="0"/>
  </r>
  <r>
    <n v="0"/>
    <x v="23"/>
    <n v="1"/>
    <n v="55"/>
    <n v="0"/>
    <n v="222000"/>
    <x v="1"/>
    <x v="2"/>
    <x v="1"/>
    <n v="0"/>
    <x v="29"/>
    <x v="0"/>
  </r>
  <r>
    <n v="0"/>
    <x v="24"/>
    <n v="1"/>
    <n v="60"/>
    <n v="0"/>
    <n v="742000"/>
    <x v="1"/>
    <x v="12"/>
    <x v="1"/>
    <n v="0"/>
    <x v="30"/>
    <x v="0"/>
  </r>
  <r>
    <n v="0"/>
    <x v="25"/>
    <n v="0"/>
    <n v="38"/>
    <n v="0"/>
    <n v="140000"/>
    <x v="10"/>
    <x v="1"/>
    <x v="0"/>
    <n v="1"/>
    <x v="31"/>
    <x v="0"/>
  </r>
  <r>
    <n v="0"/>
    <x v="26"/>
    <n v="1"/>
    <n v="17"/>
    <n v="1"/>
    <n v="271000"/>
    <x v="11"/>
    <x v="13"/>
    <x v="1"/>
    <n v="0"/>
    <x v="32"/>
    <x v="1"/>
  </r>
  <r>
    <n v="0"/>
    <x v="27"/>
    <n v="0"/>
    <n v="40"/>
    <n v="1"/>
    <n v="263358.03000000003"/>
    <x v="6"/>
    <x v="3"/>
    <x v="1"/>
    <n v="0"/>
    <x v="33"/>
    <x v="0"/>
  </r>
  <r>
    <n v="1"/>
    <x v="28"/>
    <n v="0"/>
    <n v="35"/>
    <n v="0"/>
    <n v="348000"/>
    <x v="0"/>
    <x v="1"/>
    <x v="1"/>
    <n v="0"/>
    <x v="34"/>
    <x v="0"/>
  </r>
  <r>
    <n v="0"/>
    <x v="6"/>
    <n v="0"/>
    <n v="25"/>
    <n v="0"/>
    <n v="130000"/>
    <x v="1"/>
    <x v="14"/>
    <x v="0"/>
    <n v="0"/>
    <x v="12"/>
    <x v="0"/>
  </r>
  <r>
    <n v="1"/>
    <x v="6"/>
    <n v="1"/>
    <n v="55"/>
    <n v="0"/>
    <n v="87000"/>
    <x v="12"/>
    <x v="15"/>
    <x v="1"/>
    <n v="0"/>
    <x v="35"/>
    <x v="1"/>
  </r>
  <r>
    <n v="1"/>
    <x v="29"/>
    <n v="1"/>
    <n v="30"/>
    <n v="1"/>
    <n v="244000"/>
    <x v="9"/>
    <x v="9"/>
    <x v="1"/>
    <n v="0"/>
    <x v="36"/>
    <x v="1"/>
  </r>
  <r>
    <n v="1"/>
    <x v="30"/>
    <n v="0"/>
    <n v="30"/>
    <n v="1"/>
    <n v="427000"/>
    <x v="3"/>
    <x v="12"/>
    <x v="1"/>
    <n v="0"/>
    <x v="37"/>
    <x v="0"/>
  </r>
  <r>
    <n v="0"/>
    <x v="31"/>
    <n v="0"/>
    <n v="20"/>
    <n v="1"/>
    <n v="319000"/>
    <x v="2"/>
    <x v="0"/>
    <x v="0"/>
    <n v="1"/>
    <x v="38"/>
    <x v="1"/>
  </r>
  <r>
    <n v="1"/>
    <x v="32"/>
    <n v="0"/>
    <n v="50"/>
    <n v="0"/>
    <n v="132000"/>
    <x v="3"/>
    <x v="1"/>
    <x v="1"/>
    <n v="0"/>
    <x v="39"/>
    <x v="0"/>
  </r>
  <r>
    <n v="0"/>
    <x v="33"/>
    <n v="1"/>
    <n v="35"/>
    <n v="1"/>
    <n v="268000"/>
    <x v="1"/>
    <x v="9"/>
    <x v="1"/>
    <n v="0"/>
    <x v="2"/>
    <x v="0"/>
  </r>
  <r>
    <n v="1"/>
    <x v="34"/>
    <n v="0"/>
    <n v="20"/>
    <n v="0"/>
    <n v="210000"/>
    <x v="12"/>
    <x v="3"/>
    <x v="0"/>
    <n v="0"/>
    <x v="40"/>
    <x v="1"/>
  </r>
  <r>
    <n v="1"/>
    <x v="26"/>
    <n v="0"/>
    <n v="38"/>
    <n v="1"/>
    <n v="276000"/>
    <x v="2"/>
    <x v="3"/>
    <x v="0"/>
    <n v="0"/>
    <x v="17"/>
    <x v="1"/>
  </r>
  <r>
    <n v="1"/>
    <x v="35"/>
    <n v="1"/>
    <n v="35"/>
    <n v="1"/>
    <n v="319000"/>
    <x v="3"/>
    <x v="7"/>
    <x v="1"/>
    <n v="0"/>
    <x v="41"/>
    <x v="1"/>
  </r>
  <r>
    <n v="1"/>
    <x v="36"/>
    <n v="1"/>
    <n v="30"/>
    <n v="0"/>
    <n v="302000"/>
    <x v="5"/>
    <x v="12"/>
    <x v="1"/>
    <n v="0"/>
    <x v="42"/>
    <x v="0"/>
  </r>
  <r>
    <n v="0"/>
    <x v="37"/>
    <n v="1"/>
    <n v="30"/>
    <n v="1"/>
    <n v="153000"/>
    <x v="5"/>
    <x v="0"/>
    <x v="1"/>
    <n v="1"/>
    <x v="43"/>
    <x v="1"/>
  </r>
  <r>
    <n v="0"/>
    <x v="6"/>
    <n v="1"/>
    <n v="38"/>
    <n v="0"/>
    <n v="310000"/>
    <x v="12"/>
    <x v="8"/>
    <x v="0"/>
    <n v="1"/>
    <x v="44"/>
    <x v="1"/>
  </r>
  <r>
    <n v="0"/>
    <x v="38"/>
    <n v="0"/>
    <n v="40"/>
    <n v="1"/>
    <n v="216000"/>
    <x v="13"/>
    <x v="16"/>
    <x v="1"/>
    <n v="0"/>
    <x v="19"/>
    <x v="1"/>
  </r>
  <r>
    <n v="0"/>
    <x v="39"/>
    <n v="1"/>
    <n v="25"/>
    <n v="0"/>
    <n v="252000"/>
    <x v="9"/>
    <x v="0"/>
    <x v="0"/>
    <n v="0"/>
    <x v="45"/>
    <x v="0"/>
  </r>
  <r>
    <n v="0"/>
    <x v="40"/>
    <n v="0"/>
    <n v="30"/>
    <n v="1"/>
    <n v="211000"/>
    <x v="1"/>
    <x v="12"/>
    <x v="0"/>
    <n v="0"/>
    <x v="46"/>
    <x v="0"/>
  </r>
  <r>
    <n v="0"/>
    <x v="41"/>
    <n v="1"/>
    <n v="30"/>
    <n v="0"/>
    <n v="329000"/>
    <x v="0"/>
    <x v="5"/>
    <x v="1"/>
    <n v="0"/>
    <x v="34"/>
    <x v="0"/>
  </r>
  <r>
    <n v="0"/>
    <x v="42"/>
    <n v="0"/>
    <n v="30"/>
    <n v="0"/>
    <n v="266000"/>
    <x v="7"/>
    <x v="2"/>
    <x v="0"/>
    <n v="1"/>
    <x v="47"/>
    <x v="0"/>
  </r>
  <r>
    <n v="0"/>
    <x v="43"/>
    <n v="0"/>
    <n v="45"/>
    <n v="1"/>
    <n v="184000"/>
    <x v="0"/>
    <x v="14"/>
    <x v="0"/>
    <n v="1"/>
    <x v="48"/>
    <x v="0"/>
  </r>
  <r>
    <n v="0"/>
    <x v="44"/>
    <n v="1"/>
    <n v="35"/>
    <n v="0"/>
    <n v="263358.03000000003"/>
    <x v="6"/>
    <x v="3"/>
    <x v="0"/>
    <n v="1"/>
    <x v="49"/>
    <x v="0"/>
  </r>
  <r>
    <n v="0"/>
    <x v="8"/>
    <n v="0"/>
    <n v="25"/>
    <n v="0"/>
    <n v="262000"/>
    <x v="3"/>
    <x v="0"/>
    <x v="0"/>
    <n v="1"/>
    <x v="50"/>
    <x v="0"/>
  </r>
  <r>
    <n v="1"/>
    <x v="45"/>
    <n v="1"/>
    <n v="35"/>
    <n v="0"/>
    <n v="75000"/>
    <x v="0"/>
    <x v="4"/>
    <x v="1"/>
    <n v="0"/>
    <x v="51"/>
    <x v="1"/>
  </r>
  <r>
    <n v="1"/>
    <x v="43"/>
    <n v="0"/>
    <n v="20"/>
    <n v="0"/>
    <n v="189000"/>
    <x v="1"/>
    <x v="6"/>
    <x v="0"/>
    <n v="0"/>
    <x v="52"/>
    <x v="0"/>
  </r>
  <r>
    <n v="0"/>
    <x v="6"/>
    <n v="0"/>
    <n v="50"/>
    <n v="0"/>
    <n v="153000"/>
    <x v="14"/>
    <x v="14"/>
    <x v="1"/>
    <n v="0"/>
    <x v="53"/>
    <x v="1"/>
  </r>
  <r>
    <n v="1"/>
    <x v="46"/>
    <n v="1"/>
    <n v="40"/>
    <n v="0"/>
    <n v="260000"/>
    <x v="7"/>
    <x v="9"/>
    <x v="0"/>
    <n v="0"/>
    <x v="54"/>
    <x v="0"/>
  </r>
  <r>
    <n v="1"/>
    <x v="6"/>
    <n v="1"/>
    <n v="20"/>
    <n v="1"/>
    <n v="279000"/>
    <x v="3"/>
    <x v="14"/>
    <x v="1"/>
    <n v="0"/>
    <x v="27"/>
    <x v="0"/>
  </r>
  <r>
    <n v="1"/>
    <x v="47"/>
    <n v="1"/>
    <n v="45"/>
    <n v="0"/>
    <n v="362000"/>
    <x v="3"/>
    <x v="0"/>
    <x v="1"/>
    <n v="0"/>
    <x v="2"/>
    <x v="0"/>
  </r>
  <r>
    <n v="0"/>
    <x v="6"/>
    <n v="0"/>
    <n v="62"/>
    <n v="1"/>
    <n v="147000"/>
    <x v="1"/>
    <x v="1"/>
    <x v="0"/>
    <n v="1"/>
    <x v="55"/>
    <x v="0"/>
  </r>
  <r>
    <n v="0"/>
    <x v="48"/>
    <n v="0"/>
    <n v="30"/>
    <n v="1"/>
    <n v="404000"/>
    <x v="15"/>
    <x v="6"/>
    <x v="1"/>
    <n v="0"/>
    <x v="5"/>
    <x v="0"/>
  </r>
  <r>
    <n v="0"/>
    <x v="49"/>
    <n v="0"/>
    <n v="45"/>
    <n v="1"/>
    <n v="274000"/>
    <x v="3"/>
    <x v="17"/>
    <x v="0"/>
    <n v="0"/>
    <x v="56"/>
    <x v="0"/>
  </r>
  <r>
    <n v="1"/>
    <x v="50"/>
    <n v="0"/>
    <n v="35"/>
    <n v="0"/>
    <n v="362000"/>
    <x v="0"/>
    <x v="1"/>
    <x v="0"/>
    <n v="1"/>
    <x v="57"/>
    <x v="0"/>
  </r>
  <r>
    <n v="1"/>
    <x v="51"/>
    <n v="1"/>
    <n v="30"/>
    <n v="0"/>
    <n v="232000"/>
    <x v="7"/>
    <x v="0"/>
    <x v="1"/>
    <n v="0"/>
    <x v="58"/>
    <x v="0"/>
  </r>
  <r>
    <n v="1"/>
    <x v="52"/>
    <n v="0"/>
    <n v="40"/>
    <n v="0"/>
    <n v="279000"/>
    <x v="1"/>
    <x v="2"/>
    <x v="0"/>
    <n v="0"/>
    <x v="14"/>
    <x v="0"/>
  </r>
  <r>
    <n v="0"/>
    <x v="53"/>
    <n v="0"/>
    <n v="45"/>
    <n v="0"/>
    <n v="395000"/>
    <x v="9"/>
    <x v="0"/>
    <x v="0"/>
    <n v="1"/>
    <x v="59"/>
    <x v="0"/>
  </r>
  <r>
    <n v="0"/>
    <x v="54"/>
    <n v="0"/>
    <n v="25"/>
    <n v="1"/>
    <n v="271000"/>
    <x v="0"/>
    <x v="9"/>
    <x v="0"/>
    <n v="0"/>
    <x v="60"/>
    <x v="1"/>
  </r>
  <r>
    <n v="0"/>
    <x v="55"/>
    <n v="0"/>
    <n v="50"/>
    <n v="0"/>
    <n v="406000"/>
    <x v="7"/>
    <x v="1"/>
    <x v="0"/>
    <n v="0"/>
    <x v="16"/>
    <x v="0"/>
  </r>
  <r>
    <n v="1"/>
    <x v="6"/>
    <n v="1"/>
    <n v="35"/>
    <n v="0"/>
    <n v="263358.03000000003"/>
    <x v="16"/>
    <x v="0"/>
    <x v="0"/>
    <n v="1"/>
    <x v="61"/>
    <x v="0"/>
  </r>
  <r>
    <n v="0"/>
    <x v="6"/>
    <n v="1"/>
    <n v="40"/>
    <n v="0"/>
    <n v="221000"/>
    <x v="0"/>
    <x v="14"/>
    <x v="1"/>
    <n v="0"/>
    <x v="6"/>
    <x v="0"/>
  </r>
  <r>
    <n v="0"/>
    <x v="56"/>
    <n v="0"/>
    <n v="30"/>
    <n v="0"/>
    <n v="218000"/>
    <x v="7"/>
    <x v="0"/>
    <x v="0"/>
    <n v="1"/>
    <x v="47"/>
    <x v="0"/>
  </r>
  <r>
    <n v="1"/>
    <x v="57"/>
    <n v="0"/>
    <n v="35"/>
    <n v="0"/>
    <n v="277000"/>
    <x v="10"/>
    <x v="0"/>
    <x v="1"/>
    <n v="0"/>
    <x v="50"/>
    <x v="0"/>
  </r>
  <r>
    <n v="0"/>
    <x v="58"/>
    <n v="0"/>
    <n v="40"/>
    <n v="0"/>
    <n v="325000"/>
    <x v="0"/>
    <x v="1"/>
    <x v="0"/>
    <n v="1"/>
    <x v="52"/>
    <x v="0"/>
  </r>
  <r>
    <n v="1"/>
    <x v="59"/>
    <n v="1"/>
    <n v="30"/>
    <n v="1"/>
    <n v="334000"/>
    <x v="3"/>
    <x v="4"/>
    <x v="0"/>
    <n v="1"/>
    <x v="62"/>
    <x v="0"/>
  </r>
  <r>
    <n v="0"/>
    <x v="60"/>
    <n v="1"/>
    <n v="38"/>
    <n v="0"/>
    <n v="382000"/>
    <x v="3"/>
    <x v="1"/>
    <x v="0"/>
    <n v="1"/>
    <x v="63"/>
    <x v="0"/>
  </r>
  <r>
    <n v="0"/>
    <x v="61"/>
    <n v="1"/>
    <n v="60"/>
    <n v="0"/>
    <n v="368000"/>
    <x v="1"/>
    <x v="8"/>
    <x v="0"/>
    <n v="0"/>
    <x v="64"/>
    <x v="0"/>
  </r>
  <r>
    <n v="1"/>
    <x v="62"/>
    <n v="0"/>
    <n v="20"/>
    <n v="1"/>
    <n v="418000"/>
    <x v="10"/>
    <x v="6"/>
    <x v="1"/>
    <n v="0"/>
    <x v="65"/>
    <x v="1"/>
  </r>
  <r>
    <n v="1"/>
    <x v="63"/>
    <n v="1"/>
    <n v="35"/>
    <n v="0"/>
    <n v="227000"/>
    <x v="17"/>
    <x v="11"/>
    <x v="0"/>
    <n v="0"/>
    <x v="66"/>
    <x v="0"/>
  </r>
  <r>
    <n v="1"/>
    <x v="64"/>
    <n v="0"/>
    <n v="60"/>
    <n v="1"/>
    <n v="249000"/>
    <x v="7"/>
    <x v="12"/>
    <x v="0"/>
    <n v="1"/>
    <x v="67"/>
    <x v="0"/>
  </r>
  <r>
    <n v="0"/>
    <x v="53"/>
    <n v="0"/>
    <n v="60"/>
    <n v="0"/>
    <n v="220000"/>
    <x v="7"/>
    <x v="17"/>
    <x v="0"/>
    <n v="1"/>
    <x v="68"/>
    <x v="0"/>
  </r>
  <r>
    <n v="1"/>
    <x v="65"/>
    <n v="0"/>
    <n v="38"/>
    <n v="0"/>
    <n v="330000"/>
    <x v="10"/>
    <x v="3"/>
    <x v="0"/>
    <n v="1"/>
    <x v="3"/>
    <x v="0"/>
  </r>
  <r>
    <n v="1"/>
    <x v="6"/>
    <n v="0"/>
    <n v="45"/>
    <n v="0"/>
    <n v="305000"/>
    <x v="2"/>
    <x v="3"/>
    <x v="0"/>
    <n v="1"/>
    <x v="3"/>
    <x v="0"/>
  </r>
  <r>
    <n v="0"/>
    <x v="66"/>
    <n v="1"/>
    <n v="40"/>
    <n v="0"/>
    <n v="223000"/>
    <x v="5"/>
    <x v="9"/>
    <x v="1"/>
    <n v="0"/>
    <x v="5"/>
    <x v="0"/>
  </r>
  <r>
    <n v="1"/>
    <x v="67"/>
    <n v="0"/>
    <n v="60"/>
    <n v="1"/>
    <n v="263358.03000000003"/>
    <x v="3"/>
    <x v="6"/>
    <x v="0"/>
    <n v="0"/>
    <x v="56"/>
    <x v="0"/>
  </r>
  <r>
    <n v="0"/>
    <x v="68"/>
    <n v="0"/>
    <n v="50"/>
    <n v="0"/>
    <n v="308000"/>
    <x v="7"/>
    <x v="8"/>
    <x v="0"/>
    <n v="1"/>
    <x v="69"/>
    <x v="0"/>
  </r>
  <r>
    <n v="1"/>
    <x v="69"/>
    <n v="0"/>
    <n v="70"/>
    <n v="1"/>
    <n v="151000"/>
    <x v="18"/>
    <x v="3"/>
    <x v="1"/>
    <n v="0"/>
    <x v="70"/>
    <x v="1"/>
  </r>
  <r>
    <n v="0"/>
    <x v="6"/>
    <n v="1"/>
    <n v="38"/>
    <n v="0"/>
    <n v="264000"/>
    <x v="19"/>
    <x v="14"/>
    <x v="0"/>
    <n v="0"/>
    <x v="71"/>
    <x v="0"/>
  </r>
  <r>
    <n v="0"/>
    <x v="70"/>
    <n v="0"/>
    <n v="38"/>
    <n v="0"/>
    <n v="263358.03000000003"/>
    <x v="2"/>
    <x v="0"/>
    <x v="0"/>
    <n v="0"/>
    <x v="72"/>
    <x v="1"/>
  </r>
  <r>
    <n v="0"/>
    <x v="71"/>
    <n v="0"/>
    <n v="35"/>
    <n v="0"/>
    <n v="254000"/>
    <x v="2"/>
    <x v="6"/>
    <x v="0"/>
    <n v="1"/>
    <x v="19"/>
    <x v="0"/>
  </r>
  <r>
    <n v="0"/>
    <x v="72"/>
    <n v="0"/>
    <n v="45"/>
    <n v="1"/>
    <n v="324000"/>
    <x v="0"/>
    <x v="1"/>
    <x v="1"/>
    <n v="0"/>
    <x v="9"/>
    <x v="0"/>
  </r>
  <r>
    <n v="0"/>
    <x v="73"/>
    <n v="0"/>
    <n v="35"/>
    <n v="1"/>
    <n v="173000"/>
    <x v="2"/>
    <x v="3"/>
    <x v="0"/>
    <n v="0"/>
    <x v="16"/>
    <x v="0"/>
  </r>
  <r>
    <n v="0"/>
    <x v="74"/>
    <n v="0"/>
    <n v="45"/>
    <n v="0"/>
    <n v="263000"/>
    <x v="4"/>
    <x v="3"/>
    <x v="0"/>
    <n v="0"/>
    <x v="22"/>
    <x v="0"/>
  </r>
  <r>
    <n v="0"/>
    <x v="75"/>
    <n v="0"/>
    <n v="35"/>
    <n v="0"/>
    <n v="228000"/>
    <x v="5"/>
    <x v="8"/>
    <x v="0"/>
    <n v="1"/>
    <x v="45"/>
    <x v="0"/>
  </r>
  <r>
    <n v="0"/>
    <x v="76"/>
    <n v="0"/>
    <n v="40"/>
    <n v="0"/>
    <n v="279000"/>
    <x v="7"/>
    <x v="1"/>
    <x v="0"/>
    <n v="1"/>
    <x v="39"/>
    <x v="0"/>
  </r>
  <r>
    <n v="0"/>
    <x v="6"/>
    <n v="1"/>
    <n v="35"/>
    <n v="1"/>
    <n v="371000"/>
    <x v="7"/>
    <x v="1"/>
    <x v="1"/>
    <n v="0"/>
    <x v="73"/>
    <x v="0"/>
  </r>
  <r>
    <n v="1"/>
    <x v="77"/>
    <n v="0"/>
    <n v="35"/>
    <n v="1"/>
    <n v="141000"/>
    <x v="3"/>
    <x v="1"/>
    <x v="0"/>
    <n v="0"/>
    <x v="74"/>
    <x v="0"/>
  </r>
  <r>
    <n v="1"/>
    <x v="78"/>
    <n v="0"/>
    <n v="45"/>
    <n v="0"/>
    <n v="263358.03000000003"/>
    <x v="6"/>
    <x v="3"/>
    <x v="0"/>
    <n v="1"/>
    <x v="75"/>
    <x v="0"/>
  </r>
  <r>
    <n v="0"/>
    <x v="79"/>
    <n v="0"/>
    <n v="25"/>
    <n v="0"/>
    <n v="314000"/>
    <x v="2"/>
    <x v="12"/>
    <x v="0"/>
    <n v="0"/>
    <x v="5"/>
    <x v="1"/>
  </r>
  <r>
    <n v="0"/>
    <x v="80"/>
    <n v="1"/>
    <n v="35"/>
    <n v="0"/>
    <n v="231000"/>
    <x v="1"/>
    <x v="18"/>
    <x v="1"/>
    <n v="0"/>
    <x v="56"/>
    <x v="0"/>
  </r>
  <r>
    <n v="0"/>
    <x v="22"/>
    <n v="0"/>
    <n v="40"/>
    <n v="0"/>
    <n v="203000"/>
    <x v="3"/>
    <x v="12"/>
    <x v="0"/>
    <n v="0"/>
    <x v="76"/>
    <x v="0"/>
  </r>
  <r>
    <n v="0"/>
    <x v="81"/>
    <n v="0"/>
    <n v="20"/>
    <n v="0"/>
    <n v="263358.03000000003"/>
    <x v="20"/>
    <x v="14"/>
    <x v="0"/>
    <n v="1"/>
    <x v="77"/>
    <x v="1"/>
  </r>
  <r>
    <n v="0"/>
    <x v="14"/>
    <n v="1"/>
    <n v="38"/>
    <n v="0"/>
    <n v="451000"/>
    <x v="4"/>
    <x v="0"/>
    <x v="1"/>
    <n v="0"/>
    <x v="58"/>
    <x v="0"/>
  </r>
  <r>
    <n v="1"/>
    <x v="82"/>
    <n v="1"/>
    <n v="40"/>
    <n v="0"/>
    <n v="336000"/>
    <x v="5"/>
    <x v="8"/>
    <x v="0"/>
    <n v="0"/>
    <x v="14"/>
    <x v="0"/>
  </r>
  <r>
    <n v="0"/>
    <x v="83"/>
    <n v="0"/>
    <n v="38"/>
    <n v="0"/>
    <n v="270000"/>
    <x v="5"/>
    <x v="6"/>
    <x v="1"/>
    <n v="0"/>
    <x v="78"/>
    <x v="0"/>
  </r>
  <r>
    <n v="1"/>
    <x v="84"/>
    <n v="1"/>
    <n v="38"/>
    <n v="0"/>
    <n v="133000"/>
    <x v="21"/>
    <x v="1"/>
    <x v="0"/>
    <n v="0"/>
    <x v="6"/>
    <x v="0"/>
  </r>
  <r>
    <n v="1"/>
    <x v="3"/>
    <n v="0"/>
    <n v="30"/>
    <n v="0"/>
    <n v="395000"/>
    <x v="3"/>
    <x v="1"/>
    <x v="1"/>
    <n v="0"/>
    <x v="79"/>
    <x v="1"/>
  </r>
  <r>
    <n v="1"/>
    <x v="43"/>
    <n v="0"/>
    <n v="25"/>
    <n v="1"/>
    <n v="181000"/>
    <x v="2"/>
    <x v="19"/>
    <x v="0"/>
    <n v="0"/>
    <x v="16"/>
    <x v="0"/>
  </r>
  <r>
    <n v="1"/>
    <x v="75"/>
    <n v="0"/>
    <n v="38"/>
    <n v="0"/>
    <n v="153000"/>
    <x v="22"/>
    <x v="14"/>
    <x v="0"/>
    <n v="0"/>
    <x v="80"/>
    <x v="1"/>
  </r>
  <r>
    <n v="0"/>
    <x v="6"/>
    <n v="1"/>
    <n v="35"/>
    <n v="0"/>
    <n v="122000"/>
    <x v="0"/>
    <x v="6"/>
    <x v="0"/>
    <n v="1"/>
    <x v="81"/>
    <x v="0"/>
  </r>
  <r>
    <n v="0"/>
    <x v="85"/>
    <n v="1"/>
    <n v="38"/>
    <n v="1"/>
    <n v="327000"/>
    <x v="7"/>
    <x v="4"/>
    <x v="1"/>
    <n v="0"/>
    <x v="82"/>
    <x v="0"/>
  </r>
  <r>
    <n v="1"/>
    <x v="86"/>
    <n v="0"/>
    <n v="60"/>
    <n v="1"/>
    <n v="219000"/>
    <x v="3"/>
    <x v="2"/>
    <x v="0"/>
    <n v="0"/>
    <x v="82"/>
    <x v="0"/>
  </r>
  <r>
    <n v="1"/>
    <x v="87"/>
    <n v="0"/>
    <n v="40"/>
    <n v="0"/>
    <n v="164000"/>
    <x v="3"/>
    <x v="6"/>
    <x v="1"/>
    <n v="0"/>
    <x v="83"/>
    <x v="0"/>
  </r>
  <r>
    <n v="1"/>
    <x v="88"/>
    <n v="1"/>
    <n v="60"/>
    <n v="0"/>
    <n v="300000"/>
    <x v="1"/>
    <x v="3"/>
    <x v="1"/>
    <n v="0"/>
    <x v="84"/>
    <x v="0"/>
  </r>
  <r>
    <n v="1"/>
    <x v="89"/>
    <n v="0"/>
    <n v="25"/>
    <n v="0"/>
    <n v="219000"/>
    <x v="5"/>
    <x v="3"/>
    <x v="0"/>
    <n v="1"/>
    <x v="85"/>
    <x v="1"/>
  </r>
  <r>
    <n v="0"/>
    <x v="6"/>
    <n v="1"/>
    <n v="25"/>
    <n v="0"/>
    <n v="504000"/>
    <x v="3"/>
    <x v="12"/>
    <x v="0"/>
    <n v="0"/>
    <x v="86"/>
    <x v="0"/>
  </r>
  <r>
    <n v="1"/>
    <x v="90"/>
    <n v="0"/>
    <n v="25"/>
    <n v="0"/>
    <n v="189000"/>
    <x v="4"/>
    <x v="5"/>
    <x v="0"/>
    <n v="1"/>
    <x v="86"/>
    <x v="0"/>
  </r>
  <r>
    <n v="0"/>
    <x v="56"/>
    <n v="1"/>
    <n v="38"/>
    <n v="1"/>
    <n v="253000"/>
    <x v="3"/>
    <x v="6"/>
    <x v="0"/>
    <n v="0"/>
    <x v="28"/>
    <x v="0"/>
  </r>
  <r>
    <n v="1"/>
    <x v="91"/>
    <n v="1"/>
    <n v="25"/>
    <n v="1"/>
    <n v="302000"/>
    <x v="3"/>
    <x v="2"/>
    <x v="1"/>
    <n v="0"/>
    <x v="87"/>
    <x v="1"/>
  </r>
  <r>
    <n v="1"/>
    <x v="3"/>
    <n v="0"/>
    <n v="45"/>
    <n v="1"/>
    <n v="362000"/>
    <x v="2"/>
    <x v="6"/>
    <x v="0"/>
    <n v="1"/>
    <x v="23"/>
    <x v="0"/>
  </r>
  <r>
    <n v="0"/>
    <x v="22"/>
    <n v="1"/>
    <n v="20"/>
    <n v="0"/>
    <n v="70000"/>
    <x v="23"/>
    <x v="14"/>
    <x v="0"/>
    <n v="0"/>
    <x v="88"/>
    <x v="1"/>
  </r>
  <r>
    <n v="1"/>
    <x v="92"/>
    <n v="1"/>
    <n v="25"/>
    <n v="0"/>
    <n v="221000"/>
    <x v="3"/>
    <x v="0"/>
    <x v="0"/>
    <n v="1"/>
    <x v="89"/>
    <x v="1"/>
  </r>
  <r>
    <n v="1"/>
    <x v="93"/>
    <n v="1"/>
    <n v="60"/>
    <n v="0"/>
    <n v="454000"/>
    <x v="2"/>
    <x v="16"/>
    <x v="0"/>
    <n v="1"/>
    <x v="90"/>
    <x v="1"/>
  </r>
  <r>
    <n v="0"/>
    <x v="94"/>
    <n v="1"/>
    <n v="30"/>
    <n v="0"/>
    <n v="305000"/>
    <x v="13"/>
    <x v="3"/>
    <x v="0"/>
    <n v="0"/>
    <x v="91"/>
    <x v="0"/>
  </r>
  <r>
    <n v="0"/>
    <x v="95"/>
    <n v="1"/>
    <n v="38"/>
    <n v="0"/>
    <n v="329000"/>
    <x v="24"/>
    <x v="4"/>
    <x v="1"/>
    <n v="0"/>
    <x v="91"/>
    <x v="1"/>
  </r>
  <r>
    <n v="1"/>
    <x v="96"/>
    <n v="1"/>
    <n v="60"/>
    <n v="0"/>
    <n v="194000"/>
    <x v="2"/>
    <x v="4"/>
    <x v="1"/>
    <n v="0"/>
    <x v="92"/>
    <x v="1"/>
  </r>
  <r>
    <n v="0"/>
    <x v="6"/>
    <n v="1"/>
    <n v="38"/>
    <n v="1"/>
    <n v="451000"/>
    <x v="14"/>
    <x v="12"/>
    <x v="0"/>
    <n v="1"/>
    <x v="93"/>
    <x v="1"/>
  </r>
  <r>
    <n v="0"/>
    <x v="97"/>
    <n v="1"/>
    <n v="62"/>
    <n v="0"/>
    <n v="263358.03000000003"/>
    <x v="25"/>
    <x v="20"/>
    <x v="1"/>
    <n v="0"/>
    <x v="65"/>
    <x v="1"/>
  </r>
  <r>
    <n v="1"/>
    <x v="98"/>
    <n v="1"/>
    <n v="38"/>
    <n v="0"/>
    <n v="255000"/>
    <x v="26"/>
    <x v="5"/>
    <x v="1"/>
    <n v="1"/>
    <x v="94"/>
    <x v="1"/>
  </r>
  <r>
    <n v="1"/>
    <x v="99"/>
    <n v="0"/>
    <n v="40"/>
    <n v="0"/>
    <n v="216000"/>
    <x v="14"/>
    <x v="12"/>
    <x v="0"/>
    <n v="1"/>
    <x v="95"/>
    <x v="0"/>
  </r>
  <r>
    <n v="0"/>
    <x v="100"/>
    <n v="0"/>
    <n v="20"/>
    <n v="0"/>
    <n v="119000"/>
    <x v="27"/>
    <x v="10"/>
    <x v="0"/>
    <n v="1"/>
    <x v="96"/>
    <x v="1"/>
  </r>
  <r>
    <n v="1"/>
    <x v="73"/>
    <n v="0"/>
    <n v="20"/>
    <n v="0"/>
    <n v="204000"/>
    <x v="7"/>
    <x v="6"/>
    <x v="0"/>
    <n v="1"/>
    <x v="97"/>
    <x v="1"/>
  </r>
  <r>
    <n v="1"/>
    <x v="101"/>
    <n v="1"/>
    <n v="25"/>
    <n v="0"/>
    <n v="196000"/>
    <x v="28"/>
    <x v="5"/>
    <x v="1"/>
    <n v="0"/>
    <x v="98"/>
    <x v="1"/>
  </r>
  <r>
    <n v="0"/>
    <x v="102"/>
    <n v="1"/>
    <n v="45"/>
    <n v="0"/>
    <n v="297000"/>
    <x v="3"/>
    <x v="17"/>
    <x v="0"/>
    <n v="0"/>
    <x v="99"/>
    <x v="0"/>
  </r>
  <r>
    <n v="1"/>
    <x v="103"/>
    <n v="0"/>
    <n v="25"/>
    <n v="0"/>
    <n v="210000"/>
    <x v="21"/>
    <x v="8"/>
    <x v="0"/>
    <n v="0"/>
    <x v="10"/>
    <x v="1"/>
  </r>
  <r>
    <n v="1"/>
    <x v="104"/>
    <n v="1"/>
    <n v="25"/>
    <n v="1"/>
    <n v="318000"/>
    <x v="5"/>
    <x v="3"/>
    <x v="1"/>
    <n v="0"/>
    <x v="100"/>
    <x v="0"/>
  </r>
  <r>
    <n v="0"/>
    <x v="105"/>
    <n v="0"/>
    <n v="50"/>
    <n v="1"/>
    <n v="286000"/>
    <x v="13"/>
    <x v="18"/>
    <x v="1"/>
    <n v="0"/>
    <x v="11"/>
    <x v="0"/>
  </r>
  <r>
    <n v="1"/>
    <x v="106"/>
    <n v="1"/>
    <n v="40"/>
    <n v="1"/>
    <n v="328000"/>
    <x v="5"/>
    <x v="21"/>
    <x v="0"/>
    <n v="0"/>
    <x v="83"/>
    <x v="0"/>
  </r>
  <r>
    <n v="1"/>
    <x v="107"/>
    <n v="1"/>
    <n v="60"/>
    <n v="1"/>
    <n v="271000"/>
    <x v="7"/>
    <x v="0"/>
    <x v="1"/>
    <n v="0"/>
    <x v="101"/>
    <x v="0"/>
  </r>
  <r>
    <n v="1"/>
    <x v="108"/>
    <n v="0"/>
    <n v="60"/>
    <n v="1"/>
    <n v="210000"/>
    <x v="16"/>
    <x v="8"/>
    <x v="0"/>
    <n v="1"/>
    <x v="102"/>
    <x v="0"/>
  </r>
  <r>
    <n v="0"/>
    <x v="107"/>
    <n v="1"/>
    <n v="38"/>
    <n v="0"/>
    <n v="228000"/>
    <x v="29"/>
    <x v="1"/>
    <x v="1"/>
    <n v="0"/>
    <x v="102"/>
    <x v="0"/>
  </r>
  <r>
    <n v="1"/>
    <x v="6"/>
    <n v="0"/>
    <n v="30"/>
    <n v="1"/>
    <n v="127000"/>
    <x v="0"/>
    <x v="11"/>
    <x v="1"/>
    <n v="0"/>
    <x v="102"/>
    <x v="0"/>
  </r>
  <r>
    <n v="0"/>
    <x v="6"/>
    <n v="0"/>
    <n v="40"/>
    <n v="0"/>
    <n v="217000"/>
    <x v="30"/>
    <x v="14"/>
    <x v="0"/>
    <n v="0"/>
    <x v="103"/>
    <x v="1"/>
  </r>
  <r>
    <n v="1"/>
    <x v="109"/>
    <n v="1"/>
    <n v="45"/>
    <n v="0"/>
    <n v="250000"/>
    <x v="31"/>
    <x v="16"/>
    <x v="0"/>
    <n v="0"/>
    <x v="33"/>
    <x v="0"/>
  </r>
  <r>
    <n v="0"/>
    <x v="110"/>
    <n v="0"/>
    <n v="35"/>
    <n v="1"/>
    <n v="228000"/>
    <x v="0"/>
    <x v="0"/>
    <x v="0"/>
    <n v="0"/>
    <x v="104"/>
    <x v="0"/>
  </r>
  <r>
    <n v="1"/>
    <x v="111"/>
    <n v="1"/>
    <n v="25"/>
    <n v="0"/>
    <n v="194000"/>
    <x v="21"/>
    <x v="1"/>
    <x v="0"/>
    <n v="0"/>
    <x v="50"/>
    <x v="0"/>
  </r>
  <r>
    <n v="1"/>
    <x v="112"/>
    <n v="0"/>
    <n v="60"/>
    <n v="0"/>
    <n v="337000"/>
    <x v="3"/>
    <x v="12"/>
    <x v="0"/>
    <n v="1"/>
    <x v="52"/>
    <x v="0"/>
  </r>
  <r>
    <n v="0"/>
    <x v="113"/>
    <n v="1"/>
    <n v="25"/>
    <n v="0"/>
    <n v="365000"/>
    <x v="11"/>
    <x v="19"/>
    <x v="1"/>
    <n v="0"/>
    <x v="53"/>
    <x v="1"/>
  </r>
  <r>
    <n v="0"/>
    <x v="114"/>
    <n v="1"/>
    <n v="35"/>
    <n v="0"/>
    <n v="263358.03000000003"/>
    <x v="19"/>
    <x v="22"/>
    <x v="0"/>
    <n v="1"/>
    <x v="27"/>
    <x v="0"/>
  </r>
  <r>
    <n v="0"/>
    <x v="115"/>
    <n v="0"/>
    <n v="25"/>
    <n v="1"/>
    <n v="212000"/>
    <x v="32"/>
    <x v="0"/>
    <x v="0"/>
    <n v="1"/>
    <x v="2"/>
    <x v="0"/>
  </r>
  <r>
    <n v="1"/>
    <x v="116"/>
    <n v="1"/>
    <n v="40"/>
    <n v="0"/>
    <n v="283000"/>
    <x v="3"/>
    <x v="2"/>
    <x v="1"/>
    <n v="0"/>
    <x v="2"/>
    <x v="0"/>
  </r>
  <r>
    <n v="0"/>
    <x v="117"/>
    <n v="0"/>
    <n v="30"/>
    <n v="0"/>
    <n v="62000"/>
    <x v="21"/>
    <x v="10"/>
    <x v="1"/>
    <n v="0"/>
    <x v="105"/>
    <x v="1"/>
  </r>
  <r>
    <n v="1"/>
    <x v="118"/>
    <n v="1"/>
    <n v="30"/>
    <n v="0"/>
    <n v="150000"/>
    <x v="3"/>
    <x v="3"/>
    <x v="0"/>
    <n v="1"/>
    <x v="13"/>
    <x v="0"/>
  </r>
  <r>
    <n v="0"/>
    <x v="119"/>
    <n v="0"/>
    <n v="35"/>
    <n v="0"/>
    <n v="279000"/>
    <x v="21"/>
    <x v="1"/>
    <x v="0"/>
    <n v="0"/>
    <x v="14"/>
    <x v="0"/>
  </r>
  <r>
    <n v="0"/>
    <x v="120"/>
    <n v="0"/>
    <n v="35"/>
    <n v="0"/>
    <n v="133000"/>
    <x v="10"/>
    <x v="6"/>
    <x v="0"/>
    <n v="0"/>
    <x v="63"/>
    <x v="0"/>
  </r>
  <r>
    <n v="1"/>
    <x v="121"/>
    <n v="1"/>
    <n v="30"/>
    <n v="0"/>
    <n v="389000"/>
    <x v="16"/>
    <x v="0"/>
    <x v="0"/>
    <n v="0"/>
    <x v="106"/>
    <x v="1"/>
  </r>
  <r>
    <n v="1"/>
    <x v="122"/>
    <n v="1"/>
    <n v="40"/>
    <n v="1"/>
    <n v="201000"/>
    <x v="3"/>
    <x v="0"/>
    <x v="1"/>
    <n v="0"/>
    <x v="53"/>
    <x v="0"/>
  </r>
  <r>
    <n v="0"/>
    <x v="123"/>
    <n v="0"/>
    <n v="30"/>
    <n v="1"/>
    <n v="267000"/>
    <x v="7"/>
    <x v="0"/>
    <x v="0"/>
    <n v="1"/>
    <x v="84"/>
    <x v="0"/>
  </r>
  <r>
    <n v="1"/>
    <x v="14"/>
    <n v="0"/>
    <n v="40"/>
    <n v="1"/>
    <n v="229000"/>
    <x v="0"/>
    <x v="2"/>
    <x v="1"/>
    <n v="0"/>
    <x v="107"/>
    <x v="0"/>
  </r>
  <r>
    <n v="1"/>
    <x v="30"/>
    <n v="1"/>
    <n v="38"/>
    <n v="0"/>
    <n v="282000"/>
    <x v="10"/>
    <x v="3"/>
    <x v="0"/>
    <n v="0"/>
    <x v="71"/>
    <x v="0"/>
  </r>
  <r>
    <n v="0"/>
    <x v="6"/>
    <n v="1"/>
    <n v="38"/>
    <n v="0"/>
    <n v="147000"/>
    <x v="5"/>
    <x v="2"/>
    <x v="0"/>
    <n v="0"/>
    <x v="108"/>
    <x v="0"/>
  </r>
  <r>
    <n v="0"/>
    <x v="111"/>
    <n v="0"/>
    <n v="25"/>
    <n v="1"/>
    <n v="253000"/>
    <x v="0"/>
    <x v="1"/>
    <x v="0"/>
    <n v="1"/>
    <x v="90"/>
    <x v="1"/>
  </r>
  <r>
    <n v="0"/>
    <x v="124"/>
    <n v="1"/>
    <n v="35"/>
    <n v="0"/>
    <n v="221000"/>
    <x v="3"/>
    <x v="0"/>
    <x v="1"/>
    <n v="0"/>
    <x v="46"/>
    <x v="0"/>
  </r>
  <r>
    <n v="0"/>
    <x v="125"/>
    <n v="1"/>
    <n v="60"/>
    <n v="1"/>
    <n v="244000"/>
    <x v="0"/>
    <x v="6"/>
    <x v="0"/>
    <n v="0"/>
    <x v="109"/>
    <x v="0"/>
  </r>
  <r>
    <n v="1"/>
    <x v="126"/>
    <n v="0"/>
    <n v="40"/>
    <n v="0"/>
    <n v="283000"/>
    <x v="7"/>
    <x v="17"/>
    <x v="1"/>
    <n v="0"/>
    <x v="76"/>
    <x v="0"/>
  </r>
  <r>
    <n v="0"/>
    <x v="127"/>
    <n v="1"/>
    <n v="38"/>
    <n v="1"/>
    <n v="155000"/>
    <x v="2"/>
    <x v="18"/>
    <x v="0"/>
    <n v="1"/>
    <x v="110"/>
    <x v="0"/>
  </r>
  <r>
    <n v="1"/>
    <x v="128"/>
    <n v="1"/>
    <n v="25"/>
    <n v="1"/>
    <n v="254000"/>
    <x v="4"/>
    <x v="14"/>
    <x v="0"/>
    <n v="0"/>
    <x v="82"/>
    <x v="0"/>
  </r>
  <r>
    <n v="1"/>
    <x v="127"/>
    <n v="1"/>
    <n v="40"/>
    <n v="0"/>
    <n v="221000"/>
    <x v="2"/>
    <x v="1"/>
    <x v="1"/>
    <n v="0"/>
    <x v="111"/>
    <x v="0"/>
  </r>
  <r>
    <n v="0"/>
    <x v="129"/>
    <n v="0"/>
    <n v="38"/>
    <n v="0"/>
    <n v="304000"/>
    <x v="2"/>
    <x v="17"/>
    <x v="0"/>
    <n v="1"/>
    <x v="22"/>
    <x v="0"/>
  </r>
  <r>
    <n v="0"/>
    <x v="130"/>
    <n v="0"/>
    <n v="60"/>
    <n v="1"/>
    <n v="295000"/>
    <x v="4"/>
    <x v="11"/>
    <x v="0"/>
    <n v="1"/>
    <x v="33"/>
    <x v="0"/>
  </r>
  <r>
    <n v="1"/>
    <x v="6"/>
    <n v="0"/>
    <n v="40"/>
    <n v="0"/>
    <n v="448000"/>
    <x v="0"/>
    <x v="3"/>
    <x v="0"/>
    <n v="1"/>
    <x v="112"/>
    <x v="0"/>
  </r>
  <r>
    <n v="1"/>
    <x v="131"/>
    <n v="1"/>
    <n v="60"/>
    <n v="0"/>
    <n v="267000"/>
    <x v="5"/>
    <x v="11"/>
    <x v="0"/>
    <n v="0"/>
    <x v="39"/>
    <x v="0"/>
  </r>
  <r>
    <n v="1"/>
    <x v="132"/>
    <n v="0"/>
    <n v="45"/>
    <n v="0"/>
    <n v="73000"/>
    <x v="7"/>
    <x v="3"/>
    <x v="0"/>
    <n v="0"/>
    <x v="27"/>
    <x v="0"/>
  </r>
  <r>
    <n v="1"/>
    <x v="133"/>
    <n v="1"/>
    <n v="35"/>
    <n v="0"/>
    <n v="179000"/>
    <x v="0"/>
    <x v="0"/>
    <x v="0"/>
    <n v="1"/>
    <x v="110"/>
    <x v="0"/>
  </r>
  <r>
    <n v="0"/>
    <x v="134"/>
    <n v="0"/>
    <n v="60"/>
    <n v="0"/>
    <n v="242000"/>
    <x v="3"/>
    <x v="3"/>
    <x v="0"/>
    <n v="0"/>
    <x v="113"/>
    <x v="0"/>
  </r>
  <r>
    <n v="1"/>
    <x v="135"/>
    <n v="0"/>
    <n v="60"/>
    <n v="0"/>
    <n v="309000"/>
    <x v="16"/>
    <x v="8"/>
    <x v="1"/>
    <n v="0"/>
    <x v="1"/>
    <x v="0"/>
  </r>
  <r>
    <n v="0"/>
    <x v="136"/>
    <n v="0"/>
    <n v="25"/>
    <n v="0"/>
    <n v="246000"/>
    <x v="23"/>
    <x v="8"/>
    <x v="0"/>
    <n v="0"/>
    <x v="5"/>
    <x v="0"/>
  </r>
  <r>
    <n v="0"/>
    <x v="137"/>
    <n v="0"/>
    <n v="20"/>
    <n v="0"/>
    <n v="162000"/>
    <x v="4"/>
    <x v="23"/>
    <x v="0"/>
    <n v="1"/>
    <x v="40"/>
    <x v="1"/>
  </r>
  <r>
    <n v="1"/>
    <x v="138"/>
    <n v="1"/>
    <n v="20"/>
    <n v="0"/>
    <n v="327000"/>
    <x v="33"/>
    <x v="24"/>
    <x v="1"/>
    <n v="0"/>
    <x v="114"/>
    <x v="1"/>
  </r>
  <r>
    <n v="0"/>
    <x v="139"/>
    <n v="0"/>
    <n v="65"/>
    <n v="0"/>
    <n v="263358.03000000003"/>
    <x v="16"/>
    <x v="12"/>
    <x v="1"/>
    <n v="0"/>
    <x v="90"/>
    <x v="1"/>
  </r>
  <r>
    <n v="1"/>
    <x v="140"/>
    <n v="0"/>
    <n v="25"/>
    <n v="1"/>
    <n v="276000"/>
    <x v="4"/>
    <x v="3"/>
    <x v="1"/>
    <n v="0"/>
    <x v="115"/>
    <x v="0"/>
  </r>
  <r>
    <n v="1"/>
    <x v="141"/>
    <n v="1"/>
    <n v="30"/>
    <n v="1"/>
    <n v="297000"/>
    <x v="9"/>
    <x v="0"/>
    <x v="1"/>
    <n v="0"/>
    <x v="116"/>
    <x v="1"/>
  </r>
  <r>
    <n v="0"/>
    <x v="142"/>
    <n v="1"/>
    <n v="50"/>
    <n v="1"/>
    <n v="188000"/>
    <x v="3"/>
    <x v="1"/>
    <x v="0"/>
    <n v="0"/>
    <x v="42"/>
    <x v="1"/>
  </r>
  <r>
    <n v="0"/>
    <x v="143"/>
    <n v="1"/>
    <n v="25"/>
    <n v="0"/>
    <n v="497000"/>
    <x v="20"/>
    <x v="8"/>
    <x v="0"/>
    <n v="0"/>
    <x v="117"/>
    <x v="1"/>
  </r>
  <r>
    <n v="0"/>
    <x v="144"/>
    <n v="1"/>
    <n v="50"/>
    <n v="0"/>
    <n v="149000"/>
    <x v="4"/>
    <x v="3"/>
    <x v="0"/>
    <n v="1"/>
    <x v="118"/>
    <x v="0"/>
  </r>
  <r>
    <n v="1"/>
    <x v="100"/>
    <n v="1"/>
    <n v="60"/>
    <n v="1"/>
    <n v="304000"/>
    <x v="1"/>
    <x v="1"/>
    <x v="0"/>
    <n v="0"/>
    <x v="16"/>
    <x v="0"/>
  </r>
  <r>
    <n v="1"/>
    <x v="145"/>
    <n v="0"/>
    <n v="25"/>
    <n v="0"/>
    <n v="298000"/>
    <x v="2"/>
    <x v="2"/>
    <x v="0"/>
    <n v="0"/>
    <x v="11"/>
    <x v="0"/>
  </r>
  <r>
    <n v="1"/>
    <x v="143"/>
    <n v="1"/>
    <n v="60"/>
    <n v="1"/>
    <n v="203000"/>
    <x v="0"/>
    <x v="1"/>
    <x v="1"/>
    <n v="0"/>
    <x v="101"/>
    <x v="0"/>
  </r>
  <r>
    <n v="1"/>
    <x v="115"/>
    <n v="1"/>
    <n v="60"/>
    <n v="0"/>
    <n v="172000"/>
    <x v="0"/>
    <x v="3"/>
    <x v="1"/>
    <n v="0"/>
    <x v="33"/>
    <x v="0"/>
  </r>
  <r>
    <n v="1"/>
    <x v="146"/>
    <n v="0"/>
    <n v="35"/>
    <n v="1"/>
    <n v="235000"/>
    <x v="1"/>
    <x v="0"/>
    <x v="1"/>
    <n v="0"/>
    <x v="50"/>
    <x v="0"/>
  </r>
  <r>
    <n v="0"/>
    <x v="6"/>
    <n v="1"/>
    <n v="40"/>
    <n v="0"/>
    <n v="270000"/>
    <x v="3"/>
    <x v="12"/>
    <x v="1"/>
    <n v="0"/>
    <x v="119"/>
    <x v="0"/>
  </r>
  <r>
    <n v="0"/>
    <x v="147"/>
    <n v="1"/>
    <n v="35"/>
    <n v="1"/>
    <n v="281000"/>
    <x v="0"/>
    <x v="3"/>
    <x v="0"/>
    <n v="1"/>
    <x v="52"/>
    <x v="0"/>
  </r>
  <r>
    <n v="0"/>
    <x v="148"/>
    <n v="1"/>
    <n v="25"/>
    <n v="0"/>
    <n v="265000"/>
    <x v="5"/>
    <x v="0"/>
    <x v="0"/>
    <n v="1"/>
    <x v="120"/>
    <x v="1"/>
  </r>
  <r>
    <n v="0"/>
    <x v="47"/>
    <n v="0"/>
    <n v="30"/>
    <n v="0"/>
    <n v="259000"/>
    <x v="1"/>
    <x v="12"/>
    <x v="1"/>
    <n v="0"/>
    <x v="27"/>
    <x v="0"/>
  </r>
  <r>
    <n v="1"/>
    <x v="84"/>
    <n v="0"/>
    <n v="35"/>
    <n v="1"/>
    <n v="290000"/>
    <x v="1"/>
    <x v="14"/>
    <x v="0"/>
    <n v="0"/>
    <x v="121"/>
    <x v="0"/>
  </r>
  <r>
    <n v="0"/>
    <x v="149"/>
    <n v="0"/>
    <n v="50"/>
    <n v="0"/>
    <n v="194000"/>
    <x v="2"/>
    <x v="11"/>
    <x v="0"/>
    <n v="1"/>
    <x v="122"/>
    <x v="0"/>
  </r>
  <r>
    <n v="0"/>
    <x v="68"/>
    <n v="0"/>
    <n v="25"/>
    <n v="0"/>
    <n v="237000"/>
    <x v="34"/>
    <x v="9"/>
    <x v="1"/>
    <n v="0"/>
    <x v="105"/>
    <x v="0"/>
  </r>
  <r>
    <n v="1"/>
    <x v="150"/>
    <n v="1"/>
    <n v="40"/>
    <n v="0"/>
    <n v="257000"/>
    <x v="3"/>
    <x v="0"/>
    <x v="1"/>
    <n v="0"/>
    <x v="123"/>
    <x v="0"/>
  </r>
  <r>
    <n v="0"/>
    <x v="6"/>
    <n v="1"/>
    <n v="30"/>
    <n v="0"/>
    <n v="249000"/>
    <x v="4"/>
    <x v="0"/>
    <x v="0"/>
    <n v="1"/>
    <x v="4"/>
    <x v="0"/>
  </r>
  <r>
    <n v="0"/>
    <x v="151"/>
    <n v="0"/>
    <n v="38"/>
    <n v="0"/>
    <n v="294000"/>
    <x v="21"/>
    <x v="6"/>
    <x v="1"/>
    <n v="0"/>
    <x v="124"/>
    <x v="0"/>
  </r>
  <r>
    <n v="1"/>
    <x v="152"/>
    <n v="1"/>
    <n v="25"/>
    <n v="0"/>
    <n v="198000"/>
    <x v="10"/>
    <x v="23"/>
    <x v="0"/>
    <n v="0"/>
    <x v="125"/>
    <x v="1"/>
  </r>
  <r>
    <n v="0"/>
    <x v="153"/>
    <n v="0"/>
    <n v="38"/>
    <n v="0"/>
    <n v="263358.03000000003"/>
    <x v="2"/>
    <x v="12"/>
    <x v="0"/>
    <n v="1"/>
    <x v="14"/>
    <x v="0"/>
  </r>
  <r>
    <n v="0"/>
    <x v="154"/>
    <n v="1"/>
    <n v="35"/>
    <n v="0"/>
    <n v="263358.03000000003"/>
    <x v="2"/>
    <x v="4"/>
    <x v="1"/>
    <n v="0"/>
    <x v="126"/>
    <x v="0"/>
  </r>
  <r>
    <n v="1"/>
    <x v="155"/>
    <n v="0"/>
    <n v="40"/>
    <n v="1"/>
    <n v="232000"/>
    <x v="3"/>
    <x v="4"/>
    <x v="0"/>
    <n v="0"/>
    <x v="127"/>
    <x v="1"/>
  </r>
  <r>
    <n v="1"/>
    <x v="100"/>
    <n v="1"/>
    <n v="38"/>
    <n v="1"/>
    <n v="162000"/>
    <x v="3"/>
    <x v="0"/>
    <x v="1"/>
    <n v="0"/>
    <x v="102"/>
    <x v="0"/>
  </r>
  <r>
    <n v="1"/>
    <x v="156"/>
    <n v="0"/>
    <n v="40"/>
    <n v="1"/>
    <n v="242000"/>
    <x v="5"/>
    <x v="14"/>
    <x v="0"/>
    <n v="0"/>
    <x v="23"/>
    <x v="0"/>
  </r>
  <r>
    <n v="0"/>
    <x v="6"/>
    <n v="0"/>
    <n v="50"/>
    <n v="0"/>
    <n v="263358.03000000003"/>
    <x v="6"/>
    <x v="3"/>
    <x v="0"/>
    <n v="1"/>
    <x v="128"/>
    <x v="0"/>
  </r>
  <r>
    <n v="0"/>
    <x v="157"/>
    <n v="0"/>
    <n v="38"/>
    <n v="0"/>
    <n v="215000"/>
    <x v="5"/>
    <x v="17"/>
    <x v="1"/>
    <n v="0"/>
    <x v="13"/>
    <x v="0"/>
  </r>
  <r>
    <n v="1"/>
    <x v="158"/>
    <n v="0"/>
    <n v="35"/>
    <n v="1"/>
    <n v="289000"/>
    <x v="0"/>
    <x v="1"/>
    <x v="0"/>
    <n v="1"/>
    <x v="116"/>
    <x v="1"/>
  </r>
  <r>
    <n v="1"/>
    <x v="159"/>
    <n v="0"/>
    <n v="25"/>
    <n v="1"/>
    <n v="166000"/>
    <x v="3"/>
    <x v="12"/>
    <x v="0"/>
    <n v="0"/>
    <x v="65"/>
    <x v="1"/>
  </r>
  <r>
    <n v="1"/>
    <x v="160"/>
    <n v="0"/>
    <n v="25"/>
    <n v="0"/>
    <n v="305000"/>
    <x v="11"/>
    <x v="9"/>
    <x v="0"/>
    <n v="0"/>
    <x v="46"/>
    <x v="0"/>
  </r>
  <r>
    <n v="1"/>
    <x v="161"/>
    <n v="1"/>
    <n v="35"/>
    <n v="0"/>
    <n v="271000"/>
    <x v="2"/>
    <x v="14"/>
    <x v="0"/>
    <n v="0"/>
    <x v="73"/>
    <x v="0"/>
  </r>
  <r>
    <n v="1"/>
    <x v="139"/>
    <n v="1"/>
    <n v="60"/>
    <n v="0"/>
    <n v="208000"/>
    <x v="3"/>
    <x v="1"/>
    <x v="1"/>
    <n v="0"/>
    <x v="108"/>
    <x v="0"/>
  </r>
  <r>
    <n v="0"/>
    <x v="6"/>
    <n v="1"/>
    <n v="35"/>
    <n v="0"/>
    <n v="228000"/>
    <x v="32"/>
    <x v="14"/>
    <x v="0"/>
    <n v="0"/>
    <x v="91"/>
    <x v="1"/>
  </r>
  <r>
    <n v="0"/>
    <x v="6"/>
    <n v="0"/>
    <n v="20"/>
    <n v="0"/>
    <n v="266000"/>
    <x v="5"/>
    <x v="14"/>
    <x v="0"/>
    <n v="1"/>
    <x v="97"/>
    <x v="1"/>
  </r>
  <r>
    <n v="0"/>
    <x v="162"/>
    <n v="0"/>
    <n v="40"/>
    <n v="0"/>
    <n v="105000"/>
    <x v="3"/>
    <x v="8"/>
    <x v="0"/>
    <n v="1"/>
    <x v="39"/>
    <x v="0"/>
  </r>
  <r>
    <n v="1"/>
    <x v="163"/>
    <n v="0"/>
    <n v="25"/>
    <n v="1"/>
    <n v="237000"/>
    <x v="3"/>
    <x v="1"/>
    <x v="1"/>
    <n v="0"/>
    <x v="35"/>
    <x v="1"/>
  </r>
  <r>
    <n v="0"/>
    <x v="131"/>
    <n v="1"/>
    <n v="45"/>
    <n v="1"/>
    <n v="284000"/>
    <x v="4"/>
    <x v="0"/>
    <x v="0"/>
    <n v="1"/>
    <x v="80"/>
    <x v="1"/>
  </r>
  <r>
    <n v="0"/>
    <x v="6"/>
    <n v="0"/>
    <n v="20"/>
    <n v="1"/>
    <n v="263358.03000000003"/>
    <x v="20"/>
    <x v="14"/>
    <x v="0"/>
    <n v="1"/>
    <x v="129"/>
    <x v="1"/>
  </r>
  <r>
    <n v="0"/>
    <x v="164"/>
    <n v="1"/>
    <n v="45"/>
    <n v="1"/>
    <n v="185000"/>
    <x v="5"/>
    <x v="6"/>
    <x v="0"/>
    <n v="1"/>
    <x v="92"/>
    <x v="1"/>
  </r>
  <r>
    <n v="1"/>
    <x v="32"/>
    <n v="1"/>
    <n v="50"/>
    <n v="1"/>
    <n v="351000"/>
    <x v="3"/>
    <x v="14"/>
    <x v="1"/>
    <n v="0"/>
    <x v="130"/>
    <x v="1"/>
  </r>
  <r>
    <n v="1"/>
    <x v="165"/>
    <n v="0"/>
    <n v="35"/>
    <n v="0"/>
    <n v="223000"/>
    <x v="33"/>
    <x v="12"/>
    <x v="0"/>
    <n v="1"/>
    <x v="95"/>
    <x v="0"/>
  </r>
  <r>
    <n v="0"/>
    <x v="166"/>
    <n v="0"/>
    <n v="25"/>
    <n v="0"/>
    <n v="244000"/>
    <x v="5"/>
    <x v="4"/>
    <x v="1"/>
    <n v="0"/>
    <x v="131"/>
    <x v="1"/>
  </r>
  <r>
    <n v="0"/>
    <x v="167"/>
    <n v="0"/>
    <n v="60"/>
    <n v="1"/>
    <n v="317000"/>
    <x v="1"/>
    <x v="1"/>
    <x v="1"/>
    <n v="1"/>
    <x v="9"/>
    <x v="0"/>
  </r>
  <r>
    <n v="0"/>
    <x v="32"/>
    <n v="0"/>
    <n v="40"/>
    <n v="0"/>
    <n v="293000"/>
    <x v="21"/>
    <x v="0"/>
    <x v="1"/>
    <n v="0"/>
    <x v="132"/>
    <x v="0"/>
  </r>
  <r>
    <n v="0"/>
    <x v="22"/>
    <n v="1"/>
    <n v="45"/>
    <n v="0"/>
    <n v="249000"/>
    <x v="1"/>
    <x v="0"/>
    <x v="0"/>
    <n v="1"/>
    <x v="99"/>
    <x v="0"/>
  </r>
  <r>
    <n v="1"/>
    <x v="115"/>
    <n v="0"/>
    <n v="60"/>
    <n v="0"/>
    <n v="255000"/>
    <x v="2"/>
    <x v="0"/>
    <x v="1"/>
    <n v="0"/>
    <x v="100"/>
    <x v="0"/>
  </r>
  <r>
    <n v="1"/>
    <x v="136"/>
    <n v="0"/>
    <n v="60"/>
    <n v="0"/>
    <n v="351000"/>
    <x v="4"/>
    <x v="3"/>
    <x v="1"/>
    <n v="0"/>
    <x v="45"/>
    <x v="1"/>
  </r>
  <r>
    <n v="0"/>
    <x v="76"/>
    <n v="0"/>
    <n v="35"/>
    <n v="1"/>
    <n v="305000"/>
    <x v="1"/>
    <x v="17"/>
    <x v="1"/>
    <n v="0"/>
    <x v="61"/>
    <x v="0"/>
  </r>
  <r>
    <n v="1"/>
    <x v="168"/>
    <n v="0"/>
    <n v="60"/>
    <n v="1"/>
    <n v="176000"/>
    <x v="2"/>
    <x v="11"/>
    <x v="0"/>
    <n v="1"/>
    <x v="52"/>
    <x v="0"/>
  </r>
  <r>
    <n v="0"/>
    <x v="169"/>
    <n v="0"/>
    <n v="60"/>
    <n v="1"/>
    <n v="220000"/>
    <x v="0"/>
    <x v="12"/>
    <x v="0"/>
    <n v="0"/>
    <x v="27"/>
    <x v="0"/>
  </r>
  <r>
    <n v="0"/>
    <x v="170"/>
    <n v="1"/>
    <n v="17"/>
    <n v="1"/>
    <n v="389000"/>
    <x v="3"/>
    <x v="0"/>
    <x v="0"/>
    <n v="1"/>
    <x v="133"/>
    <x v="0"/>
  </r>
  <r>
    <n v="0"/>
    <x v="171"/>
    <n v="0"/>
    <n v="50"/>
    <n v="1"/>
    <n v="358000"/>
    <x v="0"/>
    <x v="2"/>
    <x v="1"/>
    <n v="0"/>
    <x v="70"/>
    <x v="0"/>
  </r>
  <r>
    <n v="0"/>
    <x v="172"/>
    <n v="0"/>
    <n v="35"/>
    <n v="0"/>
    <n v="185000"/>
    <x v="2"/>
    <x v="14"/>
    <x v="0"/>
    <n v="1"/>
    <x v="134"/>
    <x v="0"/>
  </r>
  <r>
    <n v="0"/>
    <x v="173"/>
    <n v="0"/>
    <n v="30"/>
    <n v="0"/>
    <n v="173000"/>
    <x v="5"/>
    <x v="5"/>
    <x v="0"/>
    <n v="0"/>
    <x v="123"/>
    <x v="0"/>
  </r>
  <r>
    <n v="0"/>
    <x v="174"/>
    <n v="1"/>
    <n v="35"/>
    <n v="1"/>
    <n v="533000"/>
    <x v="4"/>
    <x v="6"/>
    <x v="1"/>
    <n v="0"/>
    <x v="4"/>
    <x v="0"/>
  </r>
  <r>
    <n v="0"/>
    <x v="175"/>
    <n v="1"/>
    <n v="35"/>
    <n v="1"/>
    <n v="236000"/>
    <x v="5"/>
    <x v="5"/>
    <x v="1"/>
    <n v="0"/>
    <x v="56"/>
    <x v="0"/>
  </r>
  <r>
    <n v="0"/>
    <x v="176"/>
    <n v="0"/>
    <n v="35"/>
    <n v="0"/>
    <n v="327000"/>
    <x v="2"/>
    <x v="4"/>
    <x v="1"/>
    <n v="0"/>
    <x v="13"/>
    <x v="0"/>
  </r>
  <r>
    <n v="0"/>
    <x v="6"/>
    <n v="1"/>
    <n v="38"/>
    <n v="0"/>
    <n v="25100"/>
    <x v="2"/>
    <x v="1"/>
    <x v="0"/>
    <n v="0"/>
    <x v="58"/>
    <x v="0"/>
  </r>
  <r>
    <n v="0"/>
    <x v="177"/>
    <n v="1"/>
    <n v="40"/>
    <n v="0"/>
    <n v="241000"/>
    <x v="3"/>
    <x v="3"/>
    <x v="0"/>
    <n v="0"/>
    <x v="135"/>
    <x v="0"/>
  </r>
  <r>
    <n v="0"/>
    <x v="6"/>
    <n v="0"/>
    <n v="40"/>
    <n v="0"/>
    <n v="51000"/>
    <x v="33"/>
    <x v="0"/>
    <x v="0"/>
    <n v="1"/>
    <x v="14"/>
    <x v="0"/>
  </r>
  <r>
    <n v="0"/>
    <x v="178"/>
    <n v="1"/>
    <n v="50"/>
    <n v="1"/>
    <n v="218000"/>
    <x v="3"/>
    <x v="14"/>
    <x v="0"/>
    <n v="0"/>
    <x v="92"/>
    <x v="0"/>
  </r>
  <r>
    <n v="0"/>
    <x v="179"/>
    <n v="1"/>
    <n v="20"/>
    <n v="1"/>
    <n v="254000"/>
    <x v="4"/>
    <x v="0"/>
    <x v="0"/>
    <n v="1"/>
    <x v="136"/>
    <x v="1"/>
  </r>
  <r>
    <n v="1"/>
    <x v="180"/>
    <n v="0"/>
    <n v="25"/>
    <n v="0"/>
    <n v="274000"/>
    <x v="3"/>
    <x v="1"/>
    <x v="0"/>
    <n v="1"/>
    <x v="8"/>
    <x v="1"/>
  </r>
  <r>
    <n v="1"/>
    <x v="181"/>
    <n v="0"/>
    <n v="30"/>
    <n v="1"/>
    <n v="621000"/>
    <x v="21"/>
    <x v="12"/>
    <x v="1"/>
    <n v="1"/>
    <x v="22"/>
    <x v="1"/>
  </r>
  <r>
    <n v="1"/>
    <x v="182"/>
    <n v="0"/>
    <n v="25"/>
    <n v="1"/>
    <n v="338000"/>
    <x v="21"/>
    <x v="6"/>
    <x v="0"/>
    <n v="1"/>
    <x v="137"/>
    <x v="1"/>
  </r>
  <r>
    <n v="0"/>
    <x v="183"/>
    <n v="0"/>
    <n v="45"/>
    <n v="1"/>
    <n v="235000"/>
    <x v="28"/>
    <x v="8"/>
    <x v="1"/>
    <n v="0"/>
    <x v="104"/>
    <x v="1"/>
  </r>
  <r>
    <n v="0"/>
    <x v="184"/>
    <n v="0"/>
    <n v="25"/>
    <n v="0"/>
    <n v="274000"/>
    <x v="5"/>
    <x v="14"/>
    <x v="1"/>
    <n v="0"/>
    <x v="105"/>
    <x v="0"/>
  </r>
  <r>
    <n v="1"/>
    <x v="111"/>
    <n v="1"/>
    <n v="30"/>
    <n v="0"/>
    <n v="160000"/>
    <x v="6"/>
    <x v="4"/>
    <x v="0"/>
    <n v="1"/>
    <x v="25"/>
    <x v="0"/>
  </r>
  <r>
    <n v="0"/>
    <x v="6"/>
    <n v="0"/>
    <n v="35"/>
    <n v="1"/>
    <n v="203000"/>
    <x v="4"/>
    <x v="14"/>
    <x v="0"/>
    <n v="0"/>
    <x v="138"/>
    <x v="0"/>
  </r>
  <r>
    <n v="0"/>
    <x v="6"/>
    <n v="0"/>
    <n v="20"/>
    <n v="0"/>
    <n v="263358.03000000003"/>
    <x v="20"/>
    <x v="14"/>
    <x v="0"/>
    <n v="0"/>
    <x v="139"/>
    <x v="1"/>
  </r>
  <r>
    <n v="1"/>
    <x v="185"/>
    <n v="0"/>
    <n v="40"/>
    <n v="1"/>
    <n v="220000"/>
    <x v="0"/>
    <x v="2"/>
    <x v="1"/>
    <n v="0"/>
    <x v="71"/>
    <x v="0"/>
  </r>
  <r>
    <n v="0"/>
    <x v="6"/>
    <n v="0"/>
    <n v="20"/>
    <n v="1"/>
    <n v="265000"/>
    <x v="12"/>
    <x v="9"/>
    <x v="0"/>
    <n v="0"/>
    <x v="140"/>
    <x v="1"/>
  </r>
  <r>
    <n v="1"/>
    <x v="186"/>
    <n v="0"/>
    <n v="15"/>
    <n v="0"/>
    <n v="127000"/>
    <x v="5"/>
    <x v="3"/>
    <x v="0"/>
    <n v="0"/>
    <x v="90"/>
    <x v="1"/>
  </r>
  <r>
    <n v="1"/>
    <x v="174"/>
    <n v="0"/>
    <n v="38"/>
    <n v="1"/>
    <n v="368000"/>
    <x v="35"/>
    <x v="16"/>
    <x v="0"/>
    <n v="1"/>
    <x v="90"/>
    <x v="1"/>
  </r>
  <r>
    <n v="0"/>
    <x v="6"/>
    <n v="1"/>
    <n v="30"/>
    <n v="1"/>
    <n v="263358.03000000003"/>
    <x v="20"/>
    <x v="14"/>
    <x v="1"/>
    <n v="0"/>
    <x v="141"/>
    <x v="1"/>
  </r>
  <r>
    <n v="1"/>
    <x v="187"/>
    <n v="1"/>
    <n v="38"/>
    <n v="1"/>
    <n v="283000"/>
    <x v="14"/>
    <x v="16"/>
    <x v="0"/>
    <n v="1"/>
    <x v="9"/>
    <x v="0"/>
  </r>
  <r>
    <n v="0"/>
    <x v="6"/>
    <n v="0"/>
    <n v="45"/>
    <n v="1"/>
    <n v="263358.03000000003"/>
    <x v="6"/>
    <x v="3"/>
    <x v="0"/>
    <n v="0"/>
    <x v="11"/>
    <x v="0"/>
  </r>
  <r>
    <n v="0"/>
    <x v="6"/>
    <n v="0"/>
    <n v="40"/>
    <n v="0"/>
    <n v="263358.03000000003"/>
    <x v="6"/>
    <x v="3"/>
    <x v="0"/>
    <n v="0"/>
    <x v="33"/>
    <x v="0"/>
  </r>
  <r>
    <n v="1"/>
    <x v="6"/>
    <n v="0"/>
    <n v="30"/>
    <n v="0"/>
    <n v="225000"/>
    <x v="20"/>
    <x v="14"/>
    <x v="0"/>
    <n v="0"/>
    <x v="113"/>
    <x v="1"/>
  </r>
  <r>
    <n v="0"/>
    <x v="188"/>
    <n v="0"/>
    <n v="38"/>
    <n v="1"/>
    <n v="224000"/>
    <x v="28"/>
    <x v="14"/>
    <x v="0"/>
    <n v="0"/>
    <x v="142"/>
    <x v="1"/>
  </r>
  <r>
    <n v="0"/>
    <x v="189"/>
    <n v="1"/>
    <n v="60"/>
    <n v="0"/>
    <n v="265000"/>
    <x v="10"/>
    <x v="25"/>
    <x v="1"/>
    <n v="0"/>
    <x v="86"/>
    <x v="0"/>
  </r>
  <r>
    <n v="0"/>
    <x v="190"/>
    <n v="0"/>
    <n v="50"/>
    <n v="1"/>
    <n v="248000"/>
    <x v="2"/>
    <x v="26"/>
    <x v="0"/>
    <n v="0"/>
    <x v="3"/>
    <x v="0"/>
  </r>
  <r>
    <n v="1"/>
    <x v="191"/>
    <n v="0"/>
    <n v="45"/>
    <n v="0"/>
    <n v="223000"/>
    <x v="19"/>
    <x v="11"/>
    <x v="0"/>
    <n v="0"/>
    <x v="25"/>
    <x v="1"/>
  </r>
  <r>
    <n v="1"/>
    <x v="71"/>
    <n v="0"/>
    <n v="50"/>
    <n v="1"/>
    <n v="406000"/>
    <x v="2"/>
    <x v="3"/>
    <x v="0"/>
    <n v="0"/>
    <x v="3"/>
    <x v="0"/>
  </r>
  <r>
    <n v="1"/>
    <x v="12"/>
    <n v="0"/>
    <n v="40"/>
    <n v="0"/>
    <n v="277000"/>
    <x v="7"/>
    <x v="3"/>
    <x v="0"/>
    <n v="1"/>
    <x v="2"/>
    <x v="0"/>
  </r>
  <r>
    <n v="0"/>
    <x v="144"/>
    <n v="0"/>
    <n v="50"/>
    <n v="0"/>
    <n v="481000"/>
    <x v="10"/>
    <x v="12"/>
    <x v="0"/>
    <n v="1"/>
    <x v="55"/>
    <x v="0"/>
  </r>
  <r>
    <n v="1"/>
    <x v="192"/>
    <n v="0"/>
    <n v="50"/>
    <n v="1"/>
    <n v="172000"/>
    <x v="19"/>
    <x v="17"/>
    <x v="0"/>
    <n v="0"/>
    <x v="87"/>
    <x v="0"/>
  </r>
  <r>
    <n v="1"/>
    <x v="193"/>
    <n v="0"/>
    <n v="35"/>
    <n v="1"/>
    <n v="388000"/>
    <x v="36"/>
    <x v="17"/>
    <x v="0"/>
    <n v="1"/>
    <x v="90"/>
    <x v="1"/>
  </r>
  <r>
    <n v="0"/>
    <x v="7"/>
    <n v="1"/>
    <n v="38"/>
    <n v="0"/>
    <n v="149000"/>
    <x v="12"/>
    <x v="19"/>
    <x v="0"/>
    <n v="1"/>
    <x v="141"/>
    <x v="1"/>
  </r>
  <r>
    <n v="1"/>
    <x v="194"/>
    <n v="0"/>
    <n v="20"/>
    <n v="1"/>
    <n v="140000"/>
    <x v="37"/>
    <x v="17"/>
    <x v="0"/>
    <n v="0"/>
    <x v="143"/>
    <x v="1"/>
  </r>
  <r>
    <n v="0"/>
    <x v="195"/>
    <n v="0"/>
    <n v="25"/>
    <n v="0"/>
    <n v="149000"/>
    <x v="2"/>
    <x v="19"/>
    <x v="0"/>
    <n v="1"/>
    <x v="11"/>
    <x v="0"/>
  </r>
  <r>
    <n v="0"/>
    <x v="196"/>
    <n v="0"/>
    <n v="38"/>
    <n v="0"/>
    <n v="263358.03000000003"/>
    <x v="2"/>
    <x v="14"/>
    <x v="0"/>
    <n v="0"/>
    <x v="34"/>
    <x v="1"/>
  </r>
  <r>
    <n v="0"/>
    <x v="197"/>
    <n v="1"/>
    <n v="38"/>
    <n v="1"/>
    <n v="192000"/>
    <x v="4"/>
    <x v="8"/>
    <x v="1"/>
    <n v="0"/>
    <x v="144"/>
    <x v="1"/>
  </r>
  <r>
    <n v="0"/>
    <x v="6"/>
    <n v="1"/>
    <n v="35"/>
    <n v="0"/>
    <n v="350000"/>
    <x v="11"/>
    <x v="14"/>
    <x v="0"/>
    <n v="0"/>
    <x v="1"/>
    <x v="0"/>
  </r>
  <r>
    <n v="0"/>
    <x v="198"/>
    <n v="0"/>
    <n v="35"/>
    <n v="0"/>
    <n v="231000"/>
    <x v="6"/>
    <x v="3"/>
    <x v="0"/>
    <n v="1"/>
    <x v="33"/>
    <x v="0"/>
  </r>
  <r>
    <n v="1"/>
    <x v="199"/>
    <n v="0"/>
    <n v="50"/>
    <n v="0"/>
    <n v="47000"/>
    <x v="4"/>
    <x v="0"/>
    <x v="0"/>
    <n v="0"/>
    <x v="145"/>
    <x v="1"/>
  </r>
  <r>
    <n v="0"/>
    <x v="200"/>
    <n v="1"/>
    <n v="30"/>
    <n v="0"/>
    <n v="200000"/>
    <x v="5"/>
    <x v="5"/>
    <x v="0"/>
    <n v="1"/>
    <x v="80"/>
    <x v="1"/>
  </r>
  <r>
    <n v="1"/>
    <x v="201"/>
    <n v="1"/>
    <n v="50"/>
    <n v="1"/>
    <n v="321000"/>
    <x v="3"/>
    <x v="11"/>
    <x v="1"/>
    <n v="0"/>
    <x v="91"/>
    <x v="1"/>
  </r>
  <r>
    <n v="0"/>
    <x v="202"/>
    <n v="0"/>
    <n v="45"/>
    <n v="0"/>
    <n v="360000"/>
    <x v="24"/>
    <x v="5"/>
    <x v="0"/>
    <n v="0"/>
    <x v="41"/>
    <x v="1"/>
  </r>
  <r>
    <n v="0"/>
    <x v="203"/>
    <n v="0"/>
    <n v="35"/>
    <n v="0"/>
    <n v="243000"/>
    <x v="3"/>
    <x v="5"/>
    <x v="0"/>
    <n v="1"/>
    <x v="118"/>
    <x v="1"/>
  </r>
  <r>
    <n v="0"/>
    <x v="3"/>
    <n v="0"/>
    <n v="60"/>
    <n v="0"/>
    <n v="306000"/>
    <x v="5"/>
    <x v="5"/>
    <x v="0"/>
    <n v="1"/>
    <x v="45"/>
    <x v="1"/>
  </r>
  <r>
    <n v="1"/>
    <x v="9"/>
    <n v="0"/>
    <n v="60"/>
    <n v="0"/>
    <n v="507000"/>
    <x v="38"/>
    <x v="12"/>
    <x v="1"/>
    <n v="0"/>
    <x v="101"/>
    <x v="0"/>
  </r>
  <r>
    <n v="1"/>
    <x v="204"/>
    <n v="0"/>
    <n v="50"/>
    <n v="0"/>
    <n v="235000"/>
    <x v="4"/>
    <x v="14"/>
    <x v="0"/>
    <n v="0"/>
    <x v="23"/>
    <x v="0"/>
  </r>
  <r>
    <n v="0"/>
    <x v="170"/>
    <n v="0"/>
    <n v="38"/>
    <n v="0"/>
    <n v="186000"/>
    <x v="0"/>
    <x v="0"/>
    <x v="0"/>
    <n v="0"/>
    <x v="2"/>
    <x v="0"/>
  </r>
  <r>
    <n v="0"/>
    <x v="6"/>
    <n v="0"/>
    <n v="38"/>
    <n v="0"/>
    <n v="263358.03000000003"/>
    <x v="20"/>
    <x v="14"/>
    <x v="1"/>
    <n v="0"/>
    <x v="102"/>
    <x v="1"/>
  </r>
  <r>
    <n v="1"/>
    <x v="205"/>
    <n v="0"/>
    <n v="38"/>
    <n v="0"/>
    <n v="262000"/>
    <x v="0"/>
    <x v="1"/>
    <x v="0"/>
    <n v="0"/>
    <x v="18"/>
    <x v="1"/>
  </r>
  <r>
    <n v="1"/>
    <x v="73"/>
    <n v="0"/>
    <n v="40"/>
    <n v="1"/>
    <n v="204000"/>
    <x v="11"/>
    <x v="5"/>
    <x v="0"/>
    <n v="1"/>
    <x v="114"/>
    <x v="1"/>
  </r>
  <r>
    <n v="1"/>
    <x v="75"/>
    <n v="1"/>
    <n v="50"/>
    <n v="0"/>
    <n v="226000"/>
    <x v="3"/>
    <x v="14"/>
    <x v="0"/>
    <n v="0"/>
    <x v="91"/>
    <x v="1"/>
  </r>
  <r>
    <n v="1"/>
    <x v="206"/>
    <n v="0"/>
    <n v="38"/>
    <n v="0"/>
    <n v="390000"/>
    <x v="0"/>
    <x v="19"/>
    <x v="1"/>
    <n v="0"/>
    <x v="126"/>
    <x v="0"/>
  </r>
  <r>
    <n v="0"/>
    <x v="6"/>
    <n v="1"/>
    <n v="38"/>
    <n v="1"/>
    <n v="263358.03000000003"/>
    <x v="20"/>
    <x v="14"/>
    <x v="0"/>
    <n v="0"/>
    <x v="146"/>
    <x v="1"/>
  </r>
  <r>
    <n v="1"/>
    <x v="207"/>
    <n v="0"/>
    <n v="40"/>
    <n v="1"/>
    <n v="196000"/>
    <x v="3"/>
    <x v="12"/>
    <x v="1"/>
    <n v="0"/>
    <x v="147"/>
    <x v="1"/>
  </r>
  <r>
    <n v="1"/>
    <x v="208"/>
    <n v="0"/>
    <n v="30"/>
    <n v="0"/>
    <n v="461000"/>
    <x v="39"/>
    <x v="5"/>
    <x v="0"/>
    <n v="0"/>
    <x v="148"/>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2" rowHeaderCaption="Death event" colHeaderCaption="Gender">
  <location ref="A3:D7" firstHeaderRow="1" firstDataRow="2" firstDataCol="1"/>
  <pivotFields count="13">
    <pivotField showAll="0"/>
    <pivotField showAll="0"/>
    <pivotField showAll="0"/>
    <pivotField showAll="0"/>
    <pivotField showAll="0"/>
    <pivotField showAll="0"/>
    <pivotField showAll="0"/>
    <pivotField showAll="0"/>
    <pivotField showAll="0"/>
    <pivotField axis="axisCol" showAll="0">
      <items count="3">
        <item x="1"/>
        <item x="0"/>
        <item t="default"/>
      </items>
    </pivotField>
    <pivotField showAll="0"/>
    <pivotField showAll="0"/>
    <pivotField axis="axisRow" dataField="1" showAll="0">
      <items count="3">
        <item x="1"/>
        <item x="0"/>
        <item t="default"/>
      </items>
    </pivotField>
  </pivotFields>
  <rowFields count="1">
    <field x="12"/>
  </rowFields>
  <rowItems count="3">
    <i>
      <x/>
    </i>
    <i>
      <x v="1"/>
    </i>
    <i t="grand">
      <x/>
    </i>
  </rowItems>
  <colFields count="1">
    <field x="9"/>
  </colFields>
  <colItems count="3">
    <i>
      <x/>
    </i>
    <i>
      <x v="1"/>
    </i>
    <i t="grand">
      <x/>
    </i>
  </colItems>
  <dataFields count="1">
    <dataField name="Count of DEATH_EVENT" fld="12" subtotal="count" showDataAs="percentOfTotal"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0.xml><?xml version="1.0" encoding="utf-8"?>
<pivotTableDefinition xmlns="http://schemas.openxmlformats.org/spreadsheetml/2006/main" name="PivotTable1" cacheId="2"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rowHeaderCaption="Serum creatinine">
  <location ref="A3:H46" firstHeaderRow="1" firstDataRow="3" firstDataCol="1"/>
  <pivotFields count="12">
    <pivotField showAll="0"/>
    <pivotField showAll="0"/>
    <pivotField showAll="0"/>
    <pivotField showAll="0"/>
    <pivotField showAll="0"/>
    <pivotField showAll="0"/>
    <pivotField axis="axisRow" showAll="0" sortType="ascending">
      <items count="41">
        <item x="15"/>
        <item x="14"/>
        <item x="7"/>
        <item x="29"/>
        <item x="1"/>
        <item x="0"/>
        <item x="3"/>
        <item x="2"/>
        <item x="6"/>
        <item x="5"/>
        <item x="4"/>
        <item x="10"/>
        <item x="16"/>
        <item x="9"/>
        <item x="21"/>
        <item x="19"/>
        <item x="20"/>
        <item x="12"/>
        <item x="39"/>
        <item x="11"/>
        <item x="26"/>
        <item x="13"/>
        <item x="23"/>
        <item x="28"/>
        <item x="33"/>
        <item x="27"/>
        <item x="24"/>
        <item x="38"/>
        <item x="17"/>
        <item x="32"/>
        <item x="30"/>
        <item x="8"/>
        <item x="35"/>
        <item x="37"/>
        <item x="34"/>
        <item x="22"/>
        <item x="31"/>
        <item x="25"/>
        <item x="18"/>
        <item x="36"/>
        <item t="default"/>
      </items>
    </pivotField>
    <pivotField showAll="0">
      <items count="28">
        <item x="22"/>
        <item x="24"/>
        <item x="15"/>
        <item x="13"/>
        <item x="25"/>
        <item x="21"/>
        <item x="10"/>
        <item x="7"/>
        <item x="23"/>
        <item x="9"/>
        <item x="16"/>
        <item x="5"/>
        <item x="17"/>
        <item x="14"/>
        <item x="8"/>
        <item x="0"/>
        <item x="3"/>
        <item x="12"/>
        <item x="6"/>
        <item x="1"/>
        <item x="2"/>
        <item x="4"/>
        <item x="18"/>
        <item x="19"/>
        <item x="11"/>
        <item x="20"/>
        <item x="26"/>
        <item t="default"/>
      </items>
    </pivotField>
    <pivotField axis="axisCol" showAll="0">
      <items count="3">
        <item x="1"/>
        <item x="0"/>
        <item t="default"/>
      </items>
    </pivotField>
    <pivotField showAll="0"/>
    <pivotField showAll="0"/>
    <pivotField axis="axisCol" dataField="1" showAll="0">
      <items count="3">
        <item x="0"/>
        <item x="1"/>
        <item t="default"/>
      </items>
    </pivotField>
  </pivotFields>
  <rowFields count="1">
    <field x="6"/>
  </rowFields>
  <rowItems count="4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t="grand">
      <x/>
    </i>
  </rowItems>
  <colFields count="2">
    <field x="8"/>
    <field x="11"/>
  </colFields>
  <colItems count="7">
    <i>
      <x/>
      <x/>
    </i>
    <i r="1">
      <x v="1"/>
    </i>
    <i t="default">
      <x/>
    </i>
    <i>
      <x v="1"/>
      <x/>
    </i>
    <i r="1">
      <x v="1"/>
    </i>
    <i t="default">
      <x v="1"/>
    </i>
    <i t="grand">
      <x/>
    </i>
  </colItems>
  <dataFields count="1">
    <dataField name="Count of DEATH_EVENT" fld="1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D52" firstHeaderRow="1" firstDataRow="2" firstDataCol="1"/>
  <pivotFields count="13">
    <pivotField axis="axisRow" showAll="0">
      <items count="48">
        <item x="39"/>
        <item x="25"/>
        <item x="24"/>
        <item x="33"/>
        <item x="29"/>
        <item x="8"/>
        <item x="34"/>
        <item x="45"/>
        <item x="13"/>
        <item x="9"/>
        <item x="3"/>
        <item x="22"/>
        <item x="37"/>
        <item x="15"/>
        <item x="44"/>
        <item x="1"/>
        <item x="46"/>
        <item x="23"/>
        <item x="17"/>
        <item x="28"/>
        <item x="5"/>
        <item x="40"/>
        <item x="35"/>
        <item x="7"/>
        <item x="30"/>
        <item x="38"/>
        <item x="2"/>
        <item x="32"/>
        <item x="26"/>
        <item x="14"/>
        <item x="20"/>
        <item x="12"/>
        <item x="21"/>
        <item x="41"/>
        <item x="0"/>
        <item x="42"/>
        <item x="43"/>
        <item x="27"/>
        <item x="6"/>
        <item x="36"/>
        <item x="10"/>
        <item x="19"/>
        <item x="31"/>
        <item x="11"/>
        <item x="4"/>
        <item x="18"/>
        <item x="16"/>
        <item t="default"/>
      </items>
    </pivotField>
    <pivotField showAll="0"/>
    <pivotField showAll="0"/>
    <pivotField showAll="0"/>
    <pivotField showAll="0"/>
    <pivotField showAll="0"/>
    <pivotField showAll="0"/>
    <pivotField showAll="0"/>
    <pivotField showAll="0"/>
    <pivotField showAll="0"/>
    <pivotField showAll="0"/>
    <pivotField showAll="0"/>
    <pivotField axis="axisCol" dataField="1" showAll="0">
      <items count="3">
        <item x="1"/>
        <item x="0"/>
        <item t="default"/>
      </items>
    </pivotField>
  </pivotFields>
  <rowFields count="1">
    <field x="0"/>
  </rowFields>
  <rowItems count="4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t="grand">
      <x/>
    </i>
  </rowItems>
  <colFields count="1">
    <field x="12"/>
  </colFields>
  <colItems count="3">
    <i>
      <x/>
    </i>
    <i>
      <x v="1"/>
    </i>
    <i t="grand">
      <x/>
    </i>
  </colItems>
  <dataFields count="1">
    <dataField name="Count of DEATH_EVENT" fld="12" subtotal="count" baseField="0" baseItem="0"/>
  </dataFields>
  <formats count="2">
    <format dxfId="2">
      <pivotArea dataOnly="0" fieldPosition="0">
        <references count="1">
          <reference field="0" count="1">
            <x v="5"/>
          </reference>
        </references>
      </pivotArea>
    </format>
    <format dxfId="1">
      <pivotArea dataOnly="0" fieldPosition="0">
        <references count="1">
          <reference field="0" count="5">
            <x v="10"/>
            <x v="15"/>
            <x v="20"/>
            <x v="26"/>
            <x v="3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16" rowHeaderCaption="Smoking">
  <location ref="A3:D7" firstHeaderRow="1" firstDataRow="2" firstDataCol="1"/>
  <pivotFields count="13">
    <pivotField showAll="0">
      <items count="48">
        <item h="1" x="39"/>
        <item h="1" x="25"/>
        <item h="1" x="24"/>
        <item h="1" x="33"/>
        <item h="1" x="29"/>
        <item h="1" x="8"/>
        <item h="1" x="34"/>
        <item h="1" x="45"/>
        <item h="1" x="13"/>
        <item h="1" x="9"/>
        <item h="1" x="3"/>
        <item h="1" x="22"/>
        <item h="1" x="37"/>
        <item h="1" x="15"/>
        <item h="1" x="44"/>
        <item h="1" x="1"/>
        <item h="1" x="46"/>
        <item h="1" x="23"/>
        <item h="1" x="17"/>
        <item h="1" x="28"/>
        <item x="5"/>
        <item h="1" x="40"/>
        <item h="1" x="35"/>
        <item h="1" x="7"/>
        <item h="1" x="30"/>
        <item h="1" x="38"/>
        <item h="1" x="2"/>
        <item h="1" x="32"/>
        <item h="1" x="26"/>
        <item h="1" x="14"/>
        <item h="1" x="20"/>
        <item h="1" x="12"/>
        <item h="1" x="21"/>
        <item h="1" x="41"/>
        <item h="1" x="0"/>
        <item h="1" x="42"/>
        <item h="1" x="43"/>
        <item h="1" x="27"/>
        <item h="1" x="6"/>
        <item h="1" x="36"/>
        <item h="1" x="10"/>
        <item h="1" x="19"/>
        <item h="1" x="31"/>
        <item h="1" x="11"/>
        <item h="1" x="4"/>
        <item h="1" x="18"/>
        <item h="1" x="16"/>
        <item t="default"/>
      </items>
    </pivotField>
    <pivotField showAll="0"/>
    <pivotField showAll="0"/>
    <pivotField showAll="0"/>
    <pivotField showAll="0"/>
    <pivotField showAll="0"/>
    <pivotField showAll="0"/>
    <pivotField showAll="0"/>
    <pivotField showAll="0"/>
    <pivotField showAll="0">
      <items count="3">
        <item h="1" x="1"/>
        <item x="0"/>
        <item t="default"/>
      </items>
    </pivotField>
    <pivotField axis="axisCol" dataField="1" showAll="0">
      <items count="3">
        <item n="Non-smoker" x="0"/>
        <item n="Smoker" x="1"/>
        <item t="default"/>
      </items>
    </pivotField>
    <pivotField showAll="0"/>
    <pivotField axis="axisRow" showAll="0">
      <items count="3">
        <item n="Alive" x="1"/>
        <item n="Dead" x="0"/>
        <item t="default"/>
      </items>
    </pivotField>
  </pivotFields>
  <rowFields count="1">
    <field x="12"/>
  </rowFields>
  <rowItems count="3">
    <i>
      <x/>
    </i>
    <i>
      <x v="1"/>
    </i>
    <i t="grand">
      <x/>
    </i>
  </rowItems>
  <colFields count="1">
    <field x="10"/>
  </colFields>
  <colItems count="3">
    <i>
      <x/>
    </i>
    <i>
      <x v="1"/>
    </i>
    <i t="grand">
      <x/>
    </i>
  </colItems>
  <dataFields count="1">
    <dataField name="Count of smoking" fld="10" subtotal="count" baseField="0" baseItem="0"/>
  </dataFields>
  <chartFormats count="6">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0" format="2" series="1">
      <pivotArea type="data" outline="0" fieldPosition="0">
        <references count="2">
          <reference field="4294967294" count="1" selected="0">
            <x v="0"/>
          </reference>
          <reference field="10" count="1" selected="0">
            <x v="0"/>
          </reference>
        </references>
      </pivotArea>
    </chartFormat>
    <chartFormat chart="0" format="3" series="1">
      <pivotArea type="data" outline="0" fieldPosition="0">
        <references count="2">
          <reference field="4294967294" count="1" selected="0">
            <x v="0"/>
          </reference>
          <reference field="10" count="1" selected="0">
            <x v="1"/>
          </reference>
        </references>
      </pivotArea>
    </chartFormat>
    <chartFormat chart="2" format="6" series="1">
      <pivotArea type="data" outline="0" fieldPosition="0">
        <references count="2">
          <reference field="4294967294" count="1" selected="0">
            <x v="0"/>
          </reference>
          <reference field="10" count="1" selected="0">
            <x v="0"/>
          </reference>
        </references>
      </pivotArea>
    </chartFormat>
    <chartFormat chart="2" format="7" series="1">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16" rowHeaderCaption="Diabetes">
  <location ref="A3:D7" firstHeaderRow="1" firstDataRow="2" firstDataCol="1"/>
  <pivotFields count="13">
    <pivotField showAll="0">
      <items count="48">
        <item h="1" x="39"/>
        <item h="1" x="25"/>
        <item h="1" x="24"/>
        <item h="1" x="33"/>
        <item h="1" x="29"/>
        <item h="1" x="8"/>
        <item h="1" x="34"/>
        <item h="1" x="45"/>
        <item h="1" x="13"/>
        <item h="1" x="9"/>
        <item h="1" x="3"/>
        <item h="1" x="22"/>
        <item h="1" x="37"/>
        <item h="1" x="15"/>
        <item h="1" x="44"/>
        <item h="1" x="1"/>
        <item h="1" x="46"/>
        <item h="1" x="23"/>
        <item h="1" x="17"/>
        <item h="1" x="28"/>
        <item x="5"/>
        <item h="1" x="40"/>
        <item h="1" x="35"/>
        <item h="1" x="7"/>
        <item h="1" x="30"/>
        <item h="1" x="38"/>
        <item h="1" x="2"/>
        <item h="1" x="32"/>
        <item h="1" x="26"/>
        <item h="1" x="14"/>
        <item h="1" x="20"/>
        <item h="1" x="12"/>
        <item h="1" x="21"/>
        <item h="1" x="41"/>
        <item h="1" x="0"/>
        <item h="1" x="42"/>
        <item h="1" x="43"/>
        <item h="1" x="27"/>
        <item h="1" x="6"/>
        <item h="1" x="36"/>
        <item h="1" x="10"/>
        <item h="1" x="19"/>
        <item h="1" x="31"/>
        <item h="1" x="11"/>
        <item h="1" x="4"/>
        <item h="1" x="18"/>
        <item h="1" x="16"/>
        <item t="default"/>
      </items>
    </pivotField>
    <pivotField showAll="0">
      <items count="3">
        <item x="0"/>
        <item x="1"/>
        <item t="default"/>
      </items>
    </pivotField>
    <pivotField showAll="0"/>
    <pivotField axis="axisCol" dataField="1" showAll="0">
      <items count="3">
        <item n="Normal" x="0"/>
        <item n="Diabetic" x="1"/>
        <item t="default"/>
      </items>
    </pivotField>
    <pivotField showAll="0"/>
    <pivotField showAll="0">
      <items count="3">
        <item x="1"/>
        <item x="0"/>
        <item t="default"/>
      </items>
    </pivotField>
    <pivotField showAll="0"/>
    <pivotField showAll="0"/>
    <pivotField showAll="0"/>
    <pivotField showAll="0">
      <items count="3">
        <item h="1" x="1"/>
        <item x="0"/>
        <item t="default"/>
      </items>
    </pivotField>
    <pivotField showAll="0">
      <items count="3">
        <item x="0"/>
        <item x="1"/>
        <item t="default"/>
      </items>
    </pivotField>
    <pivotField showAll="0"/>
    <pivotField axis="axisRow" showAll="0">
      <items count="3">
        <item n="Alive" x="1"/>
        <item n="Dead" x="0"/>
        <item t="default"/>
      </items>
    </pivotField>
  </pivotFields>
  <rowFields count="1">
    <field x="12"/>
  </rowFields>
  <rowItems count="3">
    <i>
      <x/>
    </i>
    <i>
      <x v="1"/>
    </i>
    <i t="grand">
      <x/>
    </i>
  </rowItems>
  <colFields count="1">
    <field x="3"/>
  </colFields>
  <colItems count="3">
    <i>
      <x/>
    </i>
    <i>
      <x v="1"/>
    </i>
    <i t="grand">
      <x/>
    </i>
  </colItems>
  <dataFields count="1">
    <dataField name="Count of diabetes" fld="3" subtotal="count" showDataAs="percentOfTotal" baseField="0" baseItem="0" numFmtId="10"/>
  </dataFields>
  <chartFormats count="6">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0" format="2" series="1">
      <pivotArea type="data" outline="0" fieldPosition="0">
        <references count="2">
          <reference field="4294967294" count="1" selected="0">
            <x v="0"/>
          </reference>
          <reference field="3" count="1" selected="0">
            <x v="0"/>
          </reference>
        </references>
      </pivotArea>
    </chartFormat>
    <chartFormat chart="0" format="3" series="1">
      <pivotArea type="data" outline="0" fieldPosition="0">
        <references count="2">
          <reference field="4294967294" count="1" selected="0">
            <x v="0"/>
          </reference>
          <reference field="3" count="1" selected="0">
            <x v="1"/>
          </reference>
        </references>
      </pivotArea>
    </chartFormat>
    <chartFormat chart="2" format="6" series="1">
      <pivotArea type="data" outline="0" fieldPosition="0">
        <references count="2">
          <reference field="4294967294" count="1" selected="0">
            <x v="0"/>
          </reference>
          <reference field="3" count="1" selected="0">
            <x v="0"/>
          </reference>
        </references>
      </pivotArea>
    </chartFormat>
    <chartFormat chart="2" format="7" series="1">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16" rowHeaderCaption="Anaemia">
  <location ref="A3:D7" firstHeaderRow="1" firstDataRow="2" firstDataCol="1"/>
  <pivotFields count="13">
    <pivotField showAll="0">
      <items count="48">
        <item h="1" x="39"/>
        <item h="1" x="25"/>
        <item h="1" x="24"/>
        <item h="1" x="33"/>
        <item h="1" x="29"/>
        <item h="1" x="8"/>
        <item h="1" x="34"/>
        <item h="1" x="45"/>
        <item h="1" x="13"/>
        <item h="1" x="9"/>
        <item h="1" x="3"/>
        <item h="1" x="22"/>
        <item h="1" x="37"/>
        <item h="1" x="15"/>
        <item h="1" x="44"/>
        <item h="1" x="1"/>
        <item h="1" x="46"/>
        <item h="1" x="23"/>
        <item h="1" x="17"/>
        <item h="1" x="28"/>
        <item x="5"/>
        <item h="1" x="40"/>
        <item h="1" x="35"/>
        <item h="1" x="7"/>
        <item h="1" x="30"/>
        <item h="1" x="38"/>
        <item h="1" x="2"/>
        <item h="1" x="32"/>
        <item h="1" x="26"/>
        <item h="1" x="14"/>
        <item h="1" x="20"/>
        <item h="1" x="12"/>
        <item h="1" x="21"/>
        <item h="1" x="41"/>
        <item h="1" x="0"/>
        <item h="1" x="42"/>
        <item h="1" x="43"/>
        <item h="1" x="27"/>
        <item h="1" x="6"/>
        <item h="1" x="36"/>
        <item h="1" x="10"/>
        <item h="1" x="19"/>
        <item h="1" x="31"/>
        <item h="1" x="11"/>
        <item h="1" x="4"/>
        <item h="1" x="18"/>
        <item h="1" x="16"/>
        <item t="default"/>
      </items>
    </pivotField>
    <pivotField axis="axisCol" dataField="1" showAll="0">
      <items count="3">
        <item n="Normal" x="0"/>
        <item n="Anaemic" x="1"/>
        <item t="default"/>
      </items>
    </pivotField>
    <pivotField showAll="0"/>
    <pivotField showAll="0"/>
    <pivotField showAll="0"/>
    <pivotField showAll="0"/>
    <pivotField showAll="0"/>
    <pivotField showAll="0"/>
    <pivotField showAll="0"/>
    <pivotField showAll="0">
      <items count="3">
        <item h="1" x="1"/>
        <item x="0"/>
        <item t="default"/>
      </items>
    </pivotField>
    <pivotField showAll="0"/>
    <pivotField showAll="0"/>
    <pivotField axis="axisRow" showAll="0">
      <items count="3">
        <item n="Alive" x="1"/>
        <item n="Dead" x="0"/>
        <item t="default"/>
      </items>
    </pivotField>
  </pivotFields>
  <rowFields count="1">
    <field x="12"/>
  </rowFields>
  <rowItems count="3">
    <i>
      <x/>
    </i>
    <i>
      <x v="1"/>
    </i>
    <i t="grand">
      <x/>
    </i>
  </rowItems>
  <colFields count="1">
    <field x="1"/>
  </colFields>
  <colItems count="3">
    <i>
      <x/>
    </i>
    <i>
      <x v="1"/>
    </i>
    <i t="grand">
      <x/>
    </i>
  </colItems>
  <dataFields count="1">
    <dataField name="Count of anaemia" fld="1" subtotal="count" baseField="0" baseItem="0"/>
  </dataFields>
  <chartFormats count="6">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0" format="2" series="1">
      <pivotArea type="data" outline="0" fieldPosition="0">
        <references count="2">
          <reference field="4294967294" count="1" selected="0">
            <x v="0"/>
          </reference>
          <reference field="1" count="1" selected="0">
            <x v="0"/>
          </reference>
        </references>
      </pivotArea>
    </chartFormat>
    <chartFormat chart="0" format="3" series="1">
      <pivotArea type="data" outline="0" fieldPosition="0">
        <references count="2">
          <reference field="4294967294" count="1" selected="0">
            <x v="0"/>
          </reference>
          <reference field="1" count="1" selected="0">
            <x v="1"/>
          </reference>
        </references>
      </pivotArea>
    </chartFormat>
    <chartFormat chart="2" format="6" series="1">
      <pivotArea type="data" outline="0" fieldPosition="0">
        <references count="2">
          <reference field="4294967294" count="1" selected="0">
            <x v="0"/>
          </reference>
          <reference field="1" count="1" selected="0">
            <x v="0"/>
          </reference>
        </references>
      </pivotArea>
    </chartFormat>
    <chartFormat chart="2" format="7"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16" rowHeaderCaption="High blood pressure">
  <location ref="A3:D7" firstHeaderRow="1" firstDataRow="2" firstDataCol="1"/>
  <pivotFields count="13">
    <pivotField showAll="0">
      <items count="48">
        <item h="1" x="39"/>
        <item h="1" x="25"/>
        <item h="1" x="24"/>
        <item h="1" x="33"/>
        <item h="1" x="29"/>
        <item h="1" x="8"/>
        <item h="1" x="34"/>
        <item h="1" x="45"/>
        <item h="1" x="13"/>
        <item h="1" x="9"/>
        <item h="1" x="3"/>
        <item h="1" x="22"/>
        <item h="1" x="37"/>
        <item h="1" x="15"/>
        <item h="1" x="44"/>
        <item h="1" x="1"/>
        <item h="1" x="46"/>
        <item h="1" x="23"/>
        <item h="1" x="17"/>
        <item h="1" x="28"/>
        <item x="5"/>
        <item h="1" x="40"/>
        <item h="1" x="35"/>
        <item h="1" x="7"/>
        <item h="1" x="30"/>
        <item h="1" x="38"/>
        <item h="1" x="2"/>
        <item h="1" x="32"/>
        <item h="1" x="26"/>
        <item h="1" x="14"/>
        <item h="1" x="20"/>
        <item h="1" x="12"/>
        <item h="1" x="21"/>
        <item h="1" x="41"/>
        <item h="1" x="0"/>
        <item h="1" x="42"/>
        <item h="1" x="43"/>
        <item h="1" x="27"/>
        <item h="1" x="6"/>
        <item h="1" x="36"/>
        <item h="1" x="10"/>
        <item h="1" x="19"/>
        <item h="1" x="31"/>
        <item h="1" x="11"/>
        <item h="1" x="4"/>
        <item h="1" x="18"/>
        <item h="1" x="16"/>
        <item t="default"/>
      </items>
    </pivotField>
    <pivotField showAll="0"/>
    <pivotField showAll="0"/>
    <pivotField showAll="0"/>
    <pivotField showAll="0"/>
    <pivotField axis="axisCol" dataField="1" showAll="0">
      <items count="3">
        <item n="Negative" x="1"/>
        <item n="Positive" x="0"/>
        <item t="default"/>
      </items>
    </pivotField>
    <pivotField showAll="0"/>
    <pivotField showAll="0"/>
    <pivotField showAll="0"/>
    <pivotField showAll="0">
      <items count="3">
        <item h="1" x="1"/>
        <item x="0"/>
        <item t="default"/>
      </items>
    </pivotField>
    <pivotField showAll="0"/>
    <pivotField showAll="0"/>
    <pivotField axis="axisRow" showAll="0">
      <items count="3">
        <item n="Alive" x="1"/>
        <item n="Dead" x="0"/>
        <item t="default"/>
      </items>
    </pivotField>
  </pivotFields>
  <rowFields count="1">
    <field x="12"/>
  </rowFields>
  <rowItems count="3">
    <i>
      <x/>
    </i>
    <i>
      <x v="1"/>
    </i>
    <i t="grand">
      <x/>
    </i>
  </rowItems>
  <colFields count="1">
    <field x="5"/>
  </colFields>
  <colItems count="3">
    <i>
      <x/>
    </i>
    <i>
      <x v="1"/>
    </i>
    <i t="grand">
      <x/>
    </i>
  </colItems>
  <dataFields count="1">
    <dataField name="Count of high_blood_pressure" fld="5" subtotal="count" baseField="0" baseItem="0"/>
  </dataFields>
  <chartFormats count="6">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0" format="2" series="1">
      <pivotArea type="data" outline="0" fieldPosition="0">
        <references count="2">
          <reference field="4294967294" count="1" selected="0">
            <x v="0"/>
          </reference>
          <reference field="5" count="1" selected="0">
            <x v="0"/>
          </reference>
        </references>
      </pivotArea>
    </chartFormat>
    <chartFormat chart="0" format="3" series="1">
      <pivotArea type="data" outline="0" fieldPosition="0">
        <references count="2">
          <reference field="4294967294" count="1" selected="0">
            <x v="0"/>
          </reference>
          <reference field="5" count="1" selected="0">
            <x v="1"/>
          </reference>
        </references>
      </pivotArea>
    </chartFormat>
    <chartFormat chart="2" format="6" series="1">
      <pivotArea type="data" outline="0" fieldPosition="0">
        <references count="2">
          <reference field="4294967294" count="1" selected="0">
            <x v="0"/>
          </reference>
          <reference field="5" count="1" selected="0">
            <x v="0"/>
          </reference>
        </references>
      </pivotArea>
    </chartFormat>
    <chartFormat chart="2" format="7" series="1">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4" cacheId="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17" rowHeaderCaption="Ejection Fraction">
  <location ref="A3:B20" firstHeaderRow="1" firstDataRow="1" firstDataCol="1"/>
  <pivotFields count="13">
    <pivotField showAll="0"/>
    <pivotField showAll="0"/>
    <pivotField showAll="0"/>
    <pivotField showAll="0"/>
    <pivotField axis="axisRow" showAll="0">
      <items count="17">
        <item x="2"/>
        <item x="0"/>
        <item x="6"/>
        <item x="5"/>
        <item x="3"/>
        <item x="1"/>
        <item x="4"/>
        <item x="8"/>
        <item x="9"/>
        <item x="15"/>
        <item x="10"/>
        <item x="7"/>
        <item x="12"/>
        <item x="13"/>
        <item x="14"/>
        <item x="11"/>
        <item t="default"/>
      </items>
    </pivotField>
    <pivotField showAll="0"/>
    <pivotField showAll="0"/>
    <pivotField showAll="0"/>
    <pivotField showAll="0"/>
    <pivotField showAll="0"/>
    <pivotField showAll="0"/>
    <pivotField showAll="0"/>
    <pivotField dataField="1" showAll="0"/>
  </pivotFields>
  <rowFields count="1">
    <field x="4"/>
  </rowFields>
  <rowItems count="17">
    <i>
      <x/>
    </i>
    <i>
      <x v="1"/>
    </i>
    <i>
      <x v="2"/>
    </i>
    <i>
      <x v="3"/>
    </i>
    <i>
      <x v="4"/>
    </i>
    <i>
      <x v="5"/>
    </i>
    <i>
      <x v="6"/>
    </i>
    <i>
      <x v="7"/>
    </i>
    <i>
      <x v="8"/>
    </i>
    <i>
      <x v="9"/>
    </i>
    <i>
      <x v="10"/>
    </i>
    <i>
      <x v="11"/>
    </i>
    <i>
      <x v="12"/>
    </i>
    <i>
      <x v="13"/>
    </i>
    <i>
      <x v="14"/>
    </i>
    <i>
      <x v="15"/>
    </i>
    <i t="grand">
      <x/>
    </i>
  </rowItems>
  <colItems count="1">
    <i/>
  </colItems>
  <dataFields count="1">
    <dataField name="Count of DEATH_EVENT" fld="12" subtotal="count" baseField="0" baseItem="0"/>
  </dataFields>
  <formats count="1">
    <format dxfId="0">
      <pivotArea dataOnly="0" fieldPosition="0">
        <references count="1">
          <reference field="4" count="0"/>
        </references>
      </pivotArea>
    </format>
  </formats>
  <chartFormats count="3">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4" count="1" selected="0">
            <x v="15"/>
          </reference>
        </references>
      </pivotArea>
    </chartFormat>
    <chartFormat chart="3"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3" cacheId="2"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rowHeaderCaption="Creatinine Phosphokinase">
  <location ref="A3:D214" firstHeaderRow="1" firstDataRow="2" firstDataCol="1"/>
  <pivotFields count="12">
    <pivotField showAll="0"/>
    <pivotField axis="axisRow" showAll="0">
      <items count="210">
        <item x="202"/>
        <item x="125"/>
        <item x="73"/>
        <item x="140"/>
        <item x="105"/>
        <item x="52"/>
        <item x="192"/>
        <item x="68"/>
        <item x="90"/>
        <item x="57"/>
        <item x="115"/>
        <item x="75"/>
        <item x="127"/>
        <item x="135"/>
        <item x="61"/>
        <item x="12"/>
        <item x="22"/>
        <item x="100"/>
        <item x="32"/>
        <item x="200"/>
        <item x="156"/>
        <item x="165"/>
        <item x="101"/>
        <item x="55"/>
        <item x="30"/>
        <item x="174"/>
        <item x="14"/>
        <item x="11"/>
        <item x="175"/>
        <item x="4"/>
        <item x="62"/>
        <item x="167"/>
        <item x="172"/>
        <item x="142"/>
        <item x="112"/>
        <item x="107"/>
        <item x="169"/>
        <item x="188"/>
        <item x="2"/>
        <item x="9"/>
        <item x="133"/>
        <item x="121"/>
        <item x="71"/>
        <item x="180"/>
        <item x="34"/>
        <item x="207"/>
        <item x="143"/>
        <item x="43"/>
        <item x="149"/>
        <item x="190"/>
        <item x="46"/>
        <item x="131"/>
        <item x="193"/>
        <item x="37"/>
        <item x="163"/>
        <item x="178"/>
        <item x="141"/>
        <item x="3"/>
        <item x="19"/>
        <item x="29"/>
        <item x="56"/>
        <item x="86"/>
        <item x="84"/>
        <item x="136"/>
        <item x="85"/>
        <item x="89"/>
        <item x="137"/>
        <item x="7"/>
        <item x="205"/>
        <item x="122"/>
        <item x="103"/>
        <item x="104"/>
        <item x="139"/>
        <item x="36"/>
        <item x="138"/>
        <item x="166"/>
        <item x="117"/>
        <item x="47"/>
        <item x="26"/>
        <item x="82"/>
        <item x="168"/>
        <item x="92"/>
        <item x="78"/>
        <item x="42"/>
        <item x="60"/>
        <item x="59"/>
        <item x="130"/>
        <item x="53"/>
        <item x="147"/>
        <item x="88"/>
        <item x="187"/>
        <item x="66"/>
        <item x="184"/>
        <item x="170"/>
        <item x="157"/>
        <item x="158"/>
        <item x="144"/>
        <item x="111"/>
        <item x="173"/>
        <item x="183"/>
        <item x="95"/>
        <item x="1"/>
        <item x="49"/>
        <item x="186"/>
        <item x="123"/>
        <item x="35"/>
        <item x="8"/>
        <item x="119"/>
        <item x="118"/>
        <item x="152"/>
        <item x="98"/>
        <item x="155"/>
        <item x="63"/>
        <item x="91"/>
        <item x="124"/>
        <item x="28"/>
        <item x="18"/>
        <item x="50"/>
        <item x="145"/>
        <item x="21"/>
        <item x="93"/>
        <item x="38"/>
        <item x="120"/>
        <item x="151"/>
        <item x="181"/>
        <item x="146"/>
        <item x="72"/>
        <item x="206"/>
        <item x="13"/>
        <item x="179"/>
        <item x="39"/>
        <item x="208"/>
        <item x="199"/>
        <item x="148"/>
        <item x="87"/>
        <item x="191"/>
        <item x="69"/>
        <item x="67"/>
        <item x="0"/>
        <item x="41"/>
        <item x="128"/>
        <item x="194"/>
        <item x="164"/>
        <item x="80"/>
        <item x="159"/>
        <item x="6"/>
        <item x="96"/>
        <item x="99"/>
        <item x="23"/>
        <item x="176"/>
        <item x="5"/>
        <item x="160"/>
        <item x="126"/>
        <item x="189"/>
        <item x="65"/>
        <item x="27"/>
        <item x="150"/>
        <item x="108"/>
        <item x="74"/>
        <item x="106"/>
        <item x="197"/>
        <item x="31"/>
        <item x="196"/>
        <item x="76"/>
        <item x="201"/>
        <item x="154"/>
        <item x="102"/>
        <item x="195"/>
        <item x="204"/>
        <item x="129"/>
        <item x="182"/>
        <item x="33"/>
        <item x="15"/>
        <item x="161"/>
        <item x="51"/>
        <item x="109"/>
        <item x="185"/>
        <item x="81"/>
        <item x="171"/>
        <item x="114"/>
        <item x="54"/>
        <item x="162"/>
        <item x="40"/>
        <item x="134"/>
        <item x="153"/>
        <item x="132"/>
        <item x="64"/>
        <item x="83"/>
        <item x="44"/>
        <item x="17"/>
        <item x="113"/>
        <item x="79"/>
        <item x="24"/>
        <item x="110"/>
        <item x="116"/>
        <item x="45"/>
        <item x="25"/>
        <item x="20"/>
        <item x="48"/>
        <item x="94"/>
        <item x="177"/>
        <item x="77"/>
        <item x="97"/>
        <item x="58"/>
        <item x="198"/>
        <item x="10"/>
        <item x="203"/>
        <item x="16"/>
        <item x="70"/>
        <item t="default"/>
      </items>
    </pivotField>
    <pivotField showAll="0"/>
    <pivotField dataField="1" showAll="0"/>
    <pivotField showAll="0"/>
    <pivotField showAll="0"/>
    <pivotField showAll="0"/>
    <pivotField showAll="0"/>
    <pivotField showAll="0"/>
    <pivotField showAll="0"/>
    <pivotField showAll="0"/>
    <pivotField axis="axisCol" showAll="0">
      <items count="3">
        <item n="Alive" x="0"/>
        <item n="Dead" x="1"/>
        <item t="default"/>
      </items>
    </pivotField>
  </pivotFields>
  <rowFields count="1">
    <field x="1"/>
  </rowFields>
  <rowItems count="21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t="grand">
      <x/>
    </i>
  </rowItems>
  <colFields count="1">
    <field x="11"/>
  </colFields>
  <colItems count="3">
    <i>
      <x/>
    </i>
    <i>
      <x v="1"/>
    </i>
    <i t="grand">
      <x/>
    </i>
  </colItems>
  <dataFields count="1">
    <dataField name="Count of ejection_fraction" fld="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rowHeaderCaption="Time in days">
  <location ref="A3:D154" firstHeaderRow="1" firstDataRow="2" firstDataCol="1"/>
  <pivotFields count="13">
    <pivotField showAll="0">
      <items count="48">
        <item x="39"/>
        <item x="25"/>
        <item x="24"/>
        <item x="33"/>
        <item x="29"/>
        <item x="8"/>
        <item x="34"/>
        <item x="45"/>
        <item x="13"/>
        <item x="9"/>
        <item x="3"/>
        <item x="22"/>
        <item x="37"/>
        <item x="15"/>
        <item x="44"/>
        <item x="1"/>
        <item x="46"/>
        <item x="23"/>
        <item x="17"/>
        <item x="28"/>
        <item x="5"/>
        <item x="40"/>
        <item x="35"/>
        <item x="7"/>
        <item x="30"/>
        <item x="38"/>
        <item x="2"/>
        <item x="32"/>
        <item x="26"/>
        <item x="14"/>
        <item x="20"/>
        <item x="12"/>
        <item x="21"/>
        <item x="41"/>
        <item x="0"/>
        <item x="42"/>
        <item x="43"/>
        <item x="27"/>
        <item x="6"/>
        <item x="36"/>
        <item x="10"/>
        <item x="19"/>
        <item x="31"/>
        <item x="11"/>
        <item x="4"/>
        <item x="18"/>
        <item x="16"/>
        <item t="default"/>
      </items>
    </pivotField>
    <pivotField showAll="0"/>
    <pivotField showAll="0"/>
    <pivotField showAll="0"/>
    <pivotField showAll="0"/>
    <pivotField showAll="0"/>
    <pivotField showAll="0"/>
    <pivotField showAll="0"/>
    <pivotField showAll="0"/>
    <pivotField showAll="0"/>
    <pivotField showAll="0"/>
    <pivotField axis="axisRow" showAll="0">
      <items count="15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t="default"/>
      </items>
    </pivotField>
    <pivotField axis="axisCol" dataField="1" showAll="0">
      <items count="3">
        <item n="Alive" x="1"/>
        <item n="Dead" x="0"/>
        <item t="default"/>
      </items>
    </pivotField>
  </pivotFields>
  <rowFields count="1">
    <field x="11"/>
  </rowFields>
  <rowItems count="15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t="grand">
      <x/>
    </i>
  </rowItems>
  <colFields count="1">
    <field x="12"/>
  </colFields>
  <colItems count="3">
    <i>
      <x/>
    </i>
    <i>
      <x v="1"/>
    </i>
    <i t="grand">
      <x/>
    </i>
  </colItems>
  <dataFields count="1">
    <dataField name="Count of DEATH_EVENT" fld="1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age" sourceName="age">
  <pivotTables>
    <pivotTable tabId="19" name="PivotTable3"/>
    <pivotTable tabId="8" name="PivotTable6"/>
    <pivotTable tabId="20" name="PivotTable4"/>
    <pivotTable tabId="21" name="PivotTable5"/>
  </pivotTables>
  <data>
    <tabular pivotCacheId="1">
      <items count="47">
        <i x="39"/>
        <i x="25"/>
        <i x="24"/>
        <i x="29"/>
        <i x="8"/>
        <i x="45"/>
        <i x="9"/>
        <i x="3"/>
        <i x="22"/>
        <i x="37"/>
        <i x="15"/>
        <i x="44"/>
        <i x="1"/>
        <i x="46"/>
        <i x="23"/>
        <i x="17"/>
        <i x="28"/>
        <i x="5" s="1"/>
        <i x="40"/>
        <i x="35"/>
        <i x="7"/>
        <i x="30"/>
        <i x="38"/>
        <i x="2"/>
        <i x="32"/>
        <i x="26"/>
        <i x="14"/>
        <i x="20"/>
        <i x="12"/>
        <i x="21"/>
        <i x="41"/>
        <i x="0"/>
        <i x="42"/>
        <i x="43"/>
        <i x="27"/>
        <i x="6"/>
        <i x="36"/>
        <i x="10"/>
        <i x="19"/>
        <i x="11"/>
        <i x="4"/>
        <i x="18"/>
        <i x="16"/>
        <i x="33" nd="1"/>
        <i x="34" nd="1"/>
        <i x="13" nd="1"/>
        <i x="3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sex" sourceName="sex">
  <pivotTables>
    <pivotTable tabId="19" name="PivotTable3"/>
    <pivotTable tabId="20" name="PivotTable4"/>
    <pivotTable tabId="8" name="PivotTable6"/>
    <pivotTable tabId="21" name="PivotTable5"/>
  </pivotTables>
  <data>
    <tabular pivotCacheId="1">
      <items count="2">
        <i x="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age 1" cache="Slicer_age" caption="age" startItem="15" style="SlicerStyleLight4" rowHeight="234950"/>
  <slicer name="sex 1" cache="Slicer_sex" caption="sex"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9.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ivotTable" Target="../pivotTables/pivotTable10.xml"/></Relationships>
</file>

<file path=xl/worksheets/_rels/sheet1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01"/>
  <sheetViews>
    <sheetView zoomScale="85" zoomScaleNormal="85" workbookViewId="0">
      <pane ySplit="1" topLeftCell="A272" activePane="bottomLeft" state="frozen"/>
      <selection activeCell="B1" sqref="B1"/>
      <selection pane="bottomLeft" activeCell="O282" sqref="O282"/>
    </sheetView>
  </sheetViews>
  <sheetFormatPr defaultRowHeight="14.4" x14ac:dyDescent="0.3"/>
  <cols>
    <col min="3" max="3" width="22.5546875" bestFit="1" customWidth="1"/>
    <col min="4" max="4" width="7.88671875" bestFit="1" customWidth="1"/>
    <col min="5" max="5" width="15.109375" bestFit="1" customWidth="1"/>
    <col min="6" max="6" width="18.109375" bestFit="1" customWidth="1"/>
    <col min="7" max="7" width="10" bestFit="1" customWidth="1"/>
    <col min="8" max="8" width="15.21875" bestFit="1" customWidth="1"/>
    <col min="9" max="9" width="12.88671875" bestFit="1" customWidth="1"/>
    <col min="10" max="10" width="9.77734375" customWidth="1"/>
    <col min="11" max="11" width="7.6640625" bestFit="1" customWidth="1"/>
    <col min="12" max="12" width="4.6640625" bestFit="1" customWidth="1"/>
    <col min="13" max="13" width="13.109375" bestFit="1" customWidth="1"/>
    <col min="17" max="17" width="39.88671875" customWidth="1"/>
  </cols>
  <sheetData>
    <row r="1" spans="1:15" x14ac:dyDescent="0.3">
      <c r="A1" s="9" t="s">
        <v>0</v>
      </c>
      <c r="B1" s="9" t="s">
        <v>1</v>
      </c>
      <c r="C1" s="9" t="s">
        <v>2</v>
      </c>
      <c r="D1" s="9" t="s">
        <v>3</v>
      </c>
      <c r="E1" s="9" t="s">
        <v>4</v>
      </c>
      <c r="F1" s="9" t="s">
        <v>5</v>
      </c>
      <c r="G1" s="9" t="s">
        <v>6</v>
      </c>
      <c r="H1" s="9" t="s">
        <v>7</v>
      </c>
      <c r="I1" s="9" t="s">
        <v>8</v>
      </c>
      <c r="J1" s="9" t="s">
        <v>26</v>
      </c>
      <c r="K1" s="9" t="s">
        <v>9</v>
      </c>
      <c r="L1" s="9" t="s">
        <v>10</v>
      </c>
      <c r="M1" s="9" t="s">
        <v>11</v>
      </c>
      <c r="N1" s="9"/>
      <c r="O1" s="9"/>
    </row>
    <row r="2" spans="1:15" x14ac:dyDescent="0.3">
      <c r="A2" s="9">
        <v>60</v>
      </c>
      <c r="B2" s="9">
        <v>0</v>
      </c>
      <c r="C2" s="9">
        <v>582</v>
      </c>
      <c r="D2" s="9">
        <v>1</v>
      </c>
      <c r="E2" s="9">
        <v>38</v>
      </c>
      <c r="F2" s="9">
        <v>1</v>
      </c>
      <c r="G2" s="9">
        <v>451000</v>
      </c>
      <c r="H2" s="9">
        <v>0.6</v>
      </c>
      <c r="I2" s="9">
        <v>138</v>
      </c>
      <c r="J2" s="9" t="s">
        <v>14</v>
      </c>
      <c r="K2" s="9">
        <v>1</v>
      </c>
      <c r="L2" s="9">
        <v>40</v>
      </c>
      <c r="M2" s="9">
        <v>1</v>
      </c>
      <c r="N2" s="9"/>
    </row>
    <row r="3" spans="1:15" x14ac:dyDescent="0.3">
      <c r="A3" s="9">
        <v>60</v>
      </c>
      <c r="B3" s="9">
        <v>1</v>
      </c>
      <c r="C3" s="9">
        <v>607</v>
      </c>
      <c r="D3" s="9">
        <v>0</v>
      </c>
      <c r="E3" s="9">
        <v>40</v>
      </c>
      <c r="F3" s="9">
        <v>0</v>
      </c>
      <c r="G3" s="9">
        <v>216000</v>
      </c>
      <c r="H3" s="9">
        <v>0.6</v>
      </c>
      <c r="I3" s="9">
        <v>138</v>
      </c>
      <c r="J3" s="9" t="s">
        <v>14</v>
      </c>
      <c r="K3" s="9">
        <v>1</v>
      </c>
      <c r="L3" s="9">
        <v>54</v>
      </c>
      <c r="M3" s="9">
        <v>0</v>
      </c>
      <c r="N3" s="9"/>
    </row>
    <row r="4" spans="1:15" x14ac:dyDescent="0.3">
      <c r="A4" s="9">
        <v>75</v>
      </c>
      <c r="B4" s="9">
        <v>1</v>
      </c>
      <c r="C4" s="9">
        <v>203</v>
      </c>
      <c r="D4" s="9">
        <v>1</v>
      </c>
      <c r="E4" s="9">
        <v>38</v>
      </c>
      <c r="F4" s="9">
        <v>1</v>
      </c>
      <c r="G4" s="9">
        <v>283000</v>
      </c>
      <c r="H4" s="9">
        <v>0.6</v>
      </c>
      <c r="I4" s="9">
        <v>131</v>
      </c>
      <c r="J4" s="9" t="s">
        <v>14</v>
      </c>
      <c r="K4" s="9">
        <v>1</v>
      </c>
      <c r="L4" s="9">
        <v>74</v>
      </c>
      <c r="M4" s="9">
        <v>0</v>
      </c>
      <c r="N4" s="9"/>
    </row>
    <row r="5" spans="1:15" x14ac:dyDescent="0.3">
      <c r="A5" s="9">
        <v>60</v>
      </c>
      <c r="B5" s="9">
        <v>1</v>
      </c>
      <c r="C5" s="9">
        <v>47</v>
      </c>
      <c r="D5" s="9">
        <v>0</v>
      </c>
      <c r="E5" s="9">
        <v>20</v>
      </c>
      <c r="F5" s="9">
        <v>0</v>
      </c>
      <c r="G5" s="9">
        <v>204000</v>
      </c>
      <c r="H5" s="9">
        <v>0.7</v>
      </c>
      <c r="I5" s="9">
        <v>139</v>
      </c>
      <c r="J5" s="9" t="s">
        <v>14</v>
      </c>
      <c r="K5" s="9">
        <v>1</v>
      </c>
      <c r="L5" s="9">
        <v>73</v>
      </c>
      <c r="M5" s="9">
        <v>1</v>
      </c>
      <c r="N5" s="9"/>
    </row>
    <row r="6" spans="1:15" x14ac:dyDescent="0.3">
      <c r="A6" s="9">
        <v>50</v>
      </c>
      <c r="B6" s="9">
        <v>0</v>
      </c>
      <c r="C6" s="9">
        <v>2522</v>
      </c>
      <c r="D6" s="9">
        <v>0</v>
      </c>
      <c r="E6" s="9">
        <v>30</v>
      </c>
      <c r="F6" s="9">
        <v>1</v>
      </c>
      <c r="G6" s="9">
        <v>404000</v>
      </c>
      <c r="H6" s="9">
        <v>0.5</v>
      </c>
      <c r="I6" s="9">
        <v>139</v>
      </c>
      <c r="J6" s="9" t="s">
        <v>13</v>
      </c>
      <c r="K6" s="9">
        <v>0</v>
      </c>
      <c r="L6" s="9">
        <v>214</v>
      </c>
      <c r="M6" s="9">
        <v>0</v>
      </c>
      <c r="N6" s="9"/>
    </row>
    <row r="7" spans="1:15" x14ac:dyDescent="0.3">
      <c r="A7" s="9">
        <v>44</v>
      </c>
      <c r="B7" s="9">
        <v>0</v>
      </c>
      <c r="C7" s="9">
        <v>84</v>
      </c>
      <c r="D7" s="9">
        <v>1</v>
      </c>
      <c r="E7" s="9">
        <v>40</v>
      </c>
      <c r="F7" s="9">
        <v>1</v>
      </c>
      <c r="G7" s="9">
        <v>235000</v>
      </c>
      <c r="H7" s="9">
        <v>0.7</v>
      </c>
      <c r="I7" s="9">
        <v>139</v>
      </c>
      <c r="J7" s="9" t="s">
        <v>14</v>
      </c>
      <c r="K7" s="9">
        <v>0</v>
      </c>
      <c r="L7" s="9">
        <v>79</v>
      </c>
      <c r="M7" s="9">
        <v>0</v>
      </c>
      <c r="N7" s="9"/>
    </row>
    <row r="8" spans="1:15" x14ac:dyDescent="0.3">
      <c r="A8" s="9">
        <v>51</v>
      </c>
      <c r="B8" s="9">
        <v>0</v>
      </c>
      <c r="C8" s="9">
        <v>78</v>
      </c>
      <c r="D8" s="9">
        <v>0</v>
      </c>
      <c r="E8" s="9">
        <v>50</v>
      </c>
      <c r="F8" s="9">
        <v>0</v>
      </c>
      <c r="G8" s="9">
        <v>406000</v>
      </c>
      <c r="H8" s="9">
        <v>0.7</v>
      </c>
      <c r="I8" s="9">
        <v>140</v>
      </c>
      <c r="J8" s="9" t="s">
        <v>14</v>
      </c>
      <c r="K8" s="9">
        <v>0</v>
      </c>
      <c r="L8" s="9">
        <v>79</v>
      </c>
      <c r="M8" s="9">
        <v>0</v>
      </c>
      <c r="N8" s="9"/>
    </row>
    <row r="9" spans="1:15" x14ac:dyDescent="0.3">
      <c r="A9" s="9">
        <v>61</v>
      </c>
      <c r="B9" s="9">
        <v>0</v>
      </c>
      <c r="C9" s="9">
        <v>248</v>
      </c>
      <c r="D9" s="9">
        <v>0</v>
      </c>
      <c r="E9" s="9">
        <v>30</v>
      </c>
      <c r="F9" s="9">
        <v>1</v>
      </c>
      <c r="G9" s="9">
        <v>267000</v>
      </c>
      <c r="H9" s="9">
        <v>0.7</v>
      </c>
      <c r="I9" s="9">
        <v>136</v>
      </c>
      <c r="J9" s="9" t="s">
        <v>14</v>
      </c>
      <c r="K9" s="9">
        <v>1</v>
      </c>
      <c r="L9" s="9">
        <v>104</v>
      </c>
      <c r="M9" s="9">
        <v>0</v>
      </c>
      <c r="N9" s="9"/>
    </row>
    <row r="10" spans="1:15" x14ac:dyDescent="0.3">
      <c r="A10" s="9">
        <v>50</v>
      </c>
      <c r="B10" s="9">
        <v>0</v>
      </c>
      <c r="C10" s="9">
        <v>582</v>
      </c>
      <c r="D10" s="9">
        <v>0</v>
      </c>
      <c r="E10" s="9">
        <v>50</v>
      </c>
      <c r="F10" s="9">
        <v>0</v>
      </c>
      <c r="G10" s="9">
        <v>153000</v>
      </c>
      <c r="H10" s="9">
        <v>0.6</v>
      </c>
      <c r="I10" s="9">
        <v>134</v>
      </c>
      <c r="J10" s="9" t="s">
        <v>13</v>
      </c>
      <c r="K10" s="9">
        <v>0</v>
      </c>
      <c r="L10" s="9">
        <v>172</v>
      </c>
      <c r="M10" s="9">
        <v>1</v>
      </c>
      <c r="N10" s="9"/>
    </row>
    <row r="11" spans="1:15" x14ac:dyDescent="0.3">
      <c r="A11" s="9">
        <v>53</v>
      </c>
      <c r="B11" s="9">
        <v>1</v>
      </c>
      <c r="C11" s="9">
        <v>1808</v>
      </c>
      <c r="D11" s="9">
        <v>0</v>
      </c>
      <c r="E11" s="9">
        <v>60</v>
      </c>
      <c r="F11" s="9">
        <v>1</v>
      </c>
      <c r="G11" s="9">
        <v>249000</v>
      </c>
      <c r="H11" s="9">
        <v>0.7</v>
      </c>
      <c r="I11" s="9">
        <v>138</v>
      </c>
      <c r="J11" s="9" t="s">
        <v>14</v>
      </c>
      <c r="K11" s="9">
        <v>1</v>
      </c>
      <c r="L11" s="9">
        <v>106</v>
      </c>
      <c r="M11" s="9">
        <v>0</v>
      </c>
      <c r="N11" s="9"/>
    </row>
    <row r="12" spans="1:15" x14ac:dyDescent="0.3">
      <c r="A12" s="9">
        <v>50</v>
      </c>
      <c r="B12" s="9">
        <v>0</v>
      </c>
      <c r="C12" s="9">
        <v>185</v>
      </c>
      <c r="D12" s="9">
        <v>0</v>
      </c>
      <c r="E12" s="9">
        <v>30</v>
      </c>
      <c r="F12" s="9">
        <v>0</v>
      </c>
      <c r="G12" s="9">
        <v>266000</v>
      </c>
      <c r="H12" s="9">
        <v>0.7</v>
      </c>
      <c r="I12" s="9">
        <v>141</v>
      </c>
      <c r="J12" s="9" t="s">
        <v>14</v>
      </c>
      <c r="K12" s="9">
        <v>1</v>
      </c>
      <c r="L12" s="9">
        <v>112</v>
      </c>
      <c r="M12" s="9">
        <v>0</v>
      </c>
      <c r="N12" s="9"/>
    </row>
    <row r="13" spans="1:15" x14ac:dyDescent="0.3">
      <c r="A13" s="9">
        <v>52</v>
      </c>
      <c r="B13" s="9">
        <v>0</v>
      </c>
      <c r="C13" s="9">
        <v>132</v>
      </c>
      <c r="D13" s="9">
        <v>0</v>
      </c>
      <c r="E13" s="9">
        <v>30</v>
      </c>
      <c r="F13" s="9">
        <v>0</v>
      </c>
      <c r="G13" s="9">
        <v>218000</v>
      </c>
      <c r="H13" s="9">
        <v>0.7</v>
      </c>
      <c r="I13" s="9">
        <v>136</v>
      </c>
      <c r="J13" s="9" t="s">
        <v>14</v>
      </c>
      <c r="K13" s="9">
        <v>1</v>
      </c>
      <c r="L13" s="9">
        <v>112</v>
      </c>
      <c r="M13" s="9">
        <v>0</v>
      </c>
      <c r="N13" s="9"/>
    </row>
    <row r="14" spans="1:15" x14ac:dyDescent="0.3">
      <c r="A14" s="9">
        <v>53</v>
      </c>
      <c r="B14" s="9">
        <v>0</v>
      </c>
      <c r="C14" s="9">
        <v>196</v>
      </c>
      <c r="D14" s="9">
        <v>0</v>
      </c>
      <c r="E14" s="9">
        <v>60</v>
      </c>
      <c r="F14" s="9">
        <v>0</v>
      </c>
      <c r="G14" s="9">
        <v>220000</v>
      </c>
      <c r="H14" s="9">
        <v>0.7</v>
      </c>
      <c r="I14" s="9">
        <v>133</v>
      </c>
      <c r="J14" s="9" t="s">
        <v>14</v>
      </c>
      <c r="K14" s="9">
        <v>1</v>
      </c>
      <c r="L14" s="9">
        <v>134</v>
      </c>
      <c r="M14" s="9">
        <v>0</v>
      </c>
      <c r="N14" s="9"/>
    </row>
    <row r="15" spans="1:15" x14ac:dyDescent="0.3">
      <c r="A15" s="9">
        <v>55</v>
      </c>
      <c r="B15" s="9">
        <v>0</v>
      </c>
      <c r="C15" s="9">
        <v>835</v>
      </c>
      <c r="D15" s="9">
        <v>0</v>
      </c>
      <c r="E15" s="9">
        <v>40</v>
      </c>
      <c r="F15" s="9">
        <v>0</v>
      </c>
      <c r="G15" s="9">
        <v>279000</v>
      </c>
      <c r="H15" s="9">
        <v>0.7</v>
      </c>
      <c r="I15" s="9">
        <v>140</v>
      </c>
      <c r="J15" s="9" t="s">
        <v>14</v>
      </c>
      <c r="K15" s="9">
        <v>1</v>
      </c>
      <c r="L15" s="9">
        <v>147</v>
      </c>
      <c r="M15" s="9">
        <v>0</v>
      </c>
      <c r="N15" s="9"/>
    </row>
    <row r="16" spans="1:15" x14ac:dyDescent="0.3">
      <c r="A16" s="9">
        <v>58</v>
      </c>
      <c r="B16" s="9">
        <v>0</v>
      </c>
      <c r="C16" s="9">
        <v>144</v>
      </c>
      <c r="D16" s="9">
        <v>1</v>
      </c>
      <c r="E16" s="9">
        <v>38</v>
      </c>
      <c r="F16" s="9">
        <v>1</v>
      </c>
      <c r="G16" s="9">
        <v>327000</v>
      </c>
      <c r="H16" s="9">
        <v>0.7</v>
      </c>
      <c r="I16" s="9">
        <v>142</v>
      </c>
      <c r="J16" s="9" t="s">
        <v>13</v>
      </c>
      <c r="K16" s="9">
        <v>0</v>
      </c>
      <c r="L16" s="9">
        <v>83</v>
      </c>
      <c r="M16" s="9">
        <v>0</v>
      </c>
      <c r="N16" s="9"/>
    </row>
    <row r="17" spans="1:17" x14ac:dyDescent="0.3">
      <c r="A17" s="9">
        <v>50</v>
      </c>
      <c r="B17" s="9">
        <v>1</v>
      </c>
      <c r="C17" s="9">
        <v>121</v>
      </c>
      <c r="D17" s="9">
        <v>1</v>
      </c>
      <c r="E17" s="9">
        <v>40</v>
      </c>
      <c r="F17" s="9">
        <v>0</v>
      </c>
      <c r="G17" s="9">
        <v>260000</v>
      </c>
      <c r="H17" s="9">
        <v>0.7</v>
      </c>
      <c r="I17" s="9">
        <v>130</v>
      </c>
      <c r="J17" s="9" t="s">
        <v>14</v>
      </c>
      <c r="K17" s="9">
        <v>0</v>
      </c>
      <c r="L17" s="9">
        <v>175</v>
      </c>
      <c r="M17" s="9">
        <v>0</v>
      </c>
      <c r="N17" s="9"/>
    </row>
    <row r="18" spans="1:17" x14ac:dyDescent="0.3">
      <c r="A18" s="9">
        <v>63</v>
      </c>
      <c r="B18" s="9">
        <v>1</v>
      </c>
      <c r="C18" s="9">
        <v>1767</v>
      </c>
      <c r="D18" s="9">
        <v>0</v>
      </c>
      <c r="E18" s="9">
        <v>45</v>
      </c>
      <c r="F18" s="9">
        <v>0</v>
      </c>
      <c r="G18" s="9">
        <v>73000</v>
      </c>
      <c r="H18" s="9">
        <v>0.7</v>
      </c>
      <c r="I18" s="9">
        <v>137</v>
      </c>
      <c r="J18" s="9" t="s">
        <v>14</v>
      </c>
      <c r="K18" s="9">
        <v>0</v>
      </c>
      <c r="L18" s="9">
        <v>186</v>
      </c>
      <c r="M18" s="9">
        <v>0</v>
      </c>
      <c r="N18" s="9"/>
    </row>
    <row r="19" spans="1:17" x14ac:dyDescent="0.3">
      <c r="A19" s="9">
        <v>78</v>
      </c>
      <c r="B19" s="9">
        <v>1</v>
      </c>
      <c r="C19" s="9">
        <v>64</v>
      </c>
      <c r="D19" s="9">
        <v>0</v>
      </c>
      <c r="E19" s="9">
        <v>40</v>
      </c>
      <c r="F19" s="9">
        <v>0</v>
      </c>
      <c r="G19" s="9">
        <v>277000</v>
      </c>
      <c r="H19" s="9">
        <v>0.7</v>
      </c>
      <c r="I19" s="9">
        <v>137</v>
      </c>
      <c r="J19" s="9" t="s">
        <v>14</v>
      </c>
      <c r="K19" s="9">
        <v>1</v>
      </c>
      <c r="L19" s="9">
        <v>187</v>
      </c>
      <c r="M19" s="9">
        <v>0</v>
      </c>
      <c r="N19" s="9"/>
    </row>
    <row r="20" spans="1:17" x14ac:dyDescent="0.3">
      <c r="A20" s="9">
        <v>60</v>
      </c>
      <c r="B20" s="9">
        <v>1</v>
      </c>
      <c r="C20" s="9">
        <v>96</v>
      </c>
      <c r="D20" s="9">
        <v>1</v>
      </c>
      <c r="E20" s="9">
        <v>60</v>
      </c>
      <c r="F20" s="9">
        <v>1</v>
      </c>
      <c r="G20" s="9">
        <v>271000</v>
      </c>
      <c r="H20" s="9">
        <v>0.7</v>
      </c>
      <c r="I20" s="9">
        <v>136</v>
      </c>
      <c r="J20" s="9" t="s">
        <v>13</v>
      </c>
      <c r="K20" s="9">
        <v>0</v>
      </c>
      <c r="L20" s="9">
        <v>94</v>
      </c>
      <c r="M20" s="9">
        <v>0</v>
      </c>
      <c r="N20" s="9"/>
    </row>
    <row r="21" spans="1:17" x14ac:dyDescent="0.3">
      <c r="A21" s="9">
        <v>55</v>
      </c>
      <c r="B21" s="9">
        <v>0</v>
      </c>
      <c r="C21" s="9">
        <v>582</v>
      </c>
      <c r="D21" s="9">
        <v>1</v>
      </c>
      <c r="E21" s="9">
        <v>35</v>
      </c>
      <c r="F21" s="9">
        <v>1</v>
      </c>
      <c r="G21" s="9">
        <v>371000</v>
      </c>
      <c r="H21" s="9">
        <v>0.7</v>
      </c>
      <c r="I21" s="9">
        <v>140</v>
      </c>
      <c r="J21" s="9" t="s">
        <v>13</v>
      </c>
      <c r="K21" s="9">
        <v>0</v>
      </c>
      <c r="L21" s="9">
        <v>197</v>
      </c>
      <c r="M21" s="9">
        <v>0</v>
      </c>
      <c r="N21" s="9"/>
    </row>
    <row r="22" spans="1:17" x14ac:dyDescent="0.3">
      <c r="A22" s="9">
        <v>62</v>
      </c>
      <c r="B22" s="9">
        <v>1</v>
      </c>
      <c r="C22" s="9">
        <v>655</v>
      </c>
      <c r="D22" s="9">
        <v>0</v>
      </c>
      <c r="E22" s="9">
        <v>40</v>
      </c>
      <c r="F22" s="9">
        <v>0</v>
      </c>
      <c r="G22" s="9">
        <v>283000</v>
      </c>
      <c r="H22" s="9">
        <v>0.7</v>
      </c>
      <c r="I22" s="9">
        <v>133</v>
      </c>
      <c r="J22" s="9" t="s">
        <v>13</v>
      </c>
      <c r="K22" s="9">
        <v>0</v>
      </c>
      <c r="L22" s="9">
        <v>233</v>
      </c>
      <c r="M22" s="9">
        <v>0</v>
      </c>
      <c r="N22" s="9"/>
    </row>
    <row r="23" spans="1:17" x14ac:dyDescent="0.3">
      <c r="A23" s="9">
        <v>50</v>
      </c>
      <c r="B23" s="9">
        <v>1</v>
      </c>
      <c r="C23" s="9">
        <v>1051</v>
      </c>
      <c r="D23" s="9">
        <v>1</v>
      </c>
      <c r="E23" s="9">
        <v>30</v>
      </c>
      <c r="F23" s="9">
        <v>0</v>
      </c>
      <c r="G23" s="9">
        <v>232000</v>
      </c>
      <c r="H23" s="9">
        <v>0.7</v>
      </c>
      <c r="I23" s="9">
        <v>136</v>
      </c>
      <c r="J23" s="9" t="s">
        <v>13</v>
      </c>
      <c r="K23" s="9">
        <v>0</v>
      </c>
      <c r="L23" s="9">
        <v>246</v>
      </c>
      <c r="M23" s="9">
        <v>0</v>
      </c>
      <c r="N23" s="9"/>
    </row>
    <row r="24" spans="1:17" x14ac:dyDescent="0.3">
      <c r="A24" s="9">
        <v>53</v>
      </c>
      <c r="B24" s="9">
        <v>0</v>
      </c>
      <c r="C24" s="9">
        <v>56</v>
      </c>
      <c r="D24" s="9">
        <v>0</v>
      </c>
      <c r="E24" s="9">
        <v>50</v>
      </c>
      <c r="F24" s="9">
        <v>0</v>
      </c>
      <c r="G24" s="9">
        <v>308000</v>
      </c>
      <c r="H24" s="9">
        <v>0.7</v>
      </c>
      <c r="I24" s="9">
        <v>135</v>
      </c>
      <c r="J24" s="9" t="s">
        <v>14</v>
      </c>
      <c r="K24" s="9">
        <v>1</v>
      </c>
      <c r="L24" s="9">
        <v>231</v>
      </c>
      <c r="M24" s="9">
        <v>0</v>
      </c>
      <c r="N24" s="9"/>
    </row>
    <row r="25" spans="1:17" x14ac:dyDescent="0.3">
      <c r="A25" s="9">
        <v>42</v>
      </c>
      <c r="B25" s="9">
        <v>0</v>
      </c>
      <c r="C25" s="9">
        <v>64</v>
      </c>
      <c r="D25" s="9">
        <v>0</v>
      </c>
      <c r="E25" s="9">
        <v>40</v>
      </c>
      <c r="F25" s="9">
        <v>0</v>
      </c>
      <c r="G25" s="9">
        <v>189000</v>
      </c>
      <c r="H25" s="9">
        <v>0.7</v>
      </c>
      <c r="I25" s="9">
        <v>140</v>
      </c>
      <c r="J25" s="9" t="s">
        <v>14</v>
      </c>
      <c r="K25" s="9">
        <v>0</v>
      </c>
      <c r="L25" s="9">
        <v>245</v>
      </c>
      <c r="M25" s="9">
        <v>0</v>
      </c>
      <c r="N25" s="9"/>
      <c r="Q25" s="1"/>
    </row>
    <row r="26" spans="1:17" x14ac:dyDescent="0.3">
      <c r="A26" s="9">
        <v>60</v>
      </c>
      <c r="B26" s="9">
        <v>0</v>
      </c>
      <c r="C26" s="9">
        <v>96</v>
      </c>
      <c r="D26" s="9">
        <v>1</v>
      </c>
      <c r="E26" s="9">
        <v>38</v>
      </c>
      <c r="F26" s="9">
        <v>0</v>
      </c>
      <c r="G26" s="9">
        <v>228000</v>
      </c>
      <c r="H26" s="9">
        <v>0.75</v>
      </c>
      <c r="I26" s="9">
        <v>140</v>
      </c>
      <c r="J26" s="9" t="s">
        <v>13</v>
      </c>
      <c r="K26" s="9">
        <v>0</v>
      </c>
      <c r="L26" s="9">
        <v>95</v>
      </c>
      <c r="M26" s="9">
        <v>0</v>
      </c>
      <c r="N26" s="9"/>
    </row>
    <row r="27" spans="1:17" x14ac:dyDescent="0.3">
      <c r="A27" s="9">
        <v>45</v>
      </c>
      <c r="B27" s="9">
        <v>0</v>
      </c>
      <c r="C27" s="9">
        <v>582</v>
      </c>
      <c r="D27" s="9">
        <v>0</v>
      </c>
      <c r="E27" s="9">
        <v>14</v>
      </c>
      <c r="F27" s="9">
        <v>0</v>
      </c>
      <c r="G27" s="9">
        <v>166000</v>
      </c>
      <c r="H27" s="9">
        <v>0.8</v>
      </c>
      <c r="I27" s="9">
        <v>127</v>
      </c>
      <c r="J27" s="9" t="s">
        <v>14</v>
      </c>
      <c r="K27" s="9">
        <v>0</v>
      </c>
      <c r="L27" s="9">
        <v>14</v>
      </c>
      <c r="M27" s="9">
        <v>1</v>
      </c>
      <c r="N27" s="9"/>
    </row>
    <row r="28" spans="1:17" x14ac:dyDescent="0.3">
      <c r="A28" s="9">
        <v>70</v>
      </c>
      <c r="B28" s="9">
        <v>0</v>
      </c>
      <c r="C28" s="9">
        <v>92</v>
      </c>
      <c r="D28" s="9">
        <v>0</v>
      </c>
      <c r="E28" s="9">
        <v>60</v>
      </c>
      <c r="F28" s="9">
        <v>1</v>
      </c>
      <c r="G28" s="9">
        <v>317000</v>
      </c>
      <c r="H28" s="9">
        <v>0.8</v>
      </c>
      <c r="I28" s="9">
        <v>140</v>
      </c>
      <c r="J28" s="9" t="s">
        <v>13</v>
      </c>
      <c r="K28" s="9">
        <v>1</v>
      </c>
      <c r="L28" s="9">
        <v>74</v>
      </c>
      <c r="M28" s="9">
        <v>0</v>
      </c>
      <c r="N28" s="9"/>
    </row>
    <row r="29" spans="1:17" x14ac:dyDescent="0.3">
      <c r="A29" s="9">
        <v>53</v>
      </c>
      <c r="B29" s="9">
        <v>0</v>
      </c>
      <c r="C29" s="9">
        <v>63</v>
      </c>
      <c r="D29" s="9">
        <v>1</v>
      </c>
      <c r="E29" s="9">
        <v>60</v>
      </c>
      <c r="F29" s="9">
        <v>0</v>
      </c>
      <c r="G29" s="9">
        <v>368000</v>
      </c>
      <c r="H29" s="9">
        <v>0.8</v>
      </c>
      <c r="I29" s="9">
        <v>135</v>
      </c>
      <c r="J29" s="9" t="s">
        <v>14</v>
      </c>
      <c r="K29" s="9">
        <v>0</v>
      </c>
      <c r="L29" s="9">
        <v>22</v>
      </c>
      <c r="M29" s="9">
        <v>0</v>
      </c>
      <c r="N29" s="9"/>
    </row>
    <row r="30" spans="1:17" x14ac:dyDescent="0.3">
      <c r="A30" s="9">
        <v>41</v>
      </c>
      <c r="B30" s="9">
        <v>0</v>
      </c>
      <c r="C30" s="9">
        <v>148</v>
      </c>
      <c r="D30" s="9">
        <v>0</v>
      </c>
      <c r="E30" s="9">
        <v>40</v>
      </c>
      <c r="F30" s="9">
        <v>0</v>
      </c>
      <c r="G30" s="9">
        <v>374000</v>
      </c>
      <c r="H30" s="9">
        <v>0.8</v>
      </c>
      <c r="I30" s="9">
        <v>140</v>
      </c>
      <c r="J30" s="9" t="s">
        <v>14</v>
      </c>
      <c r="K30" s="9">
        <v>1</v>
      </c>
      <c r="L30" s="9">
        <v>68</v>
      </c>
      <c r="M30" s="9">
        <v>0</v>
      </c>
      <c r="N30" s="9"/>
    </row>
    <row r="31" spans="1:17" x14ac:dyDescent="0.3">
      <c r="A31" s="9">
        <v>65</v>
      </c>
      <c r="B31" s="9">
        <v>1</v>
      </c>
      <c r="C31" s="9">
        <v>68</v>
      </c>
      <c r="D31" s="9">
        <v>1</v>
      </c>
      <c r="E31" s="9">
        <v>60</v>
      </c>
      <c r="F31" s="9">
        <v>1</v>
      </c>
      <c r="G31" s="9">
        <v>304000</v>
      </c>
      <c r="H31" s="9">
        <v>0.8</v>
      </c>
      <c r="I31" s="9">
        <v>140</v>
      </c>
      <c r="J31" s="9" t="s">
        <v>14</v>
      </c>
      <c r="K31" s="9">
        <v>0</v>
      </c>
      <c r="L31" s="9">
        <v>79</v>
      </c>
      <c r="M31" s="9">
        <v>0</v>
      </c>
      <c r="N31" s="9"/>
    </row>
    <row r="32" spans="1:17" x14ac:dyDescent="0.3">
      <c r="A32" s="9">
        <v>70</v>
      </c>
      <c r="B32" s="9">
        <v>0</v>
      </c>
      <c r="C32" s="9">
        <v>66</v>
      </c>
      <c r="D32" s="9">
        <v>1</v>
      </c>
      <c r="E32" s="9">
        <v>45</v>
      </c>
      <c r="F32" s="9">
        <v>0</v>
      </c>
      <c r="G32" s="9">
        <v>249000</v>
      </c>
      <c r="H32" s="9">
        <v>0.8</v>
      </c>
      <c r="I32" s="9">
        <v>136</v>
      </c>
      <c r="J32" s="9" t="s">
        <v>14</v>
      </c>
      <c r="K32" s="9">
        <v>1</v>
      </c>
      <c r="L32" s="9">
        <v>80</v>
      </c>
      <c r="M32" s="9">
        <v>0</v>
      </c>
      <c r="N32" s="9"/>
    </row>
    <row r="33" spans="1:14" x14ac:dyDescent="0.3">
      <c r="A33" s="9">
        <v>58</v>
      </c>
      <c r="B33" s="9">
        <v>1</v>
      </c>
      <c r="C33" s="9">
        <v>200</v>
      </c>
      <c r="D33" s="9">
        <v>1</v>
      </c>
      <c r="E33" s="9">
        <v>60</v>
      </c>
      <c r="F33" s="9">
        <v>0</v>
      </c>
      <c r="G33" s="9">
        <v>300000</v>
      </c>
      <c r="H33" s="9">
        <v>0.8</v>
      </c>
      <c r="I33" s="9">
        <v>137</v>
      </c>
      <c r="J33" s="9" t="s">
        <v>13</v>
      </c>
      <c r="K33" s="9">
        <v>0</v>
      </c>
      <c r="L33" s="9">
        <v>104</v>
      </c>
      <c r="M33" s="9">
        <v>0</v>
      </c>
      <c r="N33" s="9"/>
    </row>
    <row r="34" spans="1:14" x14ac:dyDescent="0.3">
      <c r="A34" s="9">
        <v>50</v>
      </c>
      <c r="B34" s="9">
        <v>0</v>
      </c>
      <c r="C34" s="9">
        <v>1548</v>
      </c>
      <c r="D34" s="9">
        <v>0</v>
      </c>
      <c r="E34" s="9">
        <v>30</v>
      </c>
      <c r="F34" s="9">
        <v>1</v>
      </c>
      <c r="G34" s="9">
        <v>211000</v>
      </c>
      <c r="H34" s="9">
        <v>0.8</v>
      </c>
      <c r="I34" s="9">
        <v>138</v>
      </c>
      <c r="J34" s="9" t="s">
        <v>14</v>
      </c>
      <c r="K34" s="9">
        <v>0</v>
      </c>
      <c r="L34" s="9">
        <v>108</v>
      </c>
      <c r="M34" s="9">
        <v>0</v>
      </c>
      <c r="N34" s="9"/>
    </row>
    <row r="35" spans="1:14" x14ac:dyDescent="0.3">
      <c r="A35" s="9">
        <v>65</v>
      </c>
      <c r="B35" s="9">
        <v>1</v>
      </c>
      <c r="C35" s="9">
        <v>335</v>
      </c>
      <c r="D35" s="9">
        <v>0</v>
      </c>
      <c r="E35" s="9">
        <v>35</v>
      </c>
      <c r="F35" s="9">
        <v>1</v>
      </c>
      <c r="G35" s="9">
        <v>235000</v>
      </c>
      <c r="H35" s="9">
        <v>0.8</v>
      </c>
      <c r="I35" s="9">
        <v>136</v>
      </c>
      <c r="J35" s="9" t="s">
        <v>13</v>
      </c>
      <c r="K35" s="9">
        <v>0</v>
      </c>
      <c r="L35" s="9">
        <v>120</v>
      </c>
      <c r="M35" s="9">
        <v>0</v>
      </c>
      <c r="N35" s="9"/>
    </row>
    <row r="36" spans="1:14" x14ac:dyDescent="0.3">
      <c r="A36" s="9">
        <v>45</v>
      </c>
      <c r="B36" s="9">
        <v>1</v>
      </c>
      <c r="C36" s="9">
        <v>130</v>
      </c>
      <c r="D36" s="9">
        <v>0</v>
      </c>
      <c r="E36" s="9">
        <v>35</v>
      </c>
      <c r="F36" s="9">
        <v>0</v>
      </c>
      <c r="G36" s="9">
        <v>174000</v>
      </c>
      <c r="H36" s="9">
        <v>0.8</v>
      </c>
      <c r="I36" s="9">
        <v>139</v>
      </c>
      <c r="J36" s="9" t="s">
        <v>14</v>
      </c>
      <c r="K36" s="9">
        <v>1</v>
      </c>
      <c r="L36" s="9">
        <v>121</v>
      </c>
      <c r="M36" s="9">
        <v>0</v>
      </c>
      <c r="N36" s="9"/>
    </row>
    <row r="37" spans="1:14" x14ac:dyDescent="0.3">
      <c r="A37" s="9">
        <v>50</v>
      </c>
      <c r="B37" s="9">
        <v>1</v>
      </c>
      <c r="C37" s="9">
        <v>115</v>
      </c>
      <c r="D37" s="9">
        <v>0</v>
      </c>
      <c r="E37" s="9">
        <v>20</v>
      </c>
      <c r="F37" s="9">
        <v>0</v>
      </c>
      <c r="G37" s="9">
        <v>189000</v>
      </c>
      <c r="H37" s="9">
        <v>0.8</v>
      </c>
      <c r="I37" s="9">
        <v>139</v>
      </c>
      <c r="J37" s="9" t="s">
        <v>14</v>
      </c>
      <c r="K37" s="9">
        <v>0</v>
      </c>
      <c r="L37" s="9">
        <v>146</v>
      </c>
      <c r="M37" s="9">
        <v>0</v>
      </c>
      <c r="N37" s="9"/>
    </row>
    <row r="38" spans="1:14" x14ac:dyDescent="0.3">
      <c r="A38" s="9">
        <v>70</v>
      </c>
      <c r="B38" s="9">
        <v>0</v>
      </c>
      <c r="C38" s="9">
        <v>835</v>
      </c>
      <c r="D38" s="9">
        <v>0</v>
      </c>
      <c r="E38" s="9">
        <v>35</v>
      </c>
      <c r="F38" s="9">
        <v>1</v>
      </c>
      <c r="G38" s="9">
        <v>305000</v>
      </c>
      <c r="H38" s="9">
        <v>0.8</v>
      </c>
      <c r="I38" s="9">
        <v>133</v>
      </c>
      <c r="J38" s="9" t="s">
        <v>13</v>
      </c>
      <c r="K38" s="9">
        <v>0</v>
      </c>
      <c r="L38" s="9">
        <v>145</v>
      </c>
      <c r="M38" s="9">
        <v>0</v>
      </c>
      <c r="N38" s="9"/>
    </row>
    <row r="39" spans="1:14" x14ac:dyDescent="0.3">
      <c r="A39" s="9">
        <v>50</v>
      </c>
      <c r="B39" s="9">
        <v>0</v>
      </c>
      <c r="C39" s="9">
        <v>582</v>
      </c>
      <c r="D39" s="9">
        <v>0</v>
      </c>
      <c r="E39" s="9">
        <v>62</v>
      </c>
      <c r="F39" s="9">
        <v>1</v>
      </c>
      <c r="G39" s="9">
        <v>147000</v>
      </c>
      <c r="H39" s="9">
        <v>0.8</v>
      </c>
      <c r="I39" s="9">
        <v>140</v>
      </c>
      <c r="J39" s="9" t="s">
        <v>14</v>
      </c>
      <c r="K39" s="9">
        <v>1</v>
      </c>
      <c r="L39" s="9">
        <v>192</v>
      </c>
      <c r="M39" s="9">
        <v>0</v>
      </c>
      <c r="N39" s="9"/>
    </row>
    <row r="40" spans="1:14" x14ac:dyDescent="0.3">
      <c r="A40" s="9">
        <v>65</v>
      </c>
      <c r="B40" s="9">
        <v>0</v>
      </c>
      <c r="C40" s="9">
        <v>167</v>
      </c>
      <c r="D40" s="9">
        <v>0</v>
      </c>
      <c r="E40" s="9">
        <v>30</v>
      </c>
      <c r="F40" s="9">
        <v>0</v>
      </c>
      <c r="G40" s="9">
        <v>259000</v>
      </c>
      <c r="H40" s="9">
        <v>0.8</v>
      </c>
      <c r="I40" s="9">
        <v>138</v>
      </c>
      <c r="J40" s="9" t="s">
        <v>13</v>
      </c>
      <c r="K40" s="9">
        <v>0</v>
      </c>
      <c r="L40" s="9">
        <v>186</v>
      </c>
      <c r="M40" s="9">
        <v>0</v>
      </c>
      <c r="N40" s="9"/>
    </row>
    <row r="41" spans="1:14" x14ac:dyDescent="0.3">
      <c r="A41" s="9">
        <v>65</v>
      </c>
      <c r="B41" s="9">
        <v>1</v>
      </c>
      <c r="C41" s="9">
        <v>135</v>
      </c>
      <c r="D41" s="9">
        <v>0</v>
      </c>
      <c r="E41" s="9">
        <v>35</v>
      </c>
      <c r="F41" s="9">
        <v>1</v>
      </c>
      <c r="G41" s="9">
        <v>290000</v>
      </c>
      <c r="H41" s="9">
        <v>0.8</v>
      </c>
      <c r="I41" s="9">
        <v>134</v>
      </c>
      <c r="J41" s="9" t="s">
        <v>14</v>
      </c>
      <c r="K41" s="9">
        <v>0</v>
      </c>
      <c r="L41" s="9">
        <v>194</v>
      </c>
      <c r="M41" s="9">
        <v>0</v>
      </c>
      <c r="N41" s="9"/>
    </row>
    <row r="42" spans="1:14" x14ac:dyDescent="0.3">
      <c r="A42" s="9">
        <v>47</v>
      </c>
      <c r="B42" s="9">
        <v>0</v>
      </c>
      <c r="C42" s="9">
        <v>582</v>
      </c>
      <c r="D42" s="9">
        <v>0</v>
      </c>
      <c r="E42" s="9">
        <v>25</v>
      </c>
      <c r="F42" s="9">
        <v>0</v>
      </c>
      <c r="G42" s="9">
        <v>130000</v>
      </c>
      <c r="H42" s="9">
        <v>0.8</v>
      </c>
      <c r="I42" s="9">
        <v>134</v>
      </c>
      <c r="J42" s="9" t="s">
        <v>14</v>
      </c>
      <c r="K42" s="9">
        <v>0</v>
      </c>
      <c r="L42" s="9">
        <v>201</v>
      </c>
      <c r="M42" s="9">
        <v>0</v>
      </c>
      <c r="N42" s="9"/>
    </row>
    <row r="43" spans="1:14" x14ac:dyDescent="0.3">
      <c r="A43" s="9">
        <v>40</v>
      </c>
      <c r="B43" s="9">
        <v>1</v>
      </c>
      <c r="C43" s="9">
        <v>101</v>
      </c>
      <c r="D43" s="9">
        <v>0</v>
      </c>
      <c r="E43" s="9">
        <v>40</v>
      </c>
      <c r="F43" s="9">
        <v>0</v>
      </c>
      <c r="G43" s="9">
        <v>226000</v>
      </c>
      <c r="H43" s="9">
        <v>0.8</v>
      </c>
      <c r="I43" s="9">
        <v>141</v>
      </c>
      <c r="J43" s="9" t="s">
        <v>13</v>
      </c>
      <c r="K43" s="9">
        <v>0</v>
      </c>
      <c r="L43" s="9">
        <v>187</v>
      </c>
      <c r="M43" s="9">
        <v>0</v>
      </c>
      <c r="N43" s="9"/>
    </row>
    <row r="44" spans="1:14" x14ac:dyDescent="0.3">
      <c r="A44" s="9">
        <v>49</v>
      </c>
      <c r="B44" s="9">
        <v>0</v>
      </c>
      <c r="C44" s="9">
        <v>972</v>
      </c>
      <c r="D44" s="9">
        <v>1</v>
      </c>
      <c r="E44" s="9">
        <v>35</v>
      </c>
      <c r="F44" s="9">
        <v>1</v>
      </c>
      <c r="G44" s="9">
        <v>268000</v>
      </c>
      <c r="H44" s="9">
        <v>0.8</v>
      </c>
      <c r="I44" s="9">
        <v>130</v>
      </c>
      <c r="J44" s="9" t="s">
        <v>13</v>
      </c>
      <c r="K44" s="9">
        <v>0</v>
      </c>
      <c r="L44" s="9">
        <v>187</v>
      </c>
      <c r="M44" s="9">
        <v>0</v>
      </c>
      <c r="N44" s="9"/>
    </row>
    <row r="45" spans="1:14" x14ac:dyDescent="0.3">
      <c r="A45" s="9">
        <v>45</v>
      </c>
      <c r="B45" s="9">
        <v>1</v>
      </c>
      <c r="C45" s="9">
        <v>66</v>
      </c>
      <c r="D45" s="9">
        <v>1</v>
      </c>
      <c r="E45" s="9">
        <v>25</v>
      </c>
      <c r="F45" s="9">
        <v>0</v>
      </c>
      <c r="G45" s="9">
        <v>233000</v>
      </c>
      <c r="H45" s="9">
        <v>0.8</v>
      </c>
      <c r="I45" s="9">
        <v>135</v>
      </c>
      <c r="J45" s="9" t="s">
        <v>14</v>
      </c>
      <c r="K45" s="9">
        <v>0</v>
      </c>
      <c r="L45" s="9">
        <v>230</v>
      </c>
      <c r="M45" s="9">
        <v>0</v>
      </c>
      <c r="N45" s="9"/>
    </row>
    <row r="46" spans="1:14" x14ac:dyDescent="0.3">
      <c r="A46" s="9">
        <v>50</v>
      </c>
      <c r="B46" s="9">
        <v>1</v>
      </c>
      <c r="C46" s="9">
        <v>54</v>
      </c>
      <c r="D46" s="9">
        <v>0</v>
      </c>
      <c r="E46" s="9">
        <v>40</v>
      </c>
      <c r="F46" s="9">
        <v>0</v>
      </c>
      <c r="G46" s="9">
        <v>279000</v>
      </c>
      <c r="H46" s="9">
        <v>0.8</v>
      </c>
      <c r="I46" s="9">
        <v>141</v>
      </c>
      <c r="J46" s="9" t="s">
        <v>14</v>
      </c>
      <c r="K46" s="9">
        <v>0</v>
      </c>
      <c r="L46" s="9">
        <v>250</v>
      </c>
      <c r="M46" s="9">
        <v>0</v>
      </c>
      <c r="N46" s="9"/>
    </row>
    <row r="47" spans="1:14" x14ac:dyDescent="0.3">
      <c r="A47" s="9">
        <v>62</v>
      </c>
      <c r="B47" s="9">
        <v>0</v>
      </c>
      <c r="C47" s="9">
        <v>231</v>
      </c>
      <c r="D47" s="9">
        <v>0</v>
      </c>
      <c r="E47" s="9">
        <v>25</v>
      </c>
      <c r="F47" s="9">
        <v>1</v>
      </c>
      <c r="G47" s="9">
        <v>253000</v>
      </c>
      <c r="H47" s="9">
        <v>0.9</v>
      </c>
      <c r="I47" s="9">
        <v>140</v>
      </c>
      <c r="J47" s="9" t="s">
        <v>14</v>
      </c>
      <c r="K47" s="9">
        <v>1</v>
      </c>
      <c r="L47" s="9">
        <v>10</v>
      </c>
      <c r="M47" s="9">
        <v>1</v>
      </c>
      <c r="N47" s="9"/>
    </row>
    <row r="48" spans="1:14" x14ac:dyDescent="0.3">
      <c r="A48" s="9">
        <v>87</v>
      </c>
      <c r="B48" s="9">
        <v>1</v>
      </c>
      <c r="C48" s="9">
        <v>149</v>
      </c>
      <c r="D48" s="9">
        <v>0</v>
      </c>
      <c r="E48" s="9">
        <v>38</v>
      </c>
      <c r="F48" s="9">
        <v>0</v>
      </c>
      <c r="G48" s="9">
        <v>262000</v>
      </c>
      <c r="H48" s="9">
        <v>0.9</v>
      </c>
      <c r="I48" s="9">
        <v>140</v>
      </c>
      <c r="J48" s="9" t="s">
        <v>14</v>
      </c>
      <c r="K48" s="9">
        <v>0</v>
      </c>
      <c r="L48" s="9">
        <v>14</v>
      </c>
      <c r="M48" s="9">
        <v>1</v>
      </c>
      <c r="N48" s="9"/>
    </row>
    <row r="49" spans="1:17" x14ac:dyDescent="0.3">
      <c r="A49" s="9">
        <v>68</v>
      </c>
      <c r="B49" s="9">
        <v>1</v>
      </c>
      <c r="C49" s="9">
        <v>220</v>
      </c>
      <c r="D49" s="9">
        <v>0</v>
      </c>
      <c r="E49" s="9">
        <v>35</v>
      </c>
      <c r="F49" s="9">
        <v>1</v>
      </c>
      <c r="G49" s="9">
        <v>289000</v>
      </c>
      <c r="H49" s="9">
        <v>0.9</v>
      </c>
      <c r="I49" s="9">
        <v>140</v>
      </c>
      <c r="J49" s="9" t="s">
        <v>14</v>
      </c>
      <c r="K49" s="9">
        <v>1</v>
      </c>
      <c r="L49" s="9">
        <v>20</v>
      </c>
      <c r="M49" s="9">
        <v>1</v>
      </c>
      <c r="N49" s="9"/>
    </row>
    <row r="50" spans="1:17" x14ac:dyDescent="0.3">
      <c r="A50" s="9">
        <v>51</v>
      </c>
      <c r="B50" s="9">
        <v>0</v>
      </c>
      <c r="C50" s="9">
        <v>1380</v>
      </c>
      <c r="D50" s="9">
        <v>0</v>
      </c>
      <c r="E50" s="9">
        <v>25</v>
      </c>
      <c r="F50" s="9">
        <v>1</v>
      </c>
      <c r="G50" s="9">
        <v>271000</v>
      </c>
      <c r="H50" s="9">
        <v>0.9</v>
      </c>
      <c r="I50" s="9">
        <v>130</v>
      </c>
      <c r="J50" s="9" t="s">
        <v>14</v>
      </c>
      <c r="K50" s="9">
        <v>0</v>
      </c>
      <c r="L50" s="9">
        <v>38</v>
      </c>
      <c r="M50" s="9">
        <v>1</v>
      </c>
      <c r="N50" s="9"/>
    </row>
    <row r="51" spans="1:17" x14ac:dyDescent="0.3">
      <c r="A51" s="9">
        <v>55</v>
      </c>
      <c r="B51" s="9">
        <v>0</v>
      </c>
      <c r="C51" s="9">
        <v>572</v>
      </c>
      <c r="D51" s="9">
        <v>1</v>
      </c>
      <c r="E51" s="9">
        <v>35</v>
      </c>
      <c r="F51" s="9">
        <v>0</v>
      </c>
      <c r="G51" s="9">
        <v>231000</v>
      </c>
      <c r="H51" s="9">
        <v>0.8</v>
      </c>
      <c r="I51" s="9">
        <v>143</v>
      </c>
      <c r="J51" s="9" t="s">
        <v>13</v>
      </c>
      <c r="K51" s="9">
        <v>0</v>
      </c>
      <c r="L51" s="9">
        <v>215</v>
      </c>
      <c r="M51" s="9">
        <v>0</v>
      </c>
      <c r="N51" s="9"/>
    </row>
    <row r="52" spans="1:17" x14ac:dyDescent="0.3">
      <c r="A52" s="9">
        <v>45</v>
      </c>
      <c r="B52" s="9">
        <v>0</v>
      </c>
      <c r="C52" s="9">
        <v>582</v>
      </c>
      <c r="D52" s="9">
        <v>0</v>
      </c>
      <c r="E52" s="9">
        <v>38</v>
      </c>
      <c r="F52" s="9">
        <v>1</v>
      </c>
      <c r="G52" s="9">
        <v>422000</v>
      </c>
      <c r="H52" s="9">
        <v>0.8</v>
      </c>
      <c r="I52" s="9">
        <v>137</v>
      </c>
      <c r="J52" s="9" t="s">
        <v>13</v>
      </c>
      <c r="K52" s="9">
        <v>0</v>
      </c>
      <c r="L52" s="9">
        <v>245</v>
      </c>
      <c r="M52" s="9">
        <v>0</v>
      </c>
      <c r="N52" s="9"/>
    </row>
    <row r="53" spans="1:17" x14ac:dyDescent="0.3">
      <c r="A53" s="9">
        <v>45</v>
      </c>
      <c r="B53" s="9">
        <v>0</v>
      </c>
      <c r="C53" s="9">
        <v>615</v>
      </c>
      <c r="D53" s="9">
        <v>1</v>
      </c>
      <c r="E53" s="9">
        <v>55</v>
      </c>
      <c r="F53" s="9">
        <v>0</v>
      </c>
      <c r="G53" s="9">
        <v>222000</v>
      </c>
      <c r="H53" s="9">
        <v>0.8</v>
      </c>
      <c r="I53" s="9">
        <v>141</v>
      </c>
      <c r="J53" s="9" t="s">
        <v>13</v>
      </c>
      <c r="K53" s="9">
        <v>0</v>
      </c>
      <c r="L53" s="9">
        <v>257</v>
      </c>
      <c r="M53" s="9">
        <v>0</v>
      </c>
      <c r="N53" s="9"/>
    </row>
    <row r="54" spans="1:17" x14ac:dyDescent="0.3">
      <c r="A54" s="9">
        <v>58</v>
      </c>
      <c r="B54" s="9">
        <v>0</v>
      </c>
      <c r="C54" s="9">
        <v>582</v>
      </c>
      <c r="D54" s="9">
        <v>1</v>
      </c>
      <c r="E54" s="9">
        <v>35</v>
      </c>
      <c r="F54" s="9">
        <v>0</v>
      </c>
      <c r="G54" s="9">
        <v>122000</v>
      </c>
      <c r="H54" s="9">
        <v>0.9</v>
      </c>
      <c r="I54" s="9">
        <v>139</v>
      </c>
      <c r="J54" s="9" t="s">
        <v>14</v>
      </c>
      <c r="K54" s="9">
        <v>1</v>
      </c>
      <c r="L54" s="9">
        <v>71</v>
      </c>
      <c r="M54" s="9">
        <v>0</v>
      </c>
      <c r="N54" s="9"/>
    </row>
    <row r="55" spans="1:17" x14ac:dyDescent="0.3">
      <c r="A55" s="9">
        <v>45</v>
      </c>
      <c r="B55" s="9">
        <v>0</v>
      </c>
      <c r="C55" s="9">
        <v>2060</v>
      </c>
      <c r="D55" s="9">
        <v>1</v>
      </c>
      <c r="E55" s="9">
        <v>60</v>
      </c>
      <c r="F55" s="9">
        <v>0</v>
      </c>
      <c r="G55" s="9">
        <v>742000</v>
      </c>
      <c r="H55" s="9">
        <v>0.8</v>
      </c>
      <c r="I55" s="9">
        <v>138</v>
      </c>
      <c r="J55" s="9" t="s">
        <v>13</v>
      </c>
      <c r="K55" s="9">
        <v>0</v>
      </c>
      <c r="L55" s="9">
        <v>278</v>
      </c>
      <c r="M55" s="9">
        <v>0</v>
      </c>
      <c r="N55" s="9"/>
      <c r="Q55" s="57"/>
    </row>
    <row r="56" spans="1:17" x14ac:dyDescent="0.3">
      <c r="A56" s="9">
        <v>55</v>
      </c>
      <c r="B56" s="9">
        <v>0</v>
      </c>
      <c r="C56" s="9">
        <v>336</v>
      </c>
      <c r="D56" s="9">
        <v>0</v>
      </c>
      <c r="E56" s="9">
        <v>45</v>
      </c>
      <c r="F56" s="9">
        <v>1</v>
      </c>
      <c r="G56" s="9">
        <v>324000</v>
      </c>
      <c r="H56" s="9">
        <v>0.9</v>
      </c>
      <c r="I56" s="9">
        <v>140</v>
      </c>
      <c r="J56" s="9" t="s">
        <v>13</v>
      </c>
      <c r="K56" s="9">
        <v>0</v>
      </c>
      <c r="L56" s="9">
        <v>74</v>
      </c>
      <c r="M56" s="9">
        <v>0</v>
      </c>
      <c r="N56" s="9"/>
    </row>
    <row r="57" spans="1:17" x14ac:dyDescent="0.3">
      <c r="A57" s="9">
        <v>45</v>
      </c>
      <c r="B57" s="9">
        <v>1</v>
      </c>
      <c r="C57" s="9">
        <v>1876</v>
      </c>
      <c r="D57" s="9">
        <v>1</v>
      </c>
      <c r="E57" s="9">
        <v>35</v>
      </c>
      <c r="F57" s="9">
        <v>0</v>
      </c>
      <c r="G57" s="9">
        <v>226000</v>
      </c>
      <c r="H57" s="9">
        <v>0.9</v>
      </c>
      <c r="I57" s="9">
        <v>138</v>
      </c>
      <c r="J57" s="9" t="s">
        <v>14</v>
      </c>
      <c r="K57" s="9">
        <v>0</v>
      </c>
      <c r="L57" s="9">
        <v>88</v>
      </c>
      <c r="M57" s="9">
        <v>0</v>
      </c>
      <c r="N57" s="9"/>
    </row>
    <row r="58" spans="1:17" x14ac:dyDescent="0.3">
      <c r="A58" s="9">
        <v>60</v>
      </c>
      <c r="B58" s="9">
        <v>0</v>
      </c>
      <c r="C58" s="9">
        <v>2261</v>
      </c>
      <c r="D58" s="9">
        <v>0</v>
      </c>
      <c r="E58" s="9">
        <v>35</v>
      </c>
      <c r="F58" s="9">
        <v>1</v>
      </c>
      <c r="G58" s="9">
        <v>228000</v>
      </c>
      <c r="H58" s="9">
        <v>0.9</v>
      </c>
      <c r="I58" s="9">
        <v>136</v>
      </c>
      <c r="J58" s="9" t="s">
        <v>14</v>
      </c>
      <c r="K58" s="9">
        <v>0</v>
      </c>
      <c r="L58" s="9">
        <v>115</v>
      </c>
      <c r="M58" s="9">
        <v>0</v>
      </c>
      <c r="N58" s="9"/>
    </row>
    <row r="59" spans="1:17" x14ac:dyDescent="0.3">
      <c r="A59" s="9">
        <v>62</v>
      </c>
      <c r="B59" s="9">
        <v>0</v>
      </c>
      <c r="C59" s="9">
        <v>30</v>
      </c>
      <c r="D59" s="9">
        <v>1</v>
      </c>
      <c r="E59" s="9">
        <v>60</v>
      </c>
      <c r="F59" s="9">
        <v>1</v>
      </c>
      <c r="G59" s="9">
        <v>244000</v>
      </c>
      <c r="H59" s="9">
        <v>0.9</v>
      </c>
      <c r="I59" s="9">
        <v>139</v>
      </c>
      <c r="J59" s="9" t="s">
        <v>14</v>
      </c>
      <c r="K59" s="9">
        <v>0</v>
      </c>
      <c r="L59" s="9">
        <v>117</v>
      </c>
      <c r="M59" s="9">
        <v>0</v>
      </c>
      <c r="N59" s="9"/>
    </row>
    <row r="60" spans="1:17" x14ac:dyDescent="0.3">
      <c r="A60" s="9">
        <v>50</v>
      </c>
      <c r="B60" s="9">
        <v>0</v>
      </c>
      <c r="C60" s="9">
        <v>115</v>
      </c>
      <c r="D60" s="9">
        <v>0</v>
      </c>
      <c r="E60" s="9">
        <v>45</v>
      </c>
      <c r="F60" s="9">
        <v>1</v>
      </c>
      <c r="G60" s="9">
        <v>184000</v>
      </c>
      <c r="H60" s="9">
        <v>0.9</v>
      </c>
      <c r="I60" s="9">
        <v>134</v>
      </c>
      <c r="J60" s="9" t="s">
        <v>14</v>
      </c>
      <c r="K60" s="9">
        <v>1</v>
      </c>
      <c r="L60" s="9">
        <v>118</v>
      </c>
      <c r="M60" s="9">
        <v>0</v>
      </c>
      <c r="N60" s="9"/>
    </row>
    <row r="61" spans="1:17" x14ac:dyDescent="0.3">
      <c r="A61" s="9">
        <v>63</v>
      </c>
      <c r="B61" s="9">
        <v>1</v>
      </c>
      <c r="C61" s="9">
        <v>582</v>
      </c>
      <c r="D61" s="9">
        <v>0</v>
      </c>
      <c r="E61" s="9">
        <v>40</v>
      </c>
      <c r="F61" s="9">
        <v>0</v>
      </c>
      <c r="G61" s="9">
        <v>448000</v>
      </c>
      <c r="H61" s="9">
        <v>0.9</v>
      </c>
      <c r="I61" s="9">
        <v>137</v>
      </c>
      <c r="J61" s="9" t="s">
        <v>14</v>
      </c>
      <c r="K61" s="9">
        <v>1</v>
      </c>
      <c r="L61" s="9">
        <v>123</v>
      </c>
      <c r="M61" s="9">
        <v>0</v>
      </c>
      <c r="N61" s="9"/>
    </row>
    <row r="62" spans="1:17" x14ac:dyDescent="0.3">
      <c r="A62" s="9">
        <v>52</v>
      </c>
      <c r="B62" s="9">
        <v>0</v>
      </c>
      <c r="C62" s="9">
        <v>3966</v>
      </c>
      <c r="D62" s="9">
        <v>0</v>
      </c>
      <c r="E62" s="9">
        <v>40</v>
      </c>
      <c r="F62" s="9">
        <v>0</v>
      </c>
      <c r="G62" s="9">
        <v>325000</v>
      </c>
      <c r="H62" s="9">
        <v>0.9</v>
      </c>
      <c r="I62" s="9">
        <v>140</v>
      </c>
      <c r="J62" s="9" t="s">
        <v>14</v>
      </c>
      <c r="K62" s="9">
        <v>1</v>
      </c>
      <c r="L62" s="9">
        <v>146</v>
      </c>
      <c r="M62" s="9">
        <v>0</v>
      </c>
      <c r="N62" s="9"/>
    </row>
    <row r="63" spans="1:17" x14ac:dyDescent="0.3">
      <c r="A63" s="9">
        <v>65</v>
      </c>
      <c r="B63" s="9">
        <v>1</v>
      </c>
      <c r="C63" s="9">
        <v>113</v>
      </c>
      <c r="D63" s="9">
        <v>1</v>
      </c>
      <c r="E63" s="9">
        <v>60</v>
      </c>
      <c r="F63" s="9">
        <v>1</v>
      </c>
      <c r="G63" s="9">
        <v>203000</v>
      </c>
      <c r="H63" s="9">
        <v>0.9</v>
      </c>
      <c r="I63" s="9">
        <v>140</v>
      </c>
      <c r="J63" s="9" t="s">
        <v>13</v>
      </c>
      <c r="K63" s="9">
        <v>0</v>
      </c>
      <c r="L63" s="9">
        <v>94</v>
      </c>
      <c r="M63" s="9">
        <v>0</v>
      </c>
      <c r="N63" s="9"/>
    </row>
    <row r="64" spans="1:17" x14ac:dyDescent="0.3">
      <c r="A64" s="9">
        <v>65</v>
      </c>
      <c r="B64" s="9">
        <v>0</v>
      </c>
      <c r="C64" s="9">
        <v>198</v>
      </c>
      <c r="D64" s="9">
        <v>1</v>
      </c>
      <c r="E64" s="9">
        <v>35</v>
      </c>
      <c r="F64" s="9">
        <v>1</v>
      </c>
      <c r="G64" s="9">
        <v>281000</v>
      </c>
      <c r="H64" s="9">
        <v>0.9</v>
      </c>
      <c r="I64" s="9">
        <v>137</v>
      </c>
      <c r="J64" s="9" t="s">
        <v>14</v>
      </c>
      <c r="K64" s="9">
        <v>1</v>
      </c>
      <c r="L64" s="9">
        <v>146</v>
      </c>
      <c r="M64" s="9">
        <v>0</v>
      </c>
      <c r="N64" s="9"/>
    </row>
    <row r="65" spans="1:17" x14ac:dyDescent="0.3">
      <c r="A65" s="9">
        <v>40</v>
      </c>
      <c r="B65" s="9">
        <v>0</v>
      </c>
      <c r="C65" s="9">
        <v>478</v>
      </c>
      <c r="D65" s="9">
        <v>1</v>
      </c>
      <c r="E65" s="9">
        <v>30</v>
      </c>
      <c r="F65" s="9">
        <v>0</v>
      </c>
      <c r="G65" s="9">
        <v>303000</v>
      </c>
      <c r="H65" s="9">
        <v>0.9</v>
      </c>
      <c r="I65" s="9">
        <v>136</v>
      </c>
      <c r="J65" s="9" t="s">
        <v>14</v>
      </c>
      <c r="K65" s="9">
        <v>0</v>
      </c>
      <c r="L65" s="9">
        <v>148</v>
      </c>
      <c r="M65" s="9">
        <v>0</v>
      </c>
      <c r="N65" s="9"/>
    </row>
    <row r="66" spans="1:17" x14ac:dyDescent="0.3">
      <c r="A66" s="9">
        <v>60</v>
      </c>
      <c r="B66" s="9">
        <v>1</v>
      </c>
      <c r="C66" s="9">
        <v>582</v>
      </c>
      <c r="D66" s="9">
        <v>0</v>
      </c>
      <c r="E66" s="9">
        <v>30</v>
      </c>
      <c r="F66" s="9">
        <v>1</v>
      </c>
      <c r="G66" s="9">
        <v>127000</v>
      </c>
      <c r="H66" s="9">
        <v>0.9</v>
      </c>
      <c r="I66" s="9">
        <v>145</v>
      </c>
      <c r="J66" s="9" t="s">
        <v>13</v>
      </c>
      <c r="K66" s="9">
        <v>0</v>
      </c>
      <c r="L66" s="9">
        <v>95</v>
      </c>
      <c r="M66" s="9">
        <v>0</v>
      </c>
      <c r="N66" s="9"/>
    </row>
    <row r="67" spans="1:17" x14ac:dyDescent="0.3">
      <c r="A67" s="9">
        <v>70</v>
      </c>
      <c r="B67" s="9">
        <v>0</v>
      </c>
      <c r="C67" s="9">
        <v>97</v>
      </c>
      <c r="D67" s="9">
        <v>0</v>
      </c>
      <c r="E67" s="9">
        <v>60</v>
      </c>
      <c r="F67" s="9">
        <v>1</v>
      </c>
      <c r="G67" s="9">
        <v>220000</v>
      </c>
      <c r="H67" s="9">
        <v>0.9</v>
      </c>
      <c r="I67" s="9">
        <v>138</v>
      </c>
      <c r="J67" s="9" t="s">
        <v>14</v>
      </c>
      <c r="K67" s="9">
        <v>0</v>
      </c>
      <c r="L67" s="9">
        <v>186</v>
      </c>
      <c r="M67" s="9">
        <v>0</v>
      </c>
      <c r="N67" s="9"/>
    </row>
    <row r="68" spans="1:17" x14ac:dyDescent="0.3">
      <c r="A68" s="9">
        <v>65</v>
      </c>
      <c r="B68" s="9">
        <v>1</v>
      </c>
      <c r="C68" s="9">
        <v>59</v>
      </c>
      <c r="D68" s="9">
        <v>1</v>
      </c>
      <c r="E68" s="9">
        <v>60</v>
      </c>
      <c r="F68" s="9">
        <v>0</v>
      </c>
      <c r="G68" s="9">
        <v>172000</v>
      </c>
      <c r="H68" s="9">
        <v>0.9</v>
      </c>
      <c r="I68" s="9">
        <v>137</v>
      </c>
      <c r="J68" s="9" t="s">
        <v>13</v>
      </c>
      <c r="K68" s="9">
        <v>0</v>
      </c>
      <c r="L68" s="9">
        <v>107</v>
      </c>
      <c r="M68" s="9">
        <v>0</v>
      </c>
      <c r="N68" s="9"/>
    </row>
    <row r="69" spans="1:17" x14ac:dyDescent="0.3">
      <c r="A69" s="9">
        <v>85</v>
      </c>
      <c r="B69" s="9">
        <v>0</v>
      </c>
      <c r="C69" s="9">
        <v>212</v>
      </c>
      <c r="D69" s="9">
        <v>0</v>
      </c>
      <c r="E69" s="9">
        <v>38</v>
      </c>
      <c r="F69" s="9">
        <v>0</v>
      </c>
      <c r="G69" s="9">
        <v>186000</v>
      </c>
      <c r="H69" s="9">
        <v>0.9</v>
      </c>
      <c r="I69" s="9">
        <v>136</v>
      </c>
      <c r="J69" s="9" t="s">
        <v>14</v>
      </c>
      <c r="K69" s="9">
        <v>0</v>
      </c>
      <c r="L69" s="9">
        <v>187</v>
      </c>
      <c r="M69" s="9">
        <v>0</v>
      </c>
      <c r="N69" s="9"/>
    </row>
    <row r="70" spans="1:17" x14ac:dyDescent="0.3">
      <c r="A70" s="9">
        <v>46</v>
      </c>
      <c r="B70" s="9">
        <v>1</v>
      </c>
      <c r="C70" s="9">
        <v>291</v>
      </c>
      <c r="D70" s="9">
        <v>0</v>
      </c>
      <c r="E70" s="9">
        <v>35</v>
      </c>
      <c r="F70" s="9">
        <v>0</v>
      </c>
      <c r="G70" s="9">
        <v>348000</v>
      </c>
      <c r="H70" s="9">
        <v>0.9</v>
      </c>
      <c r="I70" s="9">
        <v>140</v>
      </c>
      <c r="J70" s="9" t="s">
        <v>13</v>
      </c>
      <c r="K70" s="9">
        <v>0</v>
      </c>
      <c r="L70" s="9">
        <v>109</v>
      </c>
      <c r="M70" s="9">
        <v>0</v>
      </c>
      <c r="N70" s="9"/>
    </row>
    <row r="71" spans="1:17" x14ac:dyDescent="0.3">
      <c r="A71" s="9">
        <v>40</v>
      </c>
      <c r="B71" s="9">
        <v>1</v>
      </c>
      <c r="C71" s="9">
        <v>129</v>
      </c>
      <c r="D71" s="9">
        <v>0</v>
      </c>
      <c r="E71" s="9">
        <v>35</v>
      </c>
      <c r="F71" s="9">
        <v>0</v>
      </c>
      <c r="G71" s="9">
        <v>255000</v>
      </c>
      <c r="H71" s="9">
        <v>0.9</v>
      </c>
      <c r="I71" s="9">
        <v>137</v>
      </c>
      <c r="J71" s="9" t="s">
        <v>14</v>
      </c>
      <c r="K71" s="9">
        <v>0</v>
      </c>
      <c r="L71" s="9">
        <v>209</v>
      </c>
      <c r="M71" s="9">
        <v>0</v>
      </c>
      <c r="N71" s="9"/>
    </row>
    <row r="72" spans="1:17" x14ac:dyDescent="0.3">
      <c r="A72" s="9">
        <v>50</v>
      </c>
      <c r="B72" s="9">
        <v>1</v>
      </c>
      <c r="C72" s="9">
        <v>298</v>
      </c>
      <c r="D72" s="9">
        <v>0</v>
      </c>
      <c r="E72" s="9">
        <v>35</v>
      </c>
      <c r="F72" s="9">
        <v>0</v>
      </c>
      <c r="G72" s="9">
        <v>362000</v>
      </c>
      <c r="H72" s="9">
        <v>0.9</v>
      </c>
      <c r="I72" s="9">
        <v>140</v>
      </c>
      <c r="J72" s="9" t="s">
        <v>14</v>
      </c>
      <c r="K72" s="9">
        <v>1</v>
      </c>
      <c r="L72" s="9">
        <v>240</v>
      </c>
      <c r="M72" s="9">
        <v>0</v>
      </c>
      <c r="N72" s="9"/>
    </row>
    <row r="73" spans="1:17" x14ac:dyDescent="0.3">
      <c r="A73" s="9">
        <v>63</v>
      </c>
      <c r="B73" s="9">
        <v>1</v>
      </c>
      <c r="C73" s="9">
        <v>103</v>
      </c>
      <c r="D73" s="9">
        <v>1</v>
      </c>
      <c r="E73" s="9">
        <v>35</v>
      </c>
      <c r="F73" s="9">
        <v>0</v>
      </c>
      <c r="G73" s="9">
        <v>179000</v>
      </c>
      <c r="H73" s="9">
        <v>0.9</v>
      </c>
      <c r="I73" s="9">
        <v>136</v>
      </c>
      <c r="J73" s="9" t="s">
        <v>14</v>
      </c>
      <c r="K73" s="9">
        <v>1</v>
      </c>
      <c r="L73" s="9">
        <v>270</v>
      </c>
      <c r="M73" s="9">
        <v>0</v>
      </c>
      <c r="N73" s="9"/>
    </row>
    <row r="74" spans="1:17" x14ac:dyDescent="0.3">
      <c r="A74" s="9">
        <v>65</v>
      </c>
      <c r="B74" s="9">
        <v>0</v>
      </c>
      <c r="C74" s="9">
        <v>94</v>
      </c>
      <c r="D74" s="9">
        <v>1</v>
      </c>
      <c r="E74" s="9">
        <v>50</v>
      </c>
      <c r="F74" s="9">
        <v>1</v>
      </c>
      <c r="G74" s="9">
        <v>188000</v>
      </c>
      <c r="H74" s="9">
        <v>1</v>
      </c>
      <c r="I74" s="9">
        <v>140</v>
      </c>
      <c r="J74" s="9" t="s">
        <v>14</v>
      </c>
      <c r="K74" s="9">
        <v>0</v>
      </c>
      <c r="L74" s="9">
        <v>29</v>
      </c>
      <c r="M74" s="9">
        <v>1</v>
      </c>
      <c r="N74" s="9"/>
    </row>
    <row r="75" spans="1:17" x14ac:dyDescent="0.3">
      <c r="A75" s="9">
        <v>90</v>
      </c>
      <c r="B75" s="9">
        <v>1</v>
      </c>
      <c r="C75" s="9">
        <v>60</v>
      </c>
      <c r="D75" s="9">
        <v>1</v>
      </c>
      <c r="E75" s="9">
        <v>50</v>
      </c>
      <c r="F75" s="9">
        <v>0</v>
      </c>
      <c r="G75" s="9">
        <v>226000</v>
      </c>
      <c r="H75" s="9">
        <v>1</v>
      </c>
      <c r="I75" s="9">
        <v>134</v>
      </c>
      <c r="J75" s="9" t="s">
        <v>14</v>
      </c>
      <c r="K75" s="9">
        <v>0</v>
      </c>
      <c r="L75" s="9">
        <v>30</v>
      </c>
      <c r="M75" s="9">
        <v>1</v>
      </c>
      <c r="N75" s="9"/>
    </row>
    <row r="76" spans="1:17" x14ac:dyDescent="0.3">
      <c r="A76" s="9">
        <v>72</v>
      </c>
      <c r="B76" s="9">
        <v>0</v>
      </c>
      <c r="C76" s="9">
        <v>127</v>
      </c>
      <c r="D76" s="9">
        <v>1</v>
      </c>
      <c r="E76" s="9">
        <v>50</v>
      </c>
      <c r="F76" s="9">
        <v>1</v>
      </c>
      <c r="G76" s="9">
        <v>218000</v>
      </c>
      <c r="H76" s="9">
        <v>1</v>
      </c>
      <c r="I76" s="9">
        <v>134</v>
      </c>
      <c r="J76" s="9" t="s">
        <v>14</v>
      </c>
      <c r="K76" s="9">
        <v>0</v>
      </c>
      <c r="L76" s="9">
        <v>33</v>
      </c>
      <c r="M76" s="9">
        <v>0</v>
      </c>
      <c r="N76" s="9"/>
    </row>
    <row r="77" spans="1:17" x14ac:dyDescent="0.3">
      <c r="A77" s="9">
        <v>68</v>
      </c>
      <c r="B77" s="9">
        <v>1</v>
      </c>
      <c r="C77" s="9">
        <v>577</v>
      </c>
      <c r="D77" s="9">
        <v>0</v>
      </c>
      <c r="E77" s="9">
        <v>25</v>
      </c>
      <c r="F77" s="9">
        <v>1</v>
      </c>
      <c r="G77" s="9">
        <v>166000</v>
      </c>
      <c r="H77" s="9">
        <v>1</v>
      </c>
      <c r="I77" s="9">
        <v>138</v>
      </c>
      <c r="J77" s="9" t="s">
        <v>14</v>
      </c>
      <c r="K77" s="9">
        <v>0</v>
      </c>
      <c r="L77" s="9">
        <v>43</v>
      </c>
      <c r="M77" s="9">
        <v>1</v>
      </c>
      <c r="N77" s="9"/>
    </row>
    <row r="78" spans="1:17" x14ac:dyDescent="0.3">
      <c r="A78" s="9">
        <v>45</v>
      </c>
      <c r="B78" s="9">
        <v>0</v>
      </c>
      <c r="C78" s="9">
        <v>7702</v>
      </c>
      <c r="D78" s="9">
        <v>1</v>
      </c>
      <c r="E78" s="9">
        <v>25</v>
      </c>
      <c r="F78" s="9">
        <v>1</v>
      </c>
      <c r="G78" s="9">
        <v>390000</v>
      </c>
      <c r="H78" s="9">
        <v>1</v>
      </c>
      <c r="I78" s="9">
        <v>139</v>
      </c>
      <c r="J78" s="9" t="s">
        <v>14</v>
      </c>
      <c r="K78" s="9">
        <v>0</v>
      </c>
      <c r="L78" s="9">
        <v>60</v>
      </c>
      <c r="M78" s="9">
        <v>1</v>
      </c>
      <c r="N78" s="9"/>
      <c r="Q78" s="1"/>
    </row>
    <row r="79" spans="1:17" x14ac:dyDescent="0.3">
      <c r="A79" s="9">
        <v>50</v>
      </c>
      <c r="B79" s="9">
        <v>0</v>
      </c>
      <c r="C79" s="9">
        <v>482</v>
      </c>
      <c r="D79" s="9">
        <v>1</v>
      </c>
      <c r="E79" s="9">
        <v>30</v>
      </c>
      <c r="F79" s="9">
        <v>0</v>
      </c>
      <c r="G79" s="9">
        <v>329000</v>
      </c>
      <c r="H79" s="9">
        <v>0.9</v>
      </c>
      <c r="I79" s="9">
        <v>132</v>
      </c>
      <c r="J79" s="9" t="s">
        <v>13</v>
      </c>
      <c r="K79" s="9">
        <v>0</v>
      </c>
      <c r="L79" s="9">
        <v>109</v>
      </c>
      <c r="M79" s="9">
        <v>0</v>
      </c>
      <c r="N79" s="9"/>
    </row>
    <row r="80" spans="1:17" x14ac:dyDescent="0.3">
      <c r="A80" s="9">
        <v>61</v>
      </c>
      <c r="B80" s="9">
        <v>1</v>
      </c>
      <c r="C80" s="9">
        <v>84</v>
      </c>
      <c r="D80" s="9">
        <v>0</v>
      </c>
      <c r="E80" s="9">
        <v>40</v>
      </c>
      <c r="F80" s="9">
        <v>1</v>
      </c>
      <c r="G80" s="9">
        <v>229000</v>
      </c>
      <c r="H80" s="9">
        <v>0.9</v>
      </c>
      <c r="I80" s="9">
        <v>141</v>
      </c>
      <c r="J80" s="9" t="s">
        <v>13</v>
      </c>
      <c r="K80" s="9">
        <v>0</v>
      </c>
      <c r="L80" s="9">
        <v>110</v>
      </c>
      <c r="M80" s="9">
        <v>0</v>
      </c>
      <c r="N80" s="9"/>
    </row>
    <row r="81" spans="1:17" x14ac:dyDescent="0.3">
      <c r="A81" s="9">
        <v>45</v>
      </c>
      <c r="B81" s="9">
        <v>0</v>
      </c>
      <c r="C81" s="9">
        <v>582</v>
      </c>
      <c r="D81" s="9">
        <v>0</v>
      </c>
      <c r="E81" s="9">
        <v>35</v>
      </c>
      <c r="F81" s="9">
        <v>0</v>
      </c>
      <c r="G81" s="9">
        <v>385000</v>
      </c>
      <c r="H81" s="9">
        <v>1</v>
      </c>
      <c r="I81" s="9">
        <v>145</v>
      </c>
      <c r="J81" s="9" t="s">
        <v>14</v>
      </c>
      <c r="K81" s="9">
        <v>0</v>
      </c>
      <c r="L81" s="9">
        <v>61</v>
      </c>
      <c r="M81" s="9">
        <v>1</v>
      </c>
      <c r="N81" s="9"/>
    </row>
    <row r="82" spans="1:17" x14ac:dyDescent="0.3">
      <c r="A82" s="9">
        <v>50</v>
      </c>
      <c r="B82" s="9">
        <v>1</v>
      </c>
      <c r="C82" s="9">
        <v>2334</v>
      </c>
      <c r="D82" s="9">
        <v>1</v>
      </c>
      <c r="E82" s="9">
        <v>35</v>
      </c>
      <c r="F82" s="9">
        <v>0</v>
      </c>
      <c r="G82" s="9">
        <v>75000</v>
      </c>
      <c r="H82" s="9">
        <v>0.9</v>
      </c>
      <c r="I82" s="9">
        <v>142</v>
      </c>
      <c r="J82" s="9" t="s">
        <v>13</v>
      </c>
      <c r="K82" s="9">
        <v>0</v>
      </c>
      <c r="L82" s="9">
        <v>126</v>
      </c>
      <c r="M82" s="9">
        <v>1</v>
      </c>
      <c r="N82" s="9"/>
    </row>
    <row r="83" spans="1:17" x14ac:dyDescent="0.3">
      <c r="A83" s="9">
        <v>72</v>
      </c>
      <c r="B83" s="9">
        <v>1</v>
      </c>
      <c r="C83" s="9">
        <v>110</v>
      </c>
      <c r="D83" s="9">
        <v>0</v>
      </c>
      <c r="E83" s="9">
        <v>25</v>
      </c>
      <c r="F83" s="9">
        <v>0</v>
      </c>
      <c r="G83" s="9">
        <v>274000</v>
      </c>
      <c r="H83" s="9">
        <v>1</v>
      </c>
      <c r="I83" s="9">
        <v>140</v>
      </c>
      <c r="J83" s="9" t="s">
        <v>14</v>
      </c>
      <c r="K83" s="9">
        <v>1</v>
      </c>
      <c r="L83" s="9">
        <v>65</v>
      </c>
      <c r="M83" s="9">
        <v>1</v>
      </c>
      <c r="N83" s="9"/>
    </row>
    <row r="84" spans="1:17" x14ac:dyDescent="0.3">
      <c r="A84" s="9">
        <v>40</v>
      </c>
      <c r="B84" s="9">
        <v>0</v>
      </c>
      <c r="C84" s="9">
        <v>244</v>
      </c>
      <c r="D84" s="9">
        <v>0</v>
      </c>
      <c r="E84" s="9">
        <v>45</v>
      </c>
      <c r="F84" s="9">
        <v>1</v>
      </c>
      <c r="G84" s="9">
        <v>275000</v>
      </c>
      <c r="H84" s="9">
        <v>0.9</v>
      </c>
      <c r="I84" s="9">
        <v>140</v>
      </c>
      <c r="J84" s="9" t="s">
        <v>13</v>
      </c>
      <c r="K84" s="9">
        <v>0</v>
      </c>
      <c r="L84" s="9">
        <v>174</v>
      </c>
      <c r="M84" s="9">
        <v>0</v>
      </c>
      <c r="N84" s="9"/>
    </row>
    <row r="85" spans="1:17" x14ac:dyDescent="0.3">
      <c r="A85" s="9">
        <v>70</v>
      </c>
      <c r="B85" s="9">
        <v>0</v>
      </c>
      <c r="C85" s="9">
        <v>1202</v>
      </c>
      <c r="D85" s="9">
        <v>0</v>
      </c>
      <c r="E85" s="9">
        <v>50</v>
      </c>
      <c r="F85" s="9">
        <v>1</v>
      </c>
      <c r="G85" s="9">
        <v>358000</v>
      </c>
      <c r="H85" s="9">
        <v>0.9</v>
      </c>
      <c r="I85" s="9">
        <v>141</v>
      </c>
      <c r="J85" s="9" t="s">
        <v>13</v>
      </c>
      <c r="K85" s="9">
        <v>0</v>
      </c>
      <c r="L85" s="9">
        <v>196</v>
      </c>
      <c r="M85" s="9">
        <v>0</v>
      </c>
      <c r="N85" s="9"/>
    </row>
    <row r="86" spans="1:17" x14ac:dyDescent="0.3">
      <c r="A86" s="9">
        <v>85</v>
      </c>
      <c r="B86" s="9">
        <v>0</v>
      </c>
      <c r="C86" s="9">
        <v>5882</v>
      </c>
      <c r="D86" s="9">
        <v>0</v>
      </c>
      <c r="E86" s="9">
        <v>35</v>
      </c>
      <c r="F86" s="9">
        <v>0</v>
      </c>
      <c r="G86" s="9">
        <v>243000</v>
      </c>
      <c r="H86" s="9">
        <v>1</v>
      </c>
      <c r="I86" s="9">
        <v>132</v>
      </c>
      <c r="J86" s="9" t="s">
        <v>14</v>
      </c>
      <c r="K86" s="9">
        <v>1</v>
      </c>
      <c r="L86" s="9">
        <v>72</v>
      </c>
      <c r="M86" s="9">
        <v>1</v>
      </c>
      <c r="N86" s="9"/>
    </row>
    <row r="87" spans="1:17" x14ac:dyDescent="0.3">
      <c r="A87" s="9">
        <v>60</v>
      </c>
      <c r="B87" s="9">
        <v>0</v>
      </c>
      <c r="C87" s="9">
        <v>897</v>
      </c>
      <c r="D87" s="9">
        <v>1</v>
      </c>
      <c r="E87" s="9">
        <v>45</v>
      </c>
      <c r="F87" s="9">
        <v>0</v>
      </c>
      <c r="G87" s="9">
        <v>297000</v>
      </c>
      <c r="H87" s="9">
        <v>1</v>
      </c>
      <c r="I87" s="9">
        <v>133</v>
      </c>
      <c r="J87" s="9" t="s">
        <v>14</v>
      </c>
      <c r="K87" s="9">
        <v>0</v>
      </c>
      <c r="L87" s="9">
        <v>80</v>
      </c>
      <c r="M87" s="9">
        <v>0</v>
      </c>
      <c r="N87" s="9"/>
    </row>
    <row r="88" spans="1:17" x14ac:dyDescent="0.3">
      <c r="A88" s="9">
        <v>58</v>
      </c>
      <c r="B88" s="9">
        <v>1</v>
      </c>
      <c r="C88" s="9">
        <v>133</v>
      </c>
      <c r="D88" s="9">
        <v>0</v>
      </c>
      <c r="E88" s="9">
        <v>60</v>
      </c>
      <c r="F88" s="9">
        <v>1</v>
      </c>
      <c r="G88" s="9">
        <v>219000</v>
      </c>
      <c r="H88" s="9">
        <v>1</v>
      </c>
      <c r="I88" s="9">
        <v>141</v>
      </c>
      <c r="J88" s="9" t="s">
        <v>14</v>
      </c>
      <c r="K88" s="9">
        <v>0</v>
      </c>
      <c r="L88" s="9">
        <v>83</v>
      </c>
      <c r="M88" s="9">
        <v>0</v>
      </c>
      <c r="N88" s="9"/>
    </row>
    <row r="89" spans="1:17" x14ac:dyDescent="0.3">
      <c r="A89" s="9">
        <v>42</v>
      </c>
      <c r="B89" s="9">
        <v>0</v>
      </c>
      <c r="C89" s="9">
        <v>5209</v>
      </c>
      <c r="D89" s="9">
        <v>0</v>
      </c>
      <c r="E89" s="9">
        <v>30</v>
      </c>
      <c r="F89" s="9">
        <v>0</v>
      </c>
      <c r="G89" s="9">
        <v>226000</v>
      </c>
      <c r="H89" s="9">
        <v>1</v>
      </c>
      <c r="I89" s="9">
        <v>140</v>
      </c>
      <c r="J89" s="9" t="s">
        <v>14</v>
      </c>
      <c r="K89" s="9">
        <v>1</v>
      </c>
      <c r="L89" s="9">
        <v>87</v>
      </c>
      <c r="M89" s="9">
        <v>0</v>
      </c>
      <c r="N89" s="9"/>
      <c r="Q89" s="1"/>
    </row>
    <row r="90" spans="1:17" x14ac:dyDescent="0.3">
      <c r="A90" s="9">
        <v>64</v>
      </c>
      <c r="B90" s="9">
        <v>0</v>
      </c>
      <c r="C90" s="9">
        <v>1610</v>
      </c>
      <c r="D90" s="9">
        <v>0</v>
      </c>
      <c r="E90" s="9">
        <v>60</v>
      </c>
      <c r="F90" s="9">
        <v>0</v>
      </c>
      <c r="G90" s="9">
        <v>242000</v>
      </c>
      <c r="H90" s="9">
        <v>1</v>
      </c>
      <c r="I90" s="9">
        <v>137</v>
      </c>
      <c r="J90" s="9" t="s">
        <v>14</v>
      </c>
      <c r="K90" s="9">
        <v>0</v>
      </c>
      <c r="L90" s="9">
        <v>113</v>
      </c>
      <c r="M90" s="9">
        <v>0</v>
      </c>
      <c r="N90" s="9"/>
    </row>
    <row r="91" spans="1:17" x14ac:dyDescent="0.3">
      <c r="A91" s="9">
        <v>50</v>
      </c>
      <c r="B91" s="9">
        <v>0</v>
      </c>
      <c r="C91" s="9">
        <v>250</v>
      </c>
      <c r="D91" s="9">
        <v>0</v>
      </c>
      <c r="E91" s="9">
        <v>25</v>
      </c>
      <c r="F91" s="9">
        <v>0</v>
      </c>
      <c r="G91" s="9">
        <v>262000</v>
      </c>
      <c r="H91" s="9">
        <v>1</v>
      </c>
      <c r="I91" s="9">
        <v>136</v>
      </c>
      <c r="J91" s="9" t="s">
        <v>14</v>
      </c>
      <c r="K91" s="9">
        <v>1</v>
      </c>
      <c r="L91" s="9">
        <v>120</v>
      </c>
      <c r="M91" s="9">
        <v>0</v>
      </c>
      <c r="N91" s="9"/>
    </row>
    <row r="92" spans="1:17" x14ac:dyDescent="0.3">
      <c r="A92" s="9">
        <v>60</v>
      </c>
      <c r="B92" s="9">
        <v>1</v>
      </c>
      <c r="C92" s="9">
        <v>95</v>
      </c>
      <c r="D92" s="9">
        <v>0</v>
      </c>
      <c r="E92" s="9">
        <v>60</v>
      </c>
      <c r="F92" s="9">
        <v>0</v>
      </c>
      <c r="G92" s="9">
        <v>337000</v>
      </c>
      <c r="H92" s="9">
        <v>1</v>
      </c>
      <c r="I92" s="9">
        <v>138</v>
      </c>
      <c r="J92" s="9" t="s">
        <v>14</v>
      </c>
      <c r="K92" s="9">
        <v>1</v>
      </c>
      <c r="L92" s="9">
        <v>146</v>
      </c>
      <c r="M92" s="9">
        <v>0</v>
      </c>
      <c r="N92" s="9"/>
    </row>
    <row r="93" spans="1:17" x14ac:dyDescent="0.3">
      <c r="A93" s="9">
        <v>69</v>
      </c>
      <c r="B93" s="9">
        <v>0</v>
      </c>
      <c r="C93" s="9">
        <v>1419</v>
      </c>
      <c r="D93" s="9">
        <v>0</v>
      </c>
      <c r="E93" s="9">
        <v>40</v>
      </c>
      <c r="F93" s="9">
        <v>0</v>
      </c>
      <c r="G93" s="9">
        <v>105000</v>
      </c>
      <c r="H93" s="9">
        <v>1</v>
      </c>
      <c r="I93" s="9">
        <v>135</v>
      </c>
      <c r="J93" s="9" t="s">
        <v>14</v>
      </c>
      <c r="K93" s="9">
        <v>1</v>
      </c>
      <c r="L93" s="9">
        <v>147</v>
      </c>
      <c r="M93" s="9">
        <v>0</v>
      </c>
      <c r="N93" s="9"/>
    </row>
    <row r="94" spans="1:17" x14ac:dyDescent="0.3">
      <c r="A94" s="9">
        <v>73</v>
      </c>
      <c r="B94" s="9">
        <v>1</v>
      </c>
      <c r="C94" s="9">
        <v>1185</v>
      </c>
      <c r="D94" s="9">
        <v>0</v>
      </c>
      <c r="E94" s="9">
        <v>40</v>
      </c>
      <c r="F94" s="9">
        <v>1</v>
      </c>
      <c r="G94" s="9">
        <v>220000</v>
      </c>
      <c r="H94" s="9">
        <v>0.9</v>
      </c>
      <c r="I94" s="9">
        <v>141</v>
      </c>
      <c r="J94" s="9" t="s">
        <v>13</v>
      </c>
      <c r="K94" s="9">
        <v>0</v>
      </c>
      <c r="L94" s="9">
        <v>213</v>
      </c>
      <c r="M94" s="9">
        <v>0</v>
      </c>
      <c r="N94" s="9"/>
    </row>
    <row r="95" spans="1:17" x14ac:dyDescent="0.3">
      <c r="A95" s="9">
        <v>59</v>
      </c>
      <c r="B95" s="9">
        <v>1</v>
      </c>
      <c r="C95" s="9">
        <v>176</v>
      </c>
      <c r="D95" s="9">
        <v>1</v>
      </c>
      <c r="E95" s="9">
        <v>25</v>
      </c>
      <c r="F95" s="9">
        <v>0</v>
      </c>
      <c r="G95" s="9">
        <v>221000</v>
      </c>
      <c r="H95" s="9">
        <v>1</v>
      </c>
      <c r="I95" s="9">
        <v>136</v>
      </c>
      <c r="J95" s="9" t="s">
        <v>14</v>
      </c>
      <c r="K95" s="9">
        <v>1</v>
      </c>
      <c r="L95" s="9">
        <v>150</v>
      </c>
      <c r="M95" s="9">
        <v>1</v>
      </c>
      <c r="N95" s="9"/>
    </row>
    <row r="96" spans="1:17" x14ac:dyDescent="0.3">
      <c r="A96" s="9">
        <v>45</v>
      </c>
      <c r="B96" s="9">
        <v>0</v>
      </c>
      <c r="C96" s="9">
        <v>582</v>
      </c>
      <c r="D96" s="9">
        <v>1</v>
      </c>
      <c r="E96" s="9">
        <v>38</v>
      </c>
      <c r="F96" s="9">
        <v>0</v>
      </c>
      <c r="G96" s="9">
        <v>302000</v>
      </c>
      <c r="H96" s="9">
        <v>0.9</v>
      </c>
      <c r="I96" s="9">
        <v>140</v>
      </c>
      <c r="J96" s="9" t="s">
        <v>13</v>
      </c>
      <c r="K96" s="9">
        <v>0</v>
      </c>
      <c r="L96" s="9">
        <v>244</v>
      </c>
      <c r="M96" s="9">
        <v>0</v>
      </c>
      <c r="N96" s="9"/>
    </row>
    <row r="97" spans="1:17" x14ac:dyDescent="0.3">
      <c r="A97" s="9">
        <v>45</v>
      </c>
      <c r="B97" s="9">
        <v>0</v>
      </c>
      <c r="C97" s="9">
        <v>308</v>
      </c>
      <c r="D97" s="9">
        <v>1</v>
      </c>
      <c r="E97" s="9">
        <v>60</v>
      </c>
      <c r="F97" s="9">
        <v>1</v>
      </c>
      <c r="G97" s="9">
        <v>377000</v>
      </c>
      <c r="H97" s="9">
        <v>1</v>
      </c>
      <c r="I97" s="9">
        <v>136</v>
      </c>
      <c r="J97" s="9" t="s">
        <v>14</v>
      </c>
      <c r="K97" s="9">
        <v>0</v>
      </c>
      <c r="L97" s="9">
        <v>186</v>
      </c>
      <c r="M97" s="9">
        <v>0</v>
      </c>
      <c r="N97" s="9"/>
      <c r="Q97" s="5"/>
    </row>
    <row r="98" spans="1:17" x14ac:dyDescent="0.3">
      <c r="A98" s="9">
        <v>70</v>
      </c>
      <c r="B98" s="9">
        <v>0</v>
      </c>
      <c r="C98" s="9">
        <v>212</v>
      </c>
      <c r="D98" s="9">
        <v>1</v>
      </c>
      <c r="E98" s="9">
        <v>17</v>
      </c>
      <c r="F98" s="9">
        <v>1</v>
      </c>
      <c r="G98" s="9">
        <v>389000</v>
      </c>
      <c r="H98" s="9">
        <v>1</v>
      </c>
      <c r="I98" s="9">
        <v>136</v>
      </c>
      <c r="J98" s="9" t="s">
        <v>14</v>
      </c>
      <c r="K98" s="9">
        <v>1</v>
      </c>
      <c r="L98" s="9">
        <v>188</v>
      </c>
      <c r="M98" s="9">
        <v>0</v>
      </c>
      <c r="N98" s="9"/>
    </row>
    <row r="99" spans="1:17" x14ac:dyDescent="0.3">
      <c r="A99" s="9">
        <v>51</v>
      </c>
      <c r="B99" s="9">
        <v>0</v>
      </c>
      <c r="C99" s="9">
        <v>582</v>
      </c>
      <c r="D99" s="9">
        <v>1</v>
      </c>
      <c r="E99" s="9">
        <v>40</v>
      </c>
      <c r="F99" s="9">
        <v>0</v>
      </c>
      <c r="G99" s="9">
        <v>221000</v>
      </c>
      <c r="H99" s="9">
        <v>0.9</v>
      </c>
      <c r="I99" s="9">
        <v>134</v>
      </c>
      <c r="J99" s="9" t="s">
        <v>13</v>
      </c>
      <c r="K99" s="9">
        <v>0</v>
      </c>
      <c r="L99" s="9">
        <v>244</v>
      </c>
      <c r="M99" s="9">
        <v>0</v>
      </c>
      <c r="N99" s="9"/>
    </row>
    <row r="100" spans="1:17" x14ac:dyDescent="0.3">
      <c r="A100" s="9">
        <v>90</v>
      </c>
      <c r="B100" s="9">
        <v>1</v>
      </c>
      <c r="C100" s="9">
        <v>337</v>
      </c>
      <c r="D100" s="9">
        <v>0</v>
      </c>
      <c r="E100" s="9">
        <v>38</v>
      </c>
      <c r="F100" s="9">
        <v>0</v>
      </c>
      <c r="G100" s="9">
        <v>390000</v>
      </c>
      <c r="H100" s="9">
        <v>0.9</v>
      </c>
      <c r="I100" s="9">
        <v>144</v>
      </c>
      <c r="J100" s="9" t="s">
        <v>13</v>
      </c>
      <c r="K100" s="9">
        <v>0</v>
      </c>
      <c r="L100" s="9">
        <v>256</v>
      </c>
      <c r="M100" s="9">
        <v>0</v>
      </c>
      <c r="N100" s="9"/>
    </row>
    <row r="101" spans="1:17" x14ac:dyDescent="0.3">
      <c r="A101" s="9">
        <v>49</v>
      </c>
      <c r="B101" s="9">
        <v>1</v>
      </c>
      <c r="C101" s="9">
        <v>80</v>
      </c>
      <c r="D101" s="9">
        <v>0</v>
      </c>
      <c r="E101" s="9">
        <v>30</v>
      </c>
      <c r="F101" s="9">
        <v>1</v>
      </c>
      <c r="G101" s="9">
        <v>427000</v>
      </c>
      <c r="H101" s="9">
        <v>1</v>
      </c>
      <c r="I101" s="9">
        <v>138</v>
      </c>
      <c r="J101" s="9" t="s">
        <v>13</v>
      </c>
      <c r="K101" s="9">
        <v>0</v>
      </c>
      <c r="L101" s="9">
        <v>12</v>
      </c>
      <c r="M101" s="9">
        <v>0</v>
      </c>
      <c r="N101" s="9"/>
    </row>
    <row r="102" spans="1:17" x14ac:dyDescent="0.3">
      <c r="A102" s="9">
        <v>58</v>
      </c>
      <c r="B102" s="9">
        <v>0</v>
      </c>
      <c r="C102" s="9">
        <v>582</v>
      </c>
      <c r="D102" s="9">
        <v>1</v>
      </c>
      <c r="E102" s="9">
        <v>25</v>
      </c>
      <c r="F102" s="9">
        <v>0</v>
      </c>
      <c r="G102" s="9">
        <v>504000</v>
      </c>
      <c r="H102" s="9">
        <v>1</v>
      </c>
      <c r="I102" s="9">
        <v>138</v>
      </c>
      <c r="J102" s="9" t="s">
        <v>14</v>
      </c>
      <c r="K102" s="9">
        <v>0</v>
      </c>
      <c r="L102" s="9">
        <v>205</v>
      </c>
      <c r="M102" s="9">
        <v>0</v>
      </c>
      <c r="N102" s="9"/>
    </row>
    <row r="103" spans="1:17" x14ac:dyDescent="0.3">
      <c r="A103" s="9">
        <v>70</v>
      </c>
      <c r="B103" s="9">
        <v>1</v>
      </c>
      <c r="C103" s="9">
        <v>125</v>
      </c>
      <c r="D103" s="9">
        <v>0</v>
      </c>
      <c r="E103" s="9">
        <v>25</v>
      </c>
      <c r="F103" s="9">
        <v>1</v>
      </c>
      <c r="G103" s="9">
        <v>237000</v>
      </c>
      <c r="H103" s="9">
        <v>1</v>
      </c>
      <c r="I103" s="9">
        <v>140</v>
      </c>
      <c r="J103" s="9" t="s">
        <v>13</v>
      </c>
      <c r="K103" s="9">
        <v>0</v>
      </c>
      <c r="L103" s="9">
        <v>15</v>
      </c>
      <c r="M103" s="9">
        <v>1</v>
      </c>
      <c r="N103" s="9"/>
    </row>
    <row r="104" spans="1:17" x14ac:dyDescent="0.3">
      <c r="A104" s="9">
        <v>55</v>
      </c>
      <c r="B104" s="9">
        <v>1</v>
      </c>
      <c r="C104" s="9">
        <v>2794</v>
      </c>
      <c r="D104" s="9">
        <v>0</v>
      </c>
      <c r="E104" s="9">
        <v>35</v>
      </c>
      <c r="F104" s="9">
        <v>1</v>
      </c>
      <c r="G104" s="9">
        <v>141000</v>
      </c>
      <c r="H104" s="9">
        <v>1</v>
      </c>
      <c r="I104" s="9">
        <v>140</v>
      </c>
      <c r="J104" s="9" t="s">
        <v>14</v>
      </c>
      <c r="K104" s="9">
        <v>0</v>
      </c>
      <c r="L104" s="9">
        <v>206</v>
      </c>
      <c r="M104" s="9">
        <v>0</v>
      </c>
      <c r="N104" s="9"/>
    </row>
    <row r="105" spans="1:17" x14ac:dyDescent="0.3">
      <c r="A105" s="9">
        <v>40</v>
      </c>
      <c r="B105" s="9">
        <v>0</v>
      </c>
      <c r="C105" s="9">
        <v>624</v>
      </c>
      <c r="D105" s="9">
        <v>0</v>
      </c>
      <c r="E105" s="9">
        <v>35</v>
      </c>
      <c r="F105" s="9">
        <v>0</v>
      </c>
      <c r="G105" s="9">
        <v>301000</v>
      </c>
      <c r="H105" s="9">
        <v>1</v>
      </c>
      <c r="I105" s="9">
        <v>142</v>
      </c>
      <c r="J105" s="9" t="s">
        <v>14</v>
      </c>
      <c r="K105" s="9">
        <v>1</v>
      </c>
      <c r="L105" s="9">
        <v>214</v>
      </c>
      <c r="M105" s="9">
        <v>0</v>
      </c>
      <c r="N105" s="9"/>
    </row>
    <row r="106" spans="1:17" x14ac:dyDescent="0.3">
      <c r="A106" s="9">
        <v>50</v>
      </c>
      <c r="B106" s="9">
        <v>0</v>
      </c>
      <c r="C106" s="9">
        <v>245</v>
      </c>
      <c r="D106" s="9">
        <v>0</v>
      </c>
      <c r="E106" s="9">
        <v>45</v>
      </c>
      <c r="F106" s="9">
        <v>1</v>
      </c>
      <c r="G106" s="9">
        <v>274000</v>
      </c>
      <c r="H106" s="9">
        <v>1</v>
      </c>
      <c r="I106" s="9">
        <v>133</v>
      </c>
      <c r="J106" s="9" t="s">
        <v>14</v>
      </c>
      <c r="K106" s="9">
        <v>0</v>
      </c>
      <c r="L106" s="9">
        <v>215</v>
      </c>
      <c r="M106" s="9">
        <v>0</v>
      </c>
      <c r="N106" s="9"/>
    </row>
    <row r="107" spans="1:17" x14ac:dyDescent="0.3">
      <c r="A107" s="9">
        <v>53</v>
      </c>
      <c r="B107" s="9">
        <v>1</v>
      </c>
      <c r="C107" s="9">
        <v>446</v>
      </c>
      <c r="D107" s="9">
        <v>0</v>
      </c>
      <c r="E107" s="9">
        <v>60</v>
      </c>
      <c r="F107" s="9">
        <v>1</v>
      </c>
      <c r="G107" s="9">
        <v>263358.03000000003</v>
      </c>
      <c r="H107" s="9">
        <v>1</v>
      </c>
      <c r="I107" s="9">
        <v>139</v>
      </c>
      <c r="J107" s="9" t="s">
        <v>14</v>
      </c>
      <c r="K107" s="9">
        <v>0</v>
      </c>
      <c r="L107" s="9">
        <v>215</v>
      </c>
      <c r="M107" s="9">
        <v>0</v>
      </c>
      <c r="N107" s="9"/>
    </row>
    <row r="108" spans="1:17" x14ac:dyDescent="0.3">
      <c r="A108" s="9">
        <v>52</v>
      </c>
      <c r="B108" s="9">
        <v>1</v>
      </c>
      <c r="C108" s="9">
        <v>191</v>
      </c>
      <c r="D108" s="9">
        <v>1</v>
      </c>
      <c r="E108" s="9">
        <v>30</v>
      </c>
      <c r="F108" s="9">
        <v>1</v>
      </c>
      <c r="G108" s="9">
        <v>334000</v>
      </c>
      <c r="H108" s="9">
        <v>1</v>
      </c>
      <c r="I108" s="9">
        <v>142</v>
      </c>
      <c r="J108" s="9" t="s">
        <v>14</v>
      </c>
      <c r="K108" s="9">
        <v>1</v>
      </c>
      <c r="L108" s="9">
        <v>216</v>
      </c>
      <c r="M108" s="9">
        <v>0</v>
      </c>
      <c r="N108" s="9"/>
    </row>
    <row r="109" spans="1:17" x14ac:dyDescent="0.3">
      <c r="A109" s="9">
        <v>58</v>
      </c>
      <c r="B109" s="9">
        <v>0</v>
      </c>
      <c r="C109" s="9">
        <v>132</v>
      </c>
      <c r="D109" s="9">
        <v>1</v>
      </c>
      <c r="E109" s="9">
        <v>38</v>
      </c>
      <c r="F109" s="9">
        <v>1</v>
      </c>
      <c r="G109" s="9">
        <v>253000</v>
      </c>
      <c r="H109" s="9">
        <v>1</v>
      </c>
      <c r="I109" s="9">
        <v>139</v>
      </c>
      <c r="J109" s="9" t="s">
        <v>14</v>
      </c>
      <c r="K109" s="9">
        <v>0</v>
      </c>
      <c r="L109" s="9">
        <v>230</v>
      </c>
      <c r="M109" s="9">
        <v>0</v>
      </c>
      <c r="N109" s="9"/>
    </row>
    <row r="110" spans="1:17" x14ac:dyDescent="0.3">
      <c r="A110" s="9">
        <v>55</v>
      </c>
      <c r="B110" s="9">
        <v>0</v>
      </c>
      <c r="C110" s="9">
        <v>66</v>
      </c>
      <c r="D110" s="9">
        <v>0</v>
      </c>
      <c r="E110" s="9">
        <v>40</v>
      </c>
      <c r="F110" s="9">
        <v>0</v>
      </c>
      <c r="G110" s="9">
        <v>203000</v>
      </c>
      <c r="H110" s="9">
        <v>1</v>
      </c>
      <c r="I110" s="9">
        <v>138</v>
      </c>
      <c r="J110" s="9" t="s">
        <v>14</v>
      </c>
      <c r="K110" s="9">
        <v>0</v>
      </c>
      <c r="L110" s="9">
        <v>233</v>
      </c>
      <c r="M110" s="9">
        <v>0</v>
      </c>
      <c r="N110" s="9"/>
    </row>
    <row r="111" spans="1:17" x14ac:dyDescent="0.3">
      <c r="A111" s="9">
        <v>95</v>
      </c>
      <c r="B111" s="9">
        <v>1</v>
      </c>
      <c r="C111" s="9">
        <v>112</v>
      </c>
      <c r="D111" s="9">
        <v>0</v>
      </c>
      <c r="E111" s="9">
        <v>40</v>
      </c>
      <c r="F111" s="9">
        <v>1</v>
      </c>
      <c r="G111" s="9">
        <v>196000</v>
      </c>
      <c r="H111" s="9">
        <v>1</v>
      </c>
      <c r="I111" s="9">
        <v>138</v>
      </c>
      <c r="J111" s="9" t="s">
        <v>13</v>
      </c>
      <c r="K111" s="9">
        <v>0</v>
      </c>
      <c r="L111" s="9">
        <v>24</v>
      </c>
      <c r="M111" s="9">
        <v>1</v>
      </c>
      <c r="N111" s="9"/>
    </row>
    <row r="112" spans="1:17" x14ac:dyDescent="0.3">
      <c r="A112" s="9">
        <v>40</v>
      </c>
      <c r="B112" s="9">
        <v>0</v>
      </c>
      <c r="C112" s="9">
        <v>582</v>
      </c>
      <c r="D112" s="9">
        <v>1</v>
      </c>
      <c r="E112" s="9">
        <v>35</v>
      </c>
      <c r="F112" s="9">
        <v>0</v>
      </c>
      <c r="G112" s="9">
        <v>222000</v>
      </c>
      <c r="H112" s="9">
        <v>1</v>
      </c>
      <c r="I112" s="9">
        <v>132</v>
      </c>
      <c r="J112" s="9" t="s">
        <v>14</v>
      </c>
      <c r="K112" s="9">
        <v>0</v>
      </c>
      <c r="L112" s="9">
        <v>244</v>
      </c>
      <c r="M112" s="9">
        <v>0</v>
      </c>
      <c r="N112" s="9"/>
      <c r="Q112" s="1"/>
    </row>
    <row r="113" spans="1:17" ht="14.4" customHeight="1" x14ac:dyDescent="0.3">
      <c r="A113" s="9">
        <v>60</v>
      </c>
      <c r="B113" s="9">
        <v>1</v>
      </c>
      <c r="C113" s="9">
        <v>257</v>
      </c>
      <c r="D113" s="9">
        <v>1</v>
      </c>
      <c r="E113" s="9">
        <v>30</v>
      </c>
      <c r="F113" s="9">
        <v>0</v>
      </c>
      <c r="G113" s="9">
        <v>150000</v>
      </c>
      <c r="H113" s="9">
        <v>1</v>
      </c>
      <c r="I113" s="9">
        <v>137</v>
      </c>
      <c r="J113" s="9" t="s">
        <v>14</v>
      </c>
      <c r="K113" s="9">
        <v>1</v>
      </c>
      <c r="L113" s="9">
        <v>245</v>
      </c>
      <c r="M113" s="9">
        <v>0</v>
      </c>
      <c r="N113" s="9"/>
      <c r="Q113" s="2"/>
    </row>
    <row r="114" spans="1:17" ht="14.4" customHeight="1" x14ac:dyDescent="0.3">
      <c r="A114" s="9">
        <v>50</v>
      </c>
      <c r="B114" s="9">
        <v>1</v>
      </c>
      <c r="C114" s="9">
        <v>249</v>
      </c>
      <c r="D114" s="9">
        <v>1</v>
      </c>
      <c r="E114" s="9">
        <v>35</v>
      </c>
      <c r="F114" s="9">
        <v>1</v>
      </c>
      <c r="G114" s="9">
        <v>319000</v>
      </c>
      <c r="H114" s="9">
        <v>1</v>
      </c>
      <c r="I114" s="9">
        <v>128</v>
      </c>
      <c r="J114" s="9" t="s">
        <v>13</v>
      </c>
      <c r="K114" s="9">
        <v>0</v>
      </c>
      <c r="L114" s="9">
        <v>28</v>
      </c>
      <c r="M114" s="9">
        <v>1</v>
      </c>
      <c r="N114" s="9"/>
      <c r="Q114" s="2"/>
    </row>
    <row r="115" spans="1:17" x14ac:dyDescent="0.3">
      <c r="A115" s="9">
        <v>70</v>
      </c>
      <c r="B115" s="9">
        <v>0</v>
      </c>
      <c r="C115" s="9">
        <v>2695</v>
      </c>
      <c r="D115" s="9">
        <v>1</v>
      </c>
      <c r="E115" s="9">
        <v>40</v>
      </c>
      <c r="F115" s="9">
        <v>0</v>
      </c>
      <c r="G115" s="9">
        <v>241000</v>
      </c>
      <c r="H115" s="9">
        <v>1</v>
      </c>
      <c r="I115" s="9">
        <v>137</v>
      </c>
      <c r="J115" s="9" t="s">
        <v>14</v>
      </c>
      <c r="K115" s="9">
        <v>0</v>
      </c>
      <c r="L115" s="9">
        <v>247</v>
      </c>
      <c r="M115" s="9">
        <v>0</v>
      </c>
      <c r="N115" s="9"/>
      <c r="Q115" s="3"/>
    </row>
    <row r="116" spans="1:17" ht="14.4" customHeight="1" x14ac:dyDescent="0.3">
      <c r="A116" s="9">
        <v>82</v>
      </c>
      <c r="B116" s="9">
        <v>1</v>
      </c>
      <c r="C116" s="9">
        <v>855</v>
      </c>
      <c r="D116" s="9">
        <v>1</v>
      </c>
      <c r="E116" s="9">
        <v>50</v>
      </c>
      <c r="F116" s="9">
        <v>1</v>
      </c>
      <c r="G116" s="9">
        <v>321000</v>
      </c>
      <c r="H116" s="9">
        <v>1</v>
      </c>
      <c r="I116" s="9">
        <v>145</v>
      </c>
      <c r="J116" s="9" t="s">
        <v>13</v>
      </c>
      <c r="K116" s="9">
        <v>0</v>
      </c>
      <c r="L116" s="9">
        <v>30</v>
      </c>
      <c r="M116" s="9">
        <v>1</v>
      </c>
      <c r="N116" s="9"/>
      <c r="Q116" s="2"/>
    </row>
    <row r="117" spans="1:17" ht="14.4" customHeight="1" x14ac:dyDescent="0.3">
      <c r="A117" s="9">
        <v>52</v>
      </c>
      <c r="B117" s="9">
        <v>0</v>
      </c>
      <c r="C117" s="9">
        <v>190</v>
      </c>
      <c r="D117" s="9">
        <v>1</v>
      </c>
      <c r="E117" s="9">
        <v>38</v>
      </c>
      <c r="F117" s="9">
        <v>0</v>
      </c>
      <c r="G117" s="9">
        <v>382000</v>
      </c>
      <c r="H117" s="9">
        <v>1</v>
      </c>
      <c r="I117" s="9">
        <v>140</v>
      </c>
      <c r="J117" s="9" t="s">
        <v>14</v>
      </c>
      <c r="K117" s="9">
        <v>1</v>
      </c>
      <c r="L117" s="9">
        <v>258</v>
      </c>
      <c r="M117" s="9">
        <v>0</v>
      </c>
      <c r="N117" s="9"/>
      <c r="Q117" s="2"/>
    </row>
    <row r="118" spans="1:17" x14ac:dyDescent="0.3">
      <c r="A118" s="9">
        <v>57</v>
      </c>
      <c r="B118" s="9">
        <v>1</v>
      </c>
      <c r="C118" s="9">
        <v>129</v>
      </c>
      <c r="D118" s="9">
        <v>0</v>
      </c>
      <c r="E118" s="9">
        <v>30</v>
      </c>
      <c r="F118" s="9">
        <v>0</v>
      </c>
      <c r="G118" s="9">
        <v>395000</v>
      </c>
      <c r="H118" s="9">
        <v>1</v>
      </c>
      <c r="I118" s="9">
        <v>140</v>
      </c>
      <c r="J118" s="9" t="s">
        <v>13</v>
      </c>
      <c r="K118" s="9">
        <v>0</v>
      </c>
      <c r="L118" s="9">
        <v>42</v>
      </c>
      <c r="M118" s="9">
        <v>1</v>
      </c>
      <c r="N118" s="9"/>
      <c r="Q118" s="3"/>
    </row>
    <row r="119" spans="1:17" x14ac:dyDescent="0.3">
      <c r="A119" s="9">
        <v>70</v>
      </c>
      <c r="B119" s="9">
        <v>1</v>
      </c>
      <c r="C119" s="9">
        <v>69</v>
      </c>
      <c r="D119" s="9">
        <v>1</v>
      </c>
      <c r="E119" s="9">
        <v>50</v>
      </c>
      <c r="F119" s="9">
        <v>1</v>
      </c>
      <c r="G119" s="9">
        <v>351000</v>
      </c>
      <c r="H119" s="9">
        <v>1</v>
      </c>
      <c r="I119" s="9">
        <v>134</v>
      </c>
      <c r="J119" s="9" t="s">
        <v>13</v>
      </c>
      <c r="K119" s="9">
        <v>0</v>
      </c>
      <c r="L119" s="9">
        <v>44</v>
      </c>
      <c r="M119" s="9">
        <v>1</v>
      </c>
      <c r="N119" s="9"/>
      <c r="Q119" s="4"/>
    </row>
    <row r="120" spans="1:17" x14ac:dyDescent="0.3">
      <c r="A120" s="9">
        <v>59</v>
      </c>
      <c r="B120" s="9">
        <v>1</v>
      </c>
      <c r="C120" s="9">
        <v>280</v>
      </c>
      <c r="D120" s="9">
        <v>1</v>
      </c>
      <c r="E120" s="9">
        <v>25</v>
      </c>
      <c r="F120" s="9">
        <v>1</v>
      </c>
      <c r="G120" s="9">
        <v>302000</v>
      </c>
      <c r="H120" s="9">
        <v>1</v>
      </c>
      <c r="I120" s="9">
        <v>141</v>
      </c>
      <c r="J120" s="9" t="s">
        <v>13</v>
      </c>
      <c r="K120" s="9">
        <v>0</v>
      </c>
      <c r="L120" s="9">
        <v>78</v>
      </c>
      <c r="M120" s="9">
        <v>1</v>
      </c>
      <c r="N120" s="9"/>
    </row>
    <row r="121" spans="1:17" ht="15" customHeight="1" x14ac:dyDescent="0.3">
      <c r="A121" s="9">
        <v>65</v>
      </c>
      <c r="B121" s="9">
        <v>1</v>
      </c>
      <c r="C121" s="9">
        <v>269</v>
      </c>
      <c r="D121" s="9">
        <v>0</v>
      </c>
      <c r="E121" s="9">
        <v>40</v>
      </c>
      <c r="F121" s="9">
        <v>1</v>
      </c>
      <c r="G121" s="9">
        <v>232000</v>
      </c>
      <c r="H121" s="9">
        <v>1</v>
      </c>
      <c r="I121" s="9">
        <v>142</v>
      </c>
      <c r="J121" s="9" t="s">
        <v>14</v>
      </c>
      <c r="K121" s="9">
        <v>0</v>
      </c>
      <c r="L121" s="9">
        <v>286</v>
      </c>
      <c r="M121" s="9">
        <v>1</v>
      </c>
      <c r="N121" s="9"/>
    </row>
    <row r="122" spans="1:17" x14ac:dyDescent="0.3">
      <c r="A122" s="9">
        <v>58</v>
      </c>
      <c r="B122" s="9">
        <v>1</v>
      </c>
      <c r="C122" s="9">
        <v>400</v>
      </c>
      <c r="D122" s="9">
        <v>0</v>
      </c>
      <c r="E122" s="9">
        <v>40</v>
      </c>
      <c r="F122" s="9">
        <v>0</v>
      </c>
      <c r="G122" s="9">
        <v>164000</v>
      </c>
      <c r="H122" s="9">
        <v>1</v>
      </c>
      <c r="I122" s="9">
        <v>139</v>
      </c>
      <c r="J122" s="9" t="s">
        <v>13</v>
      </c>
      <c r="K122" s="9">
        <v>0</v>
      </c>
      <c r="L122" s="9">
        <v>91</v>
      </c>
      <c r="M122" s="9">
        <v>0</v>
      </c>
      <c r="N122" s="9"/>
    </row>
    <row r="123" spans="1:17" ht="14.4" customHeight="1" x14ac:dyDescent="0.3">
      <c r="A123" s="9">
        <v>66</v>
      </c>
      <c r="B123" s="9">
        <v>1</v>
      </c>
      <c r="C123" s="9">
        <v>68</v>
      </c>
      <c r="D123" s="9">
        <v>1</v>
      </c>
      <c r="E123" s="9">
        <v>38</v>
      </c>
      <c r="F123" s="9">
        <v>1</v>
      </c>
      <c r="G123" s="9">
        <v>162000</v>
      </c>
      <c r="H123" s="9">
        <v>1</v>
      </c>
      <c r="I123" s="9">
        <v>136</v>
      </c>
      <c r="J123" s="9" t="s">
        <v>13</v>
      </c>
      <c r="K123" s="9">
        <v>0</v>
      </c>
      <c r="L123" s="9">
        <v>95</v>
      </c>
      <c r="M123" s="9">
        <v>0</v>
      </c>
      <c r="N123" s="9"/>
      <c r="Q123" s="67"/>
    </row>
    <row r="124" spans="1:17" ht="14.4" customHeight="1" x14ac:dyDescent="0.3">
      <c r="A124" s="9">
        <v>62</v>
      </c>
      <c r="B124" s="9">
        <v>0</v>
      </c>
      <c r="C124" s="9">
        <v>281</v>
      </c>
      <c r="D124" s="9">
        <v>1</v>
      </c>
      <c r="E124" s="9">
        <v>35</v>
      </c>
      <c r="F124" s="9">
        <v>0</v>
      </c>
      <c r="G124" s="9">
        <v>221000</v>
      </c>
      <c r="H124" s="9">
        <v>1</v>
      </c>
      <c r="I124" s="9">
        <v>136</v>
      </c>
      <c r="J124" s="9" t="s">
        <v>13</v>
      </c>
      <c r="K124" s="9">
        <v>0</v>
      </c>
      <c r="L124" s="9">
        <v>108</v>
      </c>
      <c r="M124" s="9">
        <v>0</v>
      </c>
      <c r="N124" s="9"/>
      <c r="Q124" s="67"/>
    </row>
    <row r="125" spans="1:17" ht="14.4" customHeight="1" x14ac:dyDescent="0.3">
      <c r="A125" s="9">
        <v>65</v>
      </c>
      <c r="B125" s="9">
        <v>0</v>
      </c>
      <c r="C125" s="9">
        <v>582</v>
      </c>
      <c r="D125" s="9">
        <v>1</v>
      </c>
      <c r="E125" s="9">
        <v>40</v>
      </c>
      <c r="F125" s="9">
        <v>0</v>
      </c>
      <c r="G125" s="9">
        <v>270000</v>
      </c>
      <c r="H125" s="9">
        <v>1</v>
      </c>
      <c r="I125" s="9">
        <v>138</v>
      </c>
      <c r="J125" s="9" t="s">
        <v>13</v>
      </c>
      <c r="K125" s="9">
        <v>0</v>
      </c>
      <c r="L125" s="9">
        <v>140</v>
      </c>
      <c r="M125" s="9">
        <v>0</v>
      </c>
      <c r="N125" s="9"/>
      <c r="Q125" s="67"/>
    </row>
    <row r="126" spans="1:17" ht="14.4" customHeight="1" x14ac:dyDescent="0.3">
      <c r="A126" s="9">
        <v>55</v>
      </c>
      <c r="B126" s="9">
        <v>0</v>
      </c>
      <c r="C126" s="9">
        <v>7861</v>
      </c>
      <c r="D126" s="9">
        <v>0</v>
      </c>
      <c r="E126" s="9">
        <v>38</v>
      </c>
      <c r="F126" s="9">
        <v>0</v>
      </c>
      <c r="G126" s="9">
        <v>263358.03000000003</v>
      </c>
      <c r="H126" s="9">
        <v>1.1000000000000001</v>
      </c>
      <c r="I126" s="9">
        <v>136</v>
      </c>
      <c r="J126" s="9" t="s">
        <v>14</v>
      </c>
      <c r="K126" s="9">
        <v>0</v>
      </c>
      <c r="L126" s="9">
        <v>6</v>
      </c>
      <c r="M126" s="9">
        <v>1</v>
      </c>
      <c r="N126" s="9"/>
      <c r="Q126" s="67"/>
    </row>
    <row r="127" spans="1:17" ht="14.4" customHeight="1" x14ac:dyDescent="0.3">
      <c r="A127" s="9">
        <v>49</v>
      </c>
      <c r="B127" s="9">
        <v>1</v>
      </c>
      <c r="C127" s="9">
        <v>69</v>
      </c>
      <c r="D127" s="9">
        <v>0</v>
      </c>
      <c r="E127" s="9">
        <v>50</v>
      </c>
      <c r="F127" s="9">
        <v>0</v>
      </c>
      <c r="G127" s="9">
        <v>132000</v>
      </c>
      <c r="H127" s="9">
        <v>1</v>
      </c>
      <c r="I127" s="9">
        <v>140</v>
      </c>
      <c r="J127" s="9" t="s">
        <v>13</v>
      </c>
      <c r="K127" s="9">
        <v>0</v>
      </c>
      <c r="L127" s="9">
        <v>147</v>
      </c>
      <c r="M127" s="9">
        <v>0</v>
      </c>
      <c r="N127" s="9"/>
      <c r="Q127" s="67"/>
    </row>
    <row r="128" spans="1:17" ht="14.4" customHeight="1" x14ac:dyDescent="0.3">
      <c r="A128" s="9">
        <v>60.667000000000002</v>
      </c>
      <c r="B128" s="9">
        <v>1</v>
      </c>
      <c r="C128" s="9">
        <v>151</v>
      </c>
      <c r="D128" s="9">
        <v>1</v>
      </c>
      <c r="E128" s="9">
        <v>40</v>
      </c>
      <c r="F128" s="9">
        <v>1</v>
      </c>
      <c r="G128" s="9">
        <v>201000</v>
      </c>
      <c r="H128" s="9">
        <v>1</v>
      </c>
      <c r="I128" s="9">
        <v>136</v>
      </c>
      <c r="J128" s="9" t="s">
        <v>13</v>
      </c>
      <c r="K128" s="9">
        <v>0</v>
      </c>
      <c r="L128" s="9">
        <v>172</v>
      </c>
      <c r="M128" s="9">
        <v>0</v>
      </c>
      <c r="N128" s="9"/>
      <c r="Q128" s="67"/>
    </row>
    <row r="129" spans="1:17" x14ac:dyDescent="0.3">
      <c r="A129" s="9">
        <v>50</v>
      </c>
      <c r="B129" s="9">
        <v>1</v>
      </c>
      <c r="C129" s="9">
        <v>582</v>
      </c>
      <c r="D129" s="9">
        <v>1</v>
      </c>
      <c r="E129" s="9">
        <v>20</v>
      </c>
      <c r="F129" s="9">
        <v>1</v>
      </c>
      <c r="G129" s="9">
        <v>279000</v>
      </c>
      <c r="H129" s="9">
        <v>1</v>
      </c>
      <c r="I129" s="9">
        <v>134</v>
      </c>
      <c r="J129" s="9" t="s">
        <v>13</v>
      </c>
      <c r="K129" s="9">
        <v>0</v>
      </c>
      <c r="L129" s="9">
        <v>186</v>
      </c>
      <c r="M129" s="9">
        <v>0</v>
      </c>
      <c r="N129" s="9"/>
      <c r="Q129" s="67"/>
    </row>
    <row r="130" spans="1:17" ht="14.4" customHeight="1" x14ac:dyDescent="0.3">
      <c r="A130" s="9">
        <v>60</v>
      </c>
      <c r="B130" s="9">
        <v>1</v>
      </c>
      <c r="C130" s="9">
        <v>315</v>
      </c>
      <c r="D130" s="9">
        <v>1</v>
      </c>
      <c r="E130" s="9">
        <v>60</v>
      </c>
      <c r="F130" s="9">
        <v>0</v>
      </c>
      <c r="G130" s="9">
        <v>454000</v>
      </c>
      <c r="H130" s="9">
        <v>1.1000000000000001</v>
      </c>
      <c r="I130" s="9">
        <v>131</v>
      </c>
      <c r="J130" s="9" t="s">
        <v>14</v>
      </c>
      <c r="K130" s="9">
        <v>1</v>
      </c>
      <c r="L130" s="9">
        <v>10</v>
      </c>
      <c r="M130" s="9">
        <v>1</v>
      </c>
      <c r="N130" s="9"/>
      <c r="Q130" s="67"/>
    </row>
    <row r="131" spans="1:17" ht="14.4" customHeight="1" x14ac:dyDescent="0.3">
      <c r="A131" s="9">
        <v>45</v>
      </c>
      <c r="B131" s="9">
        <v>1</v>
      </c>
      <c r="C131" s="9">
        <v>981</v>
      </c>
      <c r="D131" s="9">
        <v>0</v>
      </c>
      <c r="E131" s="9">
        <v>30</v>
      </c>
      <c r="F131" s="9">
        <v>0</v>
      </c>
      <c r="G131" s="9">
        <v>136000</v>
      </c>
      <c r="H131" s="9">
        <v>1.1000000000000001</v>
      </c>
      <c r="I131" s="9">
        <v>137</v>
      </c>
      <c r="J131" s="9" t="s">
        <v>14</v>
      </c>
      <c r="K131" s="9">
        <v>0</v>
      </c>
      <c r="L131" s="9">
        <v>11</v>
      </c>
      <c r="M131" s="9">
        <v>1</v>
      </c>
      <c r="N131" s="9"/>
      <c r="Q131" s="67"/>
    </row>
    <row r="132" spans="1:17" x14ac:dyDescent="0.3">
      <c r="A132" s="9">
        <v>50</v>
      </c>
      <c r="B132" s="9">
        <v>1</v>
      </c>
      <c r="C132" s="9">
        <v>168</v>
      </c>
      <c r="D132" s="9">
        <v>0</v>
      </c>
      <c r="E132" s="9">
        <v>38</v>
      </c>
      <c r="F132" s="9">
        <v>1</v>
      </c>
      <c r="G132" s="9">
        <v>276000</v>
      </c>
      <c r="H132" s="9">
        <v>1.1000000000000001</v>
      </c>
      <c r="I132" s="9">
        <v>137</v>
      </c>
      <c r="J132" s="9" t="s">
        <v>14</v>
      </c>
      <c r="K132" s="9">
        <v>0</v>
      </c>
      <c r="L132" s="9">
        <v>11</v>
      </c>
      <c r="M132" s="9">
        <v>1</v>
      </c>
      <c r="N132" s="9"/>
      <c r="Q132" s="67"/>
    </row>
    <row r="133" spans="1:17" x14ac:dyDescent="0.3">
      <c r="A133" s="9">
        <v>50</v>
      </c>
      <c r="B133" s="9">
        <v>1</v>
      </c>
      <c r="C133" s="9">
        <v>167</v>
      </c>
      <c r="D133" s="9">
        <v>1</v>
      </c>
      <c r="E133" s="9">
        <v>45</v>
      </c>
      <c r="F133" s="9">
        <v>0</v>
      </c>
      <c r="G133" s="9">
        <v>362000</v>
      </c>
      <c r="H133" s="9">
        <v>1</v>
      </c>
      <c r="I133" s="9">
        <v>136</v>
      </c>
      <c r="J133" s="9" t="s">
        <v>13</v>
      </c>
      <c r="K133" s="9">
        <v>0</v>
      </c>
      <c r="L133" s="9">
        <v>187</v>
      </c>
      <c r="M133" s="9">
        <v>0</v>
      </c>
      <c r="N133" s="9"/>
    </row>
    <row r="134" spans="1:17" x14ac:dyDescent="0.3">
      <c r="A134" s="9">
        <v>49</v>
      </c>
      <c r="B134" s="9">
        <v>0</v>
      </c>
      <c r="C134" s="9">
        <v>789</v>
      </c>
      <c r="D134" s="9">
        <v>0</v>
      </c>
      <c r="E134" s="9">
        <v>20</v>
      </c>
      <c r="F134" s="9">
        <v>1</v>
      </c>
      <c r="G134" s="9">
        <v>319000</v>
      </c>
      <c r="H134" s="9">
        <v>1.1000000000000001</v>
      </c>
      <c r="I134" s="9">
        <v>136</v>
      </c>
      <c r="J134" s="9" t="s">
        <v>14</v>
      </c>
      <c r="K134" s="9">
        <v>1</v>
      </c>
      <c r="L134" s="9">
        <v>55</v>
      </c>
      <c r="M134" s="9">
        <v>1</v>
      </c>
      <c r="N134" s="9"/>
    </row>
    <row r="135" spans="1:17" x14ac:dyDescent="0.3">
      <c r="A135" s="9">
        <v>55</v>
      </c>
      <c r="B135" s="9">
        <v>0</v>
      </c>
      <c r="C135" s="9">
        <v>109</v>
      </c>
      <c r="D135" s="9">
        <v>0</v>
      </c>
      <c r="E135" s="9">
        <v>35</v>
      </c>
      <c r="F135" s="9">
        <v>0</v>
      </c>
      <c r="G135" s="9">
        <v>254000</v>
      </c>
      <c r="H135" s="9">
        <v>1.1000000000000001</v>
      </c>
      <c r="I135" s="9">
        <v>139</v>
      </c>
      <c r="J135" s="9" t="s">
        <v>14</v>
      </c>
      <c r="K135" s="9">
        <v>1</v>
      </c>
      <c r="L135" s="9">
        <v>60</v>
      </c>
      <c r="M135" s="9">
        <v>0</v>
      </c>
      <c r="N135" s="9"/>
    </row>
    <row r="136" spans="1:17" x14ac:dyDescent="0.3">
      <c r="A136" s="9">
        <v>60</v>
      </c>
      <c r="B136" s="9">
        <v>1</v>
      </c>
      <c r="C136" s="9">
        <v>2281</v>
      </c>
      <c r="D136" s="9">
        <v>1</v>
      </c>
      <c r="E136" s="9">
        <v>40</v>
      </c>
      <c r="F136" s="9">
        <v>0</v>
      </c>
      <c r="G136" s="9">
        <v>283000</v>
      </c>
      <c r="H136" s="9">
        <v>1</v>
      </c>
      <c r="I136" s="9">
        <v>141</v>
      </c>
      <c r="J136" s="9" t="s">
        <v>13</v>
      </c>
      <c r="K136" s="9">
        <v>0</v>
      </c>
      <c r="L136" s="9">
        <v>187</v>
      </c>
      <c r="M136" s="9">
        <v>0</v>
      </c>
      <c r="N136" s="9"/>
    </row>
    <row r="137" spans="1:17" x14ac:dyDescent="0.3">
      <c r="A137" s="9">
        <v>55</v>
      </c>
      <c r="B137" s="9">
        <v>0</v>
      </c>
      <c r="C137" s="9">
        <v>47</v>
      </c>
      <c r="D137" s="9">
        <v>0</v>
      </c>
      <c r="E137" s="9">
        <v>35</v>
      </c>
      <c r="F137" s="9">
        <v>1</v>
      </c>
      <c r="G137" s="9">
        <v>173000</v>
      </c>
      <c r="H137" s="9">
        <v>1.1000000000000001</v>
      </c>
      <c r="I137" s="9">
        <v>137</v>
      </c>
      <c r="J137" s="9" t="s">
        <v>14</v>
      </c>
      <c r="K137" s="9">
        <v>0</v>
      </c>
      <c r="L137" s="9">
        <v>79</v>
      </c>
      <c r="M137" s="9">
        <v>0</v>
      </c>
      <c r="N137" s="9"/>
    </row>
    <row r="138" spans="1:17" x14ac:dyDescent="0.3">
      <c r="A138" s="9">
        <v>57</v>
      </c>
      <c r="B138" s="9">
        <v>1</v>
      </c>
      <c r="C138" s="9">
        <v>115</v>
      </c>
      <c r="D138" s="9">
        <v>0</v>
      </c>
      <c r="E138" s="9">
        <v>25</v>
      </c>
      <c r="F138" s="9">
        <v>1</v>
      </c>
      <c r="G138" s="9">
        <v>181000</v>
      </c>
      <c r="H138" s="9">
        <v>1.1000000000000001</v>
      </c>
      <c r="I138" s="9">
        <v>144</v>
      </c>
      <c r="J138" s="9" t="s">
        <v>14</v>
      </c>
      <c r="K138" s="9">
        <v>0</v>
      </c>
      <c r="L138" s="9">
        <v>79</v>
      </c>
      <c r="M138" s="9">
        <v>0</v>
      </c>
      <c r="N138" s="9"/>
    </row>
    <row r="139" spans="1:17" x14ac:dyDescent="0.3">
      <c r="A139" s="9">
        <v>65</v>
      </c>
      <c r="B139" s="9">
        <v>1</v>
      </c>
      <c r="C139" s="9">
        <v>305</v>
      </c>
      <c r="D139" s="9">
        <v>0</v>
      </c>
      <c r="E139" s="9">
        <v>25</v>
      </c>
      <c r="F139" s="9">
        <v>0</v>
      </c>
      <c r="G139" s="9">
        <v>298000</v>
      </c>
      <c r="H139" s="9">
        <v>1.1000000000000001</v>
      </c>
      <c r="I139" s="9">
        <v>141</v>
      </c>
      <c r="J139" s="9" t="s">
        <v>14</v>
      </c>
      <c r="K139" s="9">
        <v>0</v>
      </c>
      <c r="L139" s="9">
        <v>87</v>
      </c>
      <c r="M139" s="9">
        <v>0</v>
      </c>
      <c r="N139" s="9"/>
    </row>
    <row r="140" spans="1:17" x14ac:dyDescent="0.3">
      <c r="A140" s="9">
        <v>65</v>
      </c>
      <c r="B140" s="9">
        <v>1</v>
      </c>
      <c r="C140" s="9">
        <v>720</v>
      </c>
      <c r="D140" s="9">
        <v>1</v>
      </c>
      <c r="E140" s="9">
        <v>40</v>
      </c>
      <c r="F140" s="9">
        <v>0</v>
      </c>
      <c r="G140" s="9">
        <v>257000</v>
      </c>
      <c r="H140" s="9">
        <v>1</v>
      </c>
      <c r="I140" s="9">
        <v>136</v>
      </c>
      <c r="J140" s="9" t="s">
        <v>13</v>
      </c>
      <c r="K140" s="9">
        <v>0</v>
      </c>
      <c r="L140" s="9">
        <v>210</v>
      </c>
      <c r="M140" s="9">
        <v>0</v>
      </c>
      <c r="N140" s="9"/>
    </row>
    <row r="141" spans="1:17" x14ac:dyDescent="0.3">
      <c r="A141" s="9">
        <v>80</v>
      </c>
      <c r="B141" s="9">
        <v>0</v>
      </c>
      <c r="C141" s="9">
        <v>898</v>
      </c>
      <c r="D141" s="9">
        <v>0</v>
      </c>
      <c r="E141" s="9">
        <v>25</v>
      </c>
      <c r="F141" s="9">
        <v>0</v>
      </c>
      <c r="G141" s="9">
        <v>149000</v>
      </c>
      <c r="H141" s="9">
        <v>1.1000000000000001</v>
      </c>
      <c r="I141" s="9">
        <v>144</v>
      </c>
      <c r="J141" s="9" t="s">
        <v>14</v>
      </c>
      <c r="K141" s="9">
        <v>1</v>
      </c>
      <c r="L141" s="9">
        <v>87</v>
      </c>
      <c r="M141" s="9">
        <v>0</v>
      </c>
      <c r="N141" s="9"/>
    </row>
    <row r="142" spans="1:17" x14ac:dyDescent="0.3">
      <c r="A142" s="9">
        <v>68</v>
      </c>
      <c r="B142" s="9">
        <v>1</v>
      </c>
      <c r="C142" s="9">
        <v>157</v>
      </c>
      <c r="D142" s="9">
        <v>1</v>
      </c>
      <c r="E142" s="9">
        <v>60</v>
      </c>
      <c r="F142" s="9">
        <v>0</v>
      </c>
      <c r="G142" s="9">
        <v>208000</v>
      </c>
      <c r="H142" s="9">
        <v>1</v>
      </c>
      <c r="I142" s="9">
        <v>140</v>
      </c>
      <c r="J142" s="9" t="s">
        <v>13</v>
      </c>
      <c r="K142" s="9">
        <v>0</v>
      </c>
      <c r="L142" s="9">
        <v>237</v>
      </c>
      <c r="M142" s="9">
        <v>0</v>
      </c>
      <c r="N142" s="9"/>
    </row>
    <row r="143" spans="1:17" x14ac:dyDescent="0.3">
      <c r="A143" s="9">
        <v>45</v>
      </c>
      <c r="B143" s="9">
        <v>0</v>
      </c>
      <c r="C143" s="9">
        <v>582</v>
      </c>
      <c r="D143" s="9">
        <v>1</v>
      </c>
      <c r="E143" s="9">
        <v>55</v>
      </c>
      <c r="F143" s="9">
        <v>0</v>
      </c>
      <c r="G143" s="9">
        <v>543000</v>
      </c>
      <c r="H143" s="9">
        <v>1</v>
      </c>
      <c r="I143" s="9">
        <v>132</v>
      </c>
      <c r="J143" s="9" t="s">
        <v>13</v>
      </c>
      <c r="K143" s="9">
        <v>0</v>
      </c>
      <c r="L143" s="9">
        <v>250</v>
      </c>
      <c r="M143" s="9">
        <v>0</v>
      </c>
      <c r="N143" s="9"/>
    </row>
    <row r="144" spans="1:17" x14ac:dyDescent="0.3">
      <c r="A144" s="9">
        <v>63</v>
      </c>
      <c r="B144" s="9">
        <v>0</v>
      </c>
      <c r="C144" s="9">
        <v>936</v>
      </c>
      <c r="D144" s="9">
        <v>0</v>
      </c>
      <c r="E144" s="9">
        <v>38</v>
      </c>
      <c r="F144" s="9">
        <v>0</v>
      </c>
      <c r="G144" s="9">
        <v>304000</v>
      </c>
      <c r="H144" s="9">
        <v>1.1000000000000001</v>
      </c>
      <c r="I144" s="9">
        <v>133</v>
      </c>
      <c r="J144" s="9" t="s">
        <v>14</v>
      </c>
      <c r="K144" s="9">
        <v>1</v>
      </c>
      <c r="L144" s="9">
        <v>88</v>
      </c>
      <c r="M144" s="9">
        <v>0</v>
      </c>
      <c r="N144" s="9"/>
    </row>
    <row r="145" spans="1:14" x14ac:dyDescent="0.3">
      <c r="A145" s="9">
        <v>60</v>
      </c>
      <c r="B145" s="9">
        <v>1</v>
      </c>
      <c r="C145" s="9">
        <v>588</v>
      </c>
      <c r="D145" s="9">
        <v>1</v>
      </c>
      <c r="E145" s="9">
        <v>60</v>
      </c>
      <c r="F145" s="9">
        <v>0</v>
      </c>
      <c r="G145" s="9">
        <v>194000</v>
      </c>
      <c r="H145" s="9">
        <v>1.1000000000000001</v>
      </c>
      <c r="I145" s="9">
        <v>142</v>
      </c>
      <c r="J145" s="9" t="s">
        <v>13</v>
      </c>
      <c r="K145" s="9">
        <v>0</v>
      </c>
      <c r="L145" s="9">
        <v>33</v>
      </c>
      <c r="M145" s="9">
        <v>1</v>
      </c>
      <c r="N145" s="9"/>
    </row>
    <row r="146" spans="1:14" x14ac:dyDescent="0.3">
      <c r="A146" s="9">
        <v>80</v>
      </c>
      <c r="B146" s="9">
        <v>0</v>
      </c>
      <c r="C146" s="9">
        <v>805</v>
      </c>
      <c r="D146" s="9">
        <v>0</v>
      </c>
      <c r="E146" s="9">
        <v>38</v>
      </c>
      <c r="F146" s="9">
        <v>0</v>
      </c>
      <c r="G146" s="9">
        <v>263358.03000000003</v>
      </c>
      <c r="H146" s="9">
        <v>1.1000000000000001</v>
      </c>
      <c r="I146" s="9">
        <v>134</v>
      </c>
      <c r="J146" s="9" t="s">
        <v>14</v>
      </c>
      <c r="K146" s="9">
        <v>0</v>
      </c>
      <c r="L146" s="9">
        <v>109</v>
      </c>
      <c r="M146" s="9">
        <v>1</v>
      </c>
      <c r="N146" s="9"/>
    </row>
    <row r="147" spans="1:14" x14ac:dyDescent="0.3">
      <c r="A147" s="9">
        <v>59</v>
      </c>
      <c r="B147" s="9">
        <v>1</v>
      </c>
      <c r="C147" s="9">
        <v>129</v>
      </c>
      <c r="D147" s="9">
        <v>0</v>
      </c>
      <c r="E147" s="9">
        <v>45</v>
      </c>
      <c r="F147" s="9">
        <v>1</v>
      </c>
      <c r="G147" s="9">
        <v>362000</v>
      </c>
      <c r="H147" s="9">
        <v>1.1000000000000001</v>
      </c>
      <c r="I147" s="9">
        <v>139</v>
      </c>
      <c r="J147" s="9" t="s">
        <v>14</v>
      </c>
      <c r="K147" s="9">
        <v>1</v>
      </c>
      <c r="L147" s="9">
        <v>121</v>
      </c>
      <c r="M147" s="9">
        <v>0</v>
      </c>
      <c r="N147" s="9"/>
    </row>
    <row r="148" spans="1:14" x14ac:dyDescent="0.3">
      <c r="A148" s="9">
        <v>45</v>
      </c>
      <c r="B148" s="9">
        <v>0</v>
      </c>
      <c r="C148" s="9">
        <v>2442</v>
      </c>
      <c r="D148" s="9">
        <v>1</v>
      </c>
      <c r="E148" s="9">
        <v>30</v>
      </c>
      <c r="F148" s="9">
        <v>0</v>
      </c>
      <c r="G148" s="9">
        <v>334000</v>
      </c>
      <c r="H148" s="9">
        <v>1.1000000000000001</v>
      </c>
      <c r="I148" s="9">
        <v>139</v>
      </c>
      <c r="J148" s="9" t="s">
        <v>14</v>
      </c>
      <c r="K148" s="9">
        <v>0</v>
      </c>
      <c r="L148" s="9">
        <v>129</v>
      </c>
      <c r="M148" s="9">
        <v>1</v>
      </c>
      <c r="N148" s="9"/>
    </row>
    <row r="149" spans="1:14" x14ac:dyDescent="0.3">
      <c r="A149" s="9">
        <v>70</v>
      </c>
      <c r="B149" s="9">
        <v>1</v>
      </c>
      <c r="C149" s="9">
        <v>171</v>
      </c>
      <c r="D149" s="9">
        <v>0</v>
      </c>
      <c r="E149" s="9">
        <v>60</v>
      </c>
      <c r="F149" s="9">
        <v>1</v>
      </c>
      <c r="G149" s="9">
        <v>176000</v>
      </c>
      <c r="H149" s="9">
        <v>1.1000000000000001</v>
      </c>
      <c r="I149" s="9">
        <v>145</v>
      </c>
      <c r="J149" s="9" t="s">
        <v>14</v>
      </c>
      <c r="K149" s="9">
        <v>1</v>
      </c>
      <c r="L149" s="9">
        <v>146</v>
      </c>
      <c r="M149" s="9">
        <v>0</v>
      </c>
      <c r="N149" s="9"/>
    </row>
    <row r="150" spans="1:14" x14ac:dyDescent="0.3">
      <c r="A150" s="9">
        <v>68</v>
      </c>
      <c r="B150" s="9">
        <v>1</v>
      </c>
      <c r="C150" s="9">
        <v>1021</v>
      </c>
      <c r="D150" s="9">
        <v>1</v>
      </c>
      <c r="E150" s="9">
        <v>35</v>
      </c>
      <c r="F150" s="9">
        <v>0</v>
      </c>
      <c r="G150" s="9">
        <v>271000</v>
      </c>
      <c r="H150" s="9">
        <v>1.1000000000000001</v>
      </c>
      <c r="I150" s="9">
        <v>134</v>
      </c>
      <c r="J150" s="9" t="s">
        <v>14</v>
      </c>
      <c r="K150" s="9">
        <v>0</v>
      </c>
      <c r="L150" s="9">
        <v>197</v>
      </c>
      <c r="M150" s="9">
        <v>0</v>
      </c>
      <c r="N150" s="9"/>
    </row>
    <row r="151" spans="1:14" x14ac:dyDescent="0.3">
      <c r="A151" s="9">
        <v>65</v>
      </c>
      <c r="B151" s="9">
        <v>0</v>
      </c>
      <c r="C151" s="9">
        <v>118</v>
      </c>
      <c r="D151" s="9">
        <v>0</v>
      </c>
      <c r="E151" s="9">
        <v>50</v>
      </c>
      <c r="F151" s="9">
        <v>0</v>
      </c>
      <c r="G151" s="9">
        <v>194000</v>
      </c>
      <c r="H151" s="9">
        <v>1.1000000000000001</v>
      </c>
      <c r="I151" s="9">
        <v>145</v>
      </c>
      <c r="J151" s="9" t="s">
        <v>14</v>
      </c>
      <c r="K151" s="9">
        <v>1</v>
      </c>
      <c r="L151" s="9">
        <v>200</v>
      </c>
      <c r="M151" s="9">
        <v>0</v>
      </c>
      <c r="N151" s="9"/>
    </row>
    <row r="152" spans="1:14" x14ac:dyDescent="0.3">
      <c r="A152" s="9">
        <v>70</v>
      </c>
      <c r="B152" s="9">
        <v>1</v>
      </c>
      <c r="C152" s="9">
        <v>59</v>
      </c>
      <c r="D152" s="9">
        <v>0</v>
      </c>
      <c r="E152" s="9">
        <v>60</v>
      </c>
      <c r="F152" s="9">
        <v>0</v>
      </c>
      <c r="G152" s="9">
        <v>255000</v>
      </c>
      <c r="H152" s="9">
        <v>1.1000000000000001</v>
      </c>
      <c r="I152" s="9">
        <v>136</v>
      </c>
      <c r="J152" s="9" t="s">
        <v>13</v>
      </c>
      <c r="K152" s="9">
        <v>0</v>
      </c>
      <c r="L152" s="9">
        <v>85</v>
      </c>
      <c r="M152" s="9">
        <v>0</v>
      </c>
      <c r="N152" s="9"/>
    </row>
    <row r="153" spans="1:14" x14ac:dyDescent="0.3">
      <c r="A153" s="9">
        <v>42</v>
      </c>
      <c r="B153" s="9">
        <v>1</v>
      </c>
      <c r="C153" s="9">
        <v>86</v>
      </c>
      <c r="D153" s="9">
        <v>0</v>
      </c>
      <c r="E153" s="9">
        <v>35</v>
      </c>
      <c r="F153" s="9">
        <v>0</v>
      </c>
      <c r="G153" s="9">
        <v>365000</v>
      </c>
      <c r="H153" s="9">
        <v>1.1000000000000001</v>
      </c>
      <c r="I153" s="9">
        <v>139</v>
      </c>
      <c r="J153" s="9" t="s">
        <v>14</v>
      </c>
      <c r="K153" s="9">
        <v>1</v>
      </c>
      <c r="L153" s="9">
        <v>201</v>
      </c>
      <c r="M153" s="9">
        <v>0</v>
      </c>
      <c r="N153" s="9"/>
    </row>
    <row r="154" spans="1:14" x14ac:dyDescent="0.3">
      <c r="A154" s="9">
        <v>70</v>
      </c>
      <c r="B154" s="9">
        <v>0</v>
      </c>
      <c r="C154" s="9">
        <v>93</v>
      </c>
      <c r="D154" s="9">
        <v>0</v>
      </c>
      <c r="E154" s="9">
        <v>35</v>
      </c>
      <c r="F154" s="9">
        <v>0</v>
      </c>
      <c r="G154" s="9">
        <v>185000</v>
      </c>
      <c r="H154" s="9">
        <v>1.1000000000000001</v>
      </c>
      <c r="I154" s="9">
        <v>134</v>
      </c>
      <c r="J154" s="9" t="s">
        <v>14</v>
      </c>
      <c r="K154" s="9">
        <v>1</v>
      </c>
      <c r="L154" s="9">
        <v>208</v>
      </c>
      <c r="M154" s="9">
        <v>0</v>
      </c>
      <c r="N154" s="9"/>
    </row>
    <row r="155" spans="1:14" x14ac:dyDescent="0.3">
      <c r="A155" s="9">
        <v>53</v>
      </c>
      <c r="B155" s="9">
        <v>1</v>
      </c>
      <c r="C155" s="9">
        <v>582</v>
      </c>
      <c r="D155" s="9">
        <v>0</v>
      </c>
      <c r="E155" s="9">
        <v>45</v>
      </c>
      <c r="F155" s="9">
        <v>0</v>
      </c>
      <c r="G155" s="9">
        <v>305000</v>
      </c>
      <c r="H155" s="9">
        <v>1.1000000000000001</v>
      </c>
      <c r="I155" s="9">
        <v>137</v>
      </c>
      <c r="J155" s="9" t="s">
        <v>14</v>
      </c>
      <c r="K155" s="9">
        <v>1</v>
      </c>
      <c r="L155" s="9">
        <v>209</v>
      </c>
      <c r="M155" s="9">
        <v>0</v>
      </c>
      <c r="N155" s="9"/>
    </row>
    <row r="156" spans="1:14" x14ac:dyDescent="0.3">
      <c r="A156" s="9">
        <v>75</v>
      </c>
      <c r="B156" s="9">
        <v>0</v>
      </c>
      <c r="C156" s="9">
        <v>119</v>
      </c>
      <c r="D156" s="9">
        <v>0</v>
      </c>
      <c r="E156" s="9">
        <v>50</v>
      </c>
      <c r="F156" s="9">
        <v>1</v>
      </c>
      <c r="G156" s="9">
        <v>248000</v>
      </c>
      <c r="H156" s="9">
        <v>1.1000000000000001</v>
      </c>
      <c r="I156" s="9">
        <v>148</v>
      </c>
      <c r="J156" s="9" t="s">
        <v>14</v>
      </c>
      <c r="K156" s="9">
        <v>0</v>
      </c>
      <c r="L156" s="9">
        <v>209</v>
      </c>
      <c r="M156" s="9">
        <v>0</v>
      </c>
      <c r="N156" s="9"/>
    </row>
    <row r="157" spans="1:14" x14ac:dyDescent="0.3">
      <c r="A157" s="9">
        <v>63</v>
      </c>
      <c r="B157" s="9">
        <v>1</v>
      </c>
      <c r="C157" s="9">
        <v>61</v>
      </c>
      <c r="D157" s="9">
        <v>1</v>
      </c>
      <c r="E157" s="9">
        <v>40</v>
      </c>
      <c r="F157" s="9">
        <v>0</v>
      </c>
      <c r="G157" s="9">
        <v>221000</v>
      </c>
      <c r="H157" s="9">
        <v>1.1000000000000001</v>
      </c>
      <c r="I157" s="9">
        <v>140</v>
      </c>
      <c r="J157" s="9" t="s">
        <v>13</v>
      </c>
      <c r="K157" s="9">
        <v>0</v>
      </c>
      <c r="L157" s="9">
        <v>86</v>
      </c>
      <c r="M157" s="9">
        <v>0</v>
      </c>
      <c r="N157" s="9"/>
    </row>
    <row r="158" spans="1:14" x14ac:dyDescent="0.3">
      <c r="A158" s="9">
        <v>77</v>
      </c>
      <c r="B158" s="9">
        <v>1</v>
      </c>
      <c r="C158" s="9">
        <v>109</v>
      </c>
      <c r="D158" s="9">
        <v>0</v>
      </c>
      <c r="E158" s="9">
        <v>50</v>
      </c>
      <c r="F158" s="9">
        <v>1</v>
      </c>
      <c r="G158" s="9">
        <v>406000</v>
      </c>
      <c r="H158" s="9">
        <v>1.1000000000000001</v>
      </c>
      <c r="I158" s="9">
        <v>137</v>
      </c>
      <c r="J158" s="9" t="s">
        <v>14</v>
      </c>
      <c r="K158" s="9">
        <v>0</v>
      </c>
      <c r="L158" s="9">
        <v>209</v>
      </c>
      <c r="M158" s="9">
        <v>0</v>
      </c>
      <c r="N158" s="9"/>
    </row>
    <row r="159" spans="1:14" x14ac:dyDescent="0.3">
      <c r="A159" s="9">
        <v>70</v>
      </c>
      <c r="B159" s="9">
        <v>0</v>
      </c>
      <c r="C159" s="9">
        <v>618</v>
      </c>
      <c r="D159" s="9">
        <v>0</v>
      </c>
      <c r="E159" s="9">
        <v>35</v>
      </c>
      <c r="F159" s="9">
        <v>0</v>
      </c>
      <c r="G159" s="9">
        <v>327000</v>
      </c>
      <c r="H159" s="9">
        <v>1.1000000000000001</v>
      </c>
      <c r="I159" s="9">
        <v>142</v>
      </c>
      <c r="J159" s="9" t="s">
        <v>13</v>
      </c>
      <c r="K159" s="9">
        <v>0</v>
      </c>
      <c r="L159" s="9">
        <v>245</v>
      </c>
      <c r="M159" s="9">
        <v>0</v>
      </c>
      <c r="N159" s="9"/>
    </row>
    <row r="160" spans="1:14" x14ac:dyDescent="0.3">
      <c r="A160" s="9">
        <v>40</v>
      </c>
      <c r="B160" s="9">
        <v>0</v>
      </c>
      <c r="C160" s="9">
        <v>90</v>
      </c>
      <c r="D160" s="9">
        <v>0</v>
      </c>
      <c r="E160" s="9">
        <v>35</v>
      </c>
      <c r="F160" s="9">
        <v>0</v>
      </c>
      <c r="G160" s="9">
        <v>255000</v>
      </c>
      <c r="H160" s="9">
        <v>1.1000000000000001</v>
      </c>
      <c r="I160" s="9">
        <v>136</v>
      </c>
      <c r="J160" s="9" t="s">
        <v>14</v>
      </c>
      <c r="K160" s="9">
        <v>1</v>
      </c>
      <c r="L160" s="9">
        <v>212</v>
      </c>
      <c r="M160" s="9">
        <v>0</v>
      </c>
      <c r="N160" s="9"/>
    </row>
    <row r="161" spans="1:14" x14ac:dyDescent="0.3">
      <c r="A161" s="9">
        <v>55</v>
      </c>
      <c r="B161" s="9">
        <v>0</v>
      </c>
      <c r="C161" s="9">
        <v>2017</v>
      </c>
      <c r="D161" s="9">
        <v>0</v>
      </c>
      <c r="E161" s="9">
        <v>25</v>
      </c>
      <c r="F161" s="9">
        <v>0</v>
      </c>
      <c r="G161" s="9">
        <v>314000</v>
      </c>
      <c r="H161" s="9">
        <v>1.1000000000000001</v>
      </c>
      <c r="I161" s="9">
        <v>138</v>
      </c>
      <c r="J161" s="9" t="s">
        <v>14</v>
      </c>
      <c r="K161" s="9">
        <v>0</v>
      </c>
      <c r="L161" s="9">
        <v>214</v>
      </c>
      <c r="M161" s="9">
        <v>1</v>
      </c>
      <c r="N161" s="9"/>
    </row>
    <row r="162" spans="1:14" x14ac:dyDescent="0.3">
      <c r="A162" s="9">
        <v>70</v>
      </c>
      <c r="B162" s="9">
        <v>0</v>
      </c>
      <c r="C162" s="9">
        <v>582</v>
      </c>
      <c r="D162" s="9">
        <v>1</v>
      </c>
      <c r="E162" s="9">
        <v>38</v>
      </c>
      <c r="F162" s="9">
        <v>0</v>
      </c>
      <c r="G162" s="9">
        <v>25100</v>
      </c>
      <c r="H162" s="9">
        <v>1.1000000000000001</v>
      </c>
      <c r="I162" s="9">
        <v>140</v>
      </c>
      <c r="J162" s="9" t="s">
        <v>14</v>
      </c>
      <c r="K162" s="9">
        <v>0</v>
      </c>
      <c r="L162" s="9">
        <v>246</v>
      </c>
      <c r="M162" s="9">
        <v>0</v>
      </c>
      <c r="N162" s="9"/>
    </row>
    <row r="163" spans="1:14" x14ac:dyDescent="0.3">
      <c r="A163" s="9">
        <v>65</v>
      </c>
      <c r="B163" s="9">
        <v>0</v>
      </c>
      <c r="C163" s="9">
        <v>1688</v>
      </c>
      <c r="D163" s="9">
        <v>0</v>
      </c>
      <c r="E163" s="9">
        <v>38</v>
      </c>
      <c r="F163" s="9">
        <v>0</v>
      </c>
      <c r="G163" s="9">
        <v>263358.03000000003</v>
      </c>
      <c r="H163" s="9">
        <v>1.1000000000000001</v>
      </c>
      <c r="I163" s="9">
        <v>138</v>
      </c>
      <c r="J163" s="9" t="s">
        <v>14</v>
      </c>
      <c r="K163" s="9">
        <v>1</v>
      </c>
      <c r="L163" s="9">
        <v>250</v>
      </c>
      <c r="M163" s="9">
        <v>0</v>
      </c>
      <c r="N163" s="9"/>
    </row>
    <row r="164" spans="1:14" x14ac:dyDescent="0.3">
      <c r="A164" s="9">
        <v>62</v>
      </c>
      <c r="B164" s="9">
        <v>0</v>
      </c>
      <c r="C164" s="9">
        <v>61</v>
      </c>
      <c r="D164" s="9">
        <v>1</v>
      </c>
      <c r="E164" s="9">
        <v>38</v>
      </c>
      <c r="F164" s="9">
        <v>1</v>
      </c>
      <c r="G164" s="9">
        <v>155000</v>
      </c>
      <c r="H164" s="9">
        <v>1.1000000000000001</v>
      </c>
      <c r="I164" s="9">
        <v>143</v>
      </c>
      <c r="J164" s="9" t="s">
        <v>14</v>
      </c>
      <c r="K164" s="9">
        <v>1</v>
      </c>
      <c r="L164" s="9">
        <v>270</v>
      </c>
      <c r="M164" s="9">
        <v>0</v>
      </c>
      <c r="N164" s="9"/>
    </row>
    <row r="165" spans="1:14" x14ac:dyDescent="0.3">
      <c r="A165" s="9">
        <v>65</v>
      </c>
      <c r="B165" s="9">
        <v>0</v>
      </c>
      <c r="C165" s="9">
        <v>892</v>
      </c>
      <c r="D165" s="9">
        <v>1</v>
      </c>
      <c r="E165" s="9">
        <v>35</v>
      </c>
      <c r="F165" s="9">
        <v>0</v>
      </c>
      <c r="G165" s="9">
        <v>263358.03000000003</v>
      </c>
      <c r="H165" s="9">
        <v>1.1000000000000001</v>
      </c>
      <c r="I165" s="9">
        <v>142</v>
      </c>
      <c r="J165" s="9" t="s">
        <v>13</v>
      </c>
      <c r="K165" s="9">
        <v>0</v>
      </c>
      <c r="L165" s="9">
        <v>256</v>
      </c>
      <c r="M165" s="9">
        <v>0</v>
      </c>
      <c r="N165" s="9"/>
    </row>
    <row r="166" spans="1:14" x14ac:dyDescent="0.3">
      <c r="A166" s="9">
        <v>67</v>
      </c>
      <c r="B166" s="9">
        <v>0</v>
      </c>
      <c r="C166" s="9">
        <v>582</v>
      </c>
      <c r="D166" s="9">
        <v>0</v>
      </c>
      <c r="E166" s="9">
        <v>50</v>
      </c>
      <c r="F166" s="9">
        <v>0</v>
      </c>
      <c r="G166" s="9">
        <v>263358.03000000003</v>
      </c>
      <c r="H166" s="9">
        <v>1.18</v>
      </c>
      <c r="I166" s="9">
        <v>137</v>
      </c>
      <c r="J166" s="9" t="s">
        <v>14</v>
      </c>
      <c r="K166" s="9">
        <v>1</v>
      </c>
      <c r="L166" s="9">
        <v>76</v>
      </c>
      <c r="M166" s="9">
        <v>0</v>
      </c>
      <c r="N166" s="9"/>
    </row>
    <row r="167" spans="1:14" x14ac:dyDescent="0.3">
      <c r="A167" s="9">
        <v>45</v>
      </c>
      <c r="B167" s="9">
        <v>0</v>
      </c>
      <c r="C167" s="9">
        <v>582</v>
      </c>
      <c r="D167" s="9">
        <v>0</v>
      </c>
      <c r="E167" s="9">
        <v>80</v>
      </c>
      <c r="F167" s="9">
        <v>0</v>
      </c>
      <c r="G167" s="9">
        <v>263358.03000000003</v>
      </c>
      <c r="H167" s="9">
        <v>1.18</v>
      </c>
      <c r="I167" s="9">
        <v>137</v>
      </c>
      <c r="J167" s="9" t="s">
        <v>13</v>
      </c>
      <c r="K167" s="9">
        <v>0</v>
      </c>
      <c r="L167" s="9">
        <v>63</v>
      </c>
      <c r="M167" s="9">
        <v>0</v>
      </c>
      <c r="N167" s="9"/>
    </row>
    <row r="168" spans="1:14" x14ac:dyDescent="0.3">
      <c r="A168" s="9">
        <v>75</v>
      </c>
      <c r="B168" s="9">
        <v>0</v>
      </c>
      <c r="C168" s="9">
        <v>582</v>
      </c>
      <c r="D168" s="9">
        <v>0</v>
      </c>
      <c r="E168" s="9">
        <v>45</v>
      </c>
      <c r="F168" s="9">
        <v>1</v>
      </c>
      <c r="G168" s="9">
        <v>263358.03000000003</v>
      </c>
      <c r="H168" s="9">
        <v>1.18</v>
      </c>
      <c r="I168" s="9">
        <v>137</v>
      </c>
      <c r="J168" s="9" t="s">
        <v>14</v>
      </c>
      <c r="K168" s="9">
        <v>0</v>
      </c>
      <c r="L168" s="9">
        <v>87</v>
      </c>
      <c r="M168" s="9">
        <v>0</v>
      </c>
      <c r="N168" s="9"/>
    </row>
    <row r="169" spans="1:14" x14ac:dyDescent="0.3">
      <c r="A169" s="9">
        <v>75</v>
      </c>
      <c r="B169" s="9">
        <v>0</v>
      </c>
      <c r="C169" s="9">
        <v>582</v>
      </c>
      <c r="D169" s="9">
        <v>0</v>
      </c>
      <c r="E169" s="9">
        <v>40</v>
      </c>
      <c r="F169" s="9">
        <v>0</v>
      </c>
      <c r="G169" s="9">
        <v>263358.03000000003</v>
      </c>
      <c r="H169" s="9">
        <v>1.18</v>
      </c>
      <c r="I169" s="9">
        <v>137</v>
      </c>
      <c r="J169" s="9" t="s">
        <v>14</v>
      </c>
      <c r="K169" s="9">
        <v>0</v>
      </c>
      <c r="L169" s="9">
        <v>107</v>
      </c>
      <c r="M169" s="9">
        <v>0</v>
      </c>
      <c r="N169" s="9"/>
    </row>
    <row r="170" spans="1:14" x14ac:dyDescent="0.3">
      <c r="A170" s="9">
        <v>42</v>
      </c>
      <c r="B170" s="9">
        <v>0</v>
      </c>
      <c r="C170" s="9">
        <v>582</v>
      </c>
      <c r="D170" s="9">
        <v>0</v>
      </c>
      <c r="E170" s="9">
        <v>60</v>
      </c>
      <c r="F170" s="9">
        <v>0</v>
      </c>
      <c r="G170" s="9">
        <v>263358.03000000003</v>
      </c>
      <c r="H170" s="9">
        <v>1.18</v>
      </c>
      <c r="I170" s="9">
        <v>137</v>
      </c>
      <c r="J170" s="9" t="s">
        <v>13</v>
      </c>
      <c r="K170" s="9">
        <v>0</v>
      </c>
      <c r="L170" s="9">
        <v>82</v>
      </c>
      <c r="M170" s="9">
        <v>0</v>
      </c>
      <c r="N170" s="9"/>
    </row>
    <row r="171" spans="1:14" x14ac:dyDescent="0.3">
      <c r="A171" s="9">
        <v>81</v>
      </c>
      <c r="B171" s="9">
        <v>0</v>
      </c>
      <c r="C171" s="9">
        <v>4540</v>
      </c>
      <c r="D171" s="9">
        <v>0</v>
      </c>
      <c r="E171" s="9">
        <v>35</v>
      </c>
      <c r="F171" s="9">
        <v>0</v>
      </c>
      <c r="G171" s="9">
        <v>231000</v>
      </c>
      <c r="H171" s="9">
        <v>1.18</v>
      </c>
      <c r="I171" s="9">
        <v>137</v>
      </c>
      <c r="J171" s="9" t="s">
        <v>14</v>
      </c>
      <c r="K171" s="9">
        <v>1</v>
      </c>
      <c r="L171" s="9">
        <v>107</v>
      </c>
      <c r="M171" s="9">
        <v>0</v>
      </c>
      <c r="N171" s="9"/>
    </row>
    <row r="172" spans="1:14" x14ac:dyDescent="0.3">
      <c r="A172" s="9">
        <v>46</v>
      </c>
      <c r="B172" s="9">
        <v>0</v>
      </c>
      <c r="C172" s="9">
        <v>719</v>
      </c>
      <c r="D172" s="9">
        <v>0</v>
      </c>
      <c r="E172" s="9">
        <v>40</v>
      </c>
      <c r="F172" s="9">
        <v>1</v>
      </c>
      <c r="G172" s="9">
        <v>263358.03000000003</v>
      </c>
      <c r="H172" s="9">
        <v>1.18</v>
      </c>
      <c r="I172" s="9">
        <v>137</v>
      </c>
      <c r="J172" s="9" t="s">
        <v>13</v>
      </c>
      <c r="K172" s="9">
        <v>0</v>
      </c>
      <c r="L172" s="9">
        <v>107</v>
      </c>
      <c r="M172" s="9">
        <v>0</v>
      </c>
      <c r="N172" s="9"/>
    </row>
    <row r="173" spans="1:14" x14ac:dyDescent="0.3">
      <c r="A173" s="9">
        <v>50</v>
      </c>
      <c r="B173" s="9">
        <v>0</v>
      </c>
      <c r="C173" s="9">
        <v>1846</v>
      </c>
      <c r="D173" s="9">
        <v>1</v>
      </c>
      <c r="E173" s="9">
        <v>35</v>
      </c>
      <c r="F173" s="9">
        <v>0</v>
      </c>
      <c r="G173" s="9">
        <v>263358.03000000003</v>
      </c>
      <c r="H173" s="9">
        <v>1.18</v>
      </c>
      <c r="I173" s="9">
        <v>137</v>
      </c>
      <c r="J173" s="9" t="s">
        <v>14</v>
      </c>
      <c r="K173" s="9">
        <v>1</v>
      </c>
      <c r="L173" s="9">
        <v>119</v>
      </c>
      <c r="M173" s="9">
        <v>0</v>
      </c>
      <c r="N173" s="9"/>
    </row>
    <row r="174" spans="1:14" x14ac:dyDescent="0.3">
      <c r="A174" s="9">
        <v>73</v>
      </c>
      <c r="B174" s="9">
        <v>1</v>
      </c>
      <c r="C174" s="9">
        <v>231</v>
      </c>
      <c r="D174" s="9">
        <v>1</v>
      </c>
      <c r="E174" s="9">
        <v>30</v>
      </c>
      <c r="F174" s="9">
        <v>0</v>
      </c>
      <c r="G174" s="9">
        <v>160000</v>
      </c>
      <c r="H174" s="9">
        <v>1.18</v>
      </c>
      <c r="I174" s="9">
        <v>142</v>
      </c>
      <c r="J174" s="9" t="s">
        <v>14</v>
      </c>
      <c r="K174" s="9">
        <v>1</v>
      </c>
      <c r="L174" s="9">
        <v>180</v>
      </c>
      <c r="M174" s="9">
        <v>0</v>
      </c>
      <c r="N174" s="9"/>
    </row>
    <row r="175" spans="1:14" x14ac:dyDescent="0.3">
      <c r="A175" s="9">
        <v>55</v>
      </c>
      <c r="B175" s="9">
        <v>1</v>
      </c>
      <c r="C175" s="9">
        <v>180</v>
      </c>
      <c r="D175" s="9">
        <v>0</v>
      </c>
      <c r="E175" s="9">
        <v>45</v>
      </c>
      <c r="F175" s="9">
        <v>0</v>
      </c>
      <c r="G175" s="9">
        <v>263358.03000000003</v>
      </c>
      <c r="H175" s="9">
        <v>1.18</v>
      </c>
      <c r="I175" s="9">
        <v>137</v>
      </c>
      <c r="J175" s="9" t="s">
        <v>14</v>
      </c>
      <c r="K175" s="9">
        <v>1</v>
      </c>
      <c r="L175" s="9">
        <v>211</v>
      </c>
      <c r="M175" s="9">
        <v>0</v>
      </c>
      <c r="N175" s="9"/>
    </row>
    <row r="176" spans="1:14" x14ac:dyDescent="0.3">
      <c r="A176" s="9">
        <v>75</v>
      </c>
      <c r="B176" s="9">
        <v>1</v>
      </c>
      <c r="C176" s="9">
        <v>246</v>
      </c>
      <c r="D176" s="9">
        <v>0</v>
      </c>
      <c r="E176" s="9">
        <v>15</v>
      </c>
      <c r="F176" s="9">
        <v>0</v>
      </c>
      <c r="G176" s="9">
        <v>127000</v>
      </c>
      <c r="H176" s="9">
        <v>1.2</v>
      </c>
      <c r="I176" s="9">
        <v>137</v>
      </c>
      <c r="J176" s="9" t="s">
        <v>14</v>
      </c>
      <c r="K176" s="9">
        <v>0</v>
      </c>
      <c r="L176" s="9">
        <v>10</v>
      </c>
      <c r="M176" s="9">
        <v>1</v>
      </c>
      <c r="N176" s="9"/>
    </row>
    <row r="177" spans="1:14" x14ac:dyDescent="0.3">
      <c r="A177" s="9">
        <v>82</v>
      </c>
      <c r="B177" s="9">
        <v>0</v>
      </c>
      <c r="C177" s="9">
        <v>70</v>
      </c>
      <c r="D177" s="9">
        <v>1</v>
      </c>
      <c r="E177" s="9">
        <v>30</v>
      </c>
      <c r="F177" s="9">
        <v>0</v>
      </c>
      <c r="G177" s="9">
        <v>200000</v>
      </c>
      <c r="H177" s="9">
        <v>1.2</v>
      </c>
      <c r="I177" s="9">
        <v>132</v>
      </c>
      <c r="J177" s="9" t="s">
        <v>14</v>
      </c>
      <c r="K177" s="9">
        <v>1</v>
      </c>
      <c r="L177" s="9">
        <v>26</v>
      </c>
      <c r="M177" s="9">
        <v>1</v>
      </c>
      <c r="N177" s="9"/>
    </row>
    <row r="178" spans="1:14" x14ac:dyDescent="0.3">
      <c r="A178" s="9">
        <v>45</v>
      </c>
      <c r="B178" s="9">
        <v>0</v>
      </c>
      <c r="C178" s="9">
        <v>582</v>
      </c>
      <c r="D178" s="9">
        <v>1</v>
      </c>
      <c r="E178" s="9">
        <v>38</v>
      </c>
      <c r="F178" s="9">
        <v>1</v>
      </c>
      <c r="G178" s="9">
        <v>263358.03000000003</v>
      </c>
      <c r="H178" s="9">
        <v>1.18</v>
      </c>
      <c r="I178" s="9">
        <v>137</v>
      </c>
      <c r="J178" s="9" t="s">
        <v>13</v>
      </c>
      <c r="K178" s="9">
        <v>0</v>
      </c>
      <c r="L178" s="9">
        <v>185</v>
      </c>
      <c r="M178" s="9">
        <v>0</v>
      </c>
      <c r="N178" s="9"/>
    </row>
    <row r="179" spans="1:14" x14ac:dyDescent="0.3">
      <c r="A179" s="9">
        <v>70</v>
      </c>
      <c r="B179" s="9">
        <v>0</v>
      </c>
      <c r="C179" s="9">
        <v>571</v>
      </c>
      <c r="D179" s="9">
        <v>1</v>
      </c>
      <c r="E179" s="9">
        <v>45</v>
      </c>
      <c r="F179" s="9">
        <v>1</v>
      </c>
      <c r="G179" s="9">
        <v>185000</v>
      </c>
      <c r="H179" s="9">
        <v>1.2</v>
      </c>
      <c r="I179" s="9">
        <v>139</v>
      </c>
      <c r="J179" s="9" t="s">
        <v>14</v>
      </c>
      <c r="K179" s="9">
        <v>1</v>
      </c>
      <c r="L179" s="9">
        <v>33</v>
      </c>
      <c r="M179" s="9">
        <v>1</v>
      </c>
      <c r="N179" s="9"/>
    </row>
    <row r="180" spans="1:14" x14ac:dyDescent="0.3">
      <c r="A180" s="9">
        <v>69</v>
      </c>
      <c r="B180" s="9">
        <v>0</v>
      </c>
      <c r="C180" s="9">
        <v>582</v>
      </c>
      <c r="D180" s="9">
        <v>0</v>
      </c>
      <c r="E180" s="9">
        <v>20</v>
      </c>
      <c r="F180" s="9">
        <v>0</v>
      </c>
      <c r="G180" s="9">
        <v>266000</v>
      </c>
      <c r="H180" s="9">
        <v>1.2</v>
      </c>
      <c r="I180" s="9">
        <v>134</v>
      </c>
      <c r="J180" s="9" t="s">
        <v>14</v>
      </c>
      <c r="K180" s="9">
        <v>1</v>
      </c>
      <c r="L180" s="9">
        <v>73</v>
      </c>
      <c r="M180" s="9">
        <v>1</v>
      </c>
      <c r="N180" s="9"/>
    </row>
    <row r="181" spans="1:14" x14ac:dyDescent="0.3">
      <c r="A181" s="9">
        <v>42</v>
      </c>
      <c r="B181" s="9">
        <v>0</v>
      </c>
      <c r="C181" s="9">
        <v>102</v>
      </c>
      <c r="D181" s="9">
        <v>1</v>
      </c>
      <c r="E181" s="9">
        <v>40</v>
      </c>
      <c r="F181" s="9">
        <v>0</v>
      </c>
      <c r="G181" s="9">
        <v>237000</v>
      </c>
      <c r="H181" s="9">
        <v>1.2</v>
      </c>
      <c r="I181" s="9">
        <v>140</v>
      </c>
      <c r="J181" s="9" t="s">
        <v>14</v>
      </c>
      <c r="K181" s="9">
        <v>0</v>
      </c>
      <c r="L181" s="9">
        <v>74</v>
      </c>
      <c r="M181" s="9">
        <v>0</v>
      </c>
      <c r="N181" s="9"/>
    </row>
    <row r="182" spans="1:14" x14ac:dyDescent="0.3">
      <c r="A182" s="9">
        <v>55</v>
      </c>
      <c r="B182" s="9">
        <v>0</v>
      </c>
      <c r="C182" s="9">
        <v>60</v>
      </c>
      <c r="D182" s="9">
        <v>0</v>
      </c>
      <c r="E182" s="9">
        <v>35</v>
      </c>
      <c r="F182" s="9">
        <v>0</v>
      </c>
      <c r="G182" s="9">
        <v>228000</v>
      </c>
      <c r="H182" s="9">
        <v>1.2</v>
      </c>
      <c r="I182" s="9">
        <v>135</v>
      </c>
      <c r="J182" s="9" t="s">
        <v>14</v>
      </c>
      <c r="K182" s="9">
        <v>1</v>
      </c>
      <c r="L182" s="9">
        <v>90</v>
      </c>
      <c r="M182" s="9">
        <v>0</v>
      </c>
      <c r="N182" s="9"/>
    </row>
    <row r="183" spans="1:14" x14ac:dyDescent="0.3">
      <c r="A183" s="9">
        <v>85</v>
      </c>
      <c r="B183" s="9">
        <v>0</v>
      </c>
      <c r="C183" s="9">
        <v>129</v>
      </c>
      <c r="D183" s="9">
        <v>0</v>
      </c>
      <c r="E183" s="9">
        <v>60</v>
      </c>
      <c r="F183" s="9">
        <v>0</v>
      </c>
      <c r="G183" s="9">
        <v>306000</v>
      </c>
      <c r="H183" s="9">
        <v>1.2</v>
      </c>
      <c r="I183" s="9">
        <v>132</v>
      </c>
      <c r="J183" s="9" t="s">
        <v>14</v>
      </c>
      <c r="K183" s="9">
        <v>1</v>
      </c>
      <c r="L183" s="9">
        <v>90</v>
      </c>
      <c r="M183" s="9">
        <v>1</v>
      </c>
      <c r="N183" s="9"/>
    </row>
    <row r="184" spans="1:14" x14ac:dyDescent="0.3">
      <c r="A184" s="9">
        <v>60</v>
      </c>
      <c r="B184" s="9">
        <v>1</v>
      </c>
      <c r="C184" s="9">
        <v>754</v>
      </c>
      <c r="D184" s="9">
        <v>1</v>
      </c>
      <c r="E184" s="9">
        <v>40</v>
      </c>
      <c r="F184" s="9">
        <v>1</v>
      </c>
      <c r="G184" s="9">
        <v>328000</v>
      </c>
      <c r="H184" s="9">
        <v>1.2</v>
      </c>
      <c r="I184" s="9">
        <v>126</v>
      </c>
      <c r="J184" s="9" t="s">
        <v>14</v>
      </c>
      <c r="K184" s="9">
        <v>0</v>
      </c>
      <c r="L184" s="9">
        <v>91</v>
      </c>
      <c r="M184" s="9">
        <v>0</v>
      </c>
      <c r="N184" s="9"/>
    </row>
    <row r="185" spans="1:14" x14ac:dyDescent="0.3">
      <c r="A185" s="9">
        <v>66</v>
      </c>
      <c r="B185" s="9">
        <v>1</v>
      </c>
      <c r="C185" s="9">
        <v>72</v>
      </c>
      <c r="D185" s="9">
        <v>0</v>
      </c>
      <c r="E185" s="9">
        <v>40</v>
      </c>
      <c r="F185" s="9">
        <v>1</v>
      </c>
      <c r="G185" s="9">
        <v>242000</v>
      </c>
      <c r="H185" s="9">
        <v>1.2</v>
      </c>
      <c r="I185" s="9">
        <v>134</v>
      </c>
      <c r="J185" s="9" t="s">
        <v>14</v>
      </c>
      <c r="K185" s="9">
        <v>0</v>
      </c>
      <c r="L185" s="9">
        <v>121</v>
      </c>
      <c r="M185" s="9">
        <v>0</v>
      </c>
      <c r="N185" s="9"/>
    </row>
    <row r="186" spans="1:14" x14ac:dyDescent="0.3">
      <c r="A186" s="9">
        <v>63</v>
      </c>
      <c r="B186" s="9">
        <v>1</v>
      </c>
      <c r="C186" s="9">
        <v>122</v>
      </c>
      <c r="D186" s="9">
        <v>1</v>
      </c>
      <c r="E186" s="9">
        <v>60</v>
      </c>
      <c r="F186" s="9">
        <v>0</v>
      </c>
      <c r="G186" s="9">
        <v>267000</v>
      </c>
      <c r="H186" s="9">
        <v>1.2</v>
      </c>
      <c r="I186" s="9">
        <v>145</v>
      </c>
      <c r="J186" s="9" t="s">
        <v>14</v>
      </c>
      <c r="K186" s="9">
        <v>0</v>
      </c>
      <c r="L186" s="9">
        <v>147</v>
      </c>
      <c r="M186" s="9">
        <v>0</v>
      </c>
      <c r="N186" s="9"/>
    </row>
    <row r="187" spans="1:14" x14ac:dyDescent="0.3">
      <c r="A187" s="9">
        <v>65</v>
      </c>
      <c r="B187" s="9">
        <v>0</v>
      </c>
      <c r="C187" s="9">
        <v>395</v>
      </c>
      <c r="D187" s="9">
        <v>1</v>
      </c>
      <c r="E187" s="9">
        <v>25</v>
      </c>
      <c r="F187" s="9">
        <v>0</v>
      </c>
      <c r="G187" s="9">
        <v>265000</v>
      </c>
      <c r="H187" s="9">
        <v>1.2</v>
      </c>
      <c r="I187" s="9">
        <v>136</v>
      </c>
      <c r="J187" s="9" t="s">
        <v>14</v>
      </c>
      <c r="K187" s="9">
        <v>1</v>
      </c>
      <c r="L187" s="9">
        <v>154</v>
      </c>
      <c r="M187" s="9">
        <v>1</v>
      </c>
      <c r="N187" s="9"/>
    </row>
    <row r="188" spans="1:14" x14ac:dyDescent="0.3">
      <c r="A188" s="9">
        <v>50</v>
      </c>
      <c r="B188" s="9">
        <v>1</v>
      </c>
      <c r="C188" s="9">
        <v>159</v>
      </c>
      <c r="D188" s="9">
        <v>1</v>
      </c>
      <c r="E188" s="9">
        <v>30</v>
      </c>
      <c r="F188" s="9">
        <v>0</v>
      </c>
      <c r="G188" s="9">
        <v>302000</v>
      </c>
      <c r="H188" s="9">
        <v>1.2</v>
      </c>
      <c r="I188" s="9">
        <v>138</v>
      </c>
      <c r="J188" s="9" t="s">
        <v>13</v>
      </c>
      <c r="K188" s="9">
        <v>0</v>
      </c>
      <c r="L188" s="9">
        <v>29</v>
      </c>
      <c r="M188" s="9">
        <v>0</v>
      </c>
      <c r="N188" s="9"/>
    </row>
    <row r="189" spans="1:14" x14ac:dyDescent="0.3">
      <c r="A189" s="9">
        <v>50</v>
      </c>
      <c r="B189" s="9">
        <v>0</v>
      </c>
      <c r="C189" s="9">
        <v>124</v>
      </c>
      <c r="D189" s="9">
        <v>1</v>
      </c>
      <c r="E189" s="9">
        <v>30</v>
      </c>
      <c r="F189" s="9">
        <v>1</v>
      </c>
      <c r="G189" s="9">
        <v>153000</v>
      </c>
      <c r="H189" s="9">
        <v>1.2</v>
      </c>
      <c r="I189" s="9">
        <v>136</v>
      </c>
      <c r="J189" s="9" t="s">
        <v>13</v>
      </c>
      <c r="K189" s="9">
        <v>1</v>
      </c>
      <c r="L189" s="9">
        <v>32</v>
      </c>
      <c r="M189" s="9">
        <v>1</v>
      </c>
      <c r="N189" s="9"/>
    </row>
    <row r="190" spans="1:14" x14ac:dyDescent="0.3">
      <c r="A190" s="9">
        <v>70</v>
      </c>
      <c r="B190" s="9">
        <v>0</v>
      </c>
      <c r="C190" s="9">
        <v>161</v>
      </c>
      <c r="D190" s="9">
        <v>0</v>
      </c>
      <c r="E190" s="9">
        <v>25</v>
      </c>
      <c r="F190" s="9">
        <v>0</v>
      </c>
      <c r="G190" s="9">
        <v>244000</v>
      </c>
      <c r="H190" s="9">
        <v>1.2</v>
      </c>
      <c r="I190" s="9">
        <v>142</v>
      </c>
      <c r="J190" s="9" t="s">
        <v>13</v>
      </c>
      <c r="K190" s="9">
        <v>0</v>
      </c>
      <c r="L190" s="9">
        <v>66</v>
      </c>
      <c r="M190" s="9">
        <v>1</v>
      </c>
      <c r="N190" s="9"/>
    </row>
    <row r="191" spans="1:14" x14ac:dyDescent="0.3">
      <c r="A191" s="9">
        <v>60</v>
      </c>
      <c r="B191" s="9">
        <v>1</v>
      </c>
      <c r="C191" s="9">
        <v>156</v>
      </c>
      <c r="D191" s="9">
        <v>1</v>
      </c>
      <c r="E191" s="9">
        <v>25</v>
      </c>
      <c r="F191" s="9">
        <v>1</v>
      </c>
      <c r="G191" s="9">
        <v>318000</v>
      </c>
      <c r="H191" s="9">
        <v>1.2</v>
      </c>
      <c r="I191" s="9">
        <v>137</v>
      </c>
      <c r="J191" s="9" t="s">
        <v>13</v>
      </c>
      <c r="K191" s="9">
        <v>0</v>
      </c>
      <c r="L191" s="9">
        <v>85</v>
      </c>
      <c r="M191" s="9">
        <v>0</v>
      </c>
      <c r="N191" s="9"/>
    </row>
    <row r="192" spans="1:14" x14ac:dyDescent="0.3">
      <c r="A192" s="9">
        <v>72</v>
      </c>
      <c r="B192" s="9">
        <v>0</v>
      </c>
      <c r="C192" s="9">
        <v>211</v>
      </c>
      <c r="D192" s="9">
        <v>0</v>
      </c>
      <c r="E192" s="9">
        <v>25</v>
      </c>
      <c r="F192" s="9">
        <v>0</v>
      </c>
      <c r="G192" s="9">
        <v>274000</v>
      </c>
      <c r="H192" s="9">
        <v>1.2</v>
      </c>
      <c r="I192" s="9">
        <v>134</v>
      </c>
      <c r="J192" s="9" t="s">
        <v>13</v>
      </c>
      <c r="K192" s="9">
        <v>0</v>
      </c>
      <c r="L192" s="9">
        <v>207</v>
      </c>
      <c r="M192" s="9">
        <v>0</v>
      </c>
      <c r="N192" s="9"/>
    </row>
    <row r="193" spans="1:14" x14ac:dyDescent="0.3">
      <c r="A193" s="9">
        <v>58</v>
      </c>
      <c r="B193" s="9">
        <v>1</v>
      </c>
      <c r="C193" s="9">
        <v>145</v>
      </c>
      <c r="D193" s="9">
        <v>0</v>
      </c>
      <c r="E193" s="9">
        <v>25</v>
      </c>
      <c r="F193" s="9">
        <v>0</v>
      </c>
      <c r="G193" s="9">
        <v>219000</v>
      </c>
      <c r="H193" s="9">
        <v>1.2</v>
      </c>
      <c r="I193" s="9">
        <v>137</v>
      </c>
      <c r="J193" s="9" t="s">
        <v>14</v>
      </c>
      <c r="K193" s="9">
        <v>1</v>
      </c>
      <c r="L193" s="9">
        <v>170</v>
      </c>
      <c r="M193" s="9">
        <v>1</v>
      </c>
      <c r="N193" s="9"/>
    </row>
    <row r="194" spans="1:14" x14ac:dyDescent="0.3">
      <c r="A194" s="9">
        <v>70</v>
      </c>
      <c r="B194" s="9">
        <v>0</v>
      </c>
      <c r="C194" s="9">
        <v>232</v>
      </c>
      <c r="D194" s="9">
        <v>0</v>
      </c>
      <c r="E194" s="9">
        <v>30</v>
      </c>
      <c r="F194" s="9">
        <v>0</v>
      </c>
      <c r="G194" s="9">
        <v>173000</v>
      </c>
      <c r="H194" s="9">
        <v>1.2</v>
      </c>
      <c r="I194" s="9">
        <v>132</v>
      </c>
      <c r="J194" s="9" t="s">
        <v>14</v>
      </c>
      <c r="K194" s="9">
        <v>0</v>
      </c>
      <c r="L194" s="9">
        <v>210</v>
      </c>
      <c r="M194" s="9">
        <v>0</v>
      </c>
      <c r="N194" s="9"/>
    </row>
    <row r="195" spans="1:14" x14ac:dyDescent="0.3">
      <c r="A195" s="9">
        <v>61</v>
      </c>
      <c r="B195" s="9">
        <v>0</v>
      </c>
      <c r="C195" s="9">
        <v>582</v>
      </c>
      <c r="D195" s="9">
        <v>1</v>
      </c>
      <c r="E195" s="9">
        <v>38</v>
      </c>
      <c r="F195" s="9">
        <v>0</v>
      </c>
      <c r="G195" s="9">
        <v>147000</v>
      </c>
      <c r="H195" s="9">
        <v>1.2</v>
      </c>
      <c r="I195" s="9">
        <v>141</v>
      </c>
      <c r="J195" s="9" t="s">
        <v>14</v>
      </c>
      <c r="K195" s="9">
        <v>0</v>
      </c>
      <c r="L195" s="9">
        <v>237</v>
      </c>
      <c r="M195" s="9">
        <v>0</v>
      </c>
      <c r="N195" s="9"/>
    </row>
    <row r="196" spans="1:14" x14ac:dyDescent="0.3">
      <c r="A196" s="9">
        <v>55</v>
      </c>
      <c r="B196" s="9">
        <v>1</v>
      </c>
      <c r="C196" s="9">
        <v>170</v>
      </c>
      <c r="D196" s="9">
        <v>1</v>
      </c>
      <c r="E196" s="9">
        <v>40</v>
      </c>
      <c r="F196" s="9">
        <v>0</v>
      </c>
      <c r="G196" s="9">
        <v>336000</v>
      </c>
      <c r="H196" s="9">
        <v>1.2</v>
      </c>
      <c r="I196" s="9">
        <v>135</v>
      </c>
      <c r="J196" s="9" t="s">
        <v>14</v>
      </c>
      <c r="K196" s="9">
        <v>0</v>
      </c>
      <c r="L196" s="9">
        <v>250</v>
      </c>
      <c r="M196" s="9">
        <v>0</v>
      </c>
      <c r="N196" s="9"/>
    </row>
    <row r="197" spans="1:14" x14ac:dyDescent="0.3">
      <c r="A197" s="9">
        <v>65</v>
      </c>
      <c r="B197" s="9">
        <v>0</v>
      </c>
      <c r="C197" s="9">
        <v>146</v>
      </c>
      <c r="D197" s="9">
        <v>0</v>
      </c>
      <c r="E197" s="9">
        <v>20</v>
      </c>
      <c r="F197" s="9">
        <v>0</v>
      </c>
      <c r="G197" s="9">
        <v>162000</v>
      </c>
      <c r="H197" s="9">
        <v>1.3</v>
      </c>
      <c r="I197" s="9">
        <v>129</v>
      </c>
      <c r="J197" s="9" t="s">
        <v>14</v>
      </c>
      <c r="K197" s="9">
        <v>1</v>
      </c>
      <c r="L197" s="9">
        <v>7</v>
      </c>
      <c r="M197" s="9">
        <v>1</v>
      </c>
      <c r="N197" s="9"/>
    </row>
    <row r="198" spans="1:14" x14ac:dyDescent="0.3">
      <c r="A198" s="9">
        <v>53</v>
      </c>
      <c r="B198" s="9">
        <v>0</v>
      </c>
      <c r="C198" s="9">
        <v>207</v>
      </c>
      <c r="D198" s="9">
        <v>1</v>
      </c>
      <c r="E198" s="9">
        <v>40</v>
      </c>
      <c r="F198" s="9">
        <v>0</v>
      </c>
      <c r="G198" s="9">
        <v>223000</v>
      </c>
      <c r="H198" s="9">
        <v>1.2</v>
      </c>
      <c r="I198" s="9">
        <v>130</v>
      </c>
      <c r="J198" s="9" t="s">
        <v>13</v>
      </c>
      <c r="K198" s="9">
        <v>0</v>
      </c>
      <c r="L198" s="9">
        <v>214</v>
      </c>
      <c r="M198" s="9">
        <v>0</v>
      </c>
      <c r="N198" s="9"/>
    </row>
    <row r="199" spans="1:14" x14ac:dyDescent="0.3">
      <c r="A199" s="9">
        <v>82</v>
      </c>
      <c r="B199" s="9">
        <v>1</v>
      </c>
      <c r="C199" s="9">
        <v>379</v>
      </c>
      <c r="D199" s="9">
        <v>0</v>
      </c>
      <c r="E199" s="9">
        <v>50</v>
      </c>
      <c r="F199" s="9">
        <v>0</v>
      </c>
      <c r="G199" s="9">
        <v>47000</v>
      </c>
      <c r="H199" s="9">
        <v>1.3</v>
      </c>
      <c r="I199" s="9">
        <v>136</v>
      </c>
      <c r="J199" s="9" t="s">
        <v>14</v>
      </c>
      <c r="K199" s="9">
        <v>0</v>
      </c>
      <c r="L199" s="9">
        <v>13</v>
      </c>
      <c r="M199" s="9">
        <v>1</v>
      </c>
      <c r="N199" s="9"/>
    </row>
    <row r="200" spans="1:14" x14ac:dyDescent="0.3">
      <c r="A200" s="9">
        <v>70</v>
      </c>
      <c r="B200" s="9">
        <v>0</v>
      </c>
      <c r="C200" s="9">
        <v>88</v>
      </c>
      <c r="D200" s="9">
        <v>1</v>
      </c>
      <c r="E200" s="9">
        <v>35</v>
      </c>
      <c r="F200" s="9">
        <v>1</v>
      </c>
      <c r="G200" s="9">
        <v>236000</v>
      </c>
      <c r="H200" s="9">
        <v>1.2</v>
      </c>
      <c r="I200" s="9">
        <v>132</v>
      </c>
      <c r="J200" s="9" t="s">
        <v>13</v>
      </c>
      <c r="K200" s="9">
        <v>0</v>
      </c>
      <c r="L200" s="9">
        <v>215</v>
      </c>
      <c r="M200" s="9">
        <v>0</v>
      </c>
      <c r="N200" s="9"/>
    </row>
    <row r="201" spans="1:14" x14ac:dyDescent="0.3">
      <c r="A201" s="9">
        <v>70</v>
      </c>
      <c r="B201" s="9">
        <v>0</v>
      </c>
      <c r="C201" s="9">
        <v>122</v>
      </c>
      <c r="D201" s="9">
        <v>1</v>
      </c>
      <c r="E201" s="9">
        <v>45</v>
      </c>
      <c r="F201" s="9">
        <v>1</v>
      </c>
      <c r="G201" s="9">
        <v>284000</v>
      </c>
      <c r="H201" s="9">
        <v>1.3</v>
      </c>
      <c r="I201" s="9">
        <v>136</v>
      </c>
      <c r="J201" s="9" t="s">
        <v>14</v>
      </c>
      <c r="K201" s="9">
        <v>1</v>
      </c>
      <c r="L201" s="9">
        <v>26</v>
      </c>
      <c r="M201" s="9">
        <v>1</v>
      </c>
      <c r="N201" s="9"/>
    </row>
    <row r="202" spans="1:14" x14ac:dyDescent="0.3">
      <c r="A202" s="9">
        <v>72</v>
      </c>
      <c r="B202" s="9">
        <v>0</v>
      </c>
      <c r="C202" s="9">
        <v>364</v>
      </c>
      <c r="D202" s="9">
        <v>1</v>
      </c>
      <c r="E202" s="9">
        <v>20</v>
      </c>
      <c r="F202" s="9">
        <v>1</v>
      </c>
      <c r="G202" s="9">
        <v>254000</v>
      </c>
      <c r="H202" s="9">
        <v>1.3</v>
      </c>
      <c r="I202" s="9">
        <v>136</v>
      </c>
      <c r="J202" s="9" t="s">
        <v>14</v>
      </c>
      <c r="K202" s="9">
        <v>1</v>
      </c>
      <c r="L202" s="9">
        <v>59</v>
      </c>
      <c r="M202" s="9">
        <v>1</v>
      </c>
      <c r="N202" s="9"/>
    </row>
    <row r="203" spans="1:14" x14ac:dyDescent="0.3">
      <c r="A203" s="9">
        <v>67</v>
      </c>
      <c r="B203" s="9">
        <v>0</v>
      </c>
      <c r="C203" s="9">
        <v>213</v>
      </c>
      <c r="D203" s="9">
        <v>0</v>
      </c>
      <c r="E203" s="9">
        <v>38</v>
      </c>
      <c r="F203" s="9">
        <v>0</v>
      </c>
      <c r="G203" s="9">
        <v>215000</v>
      </c>
      <c r="H203" s="9">
        <v>1.2</v>
      </c>
      <c r="I203" s="9">
        <v>133</v>
      </c>
      <c r="J203" s="9" t="s">
        <v>13</v>
      </c>
      <c r="K203" s="9">
        <v>0</v>
      </c>
      <c r="L203" s="9">
        <v>245</v>
      </c>
      <c r="M203" s="9">
        <v>0</v>
      </c>
      <c r="N203" s="9"/>
    </row>
    <row r="204" spans="1:14" x14ac:dyDescent="0.3">
      <c r="A204" s="9">
        <v>65</v>
      </c>
      <c r="B204" s="9">
        <v>0</v>
      </c>
      <c r="C204" s="9">
        <v>224</v>
      </c>
      <c r="D204" s="9">
        <v>1</v>
      </c>
      <c r="E204" s="9">
        <v>50</v>
      </c>
      <c r="F204" s="9">
        <v>0</v>
      </c>
      <c r="G204" s="9">
        <v>149000</v>
      </c>
      <c r="H204" s="9">
        <v>1.3</v>
      </c>
      <c r="I204" s="9">
        <v>137</v>
      </c>
      <c r="J204" s="9" t="s">
        <v>14</v>
      </c>
      <c r="K204" s="9">
        <v>1</v>
      </c>
      <c r="L204" s="9">
        <v>72</v>
      </c>
      <c r="M204" s="9">
        <v>0</v>
      </c>
      <c r="N204" s="9"/>
    </row>
    <row r="205" spans="1:14" x14ac:dyDescent="0.3">
      <c r="A205" s="9">
        <v>55</v>
      </c>
      <c r="B205" s="9">
        <v>0</v>
      </c>
      <c r="C205" s="9">
        <v>1820</v>
      </c>
      <c r="D205" s="9">
        <v>0</v>
      </c>
      <c r="E205" s="9">
        <v>38</v>
      </c>
      <c r="F205" s="9">
        <v>0</v>
      </c>
      <c r="G205" s="9">
        <v>270000</v>
      </c>
      <c r="H205" s="9">
        <v>1.2</v>
      </c>
      <c r="I205" s="9">
        <v>139</v>
      </c>
      <c r="J205" s="9" t="s">
        <v>13</v>
      </c>
      <c r="K205" s="9">
        <v>0</v>
      </c>
      <c r="L205" s="9">
        <v>271</v>
      </c>
      <c r="M205" s="9">
        <v>0</v>
      </c>
      <c r="N205" s="9"/>
    </row>
    <row r="206" spans="1:14" x14ac:dyDescent="0.3">
      <c r="A206" s="9">
        <v>65</v>
      </c>
      <c r="B206" s="9">
        <v>1</v>
      </c>
      <c r="C206" s="9">
        <v>52</v>
      </c>
      <c r="D206" s="9">
        <v>0</v>
      </c>
      <c r="E206" s="9">
        <v>25</v>
      </c>
      <c r="F206" s="9">
        <v>1</v>
      </c>
      <c r="G206" s="9">
        <v>276000</v>
      </c>
      <c r="H206" s="9">
        <v>1.3</v>
      </c>
      <c r="I206" s="9">
        <v>137</v>
      </c>
      <c r="J206" s="9" t="s">
        <v>13</v>
      </c>
      <c r="K206" s="9">
        <v>0</v>
      </c>
      <c r="L206" s="9">
        <v>16</v>
      </c>
      <c r="M206" s="9">
        <v>0</v>
      </c>
      <c r="N206" s="9"/>
    </row>
    <row r="207" spans="1:14" x14ac:dyDescent="0.3">
      <c r="A207" s="9">
        <v>42</v>
      </c>
      <c r="B207" s="9">
        <v>1</v>
      </c>
      <c r="C207" s="9">
        <v>250</v>
      </c>
      <c r="D207" s="9">
        <v>1</v>
      </c>
      <c r="E207" s="9">
        <v>15</v>
      </c>
      <c r="F207" s="9">
        <v>0</v>
      </c>
      <c r="G207" s="9">
        <v>213000</v>
      </c>
      <c r="H207" s="9">
        <v>1.3</v>
      </c>
      <c r="I207" s="9">
        <v>136</v>
      </c>
      <c r="J207" s="9" t="s">
        <v>13</v>
      </c>
      <c r="K207" s="9">
        <v>0</v>
      </c>
      <c r="L207" s="9">
        <v>65</v>
      </c>
      <c r="M207" s="9">
        <v>1</v>
      </c>
      <c r="N207" s="9"/>
    </row>
    <row r="208" spans="1:14" x14ac:dyDescent="0.3">
      <c r="A208" s="9">
        <v>63</v>
      </c>
      <c r="B208" s="9">
        <v>1</v>
      </c>
      <c r="C208" s="9">
        <v>514</v>
      </c>
      <c r="D208" s="9">
        <v>1</v>
      </c>
      <c r="E208" s="9">
        <v>25</v>
      </c>
      <c r="F208" s="9">
        <v>1</v>
      </c>
      <c r="G208" s="9">
        <v>254000</v>
      </c>
      <c r="H208" s="9">
        <v>1.3</v>
      </c>
      <c r="I208" s="9">
        <v>134</v>
      </c>
      <c r="J208" s="9" t="s">
        <v>14</v>
      </c>
      <c r="K208" s="9">
        <v>0</v>
      </c>
      <c r="L208" s="9">
        <v>83</v>
      </c>
      <c r="M208" s="9">
        <v>0</v>
      </c>
      <c r="N208" s="9"/>
    </row>
    <row r="209" spans="1:14" x14ac:dyDescent="0.3">
      <c r="A209" s="9">
        <v>70</v>
      </c>
      <c r="B209" s="9">
        <v>1</v>
      </c>
      <c r="C209" s="9">
        <v>143</v>
      </c>
      <c r="D209" s="9">
        <v>0</v>
      </c>
      <c r="E209" s="9">
        <v>60</v>
      </c>
      <c r="F209" s="9">
        <v>0</v>
      </c>
      <c r="G209" s="9">
        <v>351000</v>
      </c>
      <c r="H209" s="9">
        <v>1.3</v>
      </c>
      <c r="I209" s="9">
        <v>137</v>
      </c>
      <c r="J209" s="9" t="s">
        <v>13</v>
      </c>
      <c r="K209" s="9">
        <v>0</v>
      </c>
      <c r="L209" s="9">
        <v>90</v>
      </c>
      <c r="M209" s="9">
        <v>1</v>
      </c>
      <c r="N209" s="9"/>
    </row>
    <row r="210" spans="1:14" x14ac:dyDescent="0.3">
      <c r="A210" s="9">
        <v>45</v>
      </c>
      <c r="B210" s="9">
        <v>0</v>
      </c>
      <c r="C210" s="9">
        <v>292</v>
      </c>
      <c r="D210" s="9">
        <v>1</v>
      </c>
      <c r="E210" s="9">
        <v>35</v>
      </c>
      <c r="F210" s="9">
        <v>0</v>
      </c>
      <c r="G210" s="9">
        <v>850000</v>
      </c>
      <c r="H210" s="9">
        <v>1.3</v>
      </c>
      <c r="I210" s="9">
        <v>142</v>
      </c>
      <c r="J210" s="9" t="s">
        <v>14</v>
      </c>
      <c r="K210" s="9">
        <v>1</v>
      </c>
      <c r="L210" s="9">
        <v>88</v>
      </c>
      <c r="M210" s="9">
        <v>0</v>
      </c>
      <c r="N210" s="9"/>
    </row>
    <row r="211" spans="1:14" x14ac:dyDescent="0.3">
      <c r="A211" s="9">
        <v>55</v>
      </c>
      <c r="B211" s="9">
        <v>0</v>
      </c>
      <c r="C211" s="9">
        <v>748</v>
      </c>
      <c r="D211" s="9">
        <v>0</v>
      </c>
      <c r="E211" s="9">
        <v>45</v>
      </c>
      <c r="F211" s="9">
        <v>0</v>
      </c>
      <c r="G211" s="9">
        <v>263000</v>
      </c>
      <c r="H211" s="9">
        <v>1.3</v>
      </c>
      <c r="I211" s="9">
        <v>137</v>
      </c>
      <c r="J211" s="9" t="s">
        <v>14</v>
      </c>
      <c r="K211" s="9">
        <v>0</v>
      </c>
      <c r="L211" s="9">
        <v>88</v>
      </c>
      <c r="M211" s="9">
        <v>0</v>
      </c>
      <c r="N211" s="9"/>
    </row>
    <row r="212" spans="1:14" x14ac:dyDescent="0.3">
      <c r="A212" s="9">
        <v>63</v>
      </c>
      <c r="B212" s="9">
        <v>0</v>
      </c>
      <c r="C212" s="9">
        <v>193</v>
      </c>
      <c r="D212" s="9">
        <v>0</v>
      </c>
      <c r="E212" s="9">
        <v>60</v>
      </c>
      <c r="F212" s="9">
        <v>1</v>
      </c>
      <c r="G212" s="9">
        <v>295000</v>
      </c>
      <c r="H212" s="9">
        <v>1.3</v>
      </c>
      <c r="I212" s="9">
        <v>145</v>
      </c>
      <c r="J212" s="9" t="s">
        <v>14</v>
      </c>
      <c r="K212" s="9">
        <v>1</v>
      </c>
      <c r="L212" s="9">
        <v>107</v>
      </c>
      <c r="M212" s="9">
        <v>0</v>
      </c>
      <c r="N212" s="9"/>
    </row>
    <row r="213" spans="1:14" x14ac:dyDescent="0.3">
      <c r="A213" s="9">
        <v>85</v>
      </c>
      <c r="B213" s="9">
        <v>1</v>
      </c>
      <c r="C213" s="9">
        <v>910</v>
      </c>
      <c r="D213" s="9">
        <v>0</v>
      </c>
      <c r="E213" s="9">
        <v>50</v>
      </c>
      <c r="F213" s="9">
        <v>0</v>
      </c>
      <c r="G213" s="9">
        <v>235000</v>
      </c>
      <c r="H213" s="9">
        <v>1.3</v>
      </c>
      <c r="I213" s="9">
        <v>134</v>
      </c>
      <c r="J213" s="9" t="s">
        <v>14</v>
      </c>
      <c r="K213" s="9">
        <v>0</v>
      </c>
      <c r="L213" s="9">
        <v>121</v>
      </c>
      <c r="M213" s="9">
        <v>0</v>
      </c>
      <c r="N213" s="9"/>
    </row>
    <row r="214" spans="1:14" x14ac:dyDescent="0.3">
      <c r="A214" s="9">
        <v>73</v>
      </c>
      <c r="B214" s="9">
        <v>0</v>
      </c>
      <c r="C214" s="9">
        <v>582</v>
      </c>
      <c r="D214" s="9">
        <v>0</v>
      </c>
      <c r="E214" s="9">
        <v>35</v>
      </c>
      <c r="F214" s="9">
        <v>1</v>
      </c>
      <c r="G214" s="9">
        <v>203000</v>
      </c>
      <c r="H214" s="9">
        <v>1.3</v>
      </c>
      <c r="I214" s="9">
        <v>134</v>
      </c>
      <c r="J214" s="9" t="s">
        <v>14</v>
      </c>
      <c r="K214" s="9">
        <v>0</v>
      </c>
      <c r="L214" s="9">
        <v>195</v>
      </c>
      <c r="M214" s="9">
        <v>0</v>
      </c>
      <c r="N214" s="9"/>
    </row>
    <row r="215" spans="1:14" x14ac:dyDescent="0.3">
      <c r="A215" s="9">
        <v>43</v>
      </c>
      <c r="B215" s="9">
        <v>1</v>
      </c>
      <c r="C215" s="9">
        <v>358</v>
      </c>
      <c r="D215" s="9">
        <v>0</v>
      </c>
      <c r="E215" s="9">
        <v>50</v>
      </c>
      <c r="F215" s="9">
        <v>0</v>
      </c>
      <c r="G215" s="9">
        <v>237000</v>
      </c>
      <c r="H215" s="9">
        <v>1.3</v>
      </c>
      <c r="I215" s="9">
        <v>135</v>
      </c>
      <c r="J215" s="9" t="s">
        <v>13</v>
      </c>
      <c r="K215" s="9">
        <v>0</v>
      </c>
      <c r="L215" s="9">
        <v>97</v>
      </c>
      <c r="M215" s="9">
        <v>0</v>
      </c>
      <c r="N215" s="9"/>
    </row>
    <row r="216" spans="1:14" x14ac:dyDescent="0.3">
      <c r="A216" s="9">
        <v>58</v>
      </c>
      <c r="B216" s="9">
        <v>1</v>
      </c>
      <c r="C216" s="9">
        <v>57</v>
      </c>
      <c r="D216" s="9">
        <v>0</v>
      </c>
      <c r="E216" s="9">
        <v>25</v>
      </c>
      <c r="F216" s="9">
        <v>0</v>
      </c>
      <c r="G216" s="9">
        <v>189000</v>
      </c>
      <c r="H216" s="9">
        <v>1.3</v>
      </c>
      <c r="I216" s="9">
        <v>132</v>
      </c>
      <c r="J216" s="9" t="s">
        <v>14</v>
      </c>
      <c r="K216" s="9">
        <v>1</v>
      </c>
      <c r="L216" s="9">
        <v>205</v>
      </c>
      <c r="M216" s="9">
        <v>0</v>
      </c>
      <c r="N216" s="9"/>
    </row>
    <row r="217" spans="1:14" x14ac:dyDescent="0.3">
      <c r="A217" s="9">
        <v>65</v>
      </c>
      <c r="B217" s="9">
        <v>0</v>
      </c>
      <c r="C217" s="9">
        <v>582</v>
      </c>
      <c r="D217" s="9">
        <v>1</v>
      </c>
      <c r="E217" s="9">
        <v>30</v>
      </c>
      <c r="F217" s="9">
        <v>0</v>
      </c>
      <c r="G217" s="9">
        <v>249000</v>
      </c>
      <c r="H217" s="9">
        <v>1.3</v>
      </c>
      <c r="I217" s="9">
        <v>136</v>
      </c>
      <c r="J217" s="9" t="s">
        <v>14</v>
      </c>
      <c r="K217" s="9">
        <v>1</v>
      </c>
      <c r="L217" s="9">
        <v>212</v>
      </c>
      <c r="M217" s="9">
        <v>0</v>
      </c>
      <c r="N217" s="9"/>
    </row>
    <row r="218" spans="1:14" x14ac:dyDescent="0.3">
      <c r="A218" s="9">
        <v>80</v>
      </c>
      <c r="B218" s="9">
        <v>0</v>
      </c>
      <c r="C218" s="9">
        <v>776</v>
      </c>
      <c r="D218" s="9">
        <v>1</v>
      </c>
      <c r="E218" s="9">
        <v>38</v>
      </c>
      <c r="F218" s="9">
        <v>1</v>
      </c>
      <c r="G218" s="9">
        <v>192000</v>
      </c>
      <c r="H218" s="9">
        <v>1.3</v>
      </c>
      <c r="I218" s="9">
        <v>135</v>
      </c>
      <c r="J218" s="9" t="s">
        <v>13</v>
      </c>
      <c r="K218" s="9">
        <v>0</v>
      </c>
      <c r="L218" s="9">
        <v>130</v>
      </c>
      <c r="M218" s="9">
        <v>1</v>
      </c>
      <c r="N218" s="9"/>
    </row>
    <row r="219" spans="1:14" x14ac:dyDescent="0.3">
      <c r="A219" s="9">
        <v>70</v>
      </c>
      <c r="B219" s="9">
        <v>0</v>
      </c>
      <c r="C219" s="9">
        <v>81</v>
      </c>
      <c r="D219" s="9">
        <v>1</v>
      </c>
      <c r="E219" s="9">
        <v>35</v>
      </c>
      <c r="F219" s="9">
        <v>1</v>
      </c>
      <c r="G219" s="9">
        <v>533000</v>
      </c>
      <c r="H219" s="9">
        <v>1.3</v>
      </c>
      <c r="I219" s="9">
        <v>139</v>
      </c>
      <c r="J219" s="9" t="s">
        <v>13</v>
      </c>
      <c r="K219" s="9">
        <v>0</v>
      </c>
      <c r="L219" s="9">
        <v>212</v>
      </c>
      <c r="M219" s="9">
        <v>0</v>
      </c>
      <c r="N219" s="9"/>
    </row>
    <row r="220" spans="1:14" x14ac:dyDescent="0.3">
      <c r="A220" s="9">
        <v>55</v>
      </c>
      <c r="B220" s="9">
        <v>0</v>
      </c>
      <c r="C220" s="9">
        <v>84</v>
      </c>
      <c r="D220" s="9">
        <v>1</v>
      </c>
      <c r="E220" s="9">
        <v>38</v>
      </c>
      <c r="F220" s="9">
        <v>0</v>
      </c>
      <c r="G220" s="9">
        <v>451000</v>
      </c>
      <c r="H220" s="9">
        <v>1.3</v>
      </c>
      <c r="I220" s="9">
        <v>136</v>
      </c>
      <c r="J220" s="9" t="s">
        <v>13</v>
      </c>
      <c r="K220" s="9">
        <v>0</v>
      </c>
      <c r="L220" s="9">
        <v>246</v>
      </c>
      <c r="M220" s="9">
        <v>0</v>
      </c>
      <c r="N220" s="9"/>
    </row>
    <row r="221" spans="1:14" x14ac:dyDescent="0.3">
      <c r="A221" s="9">
        <v>78</v>
      </c>
      <c r="B221" s="9">
        <v>0</v>
      </c>
      <c r="C221" s="9">
        <v>224</v>
      </c>
      <c r="D221" s="9">
        <v>0</v>
      </c>
      <c r="E221" s="9">
        <v>50</v>
      </c>
      <c r="F221" s="9">
        <v>0</v>
      </c>
      <c r="G221" s="9">
        <v>481000</v>
      </c>
      <c r="H221" s="9">
        <v>1.4</v>
      </c>
      <c r="I221" s="9">
        <v>138</v>
      </c>
      <c r="J221" s="9" t="s">
        <v>14</v>
      </c>
      <c r="K221" s="9">
        <v>1</v>
      </c>
      <c r="L221" s="9">
        <v>192</v>
      </c>
      <c r="M221" s="9">
        <v>0</v>
      </c>
      <c r="N221" s="9"/>
    </row>
    <row r="222" spans="1:14" x14ac:dyDescent="0.3">
      <c r="A222" s="9">
        <v>53</v>
      </c>
      <c r="B222" s="9">
        <v>1</v>
      </c>
      <c r="C222" s="9">
        <v>707</v>
      </c>
      <c r="D222" s="9">
        <v>0</v>
      </c>
      <c r="E222" s="9">
        <v>38</v>
      </c>
      <c r="F222" s="9">
        <v>0</v>
      </c>
      <c r="G222" s="9">
        <v>330000</v>
      </c>
      <c r="H222" s="9">
        <v>1.4</v>
      </c>
      <c r="I222" s="9">
        <v>137</v>
      </c>
      <c r="J222" s="9" t="s">
        <v>14</v>
      </c>
      <c r="K222" s="9">
        <v>1</v>
      </c>
      <c r="L222" s="9">
        <v>209</v>
      </c>
      <c r="M222" s="9">
        <v>0</v>
      </c>
      <c r="N222" s="9"/>
    </row>
    <row r="223" spans="1:14" x14ac:dyDescent="0.3">
      <c r="A223" s="9">
        <v>61</v>
      </c>
      <c r="B223" s="9">
        <v>1</v>
      </c>
      <c r="C223" s="9">
        <v>80</v>
      </c>
      <c r="D223" s="9">
        <v>1</v>
      </c>
      <c r="E223" s="9">
        <v>38</v>
      </c>
      <c r="F223" s="9">
        <v>0</v>
      </c>
      <c r="G223" s="9">
        <v>282000</v>
      </c>
      <c r="H223" s="9">
        <v>1.4</v>
      </c>
      <c r="I223" s="9">
        <v>137</v>
      </c>
      <c r="J223" s="9" t="s">
        <v>14</v>
      </c>
      <c r="K223" s="9">
        <v>0</v>
      </c>
      <c r="L223" s="9">
        <v>213</v>
      </c>
      <c r="M223" s="9">
        <v>0</v>
      </c>
      <c r="N223" s="9"/>
    </row>
    <row r="224" spans="1:14" x14ac:dyDescent="0.3">
      <c r="A224" s="9">
        <v>65</v>
      </c>
      <c r="B224" s="9">
        <v>1</v>
      </c>
      <c r="C224" s="9">
        <v>258</v>
      </c>
      <c r="D224" s="9">
        <v>1</v>
      </c>
      <c r="E224" s="9">
        <v>25</v>
      </c>
      <c r="F224" s="9">
        <v>0</v>
      </c>
      <c r="G224" s="9">
        <v>198000</v>
      </c>
      <c r="H224" s="9">
        <v>1.4</v>
      </c>
      <c r="I224" s="9">
        <v>129</v>
      </c>
      <c r="J224" s="9" t="s">
        <v>14</v>
      </c>
      <c r="K224" s="9">
        <v>0</v>
      </c>
      <c r="L224" s="9">
        <v>235</v>
      </c>
      <c r="M224" s="9">
        <v>1</v>
      </c>
      <c r="N224" s="9"/>
    </row>
    <row r="225" spans="1:14" x14ac:dyDescent="0.3">
      <c r="A225" s="9">
        <v>60</v>
      </c>
      <c r="B225" s="9">
        <v>0</v>
      </c>
      <c r="C225" s="9">
        <v>320</v>
      </c>
      <c r="D225" s="9">
        <v>0</v>
      </c>
      <c r="E225" s="9">
        <v>35</v>
      </c>
      <c r="F225" s="9">
        <v>0</v>
      </c>
      <c r="G225" s="9">
        <v>133000</v>
      </c>
      <c r="H225" s="9">
        <v>1.4</v>
      </c>
      <c r="I225" s="9">
        <v>139</v>
      </c>
      <c r="J225" s="9" t="s">
        <v>14</v>
      </c>
      <c r="K225" s="9">
        <v>0</v>
      </c>
      <c r="L225" s="9">
        <v>258</v>
      </c>
      <c r="M225" s="9">
        <v>0</v>
      </c>
      <c r="N225" s="9"/>
    </row>
    <row r="226" spans="1:14" x14ac:dyDescent="0.3">
      <c r="A226" s="9">
        <v>45</v>
      </c>
      <c r="B226" s="9">
        <v>0</v>
      </c>
      <c r="C226" s="9">
        <v>2413</v>
      </c>
      <c r="D226" s="9">
        <v>0</v>
      </c>
      <c r="E226" s="9">
        <v>38</v>
      </c>
      <c r="F226" s="9">
        <v>0</v>
      </c>
      <c r="G226" s="9">
        <v>140000</v>
      </c>
      <c r="H226" s="9">
        <v>1.4</v>
      </c>
      <c r="I226" s="9">
        <v>140</v>
      </c>
      <c r="J226" s="9" t="s">
        <v>14</v>
      </c>
      <c r="K226" s="9">
        <v>1</v>
      </c>
      <c r="L226" s="9">
        <v>280</v>
      </c>
      <c r="M226" s="9">
        <v>0</v>
      </c>
      <c r="N226" s="9"/>
    </row>
    <row r="227" spans="1:14" x14ac:dyDescent="0.3">
      <c r="A227" s="9">
        <v>60</v>
      </c>
      <c r="B227" s="9">
        <v>1</v>
      </c>
      <c r="C227" s="9">
        <v>737</v>
      </c>
      <c r="D227" s="9">
        <v>0</v>
      </c>
      <c r="E227" s="9">
        <v>60</v>
      </c>
      <c r="F227" s="9">
        <v>1</v>
      </c>
      <c r="G227" s="9">
        <v>210000</v>
      </c>
      <c r="H227" s="9">
        <v>1.5</v>
      </c>
      <c r="I227" s="9">
        <v>135</v>
      </c>
      <c r="J227" s="9" t="s">
        <v>14</v>
      </c>
      <c r="K227" s="9">
        <v>1</v>
      </c>
      <c r="L227" s="9">
        <v>95</v>
      </c>
      <c r="M227" s="9">
        <v>0</v>
      </c>
      <c r="N227" s="9"/>
    </row>
    <row r="228" spans="1:14" x14ac:dyDescent="0.3">
      <c r="A228" s="9">
        <v>53</v>
      </c>
      <c r="B228" s="9">
        <v>1</v>
      </c>
      <c r="C228" s="9">
        <v>91</v>
      </c>
      <c r="D228" s="9">
        <v>0</v>
      </c>
      <c r="E228" s="9">
        <v>20</v>
      </c>
      <c r="F228" s="9">
        <v>1</v>
      </c>
      <c r="G228" s="9">
        <v>418000</v>
      </c>
      <c r="H228" s="9">
        <v>1.4</v>
      </c>
      <c r="I228" s="9">
        <v>139</v>
      </c>
      <c r="J228" s="9" t="s">
        <v>13</v>
      </c>
      <c r="K228" s="9">
        <v>0</v>
      </c>
      <c r="L228" s="9">
        <v>43</v>
      </c>
      <c r="M228" s="9">
        <v>1</v>
      </c>
      <c r="N228" s="9"/>
    </row>
    <row r="229" spans="1:14" x14ac:dyDescent="0.3">
      <c r="A229" s="9">
        <v>51</v>
      </c>
      <c r="B229" s="9">
        <v>1</v>
      </c>
      <c r="C229" s="9">
        <v>582</v>
      </c>
      <c r="D229" s="9">
        <v>1</v>
      </c>
      <c r="E229" s="9">
        <v>35</v>
      </c>
      <c r="F229" s="9">
        <v>0</v>
      </c>
      <c r="G229" s="9">
        <v>263358.03000000003</v>
      </c>
      <c r="H229" s="9">
        <v>1.5</v>
      </c>
      <c r="I229" s="9">
        <v>136</v>
      </c>
      <c r="J229" s="9" t="s">
        <v>14</v>
      </c>
      <c r="K229" s="9">
        <v>1</v>
      </c>
      <c r="L229" s="9">
        <v>145</v>
      </c>
      <c r="M229" s="9">
        <v>0</v>
      </c>
      <c r="N229" s="9"/>
    </row>
    <row r="230" spans="1:14" x14ac:dyDescent="0.3">
      <c r="A230" s="9">
        <v>52</v>
      </c>
      <c r="B230" s="9">
        <v>1</v>
      </c>
      <c r="C230" s="9">
        <v>58</v>
      </c>
      <c r="D230" s="9">
        <v>0</v>
      </c>
      <c r="E230" s="9">
        <v>35</v>
      </c>
      <c r="F230" s="9">
        <v>0</v>
      </c>
      <c r="G230" s="9">
        <v>277000</v>
      </c>
      <c r="H230" s="9">
        <v>1.4</v>
      </c>
      <c r="I230" s="9">
        <v>136</v>
      </c>
      <c r="J230" s="9" t="s">
        <v>13</v>
      </c>
      <c r="K230" s="9">
        <v>0</v>
      </c>
      <c r="L230" s="9">
        <v>120</v>
      </c>
      <c r="M230" s="9">
        <v>0</v>
      </c>
      <c r="N230" s="9"/>
    </row>
    <row r="231" spans="1:14" x14ac:dyDescent="0.3">
      <c r="A231" s="9">
        <v>75</v>
      </c>
      <c r="B231" s="9">
        <v>0</v>
      </c>
      <c r="C231" s="9">
        <v>675</v>
      </c>
      <c r="D231" s="9">
        <v>1</v>
      </c>
      <c r="E231" s="9">
        <v>60</v>
      </c>
      <c r="F231" s="9">
        <v>0</v>
      </c>
      <c r="G231" s="9">
        <v>265000</v>
      </c>
      <c r="H231" s="9">
        <v>1.4</v>
      </c>
      <c r="I231" s="9">
        <v>125</v>
      </c>
      <c r="J231" s="9" t="s">
        <v>13</v>
      </c>
      <c r="K231" s="9">
        <v>0</v>
      </c>
      <c r="L231" s="9">
        <v>205</v>
      </c>
      <c r="M231" s="9">
        <v>0</v>
      </c>
      <c r="N231" s="9"/>
    </row>
    <row r="232" spans="1:14" x14ac:dyDescent="0.3">
      <c r="A232" s="9">
        <v>65</v>
      </c>
      <c r="B232" s="9">
        <v>0</v>
      </c>
      <c r="C232" s="9">
        <v>157</v>
      </c>
      <c r="D232" s="9">
        <v>0</v>
      </c>
      <c r="E232" s="9">
        <v>65</v>
      </c>
      <c r="F232" s="9">
        <v>0</v>
      </c>
      <c r="G232" s="9">
        <v>263358.03000000003</v>
      </c>
      <c r="H232" s="9">
        <v>1.5</v>
      </c>
      <c r="I232" s="9">
        <v>138</v>
      </c>
      <c r="J232" s="9" t="s">
        <v>13</v>
      </c>
      <c r="K232" s="9">
        <v>0</v>
      </c>
      <c r="L232" s="9">
        <v>10</v>
      </c>
      <c r="M232" s="9">
        <v>1</v>
      </c>
      <c r="N232" s="9"/>
    </row>
    <row r="233" spans="1:14" x14ac:dyDescent="0.3">
      <c r="A233" s="9">
        <v>60.667000000000002</v>
      </c>
      <c r="B233" s="9">
        <v>1</v>
      </c>
      <c r="C233" s="9">
        <v>104</v>
      </c>
      <c r="D233" s="9">
        <v>1</v>
      </c>
      <c r="E233" s="9">
        <v>30</v>
      </c>
      <c r="F233" s="9">
        <v>0</v>
      </c>
      <c r="G233" s="9">
        <v>389000</v>
      </c>
      <c r="H233" s="9">
        <v>1.5</v>
      </c>
      <c r="I233" s="9">
        <v>136</v>
      </c>
      <c r="J233" s="9" t="s">
        <v>14</v>
      </c>
      <c r="K233" s="9">
        <v>0</v>
      </c>
      <c r="L233" s="9">
        <v>171</v>
      </c>
      <c r="M233" s="9">
        <v>1</v>
      </c>
      <c r="N233" s="9"/>
    </row>
    <row r="234" spans="1:14" x14ac:dyDescent="0.3">
      <c r="A234" s="9">
        <v>50</v>
      </c>
      <c r="B234" s="9">
        <v>0</v>
      </c>
      <c r="C234" s="9">
        <v>369</v>
      </c>
      <c r="D234" s="9">
        <v>1</v>
      </c>
      <c r="E234" s="9">
        <v>25</v>
      </c>
      <c r="F234" s="9">
        <v>0</v>
      </c>
      <c r="G234" s="9">
        <v>252000</v>
      </c>
      <c r="H234" s="9">
        <v>1.6</v>
      </c>
      <c r="I234" s="9">
        <v>136</v>
      </c>
      <c r="J234" s="9" t="s">
        <v>14</v>
      </c>
      <c r="K234" s="9">
        <v>0</v>
      </c>
      <c r="L234" s="9">
        <v>90</v>
      </c>
      <c r="M234" s="9">
        <v>0</v>
      </c>
      <c r="N234" s="9"/>
    </row>
    <row r="235" spans="1:14" x14ac:dyDescent="0.3">
      <c r="A235" s="9">
        <v>45</v>
      </c>
      <c r="B235" s="9">
        <v>0</v>
      </c>
      <c r="C235" s="9">
        <v>582</v>
      </c>
      <c r="D235" s="9">
        <v>0</v>
      </c>
      <c r="E235" s="9">
        <v>20</v>
      </c>
      <c r="F235" s="9">
        <v>1</v>
      </c>
      <c r="G235" s="9">
        <v>126000</v>
      </c>
      <c r="H235" s="9">
        <v>1.6</v>
      </c>
      <c r="I235" s="9">
        <v>135</v>
      </c>
      <c r="J235" s="9" t="s">
        <v>14</v>
      </c>
      <c r="K235" s="9">
        <v>0</v>
      </c>
      <c r="L235" s="9">
        <v>180</v>
      </c>
      <c r="M235" s="9">
        <v>1</v>
      </c>
      <c r="N235" s="9"/>
    </row>
    <row r="236" spans="1:14" x14ac:dyDescent="0.3">
      <c r="A236" s="9">
        <v>44</v>
      </c>
      <c r="B236" s="9">
        <v>0</v>
      </c>
      <c r="C236" s="9">
        <v>582</v>
      </c>
      <c r="D236" s="9">
        <v>1</v>
      </c>
      <c r="E236" s="9">
        <v>30</v>
      </c>
      <c r="F236" s="9">
        <v>1</v>
      </c>
      <c r="G236" s="9">
        <v>263358.03000000003</v>
      </c>
      <c r="H236" s="9">
        <v>1.6</v>
      </c>
      <c r="I236" s="9">
        <v>130</v>
      </c>
      <c r="J236" s="9" t="s">
        <v>14</v>
      </c>
      <c r="K236" s="9">
        <v>1</v>
      </c>
      <c r="L236" s="9">
        <v>244</v>
      </c>
      <c r="M236" s="9">
        <v>0</v>
      </c>
      <c r="N236" s="9"/>
    </row>
    <row r="237" spans="1:14" x14ac:dyDescent="0.3">
      <c r="A237" s="9">
        <v>50</v>
      </c>
      <c r="B237" s="9">
        <v>0</v>
      </c>
      <c r="C237" s="9">
        <v>196</v>
      </c>
      <c r="D237" s="9">
        <v>0</v>
      </c>
      <c r="E237" s="9">
        <v>45</v>
      </c>
      <c r="F237" s="9">
        <v>0</v>
      </c>
      <c r="G237" s="9">
        <v>395000</v>
      </c>
      <c r="H237" s="9">
        <v>1.6</v>
      </c>
      <c r="I237" s="9">
        <v>136</v>
      </c>
      <c r="J237" s="9" t="s">
        <v>14</v>
      </c>
      <c r="K237" s="9">
        <v>1</v>
      </c>
      <c r="L237" s="9">
        <v>285</v>
      </c>
      <c r="M237" s="9">
        <v>0</v>
      </c>
      <c r="N237" s="9"/>
    </row>
    <row r="238" spans="1:14" x14ac:dyDescent="0.3">
      <c r="A238" s="9">
        <v>60</v>
      </c>
      <c r="B238" s="9">
        <v>1</v>
      </c>
      <c r="C238" s="9">
        <v>154</v>
      </c>
      <c r="D238" s="9">
        <v>0</v>
      </c>
      <c r="E238" s="9">
        <v>25</v>
      </c>
      <c r="F238" s="9">
        <v>0</v>
      </c>
      <c r="G238" s="9">
        <v>210000</v>
      </c>
      <c r="H238" s="9">
        <v>1.7</v>
      </c>
      <c r="I238" s="9">
        <v>135</v>
      </c>
      <c r="J238" s="9" t="s">
        <v>14</v>
      </c>
      <c r="K238" s="9">
        <v>0</v>
      </c>
      <c r="L238" s="9">
        <v>82</v>
      </c>
      <c r="M238" s="9">
        <v>1</v>
      </c>
      <c r="N238" s="9"/>
    </row>
    <row r="239" spans="1:14" x14ac:dyDescent="0.3">
      <c r="A239" s="9">
        <v>64</v>
      </c>
      <c r="B239" s="9">
        <v>1</v>
      </c>
      <c r="C239" s="9">
        <v>62</v>
      </c>
      <c r="D239" s="9">
        <v>0</v>
      </c>
      <c r="E239" s="9">
        <v>60</v>
      </c>
      <c r="F239" s="9">
        <v>0</v>
      </c>
      <c r="G239" s="9">
        <v>309000</v>
      </c>
      <c r="H239" s="9">
        <v>1.5</v>
      </c>
      <c r="I239" s="9">
        <v>135</v>
      </c>
      <c r="J239" s="9" t="s">
        <v>13</v>
      </c>
      <c r="K239" s="9">
        <v>0</v>
      </c>
      <c r="L239" s="9">
        <v>174</v>
      </c>
      <c r="M239" s="9">
        <v>0</v>
      </c>
      <c r="N239" s="9"/>
    </row>
    <row r="240" spans="1:14" x14ac:dyDescent="0.3">
      <c r="A240" s="9">
        <v>72</v>
      </c>
      <c r="B240" s="9">
        <v>1</v>
      </c>
      <c r="C240" s="9">
        <v>943</v>
      </c>
      <c r="D240" s="9">
        <v>0</v>
      </c>
      <c r="E240" s="9">
        <v>25</v>
      </c>
      <c r="F240" s="9">
        <v>1</v>
      </c>
      <c r="G240" s="9">
        <v>338000</v>
      </c>
      <c r="H240" s="9">
        <v>1.7</v>
      </c>
      <c r="I240" s="9">
        <v>139</v>
      </c>
      <c r="J240" s="9" t="s">
        <v>14</v>
      </c>
      <c r="K240" s="9">
        <v>1</v>
      </c>
      <c r="L240" s="9">
        <v>111</v>
      </c>
      <c r="M240" s="9">
        <v>1</v>
      </c>
      <c r="N240" s="9"/>
    </row>
    <row r="241" spans="1:14" x14ac:dyDescent="0.3">
      <c r="A241" s="9">
        <v>60</v>
      </c>
      <c r="B241" s="9">
        <v>1</v>
      </c>
      <c r="C241" s="9">
        <v>231</v>
      </c>
      <c r="D241" s="9">
        <v>1</v>
      </c>
      <c r="E241" s="9">
        <v>25</v>
      </c>
      <c r="F241" s="9">
        <v>0</v>
      </c>
      <c r="G241" s="9">
        <v>194000</v>
      </c>
      <c r="H241" s="9">
        <v>1.7</v>
      </c>
      <c r="I241" s="9">
        <v>140</v>
      </c>
      <c r="J241" s="9" t="s">
        <v>14</v>
      </c>
      <c r="K241" s="9">
        <v>0</v>
      </c>
      <c r="L241" s="9">
        <v>120</v>
      </c>
      <c r="M241" s="9">
        <v>0</v>
      </c>
      <c r="N241" s="9"/>
    </row>
    <row r="242" spans="1:14" x14ac:dyDescent="0.3">
      <c r="A242" s="9">
        <v>56</v>
      </c>
      <c r="B242" s="9">
        <v>1</v>
      </c>
      <c r="C242" s="9">
        <v>135</v>
      </c>
      <c r="D242" s="9">
        <v>1</v>
      </c>
      <c r="E242" s="9">
        <v>38</v>
      </c>
      <c r="F242" s="9">
        <v>0</v>
      </c>
      <c r="G242" s="9">
        <v>133000</v>
      </c>
      <c r="H242" s="9">
        <v>1.7</v>
      </c>
      <c r="I242" s="9">
        <v>140</v>
      </c>
      <c r="J242" s="9" t="s">
        <v>14</v>
      </c>
      <c r="K242" s="9">
        <v>0</v>
      </c>
      <c r="L242" s="9">
        <v>244</v>
      </c>
      <c r="M242" s="9">
        <v>0</v>
      </c>
      <c r="N242" s="9"/>
    </row>
    <row r="243" spans="1:14" x14ac:dyDescent="0.3">
      <c r="A243" s="9">
        <v>60</v>
      </c>
      <c r="B243" s="9">
        <v>0</v>
      </c>
      <c r="C243" s="9">
        <v>253</v>
      </c>
      <c r="D243" s="9">
        <v>0</v>
      </c>
      <c r="E243" s="9">
        <v>35</v>
      </c>
      <c r="F243" s="9">
        <v>0</v>
      </c>
      <c r="G243" s="9">
        <v>279000</v>
      </c>
      <c r="H243" s="9">
        <v>1.7</v>
      </c>
      <c r="I243" s="9">
        <v>140</v>
      </c>
      <c r="J243" s="9" t="s">
        <v>14</v>
      </c>
      <c r="K243" s="9">
        <v>0</v>
      </c>
      <c r="L243" s="9">
        <v>250</v>
      </c>
      <c r="M243" s="9">
        <v>0</v>
      </c>
      <c r="N243" s="9"/>
    </row>
    <row r="244" spans="1:14" x14ac:dyDescent="0.3">
      <c r="A244" s="9">
        <v>65</v>
      </c>
      <c r="B244" s="9">
        <v>1</v>
      </c>
      <c r="C244" s="9">
        <v>128</v>
      </c>
      <c r="D244" s="9">
        <v>1</v>
      </c>
      <c r="E244" s="9">
        <v>30</v>
      </c>
      <c r="F244" s="9">
        <v>1</v>
      </c>
      <c r="G244" s="9">
        <v>297000</v>
      </c>
      <c r="H244" s="9">
        <v>1.6</v>
      </c>
      <c r="I244" s="9">
        <v>136</v>
      </c>
      <c r="J244" s="9" t="s">
        <v>13</v>
      </c>
      <c r="K244" s="9">
        <v>0</v>
      </c>
      <c r="L244" s="9">
        <v>20</v>
      </c>
      <c r="M244" s="9">
        <v>1</v>
      </c>
      <c r="N244" s="9"/>
    </row>
    <row r="245" spans="1:14" x14ac:dyDescent="0.3">
      <c r="A245" s="9">
        <v>79</v>
      </c>
      <c r="B245" s="9">
        <v>1</v>
      </c>
      <c r="C245" s="9">
        <v>55</v>
      </c>
      <c r="D245" s="9">
        <v>0</v>
      </c>
      <c r="E245" s="9">
        <v>50</v>
      </c>
      <c r="F245" s="9">
        <v>1</v>
      </c>
      <c r="G245" s="9">
        <v>172000</v>
      </c>
      <c r="H245" s="9">
        <v>1.8</v>
      </c>
      <c r="I245" s="9">
        <v>133</v>
      </c>
      <c r="J245" s="9" t="s">
        <v>14</v>
      </c>
      <c r="K245" s="9">
        <v>0</v>
      </c>
      <c r="L245" s="9">
        <v>78</v>
      </c>
      <c r="M245" s="9">
        <v>0</v>
      </c>
      <c r="N245" s="9"/>
    </row>
    <row r="246" spans="1:14" x14ac:dyDescent="0.3">
      <c r="A246" s="9">
        <v>77</v>
      </c>
      <c r="B246" s="9">
        <v>1</v>
      </c>
      <c r="C246" s="9">
        <v>418</v>
      </c>
      <c r="D246" s="9">
        <v>0</v>
      </c>
      <c r="E246" s="9">
        <v>45</v>
      </c>
      <c r="F246" s="9">
        <v>0</v>
      </c>
      <c r="G246" s="9">
        <v>223000</v>
      </c>
      <c r="H246" s="9">
        <v>1.8</v>
      </c>
      <c r="I246" s="9">
        <v>145</v>
      </c>
      <c r="J246" s="9" t="s">
        <v>14</v>
      </c>
      <c r="K246" s="9">
        <v>0</v>
      </c>
      <c r="L246" s="9">
        <v>180</v>
      </c>
      <c r="M246" s="9">
        <v>1</v>
      </c>
      <c r="N246" s="9"/>
    </row>
    <row r="247" spans="1:14" x14ac:dyDescent="0.3">
      <c r="A247" s="9">
        <v>48</v>
      </c>
      <c r="B247" s="9">
        <v>1</v>
      </c>
      <c r="C247" s="9">
        <v>131</v>
      </c>
      <c r="D247" s="9">
        <v>1</v>
      </c>
      <c r="E247" s="9">
        <v>30</v>
      </c>
      <c r="F247" s="9">
        <v>1</v>
      </c>
      <c r="G247" s="9">
        <v>244000</v>
      </c>
      <c r="H247" s="9">
        <v>1.6</v>
      </c>
      <c r="I247" s="9">
        <v>130</v>
      </c>
      <c r="J247" s="9" t="s">
        <v>13</v>
      </c>
      <c r="K247" s="9">
        <v>0</v>
      </c>
      <c r="L247" s="9">
        <v>193</v>
      </c>
      <c r="M247" s="9">
        <v>1</v>
      </c>
      <c r="N247" s="9"/>
    </row>
    <row r="248" spans="1:14" x14ac:dyDescent="0.3">
      <c r="A248" s="9">
        <v>60</v>
      </c>
      <c r="B248" s="9">
        <v>0</v>
      </c>
      <c r="C248" s="9">
        <v>1211</v>
      </c>
      <c r="D248" s="9">
        <v>1</v>
      </c>
      <c r="E248" s="9">
        <v>35</v>
      </c>
      <c r="F248" s="9">
        <v>0</v>
      </c>
      <c r="G248" s="9">
        <v>263358.03000000003</v>
      </c>
      <c r="H248" s="9">
        <v>1.8</v>
      </c>
      <c r="I248" s="9">
        <v>113</v>
      </c>
      <c r="J248" s="9" t="s">
        <v>14</v>
      </c>
      <c r="K248" s="9">
        <v>1</v>
      </c>
      <c r="L248" s="9">
        <v>186</v>
      </c>
      <c r="M248" s="9">
        <v>0</v>
      </c>
      <c r="N248" s="9"/>
    </row>
    <row r="249" spans="1:14" x14ac:dyDescent="0.3">
      <c r="A249" s="9">
        <v>70</v>
      </c>
      <c r="B249" s="9">
        <v>0</v>
      </c>
      <c r="C249" s="9">
        <v>69</v>
      </c>
      <c r="D249" s="9">
        <v>0</v>
      </c>
      <c r="E249" s="9">
        <v>40</v>
      </c>
      <c r="F249" s="9">
        <v>0</v>
      </c>
      <c r="G249" s="9">
        <v>293000</v>
      </c>
      <c r="H249" s="9">
        <v>1.7</v>
      </c>
      <c r="I249" s="9">
        <v>136</v>
      </c>
      <c r="J249" s="9" t="s">
        <v>13</v>
      </c>
      <c r="K249" s="9">
        <v>0</v>
      </c>
      <c r="L249" s="9">
        <v>75</v>
      </c>
      <c r="M249" s="9">
        <v>0</v>
      </c>
      <c r="N249" s="9"/>
    </row>
    <row r="250" spans="1:14" x14ac:dyDescent="0.3">
      <c r="A250" s="9">
        <v>72</v>
      </c>
      <c r="B250" s="9">
        <v>1</v>
      </c>
      <c r="C250" s="9">
        <v>328</v>
      </c>
      <c r="D250" s="9">
        <v>0</v>
      </c>
      <c r="E250" s="9">
        <v>30</v>
      </c>
      <c r="F250" s="9">
        <v>1</v>
      </c>
      <c r="G250" s="9">
        <v>621000</v>
      </c>
      <c r="H250" s="9">
        <v>1.7</v>
      </c>
      <c r="I250" s="9">
        <v>138</v>
      </c>
      <c r="J250" s="9" t="s">
        <v>13</v>
      </c>
      <c r="K250" s="9">
        <v>1</v>
      </c>
      <c r="L250" s="9">
        <v>88</v>
      </c>
      <c r="M250" s="9">
        <v>1</v>
      </c>
      <c r="N250" s="9"/>
    </row>
    <row r="251" spans="1:14" x14ac:dyDescent="0.3">
      <c r="A251" s="9">
        <v>54</v>
      </c>
      <c r="B251" s="9">
        <v>0</v>
      </c>
      <c r="C251" s="9">
        <v>582</v>
      </c>
      <c r="D251" s="9">
        <v>1</v>
      </c>
      <c r="E251" s="9">
        <v>38</v>
      </c>
      <c r="F251" s="9">
        <v>0</v>
      </c>
      <c r="G251" s="9">
        <v>264000</v>
      </c>
      <c r="H251" s="9">
        <v>1.8</v>
      </c>
      <c r="I251" s="9">
        <v>134</v>
      </c>
      <c r="J251" s="9" t="s">
        <v>14</v>
      </c>
      <c r="K251" s="9">
        <v>0</v>
      </c>
      <c r="L251" s="9">
        <v>213</v>
      </c>
      <c r="M251" s="9">
        <v>0</v>
      </c>
      <c r="N251" s="9"/>
    </row>
    <row r="252" spans="1:14" x14ac:dyDescent="0.3">
      <c r="A252" s="9">
        <v>94</v>
      </c>
      <c r="B252" s="9">
        <v>0</v>
      </c>
      <c r="C252" s="9">
        <v>582</v>
      </c>
      <c r="D252" s="9">
        <v>1</v>
      </c>
      <c r="E252" s="9">
        <v>38</v>
      </c>
      <c r="F252" s="9">
        <v>1</v>
      </c>
      <c r="G252" s="9">
        <v>263358.03000000003</v>
      </c>
      <c r="H252" s="9">
        <v>1.83</v>
      </c>
      <c r="I252" s="9">
        <v>134</v>
      </c>
      <c r="J252" s="9" t="s">
        <v>14</v>
      </c>
      <c r="K252" s="9">
        <v>0</v>
      </c>
      <c r="L252" s="9">
        <v>27</v>
      </c>
      <c r="M252" s="9">
        <v>1</v>
      </c>
      <c r="N252" s="9"/>
    </row>
    <row r="253" spans="1:14" x14ac:dyDescent="0.3">
      <c r="A253" s="9">
        <v>70</v>
      </c>
      <c r="B253" s="9">
        <v>0</v>
      </c>
      <c r="C253" s="9">
        <v>582</v>
      </c>
      <c r="D253" s="9">
        <v>0</v>
      </c>
      <c r="E253" s="9">
        <v>20</v>
      </c>
      <c r="F253" s="9">
        <v>1</v>
      </c>
      <c r="G253" s="9">
        <v>263358.03000000003</v>
      </c>
      <c r="H253" s="9">
        <v>1.83</v>
      </c>
      <c r="I253" s="9">
        <v>134</v>
      </c>
      <c r="J253" s="9" t="s">
        <v>14</v>
      </c>
      <c r="K253" s="9">
        <v>1</v>
      </c>
      <c r="L253" s="9">
        <v>31</v>
      </c>
      <c r="M253" s="9">
        <v>1</v>
      </c>
      <c r="N253" s="9"/>
    </row>
    <row r="254" spans="1:14" x14ac:dyDescent="0.3">
      <c r="A254" s="9">
        <v>65</v>
      </c>
      <c r="B254" s="9">
        <v>0</v>
      </c>
      <c r="C254" s="9">
        <v>113</v>
      </c>
      <c r="D254" s="9">
        <v>1</v>
      </c>
      <c r="E254" s="9">
        <v>25</v>
      </c>
      <c r="F254" s="9">
        <v>0</v>
      </c>
      <c r="G254" s="9">
        <v>497000</v>
      </c>
      <c r="H254" s="9">
        <v>1.83</v>
      </c>
      <c r="I254" s="9">
        <v>135</v>
      </c>
      <c r="J254" s="9" t="s">
        <v>14</v>
      </c>
      <c r="K254" s="9">
        <v>0</v>
      </c>
      <c r="L254" s="9">
        <v>67</v>
      </c>
      <c r="M254" s="9">
        <v>1</v>
      </c>
      <c r="N254" s="9"/>
    </row>
    <row r="255" spans="1:14" x14ac:dyDescent="0.3">
      <c r="A255" s="9">
        <v>60</v>
      </c>
      <c r="B255" s="9">
        <v>0</v>
      </c>
      <c r="C255" s="9">
        <v>166</v>
      </c>
      <c r="D255" s="9">
        <v>0</v>
      </c>
      <c r="E255" s="9">
        <v>30</v>
      </c>
      <c r="F255" s="9">
        <v>0</v>
      </c>
      <c r="G255" s="9">
        <v>62000</v>
      </c>
      <c r="H255" s="9">
        <v>1.7</v>
      </c>
      <c r="I255" s="9">
        <v>127</v>
      </c>
      <c r="J255" s="9" t="s">
        <v>13</v>
      </c>
      <c r="K255" s="9">
        <v>0</v>
      </c>
      <c r="L255" s="9">
        <v>207</v>
      </c>
      <c r="M255" s="9">
        <v>1</v>
      </c>
      <c r="N255" s="9"/>
    </row>
    <row r="256" spans="1:14" x14ac:dyDescent="0.3">
      <c r="A256" s="9">
        <v>65</v>
      </c>
      <c r="B256" s="9">
        <v>0</v>
      </c>
      <c r="C256" s="9">
        <v>326</v>
      </c>
      <c r="D256" s="9">
        <v>0</v>
      </c>
      <c r="E256" s="9">
        <v>38</v>
      </c>
      <c r="F256" s="9">
        <v>0</v>
      </c>
      <c r="G256" s="9">
        <v>294000</v>
      </c>
      <c r="H256" s="9">
        <v>1.7</v>
      </c>
      <c r="I256" s="9">
        <v>139</v>
      </c>
      <c r="J256" s="9" t="s">
        <v>13</v>
      </c>
      <c r="K256" s="9">
        <v>0</v>
      </c>
      <c r="L256" s="9">
        <v>220</v>
      </c>
      <c r="M256" s="9">
        <v>0</v>
      </c>
      <c r="N256" s="9"/>
    </row>
    <row r="257" spans="1:14" x14ac:dyDescent="0.3">
      <c r="A257" s="9">
        <v>75</v>
      </c>
      <c r="B257" s="9">
        <v>1</v>
      </c>
      <c r="C257" s="9">
        <v>582</v>
      </c>
      <c r="D257" s="9">
        <v>0</v>
      </c>
      <c r="E257" s="9">
        <v>30</v>
      </c>
      <c r="F257" s="9">
        <v>0</v>
      </c>
      <c r="G257" s="9">
        <v>225000</v>
      </c>
      <c r="H257" s="9">
        <v>1.83</v>
      </c>
      <c r="I257" s="9">
        <v>134</v>
      </c>
      <c r="J257" s="9" t="s">
        <v>14</v>
      </c>
      <c r="K257" s="9">
        <v>0</v>
      </c>
      <c r="L257" s="9">
        <v>113</v>
      </c>
      <c r="M257" s="9">
        <v>1</v>
      </c>
      <c r="N257" s="9"/>
    </row>
    <row r="258" spans="1:14" x14ac:dyDescent="0.3">
      <c r="A258" s="9">
        <v>75</v>
      </c>
      <c r="B258" s="9">
        <v>0</v>
      </c>
      <c r="C258" s="9">
        <v>582</v>
      </c>
      <c r="D258" s="9">
        <v>1</v>
      </c>
      <c r="E258" s="9">
        <v>30</v>
      </c>
      <c r="F258" s="9">
        <v>1</v>
      </c>
      <c r="G258" s="9">
        <v>263358.03000000003</v>
      </c>
      <c r="H258" s="9">
        <v>1.83</v>
      </c>
      <c r="I258" s="9">
        <v>134</v>
      </c>
      <c r="J258" s="9" t="s">
        <v>13</v>
      </c>
      <c r="K258" s="9">
        <v>0</v>
      </c>
      <c r="L258" s="9">
        <v>23</v>
      </c>
      <c r="M258" s="9">
        <v>1</v>
      </c>
      <c r="N258" s="9"/>
    </row>
    <row r="259" spans="1:14" x14ac:dyDescent="0.3">
      <c r="A259" s="9">
        <v>73</v>
      </c>
      <c r="B259" s="9">
        <v>0</v>
      </c>
      <c r="C259" s="9">
        <v>582</v>
      </c>
      <c r="D259" s="9">
        <v>0</v>
      </c>
      <c r="E259" s="9">
        <v>20</v>
      </c>
      <c r="F259" s="9">
        <v>0</v>
      </c>
      <c r="G259" s="9">
        <v>263358.03000000003</v>
      </c>
      <c r="H259" s="9">
        <v>1.83</v>
      </c>
      <c r="I259" s="9">
        <v>134</v>
      </c>
      <c r="J259" s="9" t="s">
        <v>14</v>
      </c>
      <c r="K259" s="9">
        <v>0</v>
      </c>
      <c r="L259" s="9">
        <v>198</v>
      </c>
      <c r="M259" s="9">
        <v>1</v>
      </c>
      <c r="N259" s="9"/>
    </row>
    <row r="260" spans="1:14" x14ac:dyDescent="0.3">
      <c r="A260" s="9">
        <v>55</v>
      </c>
      <c r="B260" s="9">
        <v>0</v>
      </c>
      <c r="C260" s="9">
        <v>1199</v>
      </c>
      <c r="D260" s="9">
        <v>0</v>
      </c>
      <c r="E260" s="9">
        <v>20</v>
      </c>
      <c r="F260" s="9">
        <v>0</v>
      </c>
      <c r="G260" s="9">
        <v>263358.03000000003</v>
      </c>
      <c r="H260" s="9">
        <v>1.83</v>
      </c>
      <c r="I260" s="9">
        <v>134</v>
      </c>
      <c r="J260" s="9" t="s">
        <v>14</v>
      </c>
      <c r="K260" s="9">
        <v>1</v>
      </c>
      <c r="L260" s="9">
        <v>241</v>
      </c>
      <c r="M260" s="9">
        <v>1</v>
      </c>
      <c r="N260" s="9"/>
    </row>
    <row r="261" spans="1:14" x14ac:dyDescent="0.3">
      <c r="A261" s="9">
        <v>75</v>
      </c>
      <c r="B261" s="9">
        <v>0</v>
      </c>
      <c r="C261" s="9">
        <v>582</v>
      </c>
      <c r="D261" s="9">
        <v>0</v>
      </c>
      <c r="E261" s="9">
        <v>20</v>
      </c>
      <c r="F261" s="9">
        <v>1</v>
      </c>
      <c r="G261" s="9">
        <v>265000</v>
      </c>
      <c r="H261" s="9">
        <v>1.9</v>
      </c>
      <c r="I261" s="9">
        <v>130</v>
      </c>
      <c r="J261" s="9" t="s">
        <v>14</v>
      </c>
      <c r="K261" s="9">
        <v>0</v>
      </c>
      <c r="L261" s="9">
        <v>4</v>
      </c>
      <c r="M261" s="9">
        <v>1</v>
      </c>
      <c r="N261" s="9"/>
    </row>
    <row r="262" spans="1:14" x14ac:dyDescent="0.3">
      <c r="A262" s="9">
        <v>50</v>
      </c>
      <c r="B262" s="9">
        <v>1</v>
      </c>
      <c r="C262" s="9">
        <v>111</v>
      </c>
      <c r="D262" s="9">
        <v>0</v>
      </c>
      <c r="E262" s="9">
        <v>20</v>
      </c>
      <c r="F262" s="9">
        <v>0</v>
      </c>
      <c r="G262" s="9">
        <v>210000</v>
      </c>
      <c r="H262" s="9">
        <v>1.9</v>
      </c>
      <c r="I262" s="9">
        <v>137</v>
      </c>
      <c r="J262" s="9" t="s">
        <v>14</v>
      </c>
      <c r="K262" s="9">
        <v>0</v>
      </c>
      <c r="L262" s="9">
        <v>7</v>
      </c>
      <c r="M262" s="9">
        <v>1</v>
      </c>
      <c r="N262" s="9"/>
    </row>
    <row r="263" spans="1:14" x14ac:dyDescent="0.3">
      <c r="A263" s="9">
        <v>86</v>
      </c>
      <c r="B263" s="9">
        <v>0</v>
      </c>
      <c r="C263" s="9">
        <v>582</v>
      </c>
      <c r="D263" s="9">
        <v>0</v>
      </c>
      <c r="E263" s="9">
        <v>38</v>
      </c>
      <c r="F263" s="9">
        <v>0</v>
      </c>
      <c r="G263" s="9">
        <v>263358.03000000003</v>
      </c>
      <c r="H263" s="9">
        <v>1.83</v>
      </c>
      <c r="I263" s="9">
        <v>134</v>
      </c>
      <c r="J263" s="9" t="s">
        <v>13</v>
      </c>
      <c r="K263" s="9">
        <v>0</v>
      </c>
      <c r="L263" s="9">
        <v>95</v>
      </c>
      <c r="M263" s="9">
        <v>1</v>
      </c>
      <c r="N263" s="9"/>
    </row>
    <row r="264" spans="1:14" x14ac:dyDescent="0.3">
      <c r="A264" s="9">
        <v>80</v>
      </c>
      <c r="B264" s="9">
        <v>0</v>
      </c>
      <c r="C264" s="9">
        <v>148</v>
      </c>
      <c r="D264" s="9">
        <v>1</v>
      </c>
      <c r="E264" s="9">
        <v>38</v>
      </c>
      <c r="F264" s="9">
        <v>0</v>
      </c>
      <c r="G264" s="9">
        <v>149000</v>
      </c>
      <c r="H264" s="9">
        <v>1.9</v>
      </c>
      <c r="I264" s="9">
        <v>144</v>
      </c>
      <c r="J264" s="9" t="s">
        <v>14</v>
      </c>
      <c r="K264" s="9">
        <v>1</v>
      </c>
      <c r="L264" s="9">
        <v>23</v>
      </c>
      <c r="M264" s="9">
        <v>1</v>
      </c>
      <c r="N264" s="9"/>
    </row>
    <row r="265" spans="1:14" x14ac:dyDescent="0.3">
      <c r="A265" s="9">
        <v>50</v>
      </c>
      <c r="B265" s="9">
        <v>0</v>
      </c>
      <c r="C265" s="9">
        <v>582</v>
      </c>
      <c r="D265" s="9">
        <v>1</v>
      </c>
      <c r="E265" s="9">
        <v>38</v>
      </c>
      <c r="F265" s="9">
        <v>0</v>
      </c>
      <c r="G265" s="9">
        <v>310000</v>
      </c>
      <c r="H265" s="9">
        <v>1.9</v>
      </c>
      <c r="I265" s="9">
        <v>135</v>
      </c>
      <c r="J265" s="9" t="s">
        <v>14</v>
      </c>
      <c r="K265" s="9">
        <v>1</v>
      </c>
      <c r="L265" s="9">
        <v>35</v>
      </c>
      <c r="M265" s="9">
        <v>1</v>
      </c>
      <c r="N265" s="9"/>
    </row>
    <row r="266" spans="1:14" x14ac:dyDescent="0.3">
      <c r="A266" s="9">
        <v>48</v>
      </c>
      <c r="B266" s="9">
        <v>1</v>
      </c>
      <c r="C266" s="9">
        <v>582</v>
      </c>
      <c r="D266" s="9">
        <v>1</v>
      </c>
      <c r="E266" s="9">
        <v>55</v>
      </c>
      <c r="F266" s="9">
        <v>0</v>
      </c>
      <c r="G266" s="9">
        <v>87000</v>
      </c>
      <c r="H266" s="9">
        <v>1.9</v>
      </c>
      <c r="I266" s="9">
        <v>121</v>
      </c>
      <c r="J266" s="9" t="s">
        <v>13</v>
      </c>
      <c r="K266" s="9">
        <v>0</v>
      </c>
      <c r="L266" s="9">
        <v>15</v>
      </c>
      <c r="M266" s="9">
        <v>1</v>
      </c>
      <c r="N266" s="9"/>
    </row>
    <row r="267" spans="1:14" x14ac:dyDescent="0.3">
      <c r="A267" s="9">
        <v>95</v>
      </c>
      <c r="B267" s="9">
        <v>1</v>
      </c>
      <c r="C267" s="9">
        <v>371</v>
      </c>
      <c r="D267" s="9">
        <v>0</v>
      </c>
      <c r="E267" s="9">
        <v>30</v>
      </c>
      <c r="F267" s="9">
        <v>0</v>
      </c>
      <c r="G267" s="9">
        <v>461000</v>
      </c>
      <c r="H267" s="9">
        <v>2</v>
      </c>
      <c r="I267" s="9">
        <v>132</v>
      </c>
      <c r="J267" s="9" t="s">
        <v>14</v>
      </c>
      <c r="K267" s="9">
        <v>0</v>
      </c>
      <c r="L267" s="9">
        <v>50</v>
      </c>
      <c r="M267" s="9">
        <v>1</v>
      </c>
      <c r="N267" s="9"/>
    </row>
    <row r="268" spans="1:14" x14ac:dyDescent="0.3">
      <c r="A268" s="9">
        <v>90</v>
      </c>
      <c r="B268" s="9">
        <v>1</v>
      </c>
      <c r="C268" s="9">
        <v>47</v>
      </c>
      <c r="D268" s="9">
        <v>0</v>
      </c>
      <c r="E268" s="9">
        <v>40</v>
      </c>
      <c r="F268" s="9">
        <v>1</v>
      </c>
      <c r="G268" s="9">
        <v>204000</v>
      </c>
      <c r="H268" s="9">
        <v>2.1</v>
      </c>
      <c r="I268" s="9">
        <v>132</v>
      </c>
      <c r="J268" s="9" t="s">
        <v>14</v>
      </c>
      <c r="K268" s="9">
        <v>1</v>
      </c>
      <c r="L268" s="9">
        <v>8</v>
      </c>
      <c r="M268" s="9">
        <v>1</v>
      </c>
      <c r="N268" s="9"/>
    </row>
    <row r="269" spans="1:14" x14ac:dyDescent="0.3">
      <c r="A269" s="9">
        <v>68</v>
      </c>
      <c r="B269" s="9">
        <v>1</v>
      </c>
      <c r="C269" s="9">
        <v>646</v>
      </c>
      <c r="D269" s="9">
        <v>0</v>
      </c>
      <c r="E269" s="9">
        <v>25</v>
      </c>
      <c r="F269" s="9">
        <v>0</v>
      </c>
      <c r="G269" s="9">
        <v>305000</v>
      </c>
      <c r="H269" s="9">
        <v>2.1</v>
      </c>
      <c r="I269" s="9">
        <v>130</v>
      </c>
      <c r="J269" s="9" t="s">
        <v>14</v>
      </c>
      <c r="K269" s="9">
        <v>0</v>
      </c>
      <c r="L269" s="9">
        <v>108</v>
      </c>
      <c r="M269" s="9">
        <v>0</v>
      </c>
      <c r="N269" s="9"/>
    </row>
    <row r="270" spans="1:14" x14ac:dyDescent="0.3">
      <c r="A270" s="9">
        <v>80</v>
      </c>
      <c r="B270" s="9">
        <v>0</v>
      </c>
      <c r="C270" s="9">
        <v>582</v>
      </c>
      <c r="D270" s="9">
        <v>1</v>
      </c>
      <c r="E270" s="9">
        <v>35</v>
      </c>
      <c r="F270" s="9">
        <v>0</v>
      </c>
      <c r="G270" s="9">
        <v>350000</v>
      </c>
      <c r="H270" s="9">
        <v>2.1</v>
      </c>
      <c r="I270" s="9">
        <v>134</v>
      </c>
      <c r="J270" s="9" t="s">
        <v>14</v>
      </c>
      <c r="K270" s="9">
        <v>0</v>
      </c>
      <c r="L270" s="9">
        <v>174</v>
      </c>
      <c r="M270" s="9">
        <v>0</v>
      </c>
      <c r="N270" s="9"/>
    </row>
    <row r="271" spans="1:14" x14ac:dyDescent="0.3">
      <c r="A271" s="9">
        <v>46</v>
      </c>
      <c r="B271" s="9">
        <v>0</v>
      </c>
      <c r="C271" s="9">
        <v>168</v>
      </c>
      <c r="D271" s="9">
        <v>1</v>
      </c>
      <c r="E271" s="9">
        <v>17</v>
      </c>
      <c r="F271" s="9">
        <v>1</v>
      </c>
      <c r="G271" s="9">
        <v>271000</v>
      </c>
      <c r="H271" s="9">
        <v>2.1</v>
      </c>
      <c r="I271" s="9">
        <v>124</v>
      </c>
      <c r="J271" s="9" t="s">
        <v>13</v>
      </c>
      <c r="K271" s="9">
        <v>0</v>
      </c>
      <c r="L271" s="9">
        <v>100</v>
      </c>
      <c r="M271" s="9">
        <v>1</v>
      </c>
      <c r="N271" s="9"/>
    </row>
    <row r="272" spans="1:14" x14ac:dyDescent="0.3">
      <c r="A272" s="9">
        <v>60</v>
      </c>
      <c r="B272" s="9">
        <v>0</v>
      </c>
      <c r="C272" s="9">
        <v>1896</v>
      </c>
      <c r="D272" s="9">
        <v>1</v>
      </c>
      <c r="E272" s="9">
        <v>25</v>
      </c>
      <c r="F272" s="9">
        <v>0</v>
      </c>
      <c r="G272" s="9">
        <v>365000</v>
      </c>
      <c r="H272" s="9">
        <v>2.1</v>
      </c>
      <c r="I272" s="9">
        <v>144</v>
      </c>
      <c r="J272" s="9" t="s">
        <v>13</v>
      </c>
      <c r="K272" s="9">
        <v>0</v>
      </c>
      <c r="L272" s="9">
        <v>172</v>
      </c>
      <c r="M272" s="9">
        <v>1</v>
      </c>
      <c r="N272" s="9"/>
    </row>
    <row r="273" spans="1:14" x14ac:dyDescent="0.3">
      <c r="A273" s="9">
        <v>60</v>
      </c>
      <c r="B273" s="9">
        <v>0</v>
      </c>
      <c r="C273" s="9">
        <v>2656</v>
      </c>
      <c r="D273" s="9">
        <v>1</v>
      </c>
      <c r="E273" s="9">
        <v>30</v>
      </c>
      <c r="F273" s="9">
        <v>0</v>
      </c>
      <c r="G273" s="9">
        <v>305000</v>
      </c>
      <c r="H273" s="9">
        <v>2.2999999999999998</v>
      </c>
      <c r="I273" s="9">
        <v>137</v>
      </c>
      <c r="J273" s="9" t="s">
        <v>14</v>
      </c>
      <c r="K273" s="9">
        <v>0</v>
      </c>
      <c r="L273" s="9">
        <v>30</v>
      </c>
      <c r="M273" s="9">
        <v>0</v>
      </c>
      <c r="N273" s="9"/>
    </row>
    <row r="274" spans="1:14" x14ac:dyDescent="0.3">
      <c r="A274" s="9">
        <v>59</v>
      </c>
      <c r="B274" s="9">
        <v>0</v>
      </c>
      <c r="C274" s="9">
        <v>66</v>
      </c>
      <c r="D274" s="9">
        <v>1</v>
      </c>
      <c r="E274" s="9">
        <v>20</v>
      </c>
      <c r="F274" s="9">
        <v>0</v>
      </c>
      <c r="G274" s="9">
        <v>70000</v>
      </c>
      <c r="H274" s="9">
        <v>2.4</v>
      </c>
      <c r="I274" s="9">
        <v>134</v>
      </c>
      <c r="J274" s="9" t="s">
        <v>14</v>
      </c>
      <c r="K274" s="9">
        <v>0</v>
      </c>
      <c r="L274" s="9">
        <v>135</v>
      </c>
      <c r="M274" s="9">
        <v>1</v>
      </c>
      <c r="N274" s="9"/>
    </row>
    <row r="275" spans="1:14" x14ac:dyDescent="0.3">
      <c r="A275" s="9">
        <v>60</v>
      </c>
      <c r="B275" s="9">
        <v>1</v>
      </c>
      <c r="C275" s="9">
        <v>260</v>
      </c>
      <c r="D275" s="9">
        <v>1</v>
      </c>
      <c r="E275" s="9">
        <v>38</v>
      </c>
      <c r="F275" s="9">
        <v>0</v>
      </c>
      <c r="G275" s="9">
        <v>255000</v>
      </c>
      <c r="H275" s="9">
        <v>2.2000000000000002</v>
      </c>
      <c r="I275" s="9">
        <v>132</v>
      </c>
      <c r="J275" s="9" t="s">
        <v>13</v>
      </c>
      <c r="K275" s="9">
        <v>1</v>
      </c>
      <c r="L275" s="9">
        <v>45</v>
      </c>
      <c r="M275" s="9">
        <v>1</v>
      </c>
      <c r="N275" s="9"/>
    </row>
    <row r="276" spans="1:14" x14ac:dyDescent="0.3">
      <c r="A276" s="9">
        <v>64</v>
      </c>
      <c r="B276" s="9">
        <v>0</v>
      </c>
      <c r="C276" s="9">
        <v>143</v>
      </c>
      <c r="D276" s="9">
        <v>0</v>
      </c>
      <c r="E276" s="9">
        <v>25</v>
      </c>
      <c r="F276" s="9">
        <v>0</v>
      </c>
      <c r="G276" s="9">
        <v>246000</v>
      </c>
      <c r="H276" s="9">
        <v>2.4</v>
      </c>
      <c r="I276" s="9">
        <v>135</v>
      </c>
      <c r="J276" s="9" t="s">
        <v>14</v>
      </c>
      <c r="K276" s="9">
        <v>0</v>
      </c>
      <c r="L276" s="9">
        <v>214</v>
      </c>
      <c r="M276" s="9">
        <v>0</v>
      </c>
      <c r="N276" s="9"/>
    </row>
    <row r="277" spans="1:14" x14ac:dyDescent="0.3">
      <c r="A277" s="9">
        <v>50</v>
      </c>
      <c r="B277" s="9">
        <v>0</v>
      </c>
      <c r="C277" s="9">
        <v>318</v>
      </c>
      <c r="D277" s="9">
        <v>0</v>
      </c>
      <c r="E277" s="9">
        <v>40</v>
      </c>
      <c r="F277" s="9">
        <v>1</v>
      </c>
      <c r="G277" s="9">
        <v>216000</v>
      </c>
      <c r="H277" s="9">
        <v>2.2999999999999998</v>
      </c>
      <c r="I277" s="9">
        <v>131</v>
      </c>
      <c r="J277" s="9" t="s">
        <v>13</v>
      </c>
      <c r="K277" s="9">
        <v>0</v>
      </c>
      <c r="L277" s="9">
        <v>60</v>
      </c>
      <c r="M277" s="9">
        <v>1</v>
      </c>
      <c r="N277" s="9"/>
    </row>
    <row r="278" spans="1:14" x14ac:dyDescent="0.3">
      <c r="A278" s="9">
        <v>60</v>
      </c>
      <c r="B278" s="9">
        <v>0</v>
      </c>
      <c r="C278" s="9">
        <v>53</v>
      </c>
      <c r="D278" s="9">
        <v>0</v>
      </c>
      <c r="E278" s="9">
        <v>50</v>
      </c>
      <c r="F278" s="9">
        <v>1</v>
      </c>
      <c r="G278" s="9">
        <v>286000</v>
      </c>
      <c r="H278" s="9">
        <v>2.2999999999999998</v>
      </c>
      <c r="I278" s="9">
        <v>143</v>
      </c>
      <c r="J278" s="9" t="s">
        <v>13</v>
      </c>
      <c r="K278" s="9">
        <v>0</v>
      </c>
      <c r="L278" s="9">
        <v>87</v>
      </c>
      <c r="M278" s="9">
        <v>0</v>
      </c>
      <c r="N278" s="9"/>
    </row>
    <row r="279" spans="1:14" x14ac:dyDescent="0.3">
      <c r="A279" s="9">
        <v>60</v>
      </c>
      <c r="B279" s="9">
        <v>1</v>
      </c>
      <c r="C279" s="9">
        <v>76</v>
      </c>
      <c r="D279" s="9">
        <v>1</v>
      </c>
      <c r="E279" s="9">
        <v>25</v>
      </c>
      <c r="F279" s="9">
        <v>0</v>
      </c>
      <c r="G279" s="9">
        <v>196000</v>
      </c>
      <c r="H279" s="9">
        <v>2.5</v>
      </c>
      <c r="I279" s="9">
        <v>132</v>
      </c>
      <c r="J279" s="9" t="s">
        <v>13</v>
      </c>
      <c r="K279" s="9">
        <v>0</v>
      </c>
      <c r="L279" s="9">
        <v>77</v>
      </c>
      <c r="M279" s="9">
        <v>1</v>
      </c>
      <c r="N279" s="9"/>
    </row>
    <row r="280" spans="1:14" x14ac:dyDescent="0.3">
      <c r="A280" s="9">
        <v>72</v>
      </c>
      <c r="B280" s="9">
        <v>0</v>
      </c>
      <c r="C280" s="9">
        <v>233</v>
      </c>
      <c r="D280" s="9">
        <v>0</v>
      </c>
      <c r="E280" s="9">
        <v>45</v>
      </c>
      <c r="F280" s="9">
        <v>1</v>
      </c>
      <c r="G280" s="9">
        <v>235000</v>
      </c>
      <c r="H280" s="9">
        <v>2.5</v>
      </c>
      <c r="I280" s="9">
        <v>135</v>
      </c>
      <c r="J280" s="9" t="s">
        <v>13</v>
      </c>
      <c r="K280" s="9">
        <v>0</v>
      </c>
      <c r="L280" s="9">
        <v>115</v>
      </c>
      <c r="M280" s="9">
        <v>1</v>
      </c>
      <c r="N280" s="9"/>
    </row>
    <row r="281" spans="1:14" x14ac:dyDescent="0.3">
      <c r="A281" s="9">
        <v>75</v>
      </c>
      <c r="B281" s="9">
        <v>0</v>
      </c>
      <c r="C281" s="9">
        <v>99</v>
      </c>
      <c r="D281" s="9">
        <v>0</v>
      </c>
      <c r="E281" s="9">
        <v>38</v>
      </c>
      <c r="F281" s="9">
        <v>1</v>
      </c>
      <c r="G281" s="9">
        <v>224000</v>
      </c>
      <c r="H281" s="9">
        <v>2.5</v>
      </c>
      <c r="I281" s="9">
        <v>134</v>
      </c>
      <c r="J281" s="9" t="s">
        <v>14</v>
      </c>
      <c r="K281" s="9">
        <v>0</v>
      </c>
      <c r="L281" s="9">
        <v>162</v>
      </c>
      <c r="M281" s="9">
        <v>1</v>
      </c>
      <c r="N281" s="9"/>
    </row>
    <row r="282" spans="1:14" x14ac:dyDescent="0.3">
      <c r="A282" s="9">
        <v>70</v>
      </c>
      <c r="B282" s="9">
        <v>1</v>
      </c>
      <c r="C282" s="9">
        <v>75</v>
      </c>
      <c r="D282" s="9">
        <v>0</v>
      </c>
      <c r="E282" s="9">
        <v>35</v>
      </c>
      <c r="F282" s="9">
        <v>0</v>
      </c>
      <c r="G282" s="9">
        <v>223000</v>
      </c>
      <c r="H282" s="9">
        <v>2.7</v>
      </c>
      <c r="I282" s="9">
        <v>138</v>
      </c>
      <c r="J282" s="9" t="s">
        <v>14</v>
      </c>
      <c r="K282" s="9">
        <v>1</v>
      </c>
      <c r="L282" s="9">
        <v>54</v>
      </c>
      <c r="M282" s="9">
        <v>0</v>
      </c>
      <c r="N282" s="9"/>
    </row>
    <row r="283" spans="1:14" x14ac:dyDescent="0.3">
      <c r="A283" s="9">
        <v>70</v>
      </c>
      <c r="B283" s="9">
        <v>0</v>
      </c>
      <c r="C283" s="9">
        <v>582</v>
      </c>
      <c r="D283" s="9">
        <v>0</v>
      </c>
      <c r="E283" s="9">
        <v>40</v>
      </c>
      <c r="F283" s="9">
        <v>0</v>
      </c>
      <c r="G283" s="9">
        <v>51000</v>
      </c>
      <c r="H283" s="9">
        <v>2.7</v>
      </c>
      <c r="I283" s="9">
        <v>136</v>
      </c>
      <c r="J283" s="9" t="s">
        <v>14</v>
      </c>
      <c r="K283" s="9">
        <v>1</v>
      </c>
      <c r="L283" s="9">
        <v>250</v>
      </c>
      <c r="M283" s="9">
        <v>0</v>
      </c>
      <c r="N283" s="9"/>
    </row>
    <row r="284" spans="1:14" x14ac:dyDescent="0.3">
      <c r="A284" s="9">
        <v>65</v>
      </c>
      <c r="B284" s="9">
        <v>1</v>
      </c>
      <c r="C284" s="9">
        <v>160</v>
      </c>
      <c r="D284" s="9">
        <v>1</v>
      </c>
      <c r="E284" s="9">
        <v>20</v>
      </c>
      <c r="F284" s="9">
        <v>0</v>
      </c>
      <c r="G284" s="9">
        <v>327000</v>
      </c>
      <c r="H284" s="9">
        <v>2.7</v>
      </c>
      <c r="I284" s="9">
        <v>116</v>
      </c>
      <c r="J284" s="9" t="s">
        <v>13</v>
      </c>
      <c r="K284" s="9">
        <v>0</v>
      </c>
      <c r="L284" s="9">
        <v>8</v>
      </c>
      <c r="M284" s="9">
        <v>1</v>
      </c>
      <c r="N284" s="9"/>
    </row>
    <row r="285" spans="1:14" x14ac:dyDescent="0.3">
      <c r="A285" s="9">
        <v>60</v>
      </c>
      <c r="B285" s="9">
        <v>0</v>
      </c>
      <c r="C285" s="9">
        <v>68</v>
      </c>
      <c r="D285" s="9">
        <v>0</v>
      </c>
      <c r="E285" s="9">
        <v>20</v>
      </c>
      <c r="F285" s="9">
        <v>0</v>
      </c>
      <c r="G285" s="9">
        <v>119000</v>
      </c>
      <c r="H285" s="9">
        <v>2.9</v>
      </c>
      <c r="I285" s="9">
        <v>127</v>
      </c>
      <c r="J285" s="9" t="s">
        <v>14</v>
      </c>
      <c r="K285" s="9">
        <v>1</v>
      </c>
      <c r="L285" s="9">
        <v>64</v>
      </c>
      <c r="M285" s="9">
        <v>1</v>
      </c>
      <c r="N285" s="9"/>
    </row>
    <row r="286" spans="1:14" x14ac:dyDescent="0.3">
      <c r="A286" s="9">
        <v>85</v>
      </c>
      <c r="B286" s="9">
        <v>0</v>
      </c>
      <c r="C286" s="9">
        <v>23</v>
      </c>
      <c r="D286" s="9">
        <v>0</v>
      </c>
      <c r="E286" s="9">
        <v>45</v>
      </c>
      <c r="F286" s="9">
        <v>0</v>
      </c>
      <c r="G286" s="9">
        <v>360000</v>
      </c>
      <c r="H286" s="9">
        <v>3</v>
      </c>
      <c r="I286" s="9">
        <v>132</v>
      </c>
      <c r="J286" s="9" t="s">
        <v>14</v>
      </c>
      <c r="K286" s="9">
        <v>0</v>
      </c>
      <c r="L286" s="9">
        <v>28</v>
      </c>
      <c r="M286" s="9">
        <v>1</v>
      </c>
      <c r="N286" s="9"/>
    </row>
    <row r="287" spans="1:14" x14ac:dyDescent="0.3">
      <c r="A287" s="9">
        <v>53</v>
      </c>
      <c r="B287" s="9">
        <v>1</v>
      </c>
      <c r="C287" s="9">
        <v>270</v>
      </c>
      <c r="D287" s="9">
        <v>1</v>
      </c>
      <c r="E287" s="9">
        <v>35</v>
      </c>
      <c r="F287" s="9">
        <v>0</v>
      </c>
      <c r="G287" s="9">
        <v>227000</v>
      </c>
      <c r="H287" s="9">
        <v>3.4</v>
      </c>
      <c r="I287" s="9">
        <v>145</v>
      </c>
      <c r="J287" s="9" t="s">
        <v>14</v>
      </c>
      <c r="K287" s="9">
        <v>0</v>
      </c>
      <c r="L287" s="9">
        <v>105</v>
      </c>
      <c r="M287" s="9">
        <v>0</v>
      </c>
      <c r="N287" s="9"/>
    </row>
    <row r="288" spans="1:14" x14ac:dyDescent="0.3">
      <c r="A288" s="9">
        <v>69</v>
      </c>
      <c r="B288" s="9">
        <v>0</v>
      </c>
      <c r="C288" s="9">
        <v>582</v>
      </c>
      <c r="D288" s="9">
        <v>1</v>
      </c>
      <c r="E288" s="9">
        <v>35</v>
      </c>
      <c r="F288" s="9">
        <v>0</v>
      </c>
      <c r="G288" s="9">
        <v>228000</v>
      </c>
      <c r="H288" s="9">
        <v>3.5</v>
      </c>
      <c r="I288" s="9">
        <v>134</v>
      </c>
      <c r="J288" s="9" t="s">
        <v>14</v>
      </c>
      <c r="K288" s="9">
        <v>0</v>
      </c>
      <c r="L288" s="9">
        <v>30</v>
      </c>
      <c r="M288" s="9">
        <v>1</v>
      </c>
      <c r="N288" s="9"/>
    </row>
    <row r="289" spans="1:14" x14ac:dyDescent="0.3">
      <c r="A289" s="9">
        <v>60</v>
      </c>
      <c r="B289" s="9">
        <v>0</v>
      </c>
      <c r="C289" s="9">
        <v>59</v>
      </c>
      <c r="D289" s="9">
        <v>0</v>
      </c>
      <c r="E289" s="9">
        <v>25</v>
      </c>
      <c r="F289" s="9">
        <v>1</v>
      </c>
      <c r="G289" s="9">
        <v>212000</v>
      </c>
      <c r="H289" s="9">
        <v>3.5</v>
      </c>
      <c r="I289" s="9">
        <v>136</v>
      </c>
      <c r="J289" s="9" t="s">
        <v>14</v>
      </c>
      <c r="K289" s="9">
        <v>1</v>
      </c>
      <c r="L289" s="9">
        <v>187</v>
      </c>
      <c r="M289" s="9">
        <v>0</v>
      </c>
      <c r="N289" s="9"/>
    </row>
    <row r="290" spans="1:14" x14ac:dyDescent="0.3">
      <c r="A290" s="9">
        <v>60</v>
      </c>
      <c r="B290" s="9">
        <v>0</v>
      </c>
      <c r="C290" s="9">
        <v>235</v>
      </c>
      <c r="D290" s="9">
        <v>1</v>
      </c>
      <c r="E290" s="9">
        <v>38</v>
      </c>
      <c r="F290" s="9">
        <v>0</v>
      </c>
      <c r="G290" s="9">
        <v>329000</v>
      </c>
      <c r="H290" s="9">
        <v>3</v>
      </c>
      <c r="I290" s="9">
        <v>142</v>
      </c>
      <c r="J290" s="9" t="s">
        <v>13</v>
      </c>
      <c r="K290" s="9">
        <v>0</v>
      </c>
      <c r="L290" s="9">
        <v>30</v>
      </c>
      <c r="M290" s="9">
        <v>1</v>
      </c>
      <c r="N290" s="9"/>
    </row>
    <row r="291" spans="1:14" x14ac:dyDescent="0.3">
      <c r="A291" s="9">
        <v>85</v>
      </c>
      <c r="B291" s="9">
        <v>1</v>
      </c>
      <c r="C291" s="9">
        <v>102</v>
      </c>
      <c r="D291" s="9">
        <v>0</v>
      </c>
      <c r="E291" s="9">
        <v>60</v>
      </c>
      <c r="F291" s="9">
        <v>0</v>
      </c>
      <c r="G291" s="9">
        <v>507000</v>
      </c>
      <c r="H291" s="9">
        <v>3.2</v>
      </c>
      <c r="I291" s="9">
        <v>138</v>
      </c>
      <c r="J291" s="9" t="s">
        <v>13</v>
      </c>
      <c r="K291" s="9">
        <v>0</v>
      </c>
      <c r="L291" s="9">
        <v>94</v>
      </c>
      <c r="M291" s="9">
        <v>0</v>
      </c>
      <c r="N291" s="9"/>
    </row>
    <row r="292" spans="1:14" x14ac:dyDescent="0.3">
      <c r="A292" s="9">
        <v>65</v>
      </c>
      <c r="B292" s="9">
        <v>0</v>
      </c>
      <c r="C292" s="9">
        <v>56</v>
      </c>
      <c r="D292" s="9">
        <v>0</v>
      </c>
      <c r="E292" s="9">
        <v>25</v>
      </c>
      <c r="F292" s="9">
        <v>0</v>
      </c>
      <c r="G292" s="9">
        <v>237000</v>
      </c>
      <c r="H292" s="9">
        <v>5</v>
      </c>
      <c r="I292" s="9">
        <v>130</v>
      </c>
      <c r="J292" s="9" t="s">
        <v>13</v>
      </c>
      <c r="K292" s="9">
        <v>0</v>
      </c>
      <c r="L292" s="9">
        <v>207</v>
      </c>
      <c r="M292" s="9">
        <v>0</v>
      </c>
      <c r="N292" s="9"/>
    </row>
    <row r="293" spans="1:14" x14ac:dyDescent="0.3">
      <c r="A293" s="9">
        <v>60</v>
      </c>
      <c r="B293" s="9">
        <v>0</v>
      </c>
      <c r="C293" s="9">
        <v>582</v>
      </c>
      <c r="D293" s="9">
        <v>0</v>
      </c>
      <c r="E293" s="9">
        <v>40</v>
      </c>
      <c r="F293" s="9">
        <v>0</v>
      </c>
      <c r="G293" s="9">
        <v>217000</v>
      </c>
      <c r="H293" s="9">
        <v>3.7</v>
      </c>
      <c r="I293" s="9">
        <v>134</v>
      </c>
      <c r="J293" s="9" t="s">
        <v>14</v>
      </c>
      <c r="K293" s="9">
        <v>0</v>
      </c>
      <c r="L293" s="9">
        <v>96</v>
      </c>
      <c r="M293" s="9">
        <v>1</v>
      </c>
      <c r="N293" s="9"/>
    </row>
    <row r="294" spans="1:14" x14ac:dyDescent="0.3">
      <c r="A294" s="9">
        <v>42</v>
      </c>
      <c r="B294" s="9">
        <v>0</v>
      </c>
      <c r="C294" s="9">
        <v>64</v>
      </c>
      <c r="D294" s="9">
        <v>0</v>
      </c>
      <c r="E294" s="9">
        <v>30</v>
      </c>
      <c r="F294" s="9">
        <v>0</v>
      </c>
      <c r="G294" s="9">
        <v>215000</v>
      </c>
      <c r="H294" s="9">
        <v>3.8</v>
      </c>
      <c r="I294" s="9">
        <v>128</v>
      </c>
      <c r="J294" s="9" t="s">
        <v>14</v>
      </c>
      <c r="K294" s="9">
        <v>1</v>
      </c>
      <c r="L294" s="9">
        <v>250</v>
      </c>
      <c r="M294" s="9">
        <v>0</v>
      </c>
      <c r="N294" s="9"/>
    </row>
    <row r="295" spans="1:14" x14ac:dyDescent="0.3">
      <c r="A295" s="9">
        <v>75</v>
      </c>
      <c r="B295" s="9">
        <v>1</v>
      </c>
      <c r="C295" s="9">
        <v>81</v>
      </c>
      <c r="D295" s="9">
        <v>0</v>
      </c>
      <c r="E295" s="9">
        <v>38</v>
      </c>
      <c r="F295" s="9">
        <v>1</v>
      </c>
      <c r="G295" s="9">
        <v>368000</v>
      </c>
      <c r="H295" s="9">
        <v>4</v>
      </c>
      <c r="I295" s="9">
        <v>131</v>
      </c>
      <c r="J295" s="9" t="s">
        <v>14</v>
      </c>
      <c r="K295" s="9">
        <v>1</v>
      </c>
      <c r="L295" s="9">
        <v>10</v>
      </c>
      <c r="M295" s="9">
        <v>1</v>
      </c>
      <c r="N295" s="9"/>
    </row>
    <row r="296" spans="1:14" x14ac:dyDescent="0.3">
      <c r="A296" s="9">
        <v>80</v>
      </c>
      <c r="B296" s="9">
        <v>1</v>
      </c>
      <c r="C296" s="9">
        <v>553</v>
      </c>
      <c r="D296" s="9">
        <v>0</v>
      </c>
      <c r="E296" s="9">
        <v>20</v>
      </c>
      <c r="F296" s="9">
        <v>1</v>
      </c>
      <c r="G296" s="9">
        <v>140000</v>
      </c>
      <c r="H296" s="9">
        <v>4.4000000000000004</v>
      </c>
      <c r="I296" s="9">
        <v>133</v>
      </c>
      <c r="J296" s="9" t="s">
        <v>14</v>
      </c>
      <c r="K296" s="9">
        <v>0</v>
      </c>
      <c r="L296" s="9">
        <v>41</v>
      </c>
      <c r="M296" s="9">
        <v>1</v>
      </c>
      <c r="N296" s="9"/>
    </row>
    <row r="297" spans="1:14" x14ac:dyDescent="0.3">
      <c r="A297" s="9">
        <v>60</v>
      </c>
      <c r="B297" s="9">
        <v>0</v>
      </c>
      <c r="C297" s="9">
        <v>3964</v>
      </c>
      <c r="D297" s="9">
        <v>1</v>
      </c>
      <c r="E297" s="9">
        <v>62</v>
      </c>
      <c r="F297" s="9">
        <v>0</v>
      </c>
      <c r="G297" s="9">
        <v>263358.03000000003</v>
      </c>
      <c r="H297" s="9">
        <v>6.8</v>
      </c>
      <c r="I297" s="9">
        <v>146</v>
      </c>
      <c r="J297" s="9" t="s">
        <v>13</v>
      </c>
      <c r="K297" s="9">
        <v>0</v>
      </c>
      <c r="L297" s="9">
        <v>43</v>
      </c>
      <c r="M297" s="9">
        <v>1</v>
      </c>
      <c r="N297" s="9"/>
    </row>
    <row r="298" spans="1:14" x14ac:dyDescent="0.3">
      <c r="A298" s="9">
        <v>54</v>
      </c>
      <c r="B298" s="9">
        <v>1</v>
      </c>
      <c r="C298" s="9">
        <v>427</v>
      </c>
      <c r="D298" s="9">
        <v>0</v>
      </c>
      <c r="E298" s="9">
        <v>70</v>
      </c>
      <c r="F298" s="9">
        <v>1</v>
      </c>
      <c r="G298" s="9">
        <v>151000</v>
      </c>
      <c r="H298" s="9">
        <v>9</v>
      </c>
      <c r="I298" s="9">
        <v>137</v>
      </c>
      <c r="J298" s="9" t="s">
        <v>13</v>
      </c>
      <c r="K298" s="9">
        <v>0</v>
      </c>
      <c r="L298" s="9">
        <v>196</v>
      </c>
      <c r="M298" s="9">
        <v>1</v>
      </c>
      <c r="N298" s="9"/>
    </row>
    <row r="299" spans="1:14" x14ac:dyDescent="0.3">
      <c r="A299" s="9">
        <v>58</v>
      </c>
      <c r="B299" s="9">
        <v>1</v>
      </c>
      <c r="C299" s="9">
        <v>60</v>
      </c>
      <c r="D299" s="9">
        <v>0</v>
      </c>
      <c r="E299" s="9">
        <v>38</v>
      </c>
      <c r="F299" s="9">
        <v>0</v>
      </c>
      <c r="G299" s="9">
        <v>153000</v>
      </c>
      <c r="H299" s="9">
        <v>5.8</v>
      </c>
      <c r="I299" s="9">
        <v>134</v>
      </c>
      <c r="J299" s="9" t="s">
        <v>14</v>
      </c>
      <c r="K299" s="9">
        <v>0</v>
      </c>
      <c r="L299" s="9">
        <v>26</v>
      </c>
      <c r="M299" s="9">
        <v>1</v>
      </c>
      <c r="N299" s="9"/>
    </row>
    <row r="300" spans="1:14" x14ac:dyDescent="0.3">
      <c r="A300" s="9">
        <v>60</v>
      </c>
      <c r="B300" s="9">
        <v>1</v>
      </c>
      <c r="C300" s="9">
        <v>1082</v>
      </c>
      <c r="D300" s="9">
        <v>1</v>
      </c>
      <c r="E300" s="9">
        <v>45</v>
      </c>
      <c r="F300" s="9">
        <v>0</v>
      </c>
      <c r="G300" s="9">
        <v>250000</v>
      </c>
      <c r="H300" s="9">
        <v>6.1</v>
      </c>
      <c r="I300" s="9">
        <v>131</v>
      </c>
      <c r="J300" s="9" t="s">
        <v>14</v>
      </c>
      <c r="K300" s="9">
        <v>0</v>
      </c>
      <c r="L300" s="9">
        <v>107</v>
      </c>
      <c r="M300" s="9">
        <v>0</v>
      </c>
      <c r="N300" s="9"/>
    </row>
    <row r="301" spans="1:14" x14ac:dyDescent="0.3">
      <c r="A301" s="9">
        <v>80</v>
      </c>
      <c r="B301" s="9">
        <v>1</v>
      </c>
      <c r="C301" s="9">
        <v>123</v>
      </c>
      <c r="D301" s="9">
        <v>0</v>
      </c>
      <c r="E301" s="9">
        <v>35</v>
      </c>
      <c r="F301" s="9">
        <v>1</v>
      </c>
      <c r="G301" s="9">
        <v>388000</v>
      </c>
      <c r="H301" s="9">
        <v>9.4</v>
      </c>
      <c r="I301" s="9">
        <v>133</v>
      </c>
      <c r="J301" s="9" t="s">
        <v>14</v>
      </c>
      <c r="K301" s="9">
        <v>1</v>
      </c>
      <c r="L301" s="9">
        <v>10</v>
      </c>
      <c r="M301" s="9">
        <v>1</v>
      </c>
      <c r="N301" s="9"/>
    </row>
  </sheetData>
  <autoFilter ref="A1:M301">
    <sortState ref="A6:M298">
      <sortCondition ref="H1:H301"/>
    </sortState>
  </autoFilter>
  <sortState ref="A2:N301">
    <sortCondition ref="A1"/>
  </sortState>
  <mergeCells count="1">
    <mergeCell ref="Q123:Q132"/>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J154"/>
  <sheetViews>
    <sheetView topLeftCell="A2" zoomScale="115" zoomScaleNormal="115" workbookViewId="0">
      <selection activeCell="G24" sqref="G24"/>
    </sheetView>
  </sheetViews>
  <sheetFormatPr defaultRowHeight="14.4" x14ac:dyDescent="0.3"/>
  <cols>
    <col min="1" max="1" width="21.33203125" bestFit="1" customWidth="1"/>
    <col min="2" max="2" width="15.5546875" bestFit="1" customWidth="1"/>
    <col min="3" max="3" width="5.33203125" bestFit="1" customWidth="1"/>
    <col min="4" max="4" width="10.77734375" bestFit="1" customWidth="1"/>
    <col min="5" max="6" width="3" customWidth="1"/>
    <col min="7" max="7" width="12" customWidth="1"/>
    <col min="8" max="8" width="7.44140625" customWidth="1"/>
    <col min="9" max="9" width="11.33203125" customWidth="1"/>
    <col min="10" max="10" width="10.77734375" bestFit="1" customWidth="1"/>
    <col min="11" max="22" width="3" bestFit="1" customWidth="1"/>
    <col min="23" max="23" width="7" bestFit="1" customWidth="1"/>
    <col min="24" max="48" width="3" bestFit="1" customWidth="1"/>
    <col min="49" max="49" width="10.77734375" bestFit="1" customWidth="1"/>
    <col min="50" max="66" width="3" bestFit="1" customWidth="1"/>
    <col min="67" max="150" width="4" bestFit="1" customWidth="1"/>
    <col min="151" max="151" width="10.77734375" bestFit="1" customWidth="1"/>
  </cols>
  <sheetData>
    <row r="3" spans="1:10" x14ac:dyDescent="0.3">
      <c r="A3" s="6" t="s">
        <v>15</v>
      </c>
      <c r="B3" s="6" t="s">
        <v>17</v>
      </c>
    </row>
    <row r="4" spans="1:10" x14ac:dyDescent="0.3">
      <c r="A4" s="6" t="s">
        <v>47</v>
      </c>
      <c r="B4" t="s">
        <v>20</v>
      </c>
      <c r="C4" t="s">
        <v>21</v>
      </c>
      <c r="D4" t="s">
        <v>12</v>
      </c>
      <c r="G4" s="10" t="s">
        <v>47</v>
      </c>
      <c r="H4" s="26" t="s">
        <v>20</v>
      </c>
      <c r="I4" s="26" t="s">
        <v>21</v>
      </c>
      <c r="J4" s="11" t="s">
        <v>12</v>
      </c>
    </row>
    <row r="5" spans="1:10" x14ac:dyDescent="0.3">
      <c r="A5" s="7">
        <v>4</v>
      </c>
      <c r="B5" s="8"/>
      <c r="C5" s="8">
        <v>1</v>
      </c>
      <c r="D5" s="8">
        <v>1</v>
      </c>
      <c r="G5" s="56" t="s">
        <v>48</v>
      </c>
      <c r="H5" s="47">
        <f>COUNT(B5:B24)</f>
        <v>5</v>
      </c>
      <c r="I5" s="47">
        <f>COUNT(C5:C24)</f>
        <v>17</v>
      </c>
      <c r="J5" s="52">
        <f>SUM(H5:I5)</f>
        <v>22</v>
      </c>
    </row>
    <row r="6" spans="1:10" x14ac:dyDescent="0.3">
      <c r="A6" s="7">
        <v>6</v>
      </c>
      <c r="B6" s="8"/>
      <c r="C6" s="8">
        <v>1</v>
      </c>
      <c r="D6" s="8">
        <v>1</v>
      </c>
      <c r="G6" s="51" t="s">
        <v>49</v>
      </c>
      <c r="H6" s="47">
        <f>COUNT(B25:B40)</f>
        <v>3</v>
      </c>
      <c r="I6" s="47">
        <f>COUNT(C25:C40)</f>
        <v>15</v>
      </c>
      <c r="J6" s="52">
        <f t="shared" ref="J6:J13" si="0">SUM(H6:I6)</f>
        <v>18</v>
      </c>
    </row>
    <row r="7" spans="1:10" x14ac:dyDescent="0.3">
      <c r="A7" s="7">
        <v>7</v>
      </c>
      <c r="B7" s="8"/>
      <c r="C7" s="8">
        <v>2</v>
      </c>
      <c r="D7" s="8">
        <v>2</v>
      </c>
      <c r="G7" s="51" t="s">
        <v>50</v>
      </c>
      <c r="H7" s="47">
        <f>COUNT(B41:B64)</f>
        <v>17</v>
      </c>
      <c r="I7" s="47">
        <f>COUNT(C41:C64)</f>
        <v>12</v>
      </c>
      <c r="J7" s="52">
        <f t="shared" si="0"/>
        <v>29</v>
      </c>
    </row>
    <row r="8" spans="1:10" x14ac:dyDescent="0.3">
      <c r="A8" s="7">
        <v>8</v>
      </c>
      <c r="B8" s="8"/>
      <c r="C8" s="8">
        <v>2</v>
      </c>
      <c r="D8" s="8">
        <v>2</v>
      </c>
      <c r="G8" s="51" t="s">
        <v>51</v>
      </c>
      <c r="H8" s="47">
        <f>COUNT(B65:B85)</f>
        <v>18</v>
      </c>
      <c r="I8" s="47">
        <f>COUNT(C65:C85)</f>
        <v>7</v>
      </c>
      <c r="J8" s="52">
        <f t="shared" si="0"/>
        <v>25</v>
      </c>
    </row>
    <row r="9" spans="1:10" x14ac:dyDescent="0.3">
      <c r="A9" s="7">
        <v>10</v>
      </c>
      <c r="B9" s="8"/>
      <c r="C9" s="8">
        <v>6</v>
      </c>
      <c r="D9" s="8">
        <v>6</v>
      </c>
      <c r="G9" s="51" t="s">
        <v>52</v>
      </c>
      <c r="H9" s="47">
        <f>COUNT(B86:B98)</f>
        <v>8</v>
      </c>
      <c r="I9" s="47">
        <f>COUNT(C86:C98)</f>
        <v>5</v>
      </c>
      <c r="J9" s="52">
        <f t="shared" si="0"/>
        <v>13</v>
      </c>
    </row>
    <row r="10" spans="1:10" x14ac:dyDescent="0.3">
      <c r="A10" s="7">
        <v>11</v>
      </c>
      <c r="B10" s="8"/>
      <c r="C10" s="8">
        <v>2</v>
      </c>
      <c r="D10" s="8">
        <v>2</v>
      </c>
      <c r="G10" s="51" t="s">
        <v>53</v>
      </c>
      <c r="H10" s="47">
        <f>COUNT(B99:B106)</f>
        <v>4</v>
      </c>
      <c r="I10" s="47">
        <f>COUNT(C99:C106)</f>
        <v>6</v>
      </c>
      <c r="J10" s="52">
        <f t="shared" si="0"/>
        <v>10</v>
      </c>
    </row>
    <row r="11" spans="1:10" x14ac:dyDescent="0.3">
      <c r="A11" s="7">
        <v>12</v>
      </c>
      <c r="B11" s="8">
        <v>1</v>
      </c>
      <c r="C11" s="8"/>
      <c r="D11" s="8">
        <v>1</v>
      </c>
      <c r="G11" s="51" t="s">
        <v>54</v>
      </c>
      <c r="H11" s="47">
        <f>COUNT(B107:B125)</f>
        <v>17</v>
      </c>
      <c r="I11" s="47">
        <f>COUNT(C107:C125)</f>
        <v>4</v>
      </c>
      <c r="J11" s="52">
        <f t="shared" si="0"/>
        <v>21</v>
      </c>
    </row>
    <row r="12" spans="1:10" x14ac:dyDescent="0.3">
      <c r="A12" s="7">
        <v>13</v>
      </c>
      <c r="B12" s="8"/>
      <c r="C12" s="8">
        <v>1</v>
      </c>
      <c r="D12" s="8">
        <v>1</v>
      </c>
      <c r="G12" s="51" t="s">
        <v>55</v>
      </c>
      <c r="H12" s="47">
        <f>COUNT(B126:B138)</f>
        <v>12</v>
      </c>
      <c r="I12" s="47">
        <f>COUNT(C126:C138)</f>
        <v>2</v>
      </c>
      <c r="J12" s="52">
        <f t="shared" si="0"/>
        <v>14</v>
      </c>
    </row>
    <row r="13" spans="1:10" x14ac:dyDescent="0.3">
      <c r="A13" s="7">
        <v>14</v>
      </c>
      <c r="B13" s="8"/>
      <c r="C13" s="8">
        <v>2</v>
      </c>
      <c r="D13" s="8">
        <v>2</v>
      </c>
      <c r="G13" s="53" t="s">
        <v>56</v>
      </c>
      <c r="H13" s="54">
        <f>COUNT(B139:B153)</f>
        <v>13</v>
      </c>
      <c r="I13" s="54">
        <f>COUNT(C139:C153)</f>
        <v>2</v>
      </c>
      <c r="J13" s="55">
        <f t="shared" si="0"/>
        <v>15</v>
      </c>
    </row>
    <row r="14" spans="1:10" x14ac:dyDescent="0.3">
      <c r="A14" s="7">
        <v>15</v>
      </c>
      <c r="B14" s="8"/>
      <c r="C14" s="8">
        <v>2</v>
      </c>
      <c r="D14" s="8">
        <v>2</v>
      </c>
    </row>
    <row r="15" spans="1:10" x14ac:dyDescent="0.3">
      <c r="A15" s="7">
        <v>16</v>
      </c>
      <c r="B15" s="8">
        <v>1</v>
      </c>
      <c r="C15" s="8"/>
      <c r="D15" s="8">
        <v>1</v>
      </c>
    </row>
    <row r="16" spans="1:10" x14ac:dyDescent="0.3">
      <c r="A16" s="7">
        <v>20</v>
      </c>
      <c r="B16" s="8"/>
      <c r="C16" s="8">
        <v>2</v>
      </c>
      <c r="D16" s="8">
        <v>2</v>
      </c>
    </row>
    <row r="17" spans="1:4" x14ac:dyDescent="0.3">
      <c r="A17" s="7">
        <v>22</v>
      </c>
      <c r="B17" s="8">
        <v>1</v>
      </c>
      <c r="C17" s="8"/>
      <c r="D17" s="8">
        <v>1</v>
      </c>
    </row>
    <row r="18" spans="1:4" x14ac:dyDescent="0.3">
      <c r="A18" s="7">
        <v>23</v>
      </c>
      <c r="B18" s="8"/>
      <c r="C18" s="8">
        <v>2</v>
      </c>
      <c r="D18" s="8">
        <v>2</v>
      </c>
    </row>
    <row r="19" spans="1:4" x14ac:dyDescent="0.3">
      <c r="A19" s="7">
        <v>24</v>
      </c>
      <c r="B19" s="8"/>
      <c r="C19" s="8">
        <v>1</v>
      </c>
      <c r="D19" s="8">
        <v>1</v>
      </c>
    </row>
    <row r="20" spans="1:4" x14ac:dyDescent="0.3">
      <c r="A20" s="7">
        <v>26</v>
      </c>
      <c r="B20" s="8"/>
      <c r="C20" s="8">
        <v>3</v>
      </c>
      <c r="D20" s="8">
        <v>3</v>
      </c>
    </row>
    <row r="21" spans="1:4" x14ac:dyDescent="0.3">
      <c r="A21" s="7">
        <v>27</v>
      </c>
      <c r="B21" s="8"/>
      <c r="C21" s="8">
        <v>1</v>
      </c>
      <c r="D21" s="8">
        <v>1</v>
      </c>
    </row>
    <row r="22" spans="1:4" x14ac:dyDescent="0.3">
      <c r="A22" s="7">
        <v>28</v>
      </c>
      <c r="B22" s="8"/>
      <c r="C22" s="8">
        <v>2</v>
      </c>
      <c r="D22" s="8">
        <v>2</v>
      </c>
    </row>
    <row r="23" spans="1:4" x14ac:dyDescent="0.3">
      <c r="A23" s="7">
        <v>29</v>
      </c>
      <c r="B23" s="8">
        <v>1</v>
      </c>
      <c r="C23" s="8">
        <v>1</v>
      </c>
      <c r="D23" s="8">
        <v>2</v>
      </c>
    </row>
    <row r="24" spans="1:4" x14ac:dyDescent="0.3">
      <c r="A24" s="7">
        <v>30</v>
      </c>
      <c r="B24" s="8">
        <v>1</v>
      </c>
      <c r="C24" s="8">
        <v>4</v>
      </c>
      <c r="D24" s="8">
        <v>5</v>
      </c>
    </row>
    <row r="25" spans="1:4" x14ac:dyDescent="0.3">
      <c r="A25" s="7">
        <v>31</v>
      </c>
      <c r="B25" s="8"/>
      <c r="C25" s="8">
        <v>1</v>
      </c>
      <c r="D25" s="8">
        <v>1</v>
      </c>
    </row>
    <row r="26" spans="1:4" x14ac:dyDescent="0.3">
      <c r="A26" s="7">
        <v>32</v>
      </c>
      <c r="B26" s="8"/>
      <c r="C26" s="8">
        <v>1</v>
      </c>
      <c r="D26" s="8">
        <v>1</v>
      </c>
    </row>
    <row r="27" spans="1:4" x14ac:dyDescent="0.3">
      <c r="A27" s="7">
        <v>33</v>
      </c>
      <c r="B27" s="8">
        <v>1</v>
      </c>
      <c r="C27" s="8">
        <v>2</v>
      </c>
      <c r="D27" s="8">
        <v>3</v>
      </c>
    </row>
    <row r="28" spans="1:4" x14ac:dyDescent="0.3">
      <c r="A28" s="7">
        <v>35</v>
      </c>
      <c r="B28" s="8"/>
      <c r="C28" s="8">
        <v>1</v>
      </c>
      <c r="D28" s="8">
        <v>1</v>
      </c>
    </row>
    <row r="29" spans="1:4" x14ac:dyDescent="0.3">
      <c r="A29" s="7">
        <v>38</v>
      </c>
      <c r="B29" s="8"/>
      <c r="C29" s="8">
        <v>1</v>
      </c>
      <c r="D29" s="8">
        <v>1</v>
      </c>
    </row>
    <row r="30" spans="1:4" x14ac:dyDescent="0.3">
      <c r="A30" s="7">
        <v>40</v>
      </c>
      <c r="B30" s="8"/>
      <c r="C30" s="8">
        <v>1</v>
      </c>
      <c r="D30" s="8">
        <v>1</v>
      </c>
    </row>
    <row r="31" spans="1:4" x14ac:dyDescent="0.3">
      <c r="A31" s="7">
        <v>41</v>
      </c>
      <c r="B31" s="8"/>
      <c r="C31" s="8">
        <v>1</v>
      </c>
      <c r="D31" s="8">
        <v>1</v>
      </c>
    </row>
    <row r="32" spans="1:4" x14ac:dyDescent="0.3">
      <c r="A32" s="7">
        <v>42</v>
      </c>
      <c r="B32" s="8"/>
      <c r="C32" s="8">
        <v>1</v>
      </c>
      <c r="D32" s="8">
        <v>1</v>
      </c>
    </row>
    <row r="33" spans="1:4" x14ac:dyDescent="0.3">
      <c r="A33" s="7">
        <v>43</v>
      </c>
      <c r="B33" s="8"/>
      <c r="C33" s="8">
        <v>3</v>
      </c>
      <c r="D33" s="8">
        <v>3</v>
      </c>
    </row>
    <row r="34" spans="1:4" x14ac:dyDescent="0.3">
      <c r="A34" s="7">
        <v>44</v>
      </c>
      <c r="B34" s="8"/>
      <c r="C34" s="8">
        <v>1</v>
      </c>
      <c r="D34" s="8">
        <v>1</v>
      </c>
    </row>
    <row r="35" spans="1:4" x14ac:dyDescent="0.3">
      <c r="A35" s="7">
        <v>45</v>
      </c>
      <c r="B35" s="8"/>
      <c r="C35" s="8">
        <v>1</v>
      </c>
      <c r="D35" s="8">
        <v>1</v>
      </c>
    </row>
    <row r="36" spans="1:4" x14ac:dyDescent="0.3">
      <c r="A36" s="7">
        <v>50</v>
      </c>
      <c r="B36" s="8"/>
      <c r="C36" s="8">
        <v>1</v>
      </c>
      <c r="D36" s="8">
        <v>1</v>
      </c>
    </row>
    <row r="37" spans="1:4" x14ac:dyDescent="0.3">
      <c r="A37" s="7">
        <v>54</v>
      </c>
      <c r="B37" s="8">
        <v>2</v>
      </c>
      <c r="C37" s="8"/>
      <c r="D37" s="8">
        <v>2</v>
      </c>
    </row>
    <row r="38" spans="1:4" x14ac:dyDescent="0.3">
      <c r="A38" s="7">
        <v>55</v>
      </c>
      <c r="B38" s="8"/>
      <c r="C38" s="8">
        <v>1</v>
      </c>
      <c r="D38" s="8">
        <v>1</v>
      </c>
    </row>
    <row r="39" spans="1:4" x14ac:dyDescent="0.3">
      <c r="A39" s="7">
        <v>59</v>
      </c>
      <c r="B39" s="8"/>
      <c r="C39" s="8">
        <v>1</v>
      </c>
      <c r="D39" s="8">
        <v>1</v>
      </c>
    </row>
    <row r="40" spans="1:4" x14ac:dyDescent="0.3">
      <c r="A40" s="7">
        <v>60</v>
      </c>
      <c r="B40" s="8">
        <v>1</v>
      </c>
      <c r="C40" s="8">
        <v>2</v>
      </c>
      <c r="D40" s="8">
        <v>3</v>
      </c>
    </row>
    <row r="41" spans="1:4" x14ac:dyDescent="0.3">
      <c r="A41" s="7">
        <v>61</v>
      </c>
      <c r="B41" s="8"/>
      <c r="C41" s="8">
        <v>1</v>
      </c>
      <c r="D41" s="8">
        <v>1</v>
      </c>
    </row>
    <row r="42" spans="1:4" x14ac:dyDescent="0.3">
      <c r="A42" s="7">
        <v>63</v>
      </c>
      <c r="B42" s="8">
        <v>1</v>
      </c>
      <c r="C42" s="8"/>
      <c r="D42" s="8">
        <v>1</v>
      </c>
    </row>
    <row r="43" spans="1:4" x14ac:dyDescent="0.3">
      <c r="A43" s="7">
        <v>64</v>
      </c>
      <c r="B43" s="8"/>
      <c r="C43" s="8">
        <v>1</v>
      </c>
      <c r="D43" s="8">
        <v>1</v>
      </c>
    </row>
    <row r="44" spans="1:4" x14ac:dyDescent="0.3">
      <c r="A44" s="7">
        <v>65</v>
      </c>
      <c r="B44" s="8"/>
      <c r="C44" s="8">
        <v>2</v>
      </c>
      <c r="D44" s="8">
        <v>2</v>
      </c>
    </row>
    <row r="45" spans="1:4" x14ac:dyDescent="0.3">
      <c r="A45" s="7">
        <v>66</v>
      </c>
      <c r="B45" s="8"/>
      <c r="C45" s="8">
        <v>1</v>
      </c>
      <c r="D45" s="8">
        <v>1</v>
      </c>
    </row>
    <row r="46" spans="1:4" x14ac:dyDescent="0.3">
      <c r="A46" s="7">
        <v>67</v>
      </c>
      <c r="B46" s="8"/>
      <c r="C46" s="8">
        <v>1</v>
      </c>
      <c r="D46" s="8">
        <v>1</v>
      </c>
    </row>
    <row r="47" spans="1:4" x14ac:dyDescent="0.3">
      <c r="A47" s="7">
        <v>68</v>
      </c>
      <c r="B47" s="8">
        <v>1</v>
      </c>
      <c r="C47" s="8"/>
      <c r="D47" s="8">
        <v>1</v>
      </c>
    </row>
    <row r="48" spans="1:4" x14ac:dyDescent="0.3">
      <c r="A48" s="7">
        <v>71</v>
      </c>
      <c r="B48" s="8">
        <v>1</v>
      </c>
      <c r="C48" s="8"/>
      <c r="D48" s="8">
        <v>1</v>
      </c>
    </row>
    <row r="49" spans="1:4" x14ac:dyDescent="0.3">
      <c r="A49" s="7">
        <v>72</v>
      </c>
      <c r="B49" s="8">
        <v>1</v>
      </c>
      <c r="C49" s="8">
        <v>1</v>
      </c>
      <c r="D49" s="8">
        <v>2</v>
      </c>
    </row>
    <row r="50" spans="1:4" x14ac:dyDescent="0.3">
      <c r="A50" s="7">
        <v>73</v>
      </c>
      <c r="B50" s="8"/>
      <c r="C50" s="8">
        <v>2</v>
      </c>
      <c r="D50" s="8">
        <v>2</v>
      </c>
    </row>
    <row r="51" spans="1:4" x14ac:dyDescent="0.3">
      <c r="A51" s="7">
        <v>74</v>
      </c>
      <c r="B51" s="8">
        <v>4</v>
      </c>
      <c r="C51" s="8"/>
      <c r="D51" s="8">
        <v>4</v>
      </c>
    </row>
    <row r="52" spans="1:4" x14ac:dyDescent="0.3">
      <c r="A52" s="7">
        <v>75</v>
      </c>
      <c r="B52" s="8">
        <v>1</v>
      </c>
      <c r="C52" s="8"/>
      <c r="D52" s="8">
        <v>1</v>
      </c>
    </row>
    <row r="53" spans="1:4" x14ac:dyDescent="0.3">
      <c r="A53" s="7">
        <v>76</v>
      </c>
      <c r="B53" s="8">
        <v>1</v>
      </c>
      <c r="C53" s="8"/>
      <c r="D53" s="8">
        <v>1</v>
      </c>
    </row>
    <row r="54" spans="1:4" x14ac:dyDescent="0.3">
      <c r="A54" s="7">
        <v>77</v>
      </c>
      <c r="B54" s="8"/>
      <c r="C54" s="8">
        <v>1</v>
      </c>
      <c r="D54" s="8">
        <v>1</v>
      </c>
    </row>
    <row r="55" spans="1:4" x14ac:dyDescent="0.3">
      <c r="A55" s="7">
        <v>78</v>
      </c>
      <c r="B55" s="8">
        <v>1</v>
      </c>
      <c r="C55" s="8">
        <v>1</v>
      </c>
      <c r="D55" s="8">
        <v>2</v>
      </c>
    </row>
    <row r="56" spans="1:4" x14ac:dyDescent="0.3">
      <c r="A56" s="7">
        <v>79</v>
      </c>
      <c r="B56" s="8">
        <v>5</v>
      </c>
      <c r="C56" s="8"/>
      <c r="D56" s="8">
        <v>5</v>
      </c>
    </row>
    <row r="57" spans="1:4" x14ac:dyDescent="0.3">
      <c r="A57" s="7">
        <v>80</v>
      </c>
      <c r="B57" s="8">
        <v>2</v>
      </c>
      <c r="C57" s="8"/>
      <c r="D57" s="8">
        <v>2</v>
      </c>
    </row>
    <row r="58" spans="1:4" x14ac:dyDescent="0.3">
      <c r="A58" s="7">
        <v>82</v>
      </c>
      <c r="B58" s="8">
        <v>1</v>
      </c>
      <c r="C58" s="8">
        <v>1</v>
      </c>
      <c r="D58" s="8">
        <v>2</v>
      </c>
    </row>
    <row r="59" spans="1:4" x14ac:dyDescent="0.3">
      <c r="A59" s="7">
        <v>83</v>
      </c>
      <c r="B59" s="8">
        <v>3</v>
      </c>
      <c r="C59" s="8"/>
      <c r="D59" s="8">
        <v>3</v>
      </c>
    </row>
    <row r="60" spans="1:4" x14ac:dyDescent="0.3">
      <c r="A60" s="7">
        <v>85</v>
      </c>
      <c r="B60" s="8">
        <v>2</v>
      </c>
      <c r="C60" s="8"/>
      <c r="D60" s="8">
        <v>2</v>
      </c>
    </row>
    <row r="61" spans="1:4" x14ac:dyDescent="0.3">
      <c r="A61" s="7">
        <v>86</v>
      </c>
      <c r="B61" s="8">
        <v>1</v>
      </c>
      <c r="C61" s="8"/>
      <c r="D61" s="8">
        <v>1</v>
      </c>
    </row>
    <row r="62" spans="1:4" x14ac:dyDescent="0.3">
      <c r="A62" s="7">
        <v>87</v>
      </c>
      <c r="B62" s="8">
        <v>5</v>
      </c>
      <c r="C62" s="8"/>
      <c r="D62" s="8">
        <v>5</v>
      </c>
    </row>
    <row r="63" spans="1:4" x14ac:dyDescent="0.3">
      <c r="A63" s="7">
        <v>88</v>
      </c>
      <c r="B63" s="8">
        <v>4</v>
      </c>
      <c r="C63" s="8">
        <v>1</v>
      </c>
      <c r="D63" s="8">
        <v>5</v>
      </c>
    </row>
    <row r="64" spans="1:4" x14ac:dyDescent="0.3">
      <c r="A64" s="7">
        <v>90</v>
      </c>
      <c r="B64" s="8">
        <v>2</v>
      </c>
      <c r="C64" s="8">
        <v>2</v>
      </c>
      <c r="D64" s="8">
        <v>4</v>
      </c>
    </row>
    <row r="65" spans="1:4" x14ac:dyDescent="0.3">
      <c r="A65" s="7">
        <v>91</v>
      </c>
      <c r="B65" s="8">
        <v>2</v>
      </c>
      <c r="C65" s="8"/>
      <c r="D65" s="8">
        <v>2</v>
      </c>
    </row>
    <row r="66" spans="1:4" x14ac:dyDescent="0.3">
      <c r="A66" s="7">
        <v>94</v>
      </c>
      <c r="B66" s="8">
        <v>3</v>
      </c>
      <c r="C66" s="8"/>
      <c r="D66" s="8">
        <v>3</v>
      </c>
    </row>
    <row r="67" spans="1:4" x14ac:dyDescent="0.3">
      <c r="A67" s="7">
        <v>95</v>
      </c>
      <c r="B67" s="8">
        <v>4</v>
      </c>
      <c r="C67" s="8">
        <v>1</v>
      </c>
      <c r="D67" s="8">
        <v>5</v>
      </c>
    </row>
    <row r="68" spans="1:4" x14ac:dyDescent="0.3">
      <c r="A68" s="7">
        <v>96</v>
      </c>
      <c r="B68" s="8"/>
      <c r="C68" s="8">
        <v>1</v>
      </c>
      <c r="D68" s="8">
        <v>1</v>
      </c>
    </row>
    <row r="69" spans="1:4" x14ac:dyDescent="0.3">
      <c r="A69" s="7">
        <v>97</v>
      </c>
      <c r="B69" s="8">
        <v>1</v>
      </c>
      <c r="C69" s="8"/>
      <c r="D69" s="8">
        <v>1</v>
      </c>
    </row>
    <row r="70" spans="1:4" x14ac:dyDescent="0.3">
      <c r="A70" s="7">
        <v>100</v>
      </c>
      <c r="B70" s="8"/>
      <c r="C70" s="8">
        <v>1</v>
      </c>
      <c r="D70" s="8">
        <v>1</v>
      </c>
    </row>
    <row r="71" spans="1:4" x14ac:dyDescent="0.3">
      <c r="A71" s="7">
        <v>104</v>
      </c>
      <c r="B71" s="8">
        <v>2</v>
      </c>
      <c r="C71" s="8"/>
      <c r="D71" s="8">
        <v>2</v>
      </c>
    </row>
    <row r="72" spans="1:4" x14ac:dyDescent="0.3">
      <c r="A72" s="7">
        <v>105</v>
      </c>
      <c r="B72" s="8">
        <v>1</v>
      </c>
      <c r="C72" s="8"/>
      <c r="D72" s="8">
        <v>1</v>
      </c>
    </row>
    <row r="73" spans="1:4" x14ac:dyDescent="0.3">
      <c r="A73" s="7">
        <v>106</v>
      </c>
      <c r="B73" s="8">
        <v>1</v>
      </c>
      <c r="C73" s="8"/>
      <c r="D73" s="8">
        <v>1</v>
      </c>
    </row>
    <row r="74" spans="1:4" x14ac:dyDescent="0.3">
      <c r="A74" s="7">
        <v>107</v>
      </c>
      <c r="B74" s="8">
        <v>6</v>
      </c>
      <c r="C74" s="8"/>
      <c r="D74" s="8">
        <v>6</v>
      </c>
    </row>
    <row r="75" spans="1:4" x14ac:dyDescent="0.3">
      <c r="A75" s="7">
        <v>108</v>
      </c>
      <c r="B75" s="8">
        <v>3</v>
      </c>
      <c r="C75" s="8"/>
      <c r="D75" s="8">
        <v>3</v>
      </c>
    </row>
    <row r="76" spans="1:4" x14ac:dyDescent="0.3">
      <c r="A76" s="7">
        <v>109</v>
      </c>
      <c r="B76" s="8">
        <v>2</v>
      </c>
      <c r="C76" s="8">
        <v>1</v>
      </c>
      <c r="D76" s="8">
        <v>3</v>
      </c>
    </row>
    <row r="77" spans="1:4" x14ac:dyDescent="0.3">
      <c r="A77" s="7">
        <v>110</v>
      </c>
      <c r="B77" s="8">
        <v>1</v>
      </c>
      <c r="C77" s="8"/>
      <c r="D77" s="8">
        <v>1</v>
      </c>
    </row>
    <row r="78" spans="1:4" x14ac:dyDescent="0.3">
      <c r="A78" s="7">
        <v>111</v>
      </c>
      <c r="B78" s="8"/>
      <c r="C78" s="8">
        <v>1</v>
      </c>
      <c r="D78" s="8">
        <v>1</v>
      </c>
    </row>
    <row r="79" spans="1:4" x14ac:dyDescent="0.3">
      <c r="A79" s="7">
        <v>112</v>
      </c>
      <c r="B79" s="8">
        <v>2</v>
      </c>
      <c r="C79" s="8"/>
      <c r="D79" s="8">
        <v>2</v>
      </c>
    </row>
    <row r="80" spans="1:4" x14ac:dyDescent="0.3">
      <c r="A80" s="7">
        <v>113</v>
      </c>
      <c r="B80" s="8">
        <v>1</v>
      </c>
      <c r="C80" s="8">
        <v>1</v>
      </c>
      <c r="D80" s="8">
        <v>2</v>
      </c>
    </row>
    <row r="81" spans="1:4" x14ac:dyDescent="0.3">
      <c r="A81" s="7">
        <v>115</v>
      </c>
      <c r="B81" s="8">
        <v>1</v>
      </c>
      <c r="C81" s="8">
        <v>1</v>
      </c>
      <c r="D81" s="8">
        <v>2</v>
      </c>
    </row>
    <row r="82" spans="1:4" x14ac:dyDescent="0.3">
      <c r="A82" s="7">
        <v>117</v>
      </c>
      <c r="B82" s="8">
        <v>1</v>
      </c>
      <c r="C82" s="8"/>
      <c r="D82" s="8">
        <v>1</v>
      </c>
    </row>
    <row r="83" spans="1:4" x14ac:dyDescent="0.3">
      <c r="A83" s="7">
        <v>118</v>
      </c>
      <c r="B83" s="8">
        <v>1</v>
      </c>
      <c r="C83" s="8"/>
      <c r="D83" s="8">
        <v>1</v>
      </c>
    </row>
    <row r="84" spans="1:4" x14ac:dyDescent="0.3">
      <c r="A84" s="7">
        <v>119</v>
      </c>
      <c r="B84" s="8">
        <v>1</v>
      </c>
      <c r="C84" s="8"/>
      <c r="D84" s="8">
        <v>1</v>
      </c>
    </row>
    <row r="85" spans="1:4" x14ac:dyDescent="0.3">
      <c r="A85" s="7">
        <v>120</v>
      </c>
      <c r="B85" s="8">
        <v>4</v>
      </c>
      <c r="C85" s="8"/>
      <c r="D85" s="8">
        <v>4</v>
      </c>
    </row>
    <row r="86" spans="1:4" x14ac:dyDescent="0.3">
      <c r="A86" s="7">
        <v>121</v>
      </c>
      <c r="B86" s="8">
        <v>4</v>
      </c>
      <c r="C86" s="8"/>
      <c r="D86" s="8">
        <v>4</v>
      </c>
    </row>
    <row r="87" spans="1:4" x14ac:dyDescent="0.3">
      <c r="A87" s="7">
        <v>123</v>
      </c>
      <c r="B87" s="8">
        <v>1</v>
      </c>
      <c r="C87" s="8"/>
      <c r="D87" s="8">
        <v>1</v>
      </c>
    </row>
    <row r="88" spans="1:4" x14ac:dyDescent="0.3">
      <c r="A88" s="7">
        <v>126</v>
      </c>
      <c r="B88" s="8"/>
      <c r="C88" s="8">
        <v>1</v>
      </c>
      <c r="D88" s="8">
        <v>1</v>
      </c>
    </row>
    <row r="89" spans="1:4" x14ac:dyDescent="0.3">
      <c r="A89" s="7">
        <v>129</v>
      </c>
      <c r="B89" s="8"/>
      <c r="C89" s="8">
        <v>1</v>
      </c>
      <c r="D89" s="8">
        <v>1</v>
      </c>
    </row>
    <row r="90" spans="1:4" x14ac:dyDescent="0.3">
      <c r="A90" s="7">
        <v>130</v>
      </c>
      <c r="B90" s="8"/>
      <c r="C90" s="8">
        <v>1</v>
      </c>
      <c r="D90" s="8">
        <v>1</v>
      </c>
    </row>
    <row r="91" spans="1:4" x14ac:dyDescent="0.3">
      <c r="A91" s="7">
        <v>134</v>
      </c>
      <c r="B91" s="8">
        <v>1</v>
      </c>
      <c r="C91" s="8"/>
      <c r="D91" s="8">
        <v>1</v>
      </c>
    </row>
    <row r="92" spans="1:4" x14ac:dyDescent="0.3">
      <c r="A92" s="7">
        <v>135</v>
      </c>
      <c r="B92" s="8"/>
      <c r="C92" s="8">
        <v>1</v>
      </c>
      <c r="D92" s="8">
        <v>1</v>
      </c>
    </row>
    <row r="93" spans="1:4" x14ac:dyDescent="0.3">
      <c r="A93" s="7">
        <v>140</v>
      </c>
      <c r="B93" s="8">
        <v>1</v>
      </c>
      <c r="C93" s="8"/>
      <c r="D93" s="8">
        <v>1</v>
      </c>
    </row>
    <row r="94" spans="1:4" x14ac:dyDescent="0.3">
      <c r="A94" s="7">
        <v>145</v>
      </c>
      <c r="B94" s="8">
        <v>2</v>
      </c>
      <c r="C94" s="8"/>
      <c r="D94" s="8">
        <v>2</v>
      </c>
    </row>
    <row r="95" spans="1:4" x14ac:dyDescent="0.3">
      <c r="A95" s="7">
        <v>146</v>
      </c>
      <c r="B95" s="8">
        <v>5</v>
      </c>
      <c r="C95" s="8"/>
      <c r="D95" s="8">
        <v>5</v>
      </c>
    </row>
    <row r="96" spans="1:4" x14ac:dyDescent="0.3">
      <c r="A96" s="7">
        <v>147</v>
      </c>
      <c r="B96" s="8">
        <v>4</v>
      </c>
      <c r="C96" s="8"/>
      <c r="D96" s="8">
        <v>4</v>
      </c>
    </row>
    <row r="97" spans="1:4" x14ac:dyDescent="0.3">
      <c r="A97" s="7">
        <v>148</v>
      </c>
      <c r="B97" s="8">
        <v>1</v>
      </c>
      <c r="C97" s="8"/>
      <c r="D97" s="8">
        <v>1</v>
      </c>
    </row>
    <row r="98" spans="1:4" x14ac:dyDescent="0.3">
      <c r="A98" s="7">
        <v>150</v>
      </c>
      <c r="B98" s="8"/>
      <c r="C98" s="8">
        <v>1</v>
      </c>
      <c r="D98" s="8">
        <v>1</v>
      </c>
    </row>
    <row r="99" spans="1:4" x14ac:dyDescent="0.3">
      <c r="A99" s="7">
        <v>154</v>
      </c>
      <c r="B99" s="8"/>
      <c r="C99" s="8">
        <v>1</v>
      </c>
      <c r="D99" s="8">
        <v>1</v>
      </c>
    </row>
    <row r="100" spans="1:4" x14ac:dyDescent="0.3">
      <c r="A100" s="7">
        <v>162</v>
      </c>
      <c r="B100" s="8"/>
      <c r="C100" s="8">
        <v>1</v>
      </c>
      <c r="D100" s="8">
        <v>1</v>
      </c>
    </row>
    <row r="101" spans="1:4" x14ac:dyDescent="0.3">
      <c r="A101" s="7">
        <v>170</v>
      </c>
      <c r="B101" s="8"/>
      <c r="C101" s="8">
        <v>1</v>
      </c>
      <c r="D101" s="8">
        <v>1</v>
      </c>
    </row>
    <row r="102" spans="1:4" x14ac:dyDescent="0.3">
      <c r="A102" s="7">
        <v>171</v>
      </c>
      <c r="B102" s="8"/>
      <c r="C102" s="8">
        <v>1</v>
      </c>
      <c r="D102" s="8">
        <v>1</v>
      </c>
    </row>
    <row r="103" spans="1:4" x14ac:dyDescent="0.3">
      <c r="A103" s="7">
        <v>172</v>
      </c>
      <c r="B103" s="8">
        <v>1</v>
      </c>
      <c r="C103" s="8">
        <v>2</v>
      </c>
      <c r="D103" s="8">
        <v>3</v>
      </c>
    </row>
    <row r="104" spans="1:4" x14ac:dyDescent="0.3">
      <c r="A104" s="7">
        <v>174</v>
      </c>
      <c r="B104" s="8">
        <v>3</v>
      </c>
      <c r="C104" s="8"/>
      <c r="D104" s="8">
        <v>3</v>
      </c>
    </row>
    <row r="105" spans="1:4" x14ac:dyDescent="0.3">
      <c r="A105" s="7">
        <v>175</v>
      </c>
      <c r="B105" s="8">
        <v>1</v>
      </c>
      <c r="C105" s="8"/>
      <c r="D105" s="8">
        <v>1</v>
      </c>
    </row>
    <row r="106" spans="1:4" x14ac:dyDescent="0.3">
      <c r="A106" s="7">
        <v>180</v>
      </c>
      <c r="B106" s="8">
        <v>1</v>
      </c>
      <c r="C106" s="8">
        <v>2</v>
      </c>
      <c r="D106" s="8">
        <v>3</v>
      </c>
    </row>
    <row r="107" spans="1:4" x14ac:dyDescent="0.3">
      <c r="A107" s="7">
        <v>185</v>
      </c>
      <c r="B107" s="8">
        <v>1</v>
      </c>
      <c r="C107" s="8"/>
      <c r="D107" s="8">
        <v>1</v>
      </c>
    </row>
    <row r="108" spans="1:4" x14ac:dyDescent="0.3">
      <c r="A108" s="7">
        <v>186</v>
      </c>
      <c r="B108" s="8">
        <v>6</v>
      </c>
      <c r="C108" s="8"/>
      <c r="D108" s="8">
        <v>6</v>
      </c>
    </row>
    <row r="109" spans="1:4" x14ac:dyDescent="0.3">
      <c r="A109" s="7">
        <v>187</v>
      </c>
      <c r="B109" s="8">
        <v>7</v>
      </c>
      <c r="C109" s="8"/>
      <c r="D109" s="8">
        <v>7</v>
      </c>
    </row>
    <row r="110" spans="1:4" x14ac:dyDescent="0.3">
      <c r="A110" s="7">
        <v>188</v>
      </c>
      <c r="B110" s="8">
        <v>1</v>
      </c>
      <c r="C110" s="8"/>
      <c r="D110" s="8">
        <v>1</v>
      </c>
    </row>
    <row r="111" spans="1:4" x14ac:dyDescent="0.3">
      <c r="A111" s="7">
        <v>192</v>
      </c>
      <c r="B111" s="8">
        <v>2</v>
      </c>
      <c r="C111" s="8"/>
      <c r="D111" s="8">
        <v>2</v>
      </c>
    </row>
    <row r="112" spans="1:4" x14ac:dyDescent="0.3">
      <c r="A112" s="7">
        <v>193</v>
      </c>
      <c r="B112" s="8"/>
      <c r="C112" s="8">
        <v>1</v>
      </c>
      <c r="D112" s="8">
        <v>1</v>
      </c>
    </row>
    <row r="113" spans="1:4" x14ac:dyDescent="0.3">
      <c r="A113" s="7">
        <v>194</v>
      </c>
      <c r="B113" s="8">
        <v>1</v>
      </c>
      <c r="C113" s="8"/>
      <c r="D113" s="8">
        <v>1</v>
      </c>
    </row>
    <row r="114" spans="1:4" x14ac:dyDescent="0.3">
      <c r="A114" s="7">
        <v>195</v>
      </c>
      <c r="B114" s="8">
        <v>1</v>
      </c>
      <c r="C114" s="8"/>
      <c r="D114" s="8">
        <v>1</v>
      </c>
    </row>
    <row r="115" spans="1:4" x14ac:dyDescent="0.3">
      <c r="A115" s="7">
        <v>196</v>
      </c>
      <c r="B115" s="8">
        <v>1</v>
      </c>
      <c r="C115" s="8">
        <v>1</v>
      </c>
      <c r="D115" s="8">
        <v>2</v>
      </c>
    </row>
    <row r="116" spans="1:4" x14ac:dyDescent="0.3">
      <c r="A116" s="7">
        <v>197</v>
      </c>
      <c r="B116" s="8">
        <v>2</v>
      </c>
      <c r="C116" s="8"/>
      <c r="D116" s="8">
        <v>2</v>
      </c>
    </row>
    <row r="117" spans="1:4" x14ac:dyDescent="0.3">
      <c r="A117" s="7">
        <v>198</v>
      </c>
      <c r="B117" s="8"/>
      <c r="C117" s="8">
        <v>1</v>
      </c>
      <c r="D117" s="8">
        <v>1</v>
      </c>
    </row>
    <row r="118" spans="1:4" x14ac:dyDescent="0.3">
      <c r="A118" s="7">
        <v>200</v>
      </c>
      <c r="B118" s="8">
        <v>1</v>
      </c>
      <c r="C118" s="8"/>
      <c r="D118" s="8">
        <v>1</v>
      </c>
    </row>
    <row r="119" spans="1:4" x14ac:dyDescent="0.3">
      <c r="A119" s="7">
        <v>201</v>
      </c>
      <c r="B119" s="8">
        <v>2</v>
      </c>
      <c r="C119" s="8"/>
      <c r="D119" s="8">
        <v>2</v>
      </c>
    </row>
    <row r="120" spans="1:4" x14ac:dyDescent="0.3">
      <c r="A120" s="7">
        <v>205</v>
      </c>
      <c r="B120" s="8">
        <v>3</v>
      </c>
      <c r="C120" s="8"/>
      <c r="D120" s="8">
        <v>3</v>
      </c>
    </row>
    <row r="121" spans="1:4" x14ac:dyDescent="0.3">
      <c r="A121" s="7">
        <v>206</v>
      </c>
      <c r="B121" s="8">
        <v>1</v>
      </c>
      <c r="C121" s="8"/>
      <c r="D121" s="8">
        <v>1</v>
      </c>
    </row>
    <row r="122" spans="1:4" x14ac:dyDescent="0.3">
      <c r="A122" s="7">
        <v>207</v>
      </c>
      <c r="B122" s="8">
        <v>2</v>
      </c>
      <c r="C122" s="8">
        <v>1</v>
      </c>
      <c r="D122" s="8">
        <v>3</v>
      </c>
    </row>
    <row r="123" spans="1:4" x14ac:dyDescent="0.3">
      <c r="A123" s="7">
        <v>208</v>
      </c>
      <c r="B123" s="8">
        <v>1</v>
      </c>
      <c r="C123" s="8"/>
      <c r="D123" s="8">
        <v>1</v>
      </c>
    </row>
    <row r="124" spans="1:4" x14ac:dyDescent="0.3">
      <c r="A124" s="7">
        <v>209</v>
      </c>
      <c r="B124" s="8">
        <v>5</v>
      </c>
      <c r="C124" s="8"/>
      <c r="D124" s="8">
        <v>5</v>
      </c>
    </row>
    <row r="125" spans="1:4" x14ac:dyDescent="0.3">
      <c r="A125" s="7">
        <v>210</v>
      </c>
      <c r="B125" s="8">
        <v>2</v>
      </c>
      <c r="C125" s="8"/>
      <c r="D125" s="8">
        <v>2</v>
      </c>
    </row>
    <row r="126" spans="1:4" x14ac:dyDescent="0.3">
      <c r="A126" s="7">
        <v>211</v>
      </c>
      <c r="B126" s="8">
        <v>1</v>
      </c>
      <c r="C126" s="8"/>
      <c r="D126" s="8">
        <v>1</v>
      </c>
    </row>
    <row r="127" spans="1:4" x14ac:dyDescent="0.3">
      <c r="A127" s="7">
        <v>212</v>
      </c>
      <c r="B127" s="8">
        <v>3</v>
      </c>
      <c r="C127" s="8"/>
      <c r="D127" s="8">
        <v>3</v>
      </c>
    </row>
    <row r="128" spans="1:4" x14ac:dyDescent="0.3">
      <c r="A128" s="7">
        <v>213</v>
      </c>
      <c r="B128" s="8">
        <v>3</v>
      </c>
      <c r="C128" s="8"/>
      <c r="D128" s="8">
        <v>3</v>
      </c>
    </row>
    <row r="129" spans="1:4" x14ac:dyDescent="0.3">
      <c r="A129" s="7">
        <v>214</v>
      </c>
      <c r="B129" s="8">
        <v>4</v>
      </c>
      <c r="C129" s="8">
        <v>1</v>
      </c>
      <c r="D129" s="8">
        <v>5</v>
      </c>
    </row>
    <row r="130" spans="1:4" x14ac:dyDescent="0.3">
      <c r="A130" s="7">
        <v>215</v>
      </c>
      <c r="B130" s="8">
        <v>4</v>
      </c>
      <c r="C130" s="8"/>
      <c r="D130" s="8">
        <v>4</v>
      </c>
    </row>
    <row r="131" spans="1:4" x14ac:dyDescent="0.3">
      <c r="A131" s="7">
        <v>216</v>
      </c>
      <c r="B131" s="8">
        <v>1</v>
      </c>
      <c r="C131" s="8"/>
      <c r="D131" s="8">
        <v>1</v>
      </c>
    </row>
    <row r="132" spans="1:4" x14ac:dyDescent="0.3">
      <c r="A132" s="7">
        <v>220</v>
      </c>
      <c r="B132" s="8">
        <v>1</v>
      </c>
      <c r="C132" s="8"/>
      <c r="D132" s="8">
        <v>1</v>
      </c>
    </row>
    <row r="133" spans="1:4" x14ac:dyDescent="0.3">
      <c r="A133" s="7">
        <v>230</v>
      </c>
      <c r="B133" s="8">
        <v>2</v>
      </c>
      <c r="C133" s="8"/>
      <c r="D133" s="8">
        <v>2</v>
      </c>
    </row>
    <row r="134" spans="1:4" x14ac:dyDescent="0.3">
      <c r="A134" s="7">
        <v>231</v>
      </c>
      <c r="B134" s="8">
        <v>1</v>
      </c>
      <c r="C134" s="8"/>
      <c r="D134" s="8">
        <v>1</v>
      </c>
    </row>
    <row r="135" spans="1:4" x14ac:dyDescent="0.3">
      <c r="A135" s="7">
        <v>233</v>
      </c>
      <c r="B135" s="8">
        <v>2</v>
      </c>
      <c r="C135" s="8"/>
      <c r="D135" s="8">
        <v>2</v>
      </c>
    </row>
    <row r="136" spans="1:4" x14ac:dyDescent="0.3">
      <c r="A136" s="7">
        <v>235</v>
      </c>
      <c r="B136" s="8"/>
      <c r="C136" s="8">
        <v>1</v>
      </c>
      <c r="D136" s="8">
        <v>1</v>
      </c>
    </row>
    <row r="137" spans="1:4" x14ac:dyDescent="0.3">
      <c r="A137" s="7">
        <v>237</v>
      </c>
      <c r="B137" s="8">
        <v>2</v>
      </c>
      <c r="C137" s="8"/>
      <c r="D137" s="8">
        <v>2</v>
      </c>
    </row>
    <row r="138" spans="1:4" x14ac:dyDescent="0.3">
      <c r="A138" s="7">
        <v>240</v>
      </c>
      <c r="B138" s="8">
        <v>1</v>
      </c>
      <c r="C138" s="8"/>
      <c r="D138" s="8">
        <v>1</v>
      </c>
    </row>
    <row r="139" spans="1:4" x14ac:dyDescent="0.3">
      <c r="A139" s="7">
        <v>241</v>
      </c>
      <c r="B139" s="8"/>
      <c r="C139" s="8">
        <v>1</v>
      </c>
      <c r="D139" s="8">
        <v>1</v>
      </c>
    </row>
    <row r="140" spans="1:4" x14ac:dyDescent="0.3">
      <c r="A140" s="7">
        <v>244</v>
      </c>
      <c r="B140" s="8">
        <v>5</v>
      </c>
      <c r="C140" s="8"/>
      <c r="D140" s="8">
        <v>5</v>
      </c>
    </row>
    <row r="141" spans="1:4" x14ac:dyDescent="0.3">
      <c r="A141" s="7">
        <v>245</v>
      </c>
      <c r="B141" s="8">
        <v>5</v>
      </c>
      <c r="C141" s="8"/>
      <c r="D141" s="8">
        <v>5</v>
      </c>
    </row>
    <row r="142" spans="1:4" x14ac:dyDescent="0.3">
      <c r="A142" s="7">
        <v>246</v>
      </c>
      <c r="B142" s="8">
        <v>3</v>
      </c>
      <c r="C142" s="8"/>
      <c r="D142" s="8">
        <v>3</v>
      </c>
    </row>
    <row r="143" spans="1:4" x14ac:dyDescent="0.3">
      <c r="A143" s="7">
        <v>247</v>
      </c>
      <c r="B143" s="8">
        <v>1</v>
      </c>
      <c r="C143" s="8"/>
      <c r="D143" s="8">
        <v>1</v>
      </c>
    </row>
    <row r="144" spans="1:4" x14ac:dyDescent="0.3">
      <c r="A144" s="7">
        <v>250</v>
      </c>
      <c r="B144" s="8">
        <v>7</v>
      </c>
      <c r="C144" s="8"/>
      <c r="D144" s="8">
        <v>7</v>
      </c>
    </row>
    <row r="145" spans="1:4" x14ac:dyDescent="0.3">
      <c r="A145" s="7">
        <v>256</v>
      </c>
      <c r="B145" s="8">
        <v>2</v>
      </c>
      <c r="C145" s="8"/>
      <c r="D145" s="8">
        <v>2</v>
      </c>
    </row>
    <row r="146" spans="1:4" x14ac:dyDescent="0.3">
      <c r="A146" s="7">
        <v>257</v>
      </c>
      <c r="B146" s="8">
        <v>1</v>
      </c>
      <c r="C146" s="8"/>
      <c r="D146" s="8">
        <v>1</v>
      </c>
    </row>
    <row r="147" spans="1:4" x14ac:dyDescent="0.3">
      <c r="A147" s="7">
        <v>258</v>
      </c>
      <c r="B147" s="8">
        <v>2</v>
      </c>
      <c r="C147" s="8"/>
      <c r="D147" s="8">
        <v>2</v>
      </c>
    </row>
    <row r="148" spans="1:4" x14ac:dyDescent="0.3">
      <c r="A148" s="7">
        <v>270</v>
      </c>
      <c r="B148" s="8">
        <v>2</v>
      </c>
      <c r="C148" s="8"/>
      <c r="D148" s="8">
        <v>2</v>
      </c>
    </row>
    <row r="149" spans="1:4" x14ac:dyDescent="0.3">
      <c r="A149" s="7">
        <v>271</v>
      </c>
      <c r="B149" s="8">
        <v>1</v>
      </c>
      <c r="C149" s="8"/>
      <c r="D149" s="8">
        <v>1</v>
      </c>
    </row>
    <row r="150" spans="1:4" x14ac:dyDescent="0.3">
      <c r="A150" s="7">
        <v>278</v>
      </c>
      <c r="B150" s="8">
        <v>1</v>
      </c>
      <c r="C150" s="8"/>
      <c r="D150" s="8">
        <v>1</v>
      </c>
    </row>
    <row r="151" spans="1:4" x14ac:dyDescent="0.3">
      <c r="A151" s="7">
        <v>280</v>
      </c>
      <c r="B151" s="8">
        <v>1</v>
      </c>
      <c r="C151" s="8"/>
      <c r="D151" s="8">
        <v>1</v>
      </c>
    </row>
    <row r="152" spans="1:4" x14ac:dyDescent="0.3">
      <c r="A152" s="7">
        <v>285</v>
      </c>
      <c r="B152" s="8">
        <v>1</v>
      </c>
      <c r="C152" s="8"/>
      <c r="D152" s="8">
        <v>1</v>
      </c>
    </row>
    <row r="153" spans="1:4" x14ac:dyDescent="0.3">
      <c r="A153" s="7">
        <v>286</v>
      </c>
      <c r="B153" s="8"/>
      <c r="C153" s="8">
        <v>1</v>
      </c>
      <c r="D153" s="8">
        <v>1</v>
      </c>
    </row>
    <row r="154" spans="1:4" x14ac:dyDescent="0.3">
      <c r="A154" s="7" t="s">
        <v>12</v>
      </c>
      <c r="B154" s="8">
        <v>203</v>
      </c>
      <c r="C154" s="8">
        <v>97</v>
      </c>
      <c r="D154" s="8">
        <v>300</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M46"/>
  <sheetViews>
    <sheetView workbookViewId="0">
      <selection activeCell="B18" sqref="B18"/>
    </sheetView>
  </sheetViews>
  <sheetFormatPr defaultRowHeight="14.4" x14ac:dyDescent="0.3"/>
  <cols>
    <col min="1" max="1" width="21.33203125" bestFit="1" customWidth="1"/>
    <col min="2" max="2" width="15.5546875" bestFit="1" customWidth="1"/>
    <col min="3" max="3" width="3" bestFit="1" customWidth="1"/>
    <col min="4" max="4" width="11.6640625" bestFit="1" customWidth="1"/>
    <col min="5" max="5" width="7.21875" bestFit="1" customWidth="1"/>
    <col min="6" max="6" width="3" bestFit="1" customWidth="1"/>
    <col min="7" max="7" width="9.88671875" bestFit="1" customWidth="1"/>
    <col min="8" max="8" width="10.77734375" bestFit="1" customWidth="1"/>
    <col min="11" max="11" width="14.77734375" bestFit="1" customWidth="1"/>
  </cols>
  <sheetData>
    <row r="3" spans="1:13" x14ac:dyDescent="0.3">
      <c r="A3" s="6" t="s">
        <v>15</v>
      </c>
      <c r="B3" s="6" t="s">
        <v>17</v>
      </c>
    </row>
    <row r="4" spans="1:13" x14ac:dyDescent="0.3">
      <c r="B4" t="s">
        <v>13</v>
      </c>
      <c r="D4" t="s">
        <v>57</v>
      </c>
      <c r="E4" t="s">
        <v>14</v>
      </c>
      <c r="G4" t="s">
        <v>58</v>
      </c>
      <c r="H4" t="s">
        <v>12</v>
      </c>
      <c r="K4" s="58"/>
      <c r="L4" s="69" t="s">
        <v>13</v>
      </c>
      <c r="M4" s="69"/>
    </row>
    <row r="5" spans="1:13" x14ac:dyDescent="0.3">
      <c r="A5" s="6" t="s">
        <v>63</v>
      </c>
      <c r="B5">
        <v>0</v>
      </c>
      <c r="C5">
        <v>1</v>
      </c>
      <c r="E5">
        <v>0</v>
      </c>
      <c r="F5">
        <v>1</v>
      </c>
      <c r="K5" s="58" t="s">
        <v>63</v>
      </c>
      <c r="L5" s="58" t="s">
        <v>20</v>
      </c>
      <c r="M5" s="58" t="s">
        <v>21</v>
      </c>
    </row>
    <row r="6" spans="1:13" x14ac:dyDescent="0.3">
      <c r="A6" s="7">
        <v>0.5</v>
      </c>
      <c r="B6" s="8">
        <v>1</v>
      </c>
      <c r="C6" s="8"/>
      <c r="D6" s="8">
        <v>1</v>
      </c>
      <c r="E6" s="8"/>
      <c r="F6" s="8"/>
      <c r="G6" s="8"/>
      <c r="H6" s="8">
        <v>1</v>
      </c>
      <c r="K6" s="58" t="s">
        <v>59</v>
      </c>
      <c r="L6" s="60">
        <f>44/53</f>
        <v>0.83018867924528306</v>
      </c>
      <c r="M6" s="61">
        <f>9/53</f>
        <v>0.16981132075471697</v>
      </c>
    </row>
    <row r="7" spans="1:13" x14ac:dyDescent="0.3">
      <c r="A7" s="7">
        <v>0.6</v>
      </c>
      <c r="B7" s="8"/>
      <c r="C7" s="8">
        <v>1</v>
      </c>
      <c r="D7" s="8">
        <v>1</v>
      </c>
      <c r="E7" s="8">
        <v>2</v>
      </c>
      <c r="F7" s="8">
        <v>1</v>
      </c>
      <c r="G7" s="8">
        <v>3</v>
      </c>
      <c r="H7" s="8">
        <v>4</v>
      </c>
      <c r="K7" s="58" t="s">
        <v>61</v>
      </c>
      <c r="L7" s="62">
        <f>27/52</f>
        <v>0.51923076923076927</v>
      </c>
      <c r="M7" s="63">
        <f>25/52</f>
        <v>0.48076923076923078</v>
      </c>
    </row>
    <row r="8" spans="1:13" x14ac:dyDescent="0.3">
      <c r="A8" s="7">
        <v>0.7</v>
      </c>
      <c r="B8" s="8">
        <v>5</v>
      </c>
      <c r="C8" s="8"/>
      <c r="D8" s="8">
        <v>5</v>
      </c>
      <c r="E8" s="8">
        <v>13</v>
      </c>
      <c r="F8" s="8">
        <v>1</v>
      </c>
      <c r="G8" s="8">
        <v>14</v>
      </c>
      <c r="H8" s="8">
        <v>19</v>
      </c>
    </row>
    <row r="9" spans="1:13" x14ac:dyDescent="0.3">
      <c r="A9" s="7">
        <v>0.75</v>
      </c>
      <c r="B9" s="8">
        <v>1</v>
      </c>
      <c r="C9" s="8"/>
      <c r="D9" s="8">
        <v>1</v>
      </c>
      <c r="E9" s="8"/>
      <c r="F9" s="8"/>
      <c r="G9" s="8"/>
      <c r="H9" s="8">
        <v>1</v>
      </c>
    </row>
    <row r="10" spans="1:13" x14ac:dyDescent="0.3">
      <c r="A10" s="7">
        <v>0.8</v>
      </c>
      <c r="B10" s="8">
        <v>11</v>
      </c>
      <c r="C10" s="8"/>
      <c r="D10" s="8">
        <v>11</v>
      </c>
      <c r="E10" s="8">
        <v>12</v>
      </c>
      <c r="F10" s="8">
        <v>1</v>
      </c>
      <c r="G10" s="8">
        <v>13</v>
      </c>
      <c r="H10" s="8">
        <v>24</v>
      </c>
    </row>
    <row r="11" spans="1:13" x14ac:dyDescent="0.3">
      <c r="A11" s="7">
        <v>0.9</v>
      </c>
      <c r="B11" s="8">
        <v>13</v>
      </c>
      <c r="C11" s="8">
        <v>1</v>
      </c>
      <c r="D11" s="8">
        <v>14</v>
      </c>
      <c r="E11" s="8">
        <v>14</v>
      </c>
      <c r="F11" s="8">
        <v>4</v>
      </c>
      <c r="G11" s="8">
        <v>18</v>
      </c>
      <c r="H11" s="8">
        <v>32</v>
      </c>
    </row>
    <row r="12" spans="1:13" x14ac:dyDescent="0.3">
      <c r="A12" s="7">
        <v>1</v>
      </c>
      <c r="B12" s="8">
        <v>13</v>
      </c>
      <c r="C12" s="8">
        <v>7</v>
      </c>
      <c r="D12" s="8">
        <v>20</v>
      </c>
      <c r="E12" s="8">
        <v>22</v>
      </c>
      <c r="F12" s="8">
        <v>9</v>
      </c>
      <c r="G12" s="8">
        <v>31</v>
      </c>
      <c r="H12" s="8">
        <v>51</v>
      </c>
    </row>
    <row r="13" spans="1:13" x14ac:dyDescent="0.3">
      <c r="A13" s="7">
        <v>1.1000000000000001</v>
      </c>
      <c r="B13" s="8">
        <v>4</v>
      </c>
      <c r="C13" s="8">
        <v>1</v>
      </c>
      <c r="D13" s="8">
        <v>5</v>
      </c>
      <c r="E13" s="8">
        <v>19</v>
      </c>
      <c r="F13" s="8">
        <v>8</v>
      </c>
      <c r="G13" s="8">
        <v>27</v>
      </c>
      <c r="H13" s="8">
        <v>32</v>
      </c>
    </row>
    <row r="14" spans="1:13" x14ac:dyDescent="0.3">
      <c r="A14" s="7">
        <v>1.18</v>
      </c>
      <c r="B14" s="8">
        <v>4</v>
      </c>
      <c r="C14" s="8"/>
      <c r="D14" s="8">
        <v>4</v>
      </c>
      <c r="E14" s="8">
        <v>7</v>
      </c>
      <c r="F14" s="8"/>
      <c r="G14" s="8">
        <v>7</v>
      </c>
      <c r="H14" s="8">
        <v>11</v>
      </c>
    </row>
    <row r="15" spans="1:13" x14ac:dyDescent="0.3">
      <c r="A15" s="7">
        <v>1.2</v>
      </c>
      <c r="B15" s="8">
        <v>7</v>
      </c>
      <c r="C15" s="8">
        <v>2</v>
      </c>
      <c r="D15" s="8">
        <v>9</v>
      </c>
      <c r="E15" s="8">
        <v>8</v>
      </c>
      <c r="F15" s="8">
        <v>7</v>
      </c>
      <c r="G15" s="8">
        <v>15</v>
      </c>
      <c r="H15" s="8">
        <v>24</v>
      </c>
    </row>
    <row r="16" spans="1:13" x14ac:dyDescent="0.3">
      <c r="A16" s="7">
        <v>1.3</v>
      </c>
      <c r="B16" s="8">
        <v>4</v>
      </c>
      <c r="C16" s="8">
        <v>3</v>
      </c>
      <c r="D16" s="8">
        <v>7</v>
      </c>
      <c r="E16" s="8">
        <v>9</v>
      </c>
      <c r="F16" s="8">
        <v>4</v>
      </c>
      <c r="G16" s="8">
        <v>13</v>
      </c>
      <c r="H16" s="8">
        <v>20</v>
      </c>
    </row>
    <row r="17" spans="1:13" x14ac:dyDescent="0.3">
      <c r="A17" s="7">
        <v>1.4</v>
      </c>
      <c r="B17" s="8">
        <v>2</v>
      </c>
      <c r="C17" s="8">
        <v>1</v>
      </c>
      <c r="D17" s="8">
        <v>3</v>
      </c>
      <c r="E17" s="8">
        <v>5</v>
      </c>
      <c r="F17" s="8">
        <v>1</v>
      </c>
      <c r="G17" s="8">
        <v>6</v>
      </c>
      <c r="H17" s="8">
        <v>9</v>
      </c>
    </row>
    <row r="18" spans="1:13" x14ac:dyDescent="0.3">
      <c r="A18" s="7">
        <v>1.5</v>
      </c>
      <c r="B18" s="8">
        <v>1</v>
      </c>
      <c r="C18" s="8">
        <v>1</v>
      </c>
      <c r="D18" s="8">
        <v>2</v>
      </c>
      <c r="E18" s="8">
        <v>2</v>
      </c>
      <c r="F18" s="8">
        <v>1</v>
      </c>
      <c r="G18" s="8">
        <v>3</v>
      </c>
      <c r="H18" s="8">
        <v>5</v>
      </c>
    </row>
    <row r="19" spans="1:13" x14ac:dyDescent="0.3">
      <c r="A19" s="7">
        <v>1.6</v>
      </c>
      <c r="B19" s="8"/>
      <c r="C19" s="8">
        <v>2</v>
      </c>
      <c r="D19" s="8">
        <v>2</v>
      </c>
      <c r="E19" s="8">
        <v>3</v>
      </c>
      <c r="F19" s="8">
        <v>1</v>
      </c>
      <c r="G19" s="8">
        <v>4</v>
      </c>
      <c r="H19" s="8">
        <v>6</v>
      </c>
    </row>
    <row r="20" spans="1:13" x14ac:dyDescent="0.3">
      <c r="A20" s="7">
        <v>1.7</v>
      </c>
      <c r="B20" s="8">
        <v>2</v>
      </c>
      <c r="C20" s="8">
        <v>2</v>
      </c>
      <c r="D20" s="8">
        <v>4</v>
      </c>
      <c r="E20" s="8">
        <v>3</v>
      </c>
      <c r="F20" s="8">
        <v>2</v>
      </c>
      <c r="G20" s="8">
        <v>5</v>
      </c>
      <c r="H20" s="8">
        <v>9</v>
      </c>
      <c r="K20" s="58"/>
      <c r="L20" s="69" t="s">
        <v>14</v>
      </c>
      <c r="M20" s="69"/>
    </row>
    <row r="21" spans="1:13" x14ac:dyDescent="0.3">
      <c r="A21" s="7">
        <v>1.8</v>
      </c>
      <c r="B21" s="8"/>
      <c r="C21" s="8"/>
      <c r="D21" s="8"/>
      <c r="E21" s="8">
        <v>3</v>
      </c>
      <c r="F21" s="8">
        <v>1</v>
      </c>
      <c r="G21" s="8">
        <v>4</v>
      </c>
      <c r="H21" s="8">
        <v>4</v>
      </c>
      <c r="K21" s="58" t="s">
        <v>63</v>
      </c>
      <c r="L21" s="59" t="s">
        <v>20</v>
      </c>
      <c r="M21" s="59" t="s">
        <v>21</v>
      </c>
    </row>
    <row r="22" spans="1:13" x14ac:dyDescent="0.3">
      <c r="A22" s="7">
        <v>1.83</v>
      </c>
      <c r="B22" s="8"/>
      <c r="C22" s="8">
        <v>2</v>
      </c>
      <c r="D22" s="8">
        <v>2</v>
      </c>
      <c r="E22" s="8"/>
      <c r="F22" s="8">
        <v>6</v>
      </c>
      <c r="G22" s="8">
        <v>6</v>
      </c>
      <c r="H22" s="8">
        <v>8</v>
      </c>
      <c r="K22" s="58" t="s">
        <v>60</v>
      </c>
      <c r="L22" s="60">
        <f>95/125</f>
        <v>0.76</v>
      </c>
      <c r="M22" s="61">
        <f>30/125</f>
        <v>0.24</v>
      </c>
    </row>
    <row r="23" spans="1:13" x14ac:dyDescent="0.3">
      <c r="A23" s="7">
        <v>1.9</v>
      </c>
      <c r="B23" s="8"/>
      <c r="C23" s="8">
        <v>1</v>
      </c>
      <c r="D23" s="8">
        <v>1</v>
      </c>
      <c r="E23" s="8"/>
      <c r="F23" s="8">
        <v>4</v>
      </c>
      <c r="G23" s="8">
        <v>4</v>
      </c>
      <c r="H23" s="8">
        <v>5</v>
      </c>
      <c r="K23" s="58" t="s">
        <v>62</v>
      </c>
      <c r="L23" s="62">
        <f>35/67</f>
        <v>0.52238805970149249</v>
      </c>
      <c r="M23" s="63">
        <f>32/67</f>
        <v>0.47761194029850745</v>
      </c>
    </row>
    <row r="24" spans="1:13" x14ac:dyDescent="0.3">
      <c r="A24" s="7">
        <v>2</v>
      </c>
      <c r="B24" s="8"/>
      <c r="C24" s="8"/>
      <c r="D24" s="8"/>
      <c r="E24" s="8"/>
      <c r="F24" s="8">
        <v>1</v>
      </c>
      <c r="G24" s="8">
        <v>1</v>
      </c>
      <c r="H24" s="8">
        <v>1</v>
      </c>
    </row>
    <row r="25" spans="1:13" x14ac:dyDescent="0.3">
      <c r="A25" s="7">
        <v>2.1</v>
      </c>
      <c r="B25" s="8"/>
      <c r="C25" s="8">
        <v>2</v>
      </c>
      <c r="D25" s="8">
        <v>2</v>
      </c>
      <c r="E25" s="8">
        <v>2</v>
      </c>
      <c r="F25" s="8">
        <v>1</v>
      </c>
      <c r="G25" s="8">
        <v>3</v>
      </c>
      <c r="H25" s="8">
        <v>5</v>
      </c>
    </row>
    <row r="26" spans="1:13" x14ac:dyDescent="0.3">
      <c r="A26" s="7">
        <v>2.2000000000000002</v>
      </c>
      <c r="B26" s="8"/>
      <c r="C26" s="8">
        <v>1</v>
      </c>
      <c r="D26" s="8">
        <v>1</v>
      </c>
      <c r="E26" s="8"/>
      <c r="F26" s="8"/>
      <c r="G26" s="8"/>
      <c r="H26" s="8">
        <v>1</v>
      </c>
    </row>
    <row r="27" spans="1:13" x14ac:dyDescent="0.3">
      <c r="A27" s="7">
        <v>2.2999999999999998</v>
      </c>
      <c r="B27" s="8">
        <v>1</v>
      </c>
      <c r="C27" s="8">
        <v>1</v>
      </c>
      <c r="D27" s="8">
        <v>2</v>
      </c>
      <c r="E27" s="8">
        <v>1</v>
      </c>
      <c r="F27" s="8"/>
      <c r="G27" s="8">
        <v>1</v>
      </c>
      <c r="H27" s="8">
        <v>3</v>
      </c>
    </row>
    <row r="28" spans="1:13" x14ac:dyDescent="0.3">
      <c r="A28" s="7">
        <v>2.4</v>
      </c>
      <c r="B28" s="8"/>
      <c r="C28" s="8"/>
      <c r="D28" s="8"/>
      <c r="E28" s="8">
        <v>1</v>
      </c>
      <c r="F28" s="8">
        <v>1</v>
      </c>
      <c r="G28" s="8">
        <v>2</v>
      </c>
      <c r="H28" s="8">
        <v>2</v>
      </c>
    </row>
    <row r="29" spans="1:13" x14ac:dyDescent="0.3">
      <c r="A29" s="7">
        <v>2.5</v>
      </c>
      <c r="B29" s="8"/>
      <c r="C29" s="8">
        <v>2</v>
      </c>
      <c r="D29" s="8">
        <v>2</v>
      </c>
      <c r="E29" s="8"/>
      <c r="F29" s="8">
        <v>1</v>
      </c>
      <c r="G29" s="8">
        <v>1</v>
      </c>
      <c r="H29" s="8">
        <v>3</v>
      </c>
    </row>
    <row r="30" spans="1:13" x14ac:dyDescent="0.3">
      <c r="A30" s="7">
        <v>2.7</v>
      </c>
      <c r="B30" s="8"/>
      <c r="C30" s="8">
        <v>1</v>
      </c>
      <c r="D30" s="8">
        <v>1</v>
      </c>
      <c r="E30" s="8">
        <v>2</v>
      </c>
      <c r="F30" s="8"/>
      <c r="G30" s="8">
        <v>2</v>
      </c>
      <c r="H30" s="8">
        <v>3</v>
      </c>
    </row>
    <row r="31" spans="1:13" x14ac:dyDescent="0.3">
      <c r="A31" s="7">
        <v>2.9</v>
      </c>
      <c r="B31" s="8"/>
      <c r="C31" s="8"/>
      <c r="D31" s="8"/>
      <c r="E31" s="8"/>
      <c r="F31" s="8">
        <v>1</v>
      </c>
      <c r="G31" s="8">
        <v>1</v>
      </c>
      <c r="H31" s="8">
        <v>1</v>
      </c>
    </row>
    <row r="32" spans="1:13" x14ac:dyDescent="0.3">
      <c r="A32" s="7">
        <v>3</v>
      </c>
      <c r="B32" s="8"/>
      <c r="C32" s="8">
        <v>1</v>
      </c>
      <c r="D32" s="8">
        <v>1</v>
      </c>
      <c r="E32" s="8"/>
      <c r="F32" s="8">
        <v>1</v>
      </c>
      <c r="G32" s="8">
        <v>1</v>
      </c>
      <c r="H32" s="8">
        <v>2</v>
      </c>
    </row>
    <row r="33" spans="1:8" x14ac:dyDescent="0.3">
      <c r="A33" s="7">
        <v>3.2</v>
      </c>
      <c r="B33" s="8">
        <v>1</v>
      </c>
      <c r="C33" s="8"/>
      <c r="D33" s="8">
        <v>1</v>
      </c>
      <c r="E33" s="8"/>
      <c r="F33" s="8"/>
      <c r="G33" s="8"/>
      <c r="H33" s="8">
        <v>1</v>
      </c>
    </row>
    <row r="34" spans="1:8" x14ac:dyDescent="0.3">
      <c r="A34" s="7">
        <v>3.4</v>
      </c>
      <c r="B34" s="8"/>
      <c r="C34" s="8"/>
      <c r="D34" s="8"/>
      <c r="E34" s="8">
        <v>1</v>
      </c>
      <c r="F34" s="8"/>
      <c r="G34" s="8">
        <v>1</v>
      </c>
      <c r="H34" s="8">
        <v>1</v>
      </c>
    </row>
    <row r="35" spans="1:8" x14ac:dyDescent="0.3">
      <c r="A35" s="7">
        <v>3.5</v>
      </c>
      <c r="B35" s="8"/>
      <c r="C35" s="8"/>
      <c r="D35" s="8"/>
      <c r="E35" s="8">
        <v>1</v>
      </c>
      <c r="F35" s="8">
        <v>1</v>
      </c>
      <c r="G35" s="8">
        <v>2</v>
      </c>
      <c r="H35" s="8">
        <v>2</v>
      </c>
    </row>
    <row r="36" spans="1:8" x14ac:dyDescent="0.3">
      <c r="A36" s="7">
        <v>3.7</v>
      </c>
      <c r="B36" s="8"/>
      <c r="C36" s="8"/>
      <c r="D36" s="8"/>
      <c r="E36" s="8"/>
      <c r="F36" s="8">
        <v>1</v>
      </c>
      <c r="G36" s="8">
        <v>1</v>
      </c>
      <c r="H36" s="8">
        <v>1</v>
      </c>
    </row>
    <row r="37" spans="1:8" x14ac:dyDescent="0.3">
      <c r="A37" s="7">
        <v>3.8</v>
      </c>
      <c r="B37" s="8"/>
      <c r="C37" s="8"/>
      <c r="D37" s="8"/>
      <c r="E37" s="8">
        <v>1</v>
      </c>
      <c r="F37" s="8"/>
      <c r="G37" s="8">
        <v>1</v>
      </c>
      <c r="H37" s="8">
        <v>1</v>
      </c>
    </row>
    <row r="38" spans="1:8" x14ac:dyDescent="0.3">
      <c r="A38" s="7">
        <v>4</v>
      </c>
      <c r="B38" s="8"/>
      <c r="C38" s="8"/>
      <c r="D38" s="8"/>
      <c r="E38" s="8"/>
      <c r="F38" s="8">
        <v>1</v>
      </c>
      <c r="G38" s="8">
        <v>1</v>
      </c>
      <c r="H38" s="8">
        <v>1</v>
      </c>
    </row>
    <row r="39" spans="1:8" x14ac:dyDescent="0.3">
      <c r="A39" s="7">
        <v>4.4000000000000004</v>
      </c>
      <c r="B39" s="8"/>
      <c r="C39" s="8"/>
      <c r="D39" s="8"/>
      <c r="E39" s="8"/>
      <c r="F39" s="8">
        <v>1</v>
      </c>
      <c r="G39" s="8">
        <v>1</v>
      </c>
      <c r="H39" s="8">
        <v>1</v>
      </c>
    </row>
    <row r="40" spans="1:8" x14ac:dyDescent="0.3">
      <c r="A40" s="7">
        <v>5</v>
      </c>
      <c r="B40" s="8">
        <v>1</v>
      </c>
      <c r="C40" s="8"/>
      <c r="D40" s="8">
        <v>1</v>
      </c>
      <c r="E40" s="8"/>
      <c r="F40" s="8"/>
      <c r="G40" s="8"/>
      <c r="H40" s="8">
        <v>1</v>
      </c>
    </row>
    <row r="41" spans="1:8" x14ac:dyDescent="0.3">
      <c r="A41" s="7">
        <v>5.8</v>
      </c>
      <c r="B41" s="8"/>
      <c r="C41" s="8"/>
      <c r="D41" s="8"/>
      <c r="E41" s="8"/>
      <c r="F41" s="8">
        <v>1</v>
      </c>
      <c r="G41" s="8">
        <v>1</v>
      </c>
      <c r="H41" s="8">
        <v>1</v>
      </c>
    </row>
    <row r="42" spans="1:8" x14ac:dyDescent="0.3">
      <c r="A42" s="7">
        <v>6.1</v>
      </c>
      <c r="B42" s="8"/>
      <c r="C42" s="8"/>
      <c r="D42" s="8"/>
      <c r="E42" s="8">
        <v>1</v>
      </c>
      <c r="F42" s="8"/>
      <c r="G42" s="8">
        <v>1</v>
      </c>
      <c r="H42" s="8">
        <v>1</v>
      </c>
    </row>
    <row r="43" spans="1:8" x14ac:dyDescent="0.3">
      <c r="A43" s="7">
        <v>6.8</v>
      </c>
      <c r="B43" s="8"/>
      <c r="C43" s="8">
        <v>1</v>
      </c>
      <c r="D43" s="8">
        <v>1</v>
      </c>
      <c r="E43" s="8"/>
      <c r="F43" s="8"/>
      <c r="G43" s="8"/>
      <c r="H43" s="8">
        <v>1</v>
      </c>
    </row>
    <row r="44" spans="1:8" x14ac:dyDescent="0.3">
      <c r="A44" s="7">
        <v>9</v>
      </c>
      <c r="B44" s="8"/>
      <c r="C44" s="8">
        <v>1</v>
      </c>
      <c r="D44" s="8">
        <v>1</v>
      </c>
      <c r="E44" s="8"/>
      <c r="F44" s="8"/>
      <c r="G44" s="8"/>
      <c r="H44" s="8">
        <v>1</v>
      </c>
    </row>
    <row r="45" spans="1:8" x14ac:dyDescent="0.3">
      <c r="A45" s="7">
        <v>9.4</v>
      </c>
      <c r="B45" s="8"/>
      <c r="C45" s="8"/>
      <c r="D45" s="8"/>
      <c r="E45" s="8"/>
      <c r="F45" s="8">
        <v>1</v>
      </c>
      <c r="G45" s="8">
        <v>1</v>
      </c>
      <c r="H45" s="8">
        <v>1</v>
      </c>
    </row>
    <row r="46" spans="1:8" x14ac:dyDescent="0.3">
      <c r="A46" s="7" t="s">
        <v>12</v>
      </c>
      <c r="B46" s="8">
        <v>71</v>
      </c>
      <c r="C46" s="8">
        <v>34</v>
      </c>
      <c r="D46" s="8">
        <v>105</v>
      </c>
      <c r="E46" s="8">
        <v>132</v>
      </c>
      <c r="F46" s="8">
        <v>63</v>
      </c>
      <c r="G46" s="8">
        <v>195</v>
      </c>
      <c r="H46" s="8">
        <v>300</v>
      </c>
    </row>
  </sheetData>
  <mergeCells count="2">
    <mergeCell ref="L4:M4"/>
    <mergeCell ref="L20:M20"/>
  </mergeCells>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1:Q3"/>
  <sheetViews>
    <sheetView tabSelected="1" zoomScaleNormal="100" workbookViewId="0">
      <selection sqref="A1:U33"/>
    </sheetView>
  </sheetViews>
  <sheetFormatPr defaultRowHeight="14.4" x14ac:dyDescent="0.3"/>
  <cols>
    <col min="1" max="16384" width="8.88671875" style="66"/>
  </cols>
  <sheetData>
    <row r="1" spans="4:17" ht="14.4" customHeight="1" x14ac:dyDescent="0.3">
      <c r="D1" s="70" t="s">
        <v>65</v>
      </c>
      <c r="E1" s="71"/>
      <c r="F1" s="71"/>
      <c r="G1" s="71"/>
      <c r="H1" s="71"/>
      <c r="I1" s="71"/>
      <c r="J1" s="71"/>
      <c r="K1" s="71"/>
      <c r="L1" s="71"/>
      <c r="M1" s="71"/>
      <c r="N1" s="71"/>
      <c r="O1" s="71"/>
      <c r="P1" s="71"/>
      <c r="Q1" s="71"/>
    </row>
    <row r="2" spans="4:17" x14ac:dyDescent="0.3">
      <c r="D2" s="71"/>
      <c r="E2" s="71"/>
      <c r="F2" s="71"/>
      <c r="G2" s="71"/>
      <c r="H2" s="71"/>
      <c r="I2" s="71"/>
      <c r="J2" s="71"/>
      <c r="K2" s="71"/>
      <c r="L2" s="71"/>
      <c r="M2" s="71"/>
      <c r="N2" s="71"/>
      <c r="O2" s="71"/>
      <c r="P2" s="71"/>
      <c r="Q2" s="71"/>
    </row>
    <row r="3" spans="4:17" x14ac:dyDescent="0.3">
      <c r="D3" s="71"/>
      <c r="E3" s="71"/>
      <c r="F3" s="71"/>
      <c r="G3" s="71"/>
      <c r="H3" s="71"/>
      <c r="I3" s="71"/>
      <c r="J3" s="71"/>
      <c r="K3" s="71"/>
      <c r="L3" s="71"/>
      <c r="M3" s="71"/>
      <c r="N3" s="71"/>
      <c r="O3" s="71"/>
      <c r="P3" s="71"/>
      <c r="Q3" s="71"/>
    </row>
  </sheetData>
  <mergeCells count="1">
    <mergeCell ref="D1:Q3"/>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I14"/>
  <sheetViews>
    <sheetView workbookViewId="0">
      <selection activeCell="E18" sqref="E18"/>
    </sheetView>
  </sheetViews>
  <sheetFormatPr defaultRowHeight="14.4" x14ac:dyDescent="0.3"/>
  <cols>
    <col min="1" max="1" width="21.33203125" bestFit="1" customWidth="1"/>
    <col min="2" max="2" width="9.33203125" customWidth="1"/>
    <col min="3" max="3" width="7" customWidth="1"/>
    <col min="4" max="4" width="10.77734375" bestFit="1" customWidth="1"/>
    <col min="6" max="6" width="21.33203125" bestFit="1" customWidth="1"/>
    <col min="7" max="7" width="7" bestFit="1" customWidth="1"/>
    <col min="9" max="9" width="10.77734375" bestFit="1" customWidth="1"/>
  </cols>
  <sheetData>
    <row r="3" spans="1:9" x14ac:dyDescent="0.3">
      <c r="A3" s="6" t="s">
        <v>15</v>
      </c>
      <c r="B3" s="6" t="s">
        <v>18</v>
      </c>
      <c r="F3" s="10" t="s">
        <v>27</v>
      </c>
      <c r="G3" s="26" t="s">
        <v>13</v>
      </c>
      <c r="H3" s="26" t="s">
        <v>14</v>
      </c>
      <c r="I3" s="11" t="s">
        <v>12</v>
      </c>
    </row>
    <row r="4" spans="1:9" x14ac:dyDescent="0.3">
      <c r="A4" s="6" t="s">
        <v>27</v>
      </c>
      <c r="B4" t="s">
        <v>13</v>
      </c>
      <c r="C4" t="s">
        <v>14</v>
      </c>
      <c r="D4" t="s">
        <v>12</v>
      </c>
      <c r="F4" s="27" t="s">
        <v>20</v>
      </c>
      <c r="G4" s="28">
        <v>71</v>
      </c>
      <c r="H4" s="28">
        <v>132</v>
      </c>
      <c r="I4" s="29">
        <v>203</v>
      </c>
    </row>
    <row r="5" spans="1:9" x14ac:dyDescent="0.3">
      <c r="A5" s="7">
        <v>0</v>
      </c>
      <c r="B5" s="37">
        <v>0.23666666666666666</v>
      </c>
      <c r="C5" s="37">
        <v>0.44</v>
      </c>
      <c r="D5" s="37">
        <v>0.67666666666666664</v>
      </c>
      <c r="F5" s="27" t="s">
        <v>21</v>
      </c>
      <c r="G5" s="28">
        <v>34</v>
      </c>
      <c r="H5" s="28">
        <v>63</v>
      </c>
      <c r="I5" s="29">
        <v>97</v>
      </c>
    </row>
    <row r="6" spans="1:9" x14ac:dyDescent="0.3">
      <c r="A6" s="7">
        <v>1</v>
      </c>
      <c r="B6" s="37">
        <v>0.11333333333333333</v>
      </c>
      <c r="C6" s="37">
        <v>0.21</v>
      </c>
      <c r="D6" s="37">
        <v>0.32333333333333331</v>
      </c>
      <c r="F6" s="34" t="s">
        <v>12</v>
      </c>
      <c r="G6" s="35">
        <v>105</v>
      </c>
      <c r="H6" s="35">
        <v>195</v>
      </c>
      <c r="I6" s="36">
        <v>300</v>
      </c>
    </row>
    <row r="7" spans="1:9" x14ac:dyDescent="0.3">
      <c r="A7" s="7" t="s">
        <v>12</v>
      </c>
      <c r="B7" s="37">
        <v>0.35</v>
      </c>
      <c r="C7" s="37">
        <v>0.65</v>
      </c>
      <c r="D7" s="37">
        <v>1</v>
      </c>
      <c r="F7" s="9"/>
      <c r="G7" s="9"/>
      <c r="H7" s="9"/>
      <c r="I7" s="9"/>
    </row>
    <row r="8" spans="1:9" x14ac:dyDescent="0.3">
      <c r="F8" s="33"/>
      <c r="G8" s="33"/>
      <c r="H8" s="9"/>
      <c r="I8" s="9"/>
    </row>
    <row r="9" spans="1:9" x14ac:dyDescent="0.3">
      <c r="F9" s="24"/>
      <c r="G9" s="25"/>
    </row>
    <row r="10" spans="1:9" x14ac:dyDescent="0.3">
      <c r="F10" s="23"/>
      <c r="G10" s="8"/>
    </row>
    <row r="11" spans="1:9" x14ac:dyDescent="0.3">
      <c r="F11" s="23"/>
      <c r="G11" s="8"/>
    </row>
    <row r="12" spans="1:9" x14ac:dyDescent="0.3">
      <c r="F12" s="24"/>
      <c r="G12" s="25"/>
    </row>
    <row r="13" spans="1:9" x14ac:dyDescent="0.3">
      <c r="F13" s="23"/>
      <c r="G13" s="8"/>
    </row>
    <row r="14" spans="1:9" x14ac:dyDescent="0.3">
      <c r="F14" s="23"/>
      <c r="G14" s="8"/>
    </row>
  </sheetData>
  <pageMargins left="0.7" right="0.7" top="0.75" bottom="0.75" header="0.3" footer="0.3"/>
  <pageSetup orientation="portrait"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T52"/>
  <sheetViews>
    <sheetView zoomScale="85" zoomScaleNormal="85" workbookViewId="0">
      <selection activeCell="T33" sqref="T33"/>
    </sheetView>
  </sheetViews>
  <sheetFormatPr defaultRowHeight="14.4" x14ac:dyDescent="0.3"/>
  <cols>
    <col min="1" max="1" width="21.33203125" bestFit="1" customWidth="1"/>
    <col min="2" max="2" width="15.5546875" bestFit="1" customWidth="1"/>
    <col min="3" max="3" width="3" bestFit="1" customWidth="1"/>
    <col min="4" max="4" width="10.77734375" bestFit="1" customWidth="1"/>
    <col min="9" max="9" width="10.77734375" bestFit="1" customWidth="1"/>
  </cols>
  <sheetData>
    <row r="3" spans="1:9" x14ac:dyDescent="0.3">
      <c r="A3" s="6" t="s">
        <v>15</v>
      </c>
      <c r="B3" s="6" t="s">
        <v>17</v>
      </c>
      <c r="F3" s="10" t="s">
        <v>19</v>
      </c>
      <c r="G3" s="26" t="s">
        <v>20</v>
      </c>
      <c r="H3" s="26" t="s">
        <v>21</v>
      </c>
      <c r="I3" s="11" t="s">
        <v>12</v>
      </c>
    </row>
    <row r="4" spans="1:9" x14ac:dyDescent="0.3">
      <c r="A4" s="6" t="s">
        <v>64</v>
      </c>
      <c r="B4">
        <v>0</v>
      </c>
      <c r="C4">
        <v>1</v>
      </c>
      <c r="D4" t="s">
        <v>12</v>
      </c>
      <c r="F4" s="27">
        <v>40</v>
      </c>
      <c r="G4" s="28">
        <v>5</v>
      </c>
      <c r="H4" s="28">
        <v>2</v>
      </c>
      <c r="I4" s="29">
        <v>7</v>
      </c>
    </row>
    <row r="5" spans="1:9" x14ac:dyDescent="0.3">
      <c r="A5" s="7">
        <v>40</v>
      </c>
      <c r="B5" s="8">
        <v>7</v>
      </c>
      <c r="C5" s="8"/>
      <c r="D5" s="8">
        <v>7</v>
      </c>
      <c r="F5" s="27">
        <v>42</v>
      </c>
      <c r="G5" s="28">
        <v>5</v>
      </c>
      <c r="H5" s="28">
        <v>2</v>
      </c>
      <c r="I5" s="29">
        <v>7</v>
      </c>
    </row>
    <row r="6" spans="1:9" x14ac:dyDescent="0.3">
      <c r="A6" s="7">
        <v>41</v>
      </c>
      <c r="B6" s="8">
        <v>1</v>
      </c>
      <c r="C6" s="8"/>
      <c r="D6" s="8">
        <v>1</v>
      </c>
      <c r="F6" s="27">
        <v>44</v>
      </c>
      <c r="G6" s="28"/>
      <c r="H6" s="28">
        <v>2</v>
      </c>
      <c r="I6" s="29">
        <v>2</v>
      </c>
    </row>
    <row r="7" spans="1:9" x14ac:dyDescent="0.3">
      <c r="A7" s="7">
        <v>42</v>
      </c>
      <c r="B7" s="8">
        <v>6</v>
      </c>
      <c r="C7" s="8">
        <v>1</v>
      </c>
      <c r="D7" s="8">
        <v>7</v>
      </c>
      <c r="F7" s="38">
        <v>45</v>
      </c>
      <c r="G7" s="39">
        <v>8</v>
      </c>
      <c r="H7" s="39">
        <v>11</v>
      </c>
      <c r="I7" s="40">
        <v>19</v>
      </c>
    </row>
    <row r="8" spans="1:9" x14ac:dyDescent="0.3">
      <c r="A8" s="7">
        <v>43</v>
      </c>
      <c r="B8" s="8">
        <v>1</v>
      </c>
      <c r="C8" s="8"/>
      <c r="D8" s="8">
        <v>1</v>
      </c>
      <c r="F8" s="27">
        <v>46</v>
      </c>
      <c r="G8" s="28">
        <v>2</v>
      </c>
      <c r="H8" s="28">
        <v>1</v>
      </c>
      <c r="I8" s="29">
        <v>3</v>
      </c>
    </row>
    <row r="9" spans="1:9" x14ac:dyDescent="0.3">
      <c r="A9" s="7">
        <v>44</v>
      </c>
      <c r="B9" s="8">
        <v>2</v>
      </c>
      <c r="C9" s="8"/>
      <c r="D9" s="8">
        <v>2</v>
      </c>
      <c r="F9" s="27">
        <v>49</v>
      </c>
      <c r="G9" s="28">
        <v>3</v>
      </c>
      <c r="H9" s="28">
        <v>1</v>
      </c>
      <c r="I9" s="29">
        <v>4</v>
      </c>
    </row>
    <row r="10" spans="1:9" x14ac:dyDescent="0.3">
      <c r="A10" s="64">
        <v>45</v>
      </c>
      <c r="B10" s="65">
        <v>13</v>
      </c>
      <c r="C10" s="65">
        <v>6</v>
      </c>
      <c r="D10" s="65">
        <v>19</v>
      </c>
      <c r="F10" s="38">
        <v>50</v>
      </c>
      <c r="G10" s="39">
        <v>15</v>
      </c>
      <c r="H10" s="39">
        <v>12</v>
      </c>
      <c r="I10" s="40">
        <v>27</v>
      </c>
    </row>
    <row r="11" spans="1:9" x14ac:dyDescent="0.3">
      <c r="A11" s="7">
        <v>46</v>
      </c>
      <c r="B11" s="8">
        <v>2</v>
      </c>
      <c r="C11" s="8">
        <v>1</v>
      </c>
      <c r="D11" s="8">
        <v>3</v>
      </c>
      <c r="F11" s="27">
        <v>51</v>
      </c>
      <c r="G11" s="28">
        <v>2</v>
      </c>
      <c r="H11" s="28">
        <v>2</v>
      </c>
      <c r="I11" s="29">
        <v>4</v>
      </c>
    </row>
    <row r="12" spans="1:9" x14ac:dyDescent="0.3">
      <c r="A12" s="7">
        <v>47</v>
      </c>
      <c r="B12" s="8">
        <v>1</v>
      </c>
      <c r="C12" s="8"/>
      <c r="D12" s="8">
        <v>1</v>
      </c>
      <c r="F12" s="27">
        <v>52</v>
      </c>
      <c r="G12" s="28">
        <v>3</v>
      </c>
      <c r="H12" s="28">
        <v>2</v>
      </c>
      <c r="I12" s="29">
        <v>5</v>
      </c>
    </row>
    <row r="13" spans="1:9" x14ac:dyDescent="0.3">
      <c r="A13" s="7">
        <v>48</v>
      </c>
      <c r="B13" s="8"/>
      <c r="C13" s="8">
        <v>2</v>
      </c>
      <c r="D13" s="8">
        <v>2</v>
      </c>
      <c r="F13" s="27">
        <v>53</v>
      </c>
      <c r="G13" s="28">
        <v>7</v>
      </c>
      <c r="H13" s="28">
        <v>3</v>
      </c>
      <c r="I13" s="29">
        <v>10</v>
      </c>
    </row>
    <row r="14" spans="1:9" x14ac:dyDescent="0.3">
      <c r="A14" s="7">
        <v>49</v>
      </c>
      <c r="B14" s="8">
        <v>3</v>
      </c>
      <c r="C14" s="8">
        <v>1</v>
      </c>
      <c r="D14" s="8">
        <v>4</v>
      </c>
      <c r="F14" s="38">
        <v>55</v>
      </c>
      <c r="G14" s="39">
        <v>13</v>
      </c>
      <c r="H14" s="39">
        <v>4</v>
      </c>
      <c r="I14" s="40">
        <v>17</v>
      </c>
    </row>
    <row r="15" spans="1:9" x14ac:dyDescent="0.3">
      <c r="A15" s="64">
        <v>50</v>
      </c>
      <c r="B15" s="65">
        <v>19</v>
      </c>
      <c r="C15" s="65">
        <v>8</v>
      </c>
      <c r="D15" s="65">
        <v>27</v>
      </c>
      <c r="F15" s="27">
        <v>57</v>
      </c>
      <c r="G15" s="28">
        <v>2</v>
      </c>
      <c r="H15" s="28"/>
      <c r="I15" s="29">
        <v>2</v>
      </c>
    </row>
    <row r="16" spans="1:9" x14ac:dyDescent="0.3">
      <c r="A16" s="7">
        <v>51</v>
      </c>
      <c r="B16" s="8">
        <v>3</v>
      </c>
      <c r="C16" s="8">
        <v>1</v>
      </c>
      <c r="D16" s="8">
        <v>4</v>
      </c>
      <c r="F16" s="27">
        <v>58</v>
      </c>
      <c r="G16" s="28">
        <v>5</v>
      </c>
      <c r="H16" s="28">
        <v>5</v>
      </c>
      <c r="I16" s="29">
        <v>10</v>
      </c>
    </row>
    <row r="17" spans="1:20" x14ac:dyDescent="0.3">
      <c r="A17" s="7">
        <v>52</v>
      </c>
      <c r="B17" s="8">
        <v>5</v>
      </c>
      <c r="C17" s="8"/>
      <c r="D17" s="8">
        <v>5</v>
      </c>
      <c r="F17" s="27">
        <v>59</v>
      </c>
      <c r="G17" s="28">
        <v>1</v>
      </c>
      <c r="H17" s="28">
        <v>3</v>
      </c>
      <c r="I17" s="29">
        <v>4</v>
      </c>
    </row>
    <row r="18" spans="1:20" x14ac:dyDescent="0.3">
      <c r="A18" s="7">
        <v>53</v>
      </c>
      <c r="B18" s="8">
        <v>9</v>
      </c>
      <c r="C18" s="8">
        <v>1</v>
      </c>
      <c r="D18" s="8">
        <v>10</v>
      </c>
      <c r="F18" s="38">
        <v>60</v>
      </c>
      <c r="G18" s="39">
        <v>14</v>
      </c>
      <c r="H18" s="39">
        <v>19</v>
      </c>
      <c r="I18" s="40">
        <v>33</v>
      </c>
    </row>
    <row r="19" spans="1:20" x14ac:dyDescent="0.3">
      <c r="A19" s="7">
        <v>54</v>
      </c>
      <c r="B19" s="8">
        <v>1</v>
      </c>
      <c r="C19" s="8">
        <v>1</v>
      </c>
      <c r="D19" s="8">
        <v>2</v>
      </c>
      <c r="F19" s="27">
        <v>60.667000000000002</v>
      </c>
      <c r="G19" s="28"/>
      <c r="H19" s="28">
        <v>2</v>
      </c>
      <c r="I19" s="29">
        <v>2</v>
      </c>
    </row>
    <row r="20" spans="1:20" x14ac:dyDescent="0.3">
      <c r="A20" s="64">
        <v>55</v>
      </c>
      <c r="B20" s="65">
        <v>14</v>
      </c>
      <c r="C20" s="65">
        <v>3</v>
      </c>
      <c r="D20" s="65">
        <v>17</v>
      </c>
      <c r="F20" s="27">
        <v>61</v>
      </c>
      <c r="G20" s="28">
        <v>2</v>
      </c>
      <c r="H20" s="28">
        <v>2</v>
      </c>
      <c r="I20" s="29">
        <v>4</v>
      </c>
    </row>
    <row r="21" spans="1:20" x14ac:dyDescent="0.3">
      <c r="A21" s="7">
        <v>56</v>
      </c>
      <c r="B21" s="8">
        <v>1</v>
      </c>
      <c r="C21" s="8"/>
      <c r="D21" s="8">
        <v>1</v>
      </c>
      <c r="F21" s="27">
        <v>62</v>
      </c>
      <c r="G21" s="28">
        <v>2</v>
      </c>
      <c r="H21" s="28">
        <v>3</v>
      </c>
      <c r="I21" s="29">
        <v>5</v>
      </c>
    </row>
    <row r="22" spans="1:20" x14ac:dyDescent="0.3">
      <c r="A22" s="7">
        <v>57</v>
      </c>
      <c r="B22" s="8">
        <v>1</v>
      </c>
      <c r="C22" s="8">
        <v>1</v>
      </c>
      <c r="D22" s="8">
        <v>2</v>
      </c>
      <c r="F22" s="27">
        <v>63</v>
      </c>
      <c r="G22" s="28">
        <v>4</v>
      </c>
      <c r="H22" s="28">
        <v>4</v>
      </c>
      <c r="I22" s="29">
        <v>8</v>
      </c>
    </row>
    <row r="23" spans="1:20" x14ac:dyDescent="0.3">
      <c r="A23" s="7">
        <v>58</v>
      </c>
      <c r="B23" s="8">
        <v>8</v>
      </c>
      <c r="C23" s="8">
        <v>2</v>
      </c>
      <c r="D23" s="8">
        <v>10</v>
      </c>
      <c r="F23" s="27">
        <v>64</v>
      </c>
      <c r="G23" s="28">
        <v>3</v>
      </c>
      <c r="H23" s="28"/>
      <c r="I23" s="29">
        <v>3</v>
      </c>
    </row>
    <row r="24" spans="1:20" x14ac:dyDescent="0.3">
      <c r="A24" s="7">
        <v>59</v>
      </c>
      <c r="B24" s="8">
        <v>1</v>
      </c>
      <c r="C24" s="8">
        <v>3</v>
      </c>
      <c r="D24" s="8">
        <v>4</v>
      </c>
      <c r="F24" s="38">
        <v>65</v>
      </c>
      <c r="G24" s="39">
        <v>12</v>
      </c>
      <c r="H24" s="39">
        <v>15</v>
      </c>
      <c r="I24" s="40">
        <v>27</v>
      </c>
      <c r="L24" s="3"/>
      <c r="M24" s="3"/>
      <c r="N24" s="3"/>
      <c r="O24" s="3"/>
      <c r="P24" s="3"/>
      <c r="Q24" s="3"/>
      <c r="R24" s="3"/>
      <c r="S24" s="3"/>
      <c r="T24" s="3"/>
    </row>
    <row r="25" spans="1:20" x14ac:dyDescent="0.3">
      <c r="A25" s="64">
        <v>60</v>
      </c>
      <c r="B25" s="65">
        <v>20</v>
      </c>
      <c r="C25" s="65">
        <v>13</v>
      </c>
      <c r="D25" s="65">
        <v>33</v>
      </c>
      <c r="F25" s="27">
        <v>67</v>
      </c>
      <c r="G25" s="28">
        <v>2</v>
      </c>
      <c r="H25" s="28"/>
      <c r="I25" s="29">
        <v>2</v>
      </c>
      <c r="L25" s="3"/>
      <c r="M25" s="3"/>
      <c r="N25" s="3"/>
      <c r="O25" s="3"/>
      <c r="P25" s="3"/>
      <c r="Q25" s="3"/>
      <c r="R25" s="3"/>
      <c r="S25" s="3"/>
      <c r="T25" s="3"/>
    </row>
    <row r="26" spans="1:20" x14ac:dyDescent="0.3">
      <c r="A26" s="7">
        <v>60.667000000000002</v>
      </c>
      <c r="B26" s="8">
        <v>1</v>
      </c>
      <c r="C26" s="8">
        <v>1</v>
      </c>
      <c r="D26" s="8">
        <v>2</v>
      </c>
      <c r="F26" s="27">
        <v>68</v>
      </c>
      <c r="G26" s="28">
        <v>3</v>
      </c>
      <c r="H26" s="28">
        <v>2</v>
      </c>
      <c r="I26" s="29">
        <v>5</v>
      </c>
    </row>
    <row r="27" spans="1:20" x14ac:dyDescent="0.3">
      <c r="A27" s="7">
        <v>61</v>
      </c>
      <c r="B27" s="8">
        <v>4</v>
      </c>
      <c r="C27" s="8"/>
      <c r="D27" s="8">
        <v>4</v>
      </c>
      <c r="F27" s="27">
        <v>69</v>
      </c>
      <c r="G27" s="28">
        <v>2</v>
      </c>
      <c r="H27" s="28">
        <v>1</v>
      </c>
      <c r="I27" s="29">
        <v>3</v>
      </c>
    </row>
    <row r="28" spans="1:20" x14ac:dyDescent="0.3">
      <c r="A28" s="7">
        <v>62</v>
      </c>
      <c r="B28" s="8">
        <v>4</v>
      </c>
      <c r="C28" s="8">
        <v>1</v>
      </c>
      <c r="D28" s="8">
        <v>5</v>
      </c>
      <c r="F28" s="41">
        <v>70</v>
      </c>
      <c r="G28" s="42">
        <v>16</v>
      </c>
      <c r="H28" s="42">
        <v>9</v>
      </c>
      <c r="I28" s="43">
        <v>25</v>
      </c>
    </row>
    <row r="29" spans="1:20" x14ac:dyDescent="0.3">
      <c r="A29" s="7">
        <v>63</v>
      </c>
      <c r="B29" s="8">
        <v>8</v>
      </c>
      <c r="C29" s="8"/>
      <c r="D29" s="8">
        <v>8</v>
      </c>
    </row>
    <row r="30" spans="1:20" x14ac:dyDescent="0.3">
      <c r="A30" s="7">
        <v>64</v>
      </c>
      <c r="B30" s="8">
        <v>3</v>
      </c>
      <c r="C30" s="8"/>
      <c r="D30" s="8">
        <v>3</v>
      </c>
    </row>
    <row r="31" spans="1:20" x14ac:dyDescent="0.3">
      <c r="A31" s="64">
        <v>65</v>
      </c>
      <c r="B31" s="65">
        <v>18</v>
      </c>
      <c r="C31" s="65">
        <v>9</v>
      </c>
      <c r="D31" s="65">
        <v>27</v>
      </c>
    </row>
    <row r="32" spans="1:20" x14ac:dyDescent="0.3">
      <c r="A32" s="7">
        <v>66</v>
      </c>
      <c r="B32" s="8">
        <v>2</v>
      </c>
      <c r="C32" s="8"/>
      <c r="D32" s="8">
        <v>2</v>
      </c>
    </row>
    <row r="33" spans="1:4" x14ac:dyDescent="0.3">
      <c r="A33" s="7">
        <v>67</v>
      </c>
      <c r="B33" s="8">
        <v>2</v>
      </c>
      <c r="C33" s="8"/>
      <c r="D33" s="8">
        <v>2</v>
      </c>
    </row>
    <row r="34" spans="1:4" x14ac:dyDescent="0.3">
      <c r="A34" s="7">
        <v>68</v>
      </c>
      <c r="B34" s="8">
        <v>3</v>
      </c>
      <c r="C34" s="8">
        <v>2</v>
      </c>
      <c r="D34" s="8">
        <v>5</v>
      </c>
    </row>
    <row r="35" spans="1:4" x14ac:dyDescent="0.3">
      <c r="A35" s="7">
        <v>69</v>
      </c>
      <c r="B35" s="8">
        <v>1</v>
      </c>
      <c r="C35" s="8">
        <v>2</v>
      </c>
      <c r="D35" s="8">
        <v>3</v>
      </c>
    </row>
    <row r="36" spans="1:4" x14ac:dyDescent="0.3">
      <c r="A36" s="64">
        <v>70</v>
      </c>
      <c r="B36" s="65">
        <v>18</v>
      </c>
      <c r="C36" s="65">
        <v>7</v>
      </c>
      <c r="D36" s="65">
        <v>25</v>
      </c>
    </row>
    <row r="37" spans="1:4" x14ac:dyDescent="0.3">
      <c r="A37" s="7">
        <v>72</v>
      </c>
      <c r="B37" s="8">
        <v>2</v>
      </c>
      <c r="C37" s="8">
        <v>5</v>
      </c>
      <c r="D37" s="8">
        <v>7</v>
      </c>
    </row>
    <row r="38" spans="1:4" x14ac:dyDescent="0.3">
      <c r="A38" s="7">
        <v>73</v>
      </c>
      <c r="B38" s="8">
        <v>3</v>
      </c>
      <c r="C38" s="8">
        <v>1</v>
      </c>
      <c r="D38" s="8">
        <v>4</v>
      </c>
    </row>
    <row r="39" spans="1:4" x14ac:dyDescent="0.3">
      <c r="A39" s="7">
        <v>75</v>
      </c>
      <c r="B39" s="8">
        <v>5</v>
      </c>
      <c r="C39" s="8">
        <v>6</v>
      </c>
      <c r="D39" s="8">
        <v>11</v>
      </c>
    </row>
    <row r="40" spans="1:4" x14ac:dyDescent="0.3">
      <c r="A40" s="7">
        <v>77</v>
      </c>
      <c r="B40" s="8">
        <v>1</v>
      </c>
      <c r="C40" s="8">
        <v>1</v>
      </c>
      <c r="D40" s="8">
        <v>2</v>
      </c>
    </row>
    <row r="41" spans="1:4" x14ac:dyDescent="0.3">
      <c r="A41" s="7">
        <v>78</v>
      </c>
      <c r="B41" s="8">
        <v>2</v>
      </c>
      <c r="C41" s="8"/>
      <c r="D41" s="8">
        <v>2</v>
      </c>
    </row>
    <row r="42" spans="1:4" x14ac:dyDescent="0.3">
      <c r="A42" s="7">
        <v>79</v>
      </c>
      <c r="B42" s="8">
        <v>1</v>
      </c>
      <c r="C42" s="8"/>
      <c r="D42" s="8">
        <v>1</v>
      </c>
    </row>
    <row r="43" spans="1:4" x14ac:dyDescent="0.3">
      <c r="A43" s="7">
        <v>80</v>
      </c>
      <c r="B43" s="8">
        <v>2</v>
      </c>
      <c r="C43" s="8">
        <v>5</v>
      </c>
      <c r="D43" s="8">
        <v>7</v>
      </c>
    </row>
    <row r="44" spans="1:4" x14ac:dyDescent="0.3">
      <c r="A44" s="7">
        <v>81</v>
      </c>
      <c r="B44" s="8">
        <v>1</v>
      </c>
      <c r="C44" s="8"/>
      <c r="D44" s="8">
        <v>1</v>
      </c>
    </row>
    <row r="45" spans="1:4" x14ac:dyDescent="0.3">
      <c r="A45" s="7">
        <v>82</v>
      </c>
      <c r="B45" s="8"/>
      <c r="C45" s="8">
        <v>3</v>
      </c>
      <c r="D45" s="8">
        <v>3</v>
      </c>
    </row>
    <row r="46" spans="1:4" x14ac:dyDescent="0.3">
      <c r="A46" s="7">
        <v>85</v>
      </c>
      <c r="B46" s="8">
        <v>3</v>
      </c>
      <c r="C46" s="8">
        <v>3</v>
      </c>
      <c r="D46" s="8">
        <v>6</v>
      </c>
    </row>
    <row r="47" spans="1:4" x14ac:dyDescent="0.3">
      <c r="A47" s="7">
        <v>86</v>
      </c>
      <c r="B47" s="8"/>
      <c r="C47" s="8">
        <v>1</v>
      </c>
      <c r="D47" s="8">
        <v>1</v>
      </c>
    </row>
    <row r="48" spans="1:4" x14ac:dyDescent="0.3">
      <c r="A48" s="7">
        <v>87</v>
      </c>
      <c r="B48" s="8"/>
      <c r="C48" s="8">
        <v>1</v>
      </c>
      <c r="D48" s="8">
        <v>1</v>
      </c>
    </row>
    <row r="49" spans="1:4" x14ac:dyDescent="0.3">
      <c r="A49" s="7">
        <v>90</v>
      </c>
      <c r="B49" s="8">
        <v>1</v>
      </c>
      <c r="C49" s="8">
        <v>2</v>
      </c>
      <c r="D49" s="8">
        <v>3</v>
      </c>
    </row>
    <row r="50" spans="1:4" x14ac:dyDescent="0.3">
      <c r="A50" s="7">
        <v>94</v>
      </c>
      <c r="B50" s="8"/>
      <c r="C50" s="8">
        <v>1</v>
      </c>
      <c r="D50" s="8">
        <v>1</v>
      </c>
    </row>
    <row r="51" spans="1:4" x14ac:dyDescent="0.3">
      <c r="A51" s="7">
        <v>95</v>
      </c>
      <c r="B51" s="8"/>
      <c r="C51" s="8">
        <v>2</v>
      </c>
      <c r="D51" s="8">
        <v>2</v>
      </c>
    </row>
    <row r="52" spans="1:4" x14ac:dyDescent="0.3">
      <c r="A52" s="7" t="s">
        <v>12</v>
      </c>
      <c r="B52" s="8">
        <v>203</v>
      </c>
      <c r="C52" s="8">
        <v>97</v>
      </c>
      <c r="D52" s="8">
        <v>300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I7"/>
  <sheetViews>
    <sheetView workbookViewId="0">
      <selection activeCell="H21" sqref="H21"/>
    </sheetView>
  </sheetViews>
  <sheetFormatPr defaultRowHeight="14.4" x14ac:dyDescent="0.3"/>
  <cols>
    <col min="1" max="1" width="16" bestFit="1" customWidth="1"/>
    <col min="2" max="2" width="15.5546875" bestFit="1" customWidth="1"/>
    <col min="3" max="3" width="7.44140625" bestFit="1" customWidth="1"/>
    <col min="4" max="4" width="10.77734375" bestFit="1" customWidth="1"/>
    <col min="6" max="6" width="11.109375" bestFit="1" customWidth="1"/>
    <col min="9" max="9" width="10.77734375" bestFit="1" customWidth="1"/>
  </cols>
  <sheetData>
    <row r="3" spans="1:9" x14ac:dyDescent="0.3">
      <c r="A3" s="6" t="s">
        <v>33</v>
      </c>
      <c r="B3" s="6" t="s">
        <v>17</v>
      </c>
    </row>
    <row r="4" spans="1:9" x14ac:dyDescent="0.3">
      <c r="A4" s="6" t="s">
        <v>22</v>
      </c>
      <c r="B4" t="s">
        <v>29</v>
      </c>
      <c r="C4" t="s">
        <v>28</v>
      </c>
      <c r="D4" t="s">
        <v>12</v>
      </c>
      <c r="F4" s="10" t="s">
        <v>22</v>
      </c>
      <c r="G4" s="26" t="s">
        <v>20</v>
      </c>
      <c r="H4" s="26" t="s">
        <v>21</v>
      </c>
      <c r="I4" s="11" t="s">
        <v>12</v>
      </c>
    </row>
    <row r="5" spans="1:9" x14ac:dyDescent="0.3">
      <c r="A5" s="7" t="s">
        <v>20</v>
      </c>
      <c r="B5" s="8">
        <v>8</v>
      </c>
      <c r="C5" s="8">
        <v>6</v>
      </c>
      <c r="D5" s="8">
        <v>14</v>
      </c>
      <c r="F5" s="27" t="s">
        <v>29</v>
      </c>
      <c r="G5" s="28">
        <v>137</v>
      </c>
      <c r="H5" s="28">
        <v>67</v>
      </c>
      <c r="I5" s="29">
        <v>204</v>
      </c>
    </row>
    <row r="6" spans="1:9" x14ac:dyDescent="0.3">
      <c r="A6" s="7" t="s">
        <v>21</v>
      </c>
      <c r="B6" s="8">
        <v>2</v>
      </c>
      <c r="C6" s="8">
        <v>4</v>
      </c>
      <c r="D6" s="8">
        <v>6</v>
      </c>
      <c r="F6" s="30" t="s">
        <v>28</v>
      </c>
      <c r="G6" s="31">
        <v>66</v>
      </c>
      <c r="H6" s="31">
        <v>30</v>
      </c>
      <c r="I6" s="32">
        <v>96</v>
      </c>
    </row>
    <row r="7" spans="1:9" x14ac:dyDescent="0.3">
      <c r="A7" s="7" t="s">
        <v>12</v>
      </c>
      <c r="B7" s="8">
        <v>10</v>
      </c>
      <c r="C7" s="8">
        <v>10</v>
      </c>
      <c r="D7" s="8">
        <v>20</v>
      </c>
      <c r="F7" s="44"/>
      <c r="G7" s="45"/>
      <c r="H7" s="45"/>
      <c r="I7" s="45"/>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I7"/>
  <sheetViews>
    <sheetView workbookViewId="0">
      <selection activeCell="A4" sqref="A4:C6"/>
    </sheetView>
  </sheetViews>
  <sheetFormatPr defaultRowHeight="14.4" x14ac:dyDescent="0.3"/>
  <cols>
    <col min="1" max="1" width="16" bestFit="1" customWidth="1"/>
    <col min="2" max="2" width="15.5546875" customWidth="1"/>
    <col min="3" max="3" width="7.77734375" bestFit="1" customWidth="1"/>
    <col min="4" max="4" width="10.77734375" bestFit="1" customWidth="1"/>
    <col min="6" max="6" width="10.77734375" bestFit="1" customWidth="1"/>
    <col min="8" max="8" width="7.5546875" customWidth="1"/>
    <col min="9" max="9" width="10.77734375" bestFit="1" customWidth="1"/>
  </cols>
  <sheetData>
    <row r="3" spans="1:9" x14ac:dyDescent="0.3">
      <c r="A3" s="6" t="s">
        <v>30</v>
      </c>
      <c r="B3" s="6" t="s">
        <v>17</v>
      </c>
    </row>
    <row r="4" spans="1:9" x14ac:dyDescent="0.3">
      <c r="A4" s="6" t="s">
        <v>16</v>
      </c>
      <c r="B4" t="s">
        <v>31</v>
      </c>
      <c r="C4" t="s">
        <v>32</v>
      </c>
      <c r="D4" t="s">
        <v>12</v>
      </c>
      <c r="F4" s="10" t="s">
        <v>16</v>
      </c>
      <c r="G4" s="26" t="s">
        <v>20</v>
      </c>
      <c r="H4" s="26" t="s">
        <v>21</v>
      </c>
      <c r="I4" s="11" t="s">
        <v>12</v>
      </c>
    </row>
    <row r="5" spans="1:9" x14ac:dyDescent="0.3">
      <c r="A5" s="7" t="s">
        <v>20</v>
      </c>
      <c r="B5" s="37">
        <v>0.35</v>
      </c>
      <c r="C5" s="37">
        <v>0.35</v>
      </c>
      <c r="D5" s="37">
        <v>0.7</v>
      </c>
      <c r="F5" s="27" t="s">
        <v>31</v>
      </c>
      <c r="G5" s="28">
        <v>118</v>
      </c>
      <c r="H5" s="28">
        <v>57</v>
      </c>
      <c r="I5" s="29">
        <v>175</v>
      </c>
    </row>
    <row r="6" spans="1:9" x14ac:dyDescent="0.3">
      <c r="A6" s="7" t="s">
        <v>21</v>
      </c>
      <c r="B6" s="37">
        <v>0.2</v>
      </c>
      <c r="C6" s="37">
        <v>0.1</v>
      </c>
      <c r="D6" s="37">
        <v>0.3</v>
      </c>
      <c r="F6" s="30" t="s">
        <v>32</v>
      </c>
      <c r="G6" s="31">
        <v>85</v>
      </c>
      <c r="H6" s="31">
        <v>40</v>
      </c>
      <c r="I6" s="32">
        <v>125</v>
      </c>
    </row>
    <row r="7" spans="1:9" x14ac:dyDescent="0.3">
      <c r="A7" s="7" t="s">
        <v>12</v>
      </c>
      <c r="B7" s="37">
        <v>0.55000000000000004</v>
      </c>
      <c r="C7" s="37">
        <v>0.45</v>
      </c>
      <c r="D7" s="37">
        <v>1</v>
      </c>
      <c r="F7" s="44"/>
      <c r="G7" s="45"/>
      <c r="H7" s="45"/>
      <c r="I7" s="45"/>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I7"/>
  <sheetViews>
    <sheetView workbookViewId="0">
      <selection activeCell="A4" sqref="A4:C6"/>
    </sheetView>
  </sheetViews>
  <sheetFormatPr defaultRowHeight="14.4" x14ac:dyDescent="0.3"/>
  <cols>
    <col min="1" max="1" width="16.109375" bestFit="1" customWidth="1"/>
    <col min="2" max="2" width="15.5546875" bestFit="1" customWidth="1"/>
    <col min="3" max="3" width="8.33203125" bestFit="1" customWidth="1"/>
    <col min="4" max="4" width="10.77734375" bestFit="1" customWidth="1"/>
    <col min="6" max="6" width="10.77734375" bestFit="1" customWidth="1"/>
    <col min="9" max="9" width="10.77734375" bestFit="1" customWidth="1"/>
  </cols>
  <sheetData>
    <row r="3" spans="1:9" x14ac:dyDescent="0.3">
      <c r="A3" s="6" t="s">
        <v>35</v>
      </c>
      <c r="B3" s="6" t="s">
        <v>17</v>
      </c>
    </row>
    <row r="4" spans="1:9" x14ac:dyDescent="0.3">
      <c r="A4" s="6" t="s">
        <v>34</v>
      </c>
      <c r="B4" t="s">
        <v>31</v>
      </c>
      <c r="C4" t="s">
        <v>36</v>
      </c>
      <c r="D4" t="s">
        <v>12</v>
      </c>
      <c r="F4" s="10" t="s">
        <v>34</v>
      </c>
      <c r="G4" s="26" t="s">
        <v>20</v>
      </c>
      <c r="H4" s="26" t="s">
        <v>21</v>
      </c>
      <c r="I4" s="11" t="s">
        <v>12</v>
      </c>
    </row>
    <row r="5" spans="1:9" x14ac:dyDescent="0.3">
      <c r="A5" s="7" t="s">
        <v>20</v>
      </c>
      <c r="B5" s="8">
        <v>7</v>
      </c>
      <c r="C5" s="8">
        <v>7</v>
      </c>
      <c r="D5" s="8">
        <v>14</v>
      </c>
      <c r="F5" s="27" t="s">
        <v>31</v>
      </c>
      <c r="G5" s="28">
        <v>120</v>
      </c>
      <c r="H5" s="28">
        <v>50</v>
      </c>
      <c r="I5" s="29">
        <v>170</v>
      </c>
    </row>
    <row r="6" spans="1:9" x14ac:dyDescent="0.3">
      <c r="A6" s="7" t="s">
        <v>21</v>
      </c>
      <c r="B6" s="8">
        <v>3</v>
      </c>
      <c r="C6" s="8">
        <v>3</v>
      </c>
      <c r="D6" s="8">
        <v>6</v>
      </c>
      <c r="F6" s="30" t="s">
        <v>36</v>
      </c>
      <c r="G6" s="31">
        <v>83</v>
      </c>
      <c r="H6" s="31">
        <v>47</v>
      </c>
      <c r="I6" s="32">
        <v>130</v>
      </c>
    </row>
    <row r="7" spans="1:9" x14ac:dyDescent="0.3">
      <c r="A7" s="7" t="s">
        <v>12</v>
      </c>
      <c r="B7" s="8">
        <v>10</v>
      </c>
      <c r="C7" s="8">
        <v>10</v>
      </c>
      <c r="D7" s="8">
        <v>20</v>
      </c>
      <c r="F7" s="44"/>
      <c r="G7" s="45"/>
      <c r="H7" s="45"/>
      <c r="I7" s="45"/>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I7"/>
  <sheetViews>
    <sheetView workbookViewId="0">
      <selection activeCell="A4" sqref="A4:C6"/>
    </sheetView>
  </sheetViews>
  <sheetFormatPr defaultRowHeight="14.4" x14ac:dyDescent="0.3"/>
  <cols>
    <col min="1" max="1" width="26.88671875" bestFit="1" customWidth="1"/>
    <col min="2" max="2" width="15.5546875" customWidth="1"/>
    <col min="3" max="3" width="7.5546875" bestFit="1" customWidth="1"/>
    <col min="4" max="4" width="10.77734375" bestFit="1" customWidth="1"/>
    <col min="6" max="6" width="17.88671875" bestFit="1" customWidth="1"/>
    <col min="9" max="9" width="10.77734375" bestFit="1" customWidth="1"/>
  </cols>
  <sheetData>
    <row r="3" spans="1:9" x14ac:dyDescent="0.3">
      <c r="A3" s="6" t="s">
        <v>25</v>
      </c>
      <c r="B3" s="6" t="s">
        <v>17</v>
      </c>
    </row>
    <row r="4" spans="1:9" x14ac:dyDescent="0.3">
      <c r="A4" s="6" t="s">
        <v>37</v>
      </c>
      <c r="B4" t="s">
        <v>38</v>
      </c>
      <c r="C4" t="s">
        <v>39</v>
      </c>
      <c r="D4" t="s">
        <v>12</v>
      </c>
      <c r="F4" s="10" t="s">
        <v>37</v>
      </c>
      <c r="G4" s="26" t="s">
        <v>20</v>
      </c>
      <c r="H4" s="26" t="s">
        <v>21</v>
      </c>
      <c r="I4" s="11" t="s">
        <v>12</v>
      </c>
    </row>
    <row r="5" spans="1:9" x14ac:dyDescent="0.3">
      <c r="A5" s="7" t="s">
        <v>20</v>
      </c>
      <c r="B5" s="8">
        <v>10</v>
      </c>
      <c r="C5" s="8">
        <v>4</v>
      </c>
      <c r="D5" s="8">
        <v>14</v>
      </c>
      <c r="F5" s="27" t="s">
        <v>31</v>
      </c>
      <c r="G5" s="28">
        <v>137</v>
      </c>
      <c r="H5" s="28">
        <v>57</v>
      </c>
      <c r="I5" s="29">
        <v>194</v>
      </c>
    </row>
    <row r="6" spans="1:9" x14ac:dyDescent="0.3">
      <c r="A6" s="7" t="s">
        <v>21</v>
      </c>
      <c r="B6" s="8">
        <v>5</v>
      </c>
      <c r="C6" s="8">
        <v>1</v>
      </c>
      <c r="D6" s="8">
        <v>6</v>
      </c>
      <c r="F6" s="30" t="s">
        <v>37</v>
      </c>
      <c r="G6" s="31">
        <v>66</v>
      </c>
      <c r="H6" s="31">
        <v>40</v>
      </c>
      <c r="I6" s="32">
        <v>106</v>
      </c>
    </row>
    <row r="7" spans="1:9" x14ac:dyDescent="0.3">
      <c r="A7" s="7" t="s">
        <v>12</v>
      </c>
      <c r="B7" s="8">
        <v>15</v>
      </c>
      <c r="C7" s="8">
        <v>5</v>
      </c>
      <c r="D7" s="8">
        <v>20</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J20"/>
  <sheetViews>
    <sheetView workbookViewId="0">
      <selection activeCell="N25" sqref="N25"/>
    </sheetView>
  </sheetViews>
  <sheetFormatPr defaultRowHeight="14.4" x14ac:dyDescent="0.3"/>
  <cols>
    <col min="1" max="1" width="17.33203125" bestFit="1" customWidth="1"/>
    <col min="2" max="2" width="21.33203125" bestFit="1" customWidth="1"/>
    <col min="3" max="3" width="22.33203125" bestFit="1" customWidth="1"/>
    <col min="4" max="4" width="15.109375" bestFit="1" customWidth="1"/>
    <col min="5" max="5" width="12.6640625" bestFit="1" customWidth="1"/>
    <col min="6" max="6" width="12.6640625" customWidth="1"/>
    <col min="7" max="7" width="11.21875" bestFit="1" customWidth="1"/>
  </cols>
  <sheetData>
    <row r="3" spans="1:10" x14ac:dyDescent="0.3">
      <c r="A3" s="6" t="s">
        <v>23</v>
      </c>
      <c r="B3" t="s">
        <v>15</v>
      </c>
      <c r="D3" s="10" t="s">
        <v>23</v>
      </c>
      <c r="E3" s="11" t="s">
        <v>24</v>
      </c>
      <c r="G3" s="14"/>
    </row>
    <row r="4" spans="1:10" x14ac:dyDescent="0.3">
      <c r="A4" s="2">
        <v>14</v>
      </c>
      <c r="B4" s="16">
        <v>1</v>
      </c>
      <c r="D4" s="12">
        <v>14</v>
      </c>
      <c r="E4" s="13">
        <v>1</v>
      </c>
      <c r="F4" s="68" t="s">
        <v>41</v>
      </c>
      <c r="G4" s="15"/>
      <c r="H4" s="46"/>
      <c r="I4" s="46"/>
      <c r="J4" s="46"/>
    </row>
    <row r="5" spans="1:10" x14ac:dyDescent="0.3">
      <c r="A5" s="2">
        <v>15</v>
      </c>
      <c r="B5" s="16">
        <v>2</v>
      </c>
      <c r="D5" s="12">
        <v>15</v>
      </c>
      <c r="E5" s="13">
        <v>2</v>
      </c>
      <c r="F5" s="68"/>
      <c r="G5" s="15"/>
      <c r="H5" s="46"/>
      <c r="I5" s="46"/>
      <c r="J5" s="46"/>
    </row>
    <row r="6" spans="1:10" x14ac:dyDescent="0.3">
      <c r="A6" s="2">
        <v>17</v>
      </c>
      <c r="B6" s="16">
        <v>1</v>
      </c>
      <c r="D6" s="12">
        <v>17</v>
      </c>
      <c r="E6" s="13">
        <v>1</v>
      </c>
      <c r="F6" s="68"/>
      <c r="G6" s="15"/>
      <c r="H6" s="46"/>
      <c r="I6" s="46"/>
      <c r="J6" s="46"/>
    </row>
    <row r="7" spans="1:10" x14ac:dyDescent="0.3">
      <c r="A7" s="2">
        <v>20</v>
      </c>
      <c r="B7" s="16">
        <v>16</v>
      </c>
      <c r="D7" s="17">
        <v>20</v>
      </c>
      <c r="E7" s="18">
        <v>16</v>
      </c>
      <c r="F7" s="68"/>
      <c r="G7" s="15"/>
      <c r="H7" s="46"/>
      <c r="I7" s="46"/>
      <c r="J7" s="46"/>
    </row>
    <row r="8" spans="1:10" x14ac:dyDescent="0.3">
      <c r="A8" s="2">
        <v>25</v>
      </c>
      <c r="B8" s="16">
        <v>18</v>
      </c>
      <c r="D8" s="17">
        <v>25</v>
      </c>
      <c r="E8" s="18">
        <v>18</v>
      </c>
      <c r="F8" s="68"/>
      <c r="G8" s="15"/>
      <c r="H8" s="46"/>
      <c r="I8" s="46"/>
      <c r="J8" s="46"/>
    </row>
    <row r="9" spans="1:10" x14ac:dyDescent="0.3">
      <c r="A9" s="2">
        <v>30</v>
      </c>
      <c r="B9" s="16">
        <v>13</v>
      </c>
      <c r="D9" s="17">
        <v>30</v>
      </c>
      <c r="E9" s="18">
        <v>13</v>
      </c>
      <c r="F9" s="68"/>
      <c r="G9" s="15"/>
      <c r="H9" s="46"/>
      <c r="I9" s="46"/>
      <c r="J9" s="46"/>
    </row>
    <row r="10" spans="1:10" x14ac:dyDescent="0.3">
      <c r="A10" s="2">
        <v>35</v>
      </c>
      <c r="B10" s="16">
        <v>7</v>
      </c>
      <c r="D10" s="17">
        <v>35</v>
      </c>
      <c r="E10" s="18">
        <v>7</v>
      </c>
      <c r="F10" s="68"/>
      <c r="G10" s="15"/>
      <c r="H10" s="46"/>
      <c r="I10" s="46"/>
      <c r="J10" s="46"/>
    </row>
    <row r="11" spans="1:10" x14ac:dyDescent="0.3">
      <c r="A11" s="2">
        <v>38</v>
      </c>
      <c r="B11" s="16">
        <v>15</v>
      </c>
      <c r="D11" s="17">
        <v>38</v>
      </c>
      <c r="E11" s="18">
        <v>15</v>
      </c>
      <c r="F11" s="68"/>
      <c r="G11" s="15"/>
      <c r="H11" s="46"/>
      <c r="I11" s="46"/>
      <c r="J11" s="46"/>
    </row>
    <row r="12" spans="1:10" x14ac:dyDescent="0.3">
      <c r="A12" s="2">
        <v>40</v>
      </c>
      <c r="B12" s="16">
        <v>5</v>
      </c>
      <c r="D12" s="17">
        <v>40</v>
      </c>
      <c r="E12" s="18">
        <v>5</v>
      </c>
      <c r="F12" s="68"/>
      <c r="G12" s="15"/>
      <c r="H12" s="46"/>
      <c r="I12" s="46"/>
      <c r="J12" s="46"/>
    </row>
    <row r="13" spans="1:10" x14ac:dyDescent="0.3">
      <c r="A13" s="2">
        <v>45</v>
      </c>
      <c r="B13" s="16">
        <v>5</v>
      </c>
      <c r="D13" s="17">
        <v>45</v>
      </c>
      <c r="E13" s="18">
        <v>5</v>
      </c>
      <c r="F13" s="68"/>
      <c r="G13" s="15"/>
      <c r="H13" s="46"/>
      <c r="I13" s="46"/>
      <c r="J13" s="46"/>
    </row>
    <row r="14" spans="1:10" x14ac:dyDescent="0.3">
      <c r="A14" s="2">
        <v>50</v>
      </c>
      <c r="B14" s="16">
        <v>6</v>
      </c>
      <c r="D14" s="17">
        <v>50</v>
      </c>
      <c r="E14" s="18">
        <v>6</v>
      </c>
      <c r="F14" s="68"/>
      <c r="G14" s="15"/>
      <c r="H14" s="46"/>
      <c r="I14" s="46"/>
      <c r="J14" s="46"/>
    </row>
    <row r="15" spans="1:10" x14ac:dyDescent="0.3">
      <c r="A15" s="2">
        <v>55</v>
      </c>
      <c r="B15" s="16">
        <v>1</v>
      </c>
      <c r="D15" s="19">
        <v>55</v>
      </c>
      <c r="E15" s="20">
        <v>1</v>
      </c>
      <c r="F15" s="68" t="s">
        <v>40</v>
      </c>
      <c r="G15" s="15"/>
      <c r="H15" s="46"/>
      <c r="I15" s="46"/>
      <c r="J15" s="46"/>
    </row>
    <row r="16" spans="1:10" x14ac:dyDescent="0.3">
      <c r="A16" s="2">
        <v>60</v>
      </c>
      <c r="B16" s="16">
        <v>4</v>
      </c>
      <c r="D16" s="19">
        <v>60</v>
      </c>
      <c r="E16" s="20">
        <v>4</v>
      </c>
      <c r="F16" s="68"/>
      <c r="G16" s="15"/>
      <c r="H16" s="46"/>
      <c r="I16" s="46"/>
      <c r="J16" s="46"/>
    </row>
    <row r="17" spans="1:10" x14ac:dyDescent="0.3">
      <c r="A17" s="2">
        <v>62</v>
      </c>
      <c r="B17" s="16">
        <v>1</v>
      </c>
      <c r="D17" s="19">
        <v>62</v>
      </c>
      <c r="E17" s="20">
        <v>1</v>
      </c>
      <c r="F17" s="68"/>
      <c r="G17" s="15"/>
      <c r="H17" s="46"/>
      <c r="I17" s="46"/>
      <c r="J17" s="46"/>
    </row>
    <row r="18" spans="1:10" x14ac:dyDescent="0.3">
      <c r="A18" s="2">
        <v>65</v>
      </c>
      <c r="B18" s="16">
        <v>1</v>
      </c>
      <c r="D18" s="19">
        <v>65</v>
      </c>
      <c r="E18" s="20">
        <v>1</v>
      </c>
      <c r="F18" s="68"/>
      <c r="G18" s="15"/>
      <c r="H18" s="46"/>
      <c r="I18" s="46"/>
      <c r="J18" s="46"/>
    </row>
    <row r="19" spans="1:10" x14ac:dyDescent="0.3">
      <c r="A19" s="2">
        <v>70</v>
      </c>
      <c r="B19" s="16">
        <v>1</v>
      </c>
      <c r="D19" s="21">
        <v>70</v>
      </c>
      <c r="E19" s="22">
        <v>1</v>
      </c>
      <c r="F19" s="68"/>
      <c r="G19" s="15"/>
      <c r="H19" s="46"/>
      <c r="I19" s="46"/>
      <c r="J19" s="46"/>
    </row>
    <row r="20" spans="1:10" x14ac:dyDescent="0.3">
      <c r="A20" s="7" t="s">
        <v>12</v>
      </c>
      <c r="B20" s="8">
        <v>97</v>
      </c>
    </row>
  </sheetData>
  <mergeCells count="2">
    <mergeCell ref="F15:F19"/>
    <mergeCell ref="F4:F14"/>
  </mergeCells>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I214"/>
  <sheetViews>
    <sheetView workbookViewId="0">
      <selection activeCell="L25" sqref="L25"/>
    </sheetView>
  </sheetViews>
  <sheetFormatPr defaultRowHeight="14.4" x14ac:dyDescent="0.3"/>
  <cols>
    <col min="1" max="1" width="23.44140625" bestFit="1" customWidth="1"/>
    <col min="2" max="2" width="15.5546875" bestFit="1" customWidth="1"/>
    <col min="3" max="3" width="5.33203125" bestFit="1" customWidth="1"/>
    <col min="4" max="4" width="10.77734375" bestFit="1" customWidth="1"/>
    <col min="6" max="6" width="23.109375" bestFit="1" customWidth="1"/>
    <col min="9" max="9" width="7" customWidth="1"/>
  </cols>
  <sheetData>
    <row r="3" spans="1:9" x14ac:dyDescent="0.3">
      <c r="A3" s="6" t="s">
        <v>42</v>
      </c>
      <c r="B3" s="6" t="s">
        <v>17</v>
      </c>
    </row>
    <row r="4" spans="1:9" x14ac:dyDescent="0.3">
      <c r="A4" s="6" t="s">
        <v>44</v>
      </c>
      <c r="B4" t="s">
        <v>20</v>
      </c>
      <c r="C4" t="s">
        <v>21</v>
      </c>
      <c r="D4" t="s">
        <v>12</v>
      </c>
      <c r="F4" s="48" t="s">
        <v>44</v>
      </c>
      <c r="G4" s="49" t="s">
        <v>20</v>
      </c>
      <c r="H4" s="49" t="s">
        <v>21</v>
      </c>
      <c r="I4" s="50" t="s">
        <v>45</v>
      </c>
    </row>
    <row r="5" spans="1:9" x14ac:dyDescent="0.3">
      <c r="A5" s="7">
        <v>23</v>
      </c>
      <c r="B5" s="8"/>
      <c r="C5" s="8">
        <v>1</v>
      </c>
      <c r="D5" s="8">
        <v>1</v>
      </c>
      <c r="F5" s="51" t="s">
        <v>43</v>
      </c>
      <c r="G5" s="47">
        <v>89</v>
      </c>
      <c r="H5" s="47">
        <v>40</v>
      </c>
      <c r="I5" s="52">
        <v>129</v>
      </c>
    </row>
    <row r="6" spans="1:9" x14ac:dyDescent="0.3">
      <c r="A6" s="7">
        <v>30</v>
      </c>
      <c r="B6" s="8">
        <v>1</v>
      </c>
      <c r="C6" s="8"/>
      <c r="D6" s="8">
        <v>1</v>
      </c>
      <c r="F6" s="53" t="s">
        <v>46</v>
      </c>
      <c r="G6" s="54">
        <v>114</v>
      </c>
      <c r="H6" s="54">
        <v>57</v>
      </c>
      <c r="I6" s="55">
        <v>171</v>
      </c>
    </row>
    <row r="7" spans="1:9" x14ac:dyDescent="0.3">
      <c r="A7" s="7">
        <v>47</v>
      </c>
      <c r="B7" s="8">
        <v>1</v>
      </c>
      <c r="C7" s="8">
        <v>2</v>
      </c>
      <c r="D7" s="8">
        <v>3</v>
      </c>
    </row>
    <row r="8" spans="1:9" x14ac:dyDescent="0.3">
      <c r="A8" s="7">
        <v>52</v>
      </c>
      <c r="B8" s="8">
        <v>1</v>
      </c>
      <c r="C8" s="8"/>
      <c r="D8" s="8">
        <v>1</v>
      </c>
    </row>
    <row r="9" spans="1:9" x14ac:dyDescent="0.3">
      <c r="A9" s="7">
        <v>53</v>
      </c>
      <c r="B9" s="8">
        <v>1</v>
      </c>
      <c r="C9" s="8"/>
      <c r="D9" s="8">
        <v>1</v>
      </c>
    </row>
    <row r="10" spans="1:9" x14ac:dyDescent="0.3">
      <c r="A10" s="7">
        <v>54</v>
      </c>
      <c r="B10" s="8">
        <v>1</v>
      </c>
      <c r="C10" s="8"/>
      <c r="D10" s="8">
        <v>1</v>
      </c>
    </row>
    <row r="11" spans="1:9" x14ac:dyDescent="0.3">
      <c r="A11" s="7">
        <v>55</v>
      </c>
      <c r="B11" s="8">
        <v>1</v>
      </c>
      <c r="C11" s="8"/>
      <c r="D11" s="8">
        <v>1</v>
      </c>
    </row>
    <row r="12" spans="1:9" x14ac:dyDescent="0.3">
      <c r="A12" s="7">
        <v>56</v>
      </c>
      <c r="B12" s="8">
        <v>2</v>
      </c>
      <c r="C12" s="8"/>
      <c r="D12" s="8">
        <v>2</v>
      </c>
    </row>
    <row r="13" spans="1:9" x14ac:dyDescent="0.3">
      <c r="A13" s="7">
        <v>57</v>
      </c>
      <c r="B13" s="8">
        <v>1</v>
      </c>
      <c r="C13" s="8"/>
      <c r="D13" s="8">
        <v>1</v>
      </c>
    </row>
    <row r="14" spans="1:9" x14ac:dyDescent="0.3">
      <c r="A14" s="7">
        <v>58</v>
      </c>
      <c r="B14" s="8">
        <v>1</v>
      </c>
      <c r="C14" s="8"/>
      <c r="D14" s="8">
        <v>1</v>
      </c>
    </row>
    <row r="15" spans="1:9" x14ac:dyDescent="0.3">
      <c r="A15" s="7">
        <v>59</v>
      </c>
      <c r="B15" s="8">
        <v>3</v>
      </c>
      <c r="C15" s="8"/>
      <c r="D15" s="8">
        <v>3</v>
      </c>
    </row>
    <row r="16" spans="1:9" x14ac:dyDescent="0.3">
      <c r="A16" s="7">
        <v>60</v>
      </c>
      <c r="B16" s="8">
        <v>1</v>
      </c>
      <c r="C16" s="8">
        <v>2</v>
      </c>
      <c r="D16" s="8">
        <v>3</v>
      </c>
    </row>
    <row r="17" spans="1:4" x14ac:dyDescent="0.3">
      <c r="A17" s="7">
        <v>61</v>
      </c>
      <c r="B17" s="8">
        <v>2</v>
      </c>
      <c r="C17" s="8"/>
      <c r="D17" s="8">
        <v>2</v>
      </c>
    </row>
    <row r="18" spans="1:4" x14ac:dyDescent="0.3">
      <c r="A18" s="7">
        <v>62</v>
      </c>
      <c r="B18" s="8">
        <v>1</v>
      </c>
      <c r="C18" s="8"/>
      <c r="D18" s="8">
        <v>1</v>
      </c>
    </row>
    <row r="19" spans="1:4" x14ac:dyDescent="0.3">
      <c r="A19" s="7">
        <v>63</v>
      </c>
      <c r="B19" s="8">
        <v>1</v>
      </c>
      <c r="C19" s="8"/>
      <c r="D19" s="8">
        <v>1</v>
      </c>
    </row>
    <row r="20" spans="1:4" x14ac:dyDescent="0.3">
      <c r="A20" s="7">
        <v>64</v>
      </c>
      <c r="B20" s="8">
        <v>3</v>
      </c>
      <c r="C20" s="8"/>
      <c r="D20" s="8">
        <v>3</v>
      </c>
    </row>
    <row r="21" spans="1:4" x14ac:dyDescent="0.3">
      <c r="A21" s="7">
        <v>66</v>
      </c>
      <c r="B21" s="8">
        <v>3</v>
      </c>
      <c r="C21" s="8">
        <v>1</v>
      </c>
      <c r="D21" s="8">
        <v>4</v>
      </c>
    </row>
    <row r="22" spans="1:4" x14ac:dyDescent="0.3">
      <c r="A22" s="7">
        <v>68</v>
      </c>
      <c r="B22" s="8">
        <v>2</v>
      </c>
      <c r="C22" s="8">
        <v>1</v>
      </c>
      <c r="D22" s="8">
        <v>3</v>
      </c>
    </row>
    <row r="23" spans="1:4" x14ac:dyDescent="0.3">
      <c r="A23" s="7">
        <v>69</v>
      </c>
      <c r="B23" s="8">
        <v>2</v>
      </c>
      <c r="C23" s="8">
        <v>1</v>
      </c>
      <c r="D23" s="8">
        <v>3</v>
      </c>
    </row>
    <row r="24" spans="1:4" x14ac:dyDescent="0.3">
      <c r="A24" s="7">
        <v>70</v>
      </c>
      <c r="B24" s="8"/>
      <c r="C24" s="8">
        <v>1</v>
      </c>
      <c r="D24" s="8">
        <v>1</v>
      </c>
    </row>
    <row r="25" spans="1:4" x14ac:dyDescent="0.3">
      <c r="A25" s="7">
        <v>72</v>
      </c>
      <c r="B25" s="8">
        <v>1</v>
      </c>
      <c r="C25" s="8"/>
      <c r="D25" s="8">
        <v>1</v>
      </c>
    </row>
    <row r="26" spans="1:4" x14ac:dyDescent="0.3">
      <c r="A26" s="7">
        <v>75</v>
      </c>
      <c r="B26" s="8">
        <v>1</v>
      </c>
      <c r="C26" s="8"/>
      <c r="D26" s="8">
        <v>1</v>
      </c>
    </row>
    <row r="27" spans="1:4" x14ac:dyDescent="0.3">
      <c r="A27" s="7">
        <v>76</v>
      </c>
      <c r="B27" s="8"/>
      <c r="C27" s="8">
        <v>1</v>
      </c>
      <c r="D27" s="8">
        <v>1</v>
      </c>
    </row>
    <row r="28" spans="1:4" x14ac:dyDescent="0.3">
      <c r="A28" s="7">
        <v>78</v>
      </c>
      <c r="B28" s="8">
        <v>1</v>
      </c>
      <c r="C28" s="8"/>
      <c r="D28" s="8">
        <v>1</v>
      </c>
    </row>
    <row r="29" spans="1:4" x14ac:dyDescent="0.3">
      <c r="A29" s="7">
        <v>80</v>
      </c>
      <c r="B29" s="8">
        <v>2</v>
      </c>
      <c r="C29" s="8"/>
      <c r="D29" s="8">
        <v>2</v>
      </c>
    </row>
    <row r="30" spans="1:4" x14ac:dyDescent="0.3">
      <c r="A30" s="7">
        <v>81</v>
      </c>
      <c r="B30" s="8">
        <v>1</v>
      </c>
      <c r="C30" s="8">
        <v>1</v>
      </c>
      <c r="D30" s="8">
        <v>2</v>
      </c>
    </row>
    <row r="31" spans="1:4" x14ac:dyDescent="0.3">
      <c r="A31" s="7">
        <v>84</v>
      </c>
      <c r="B31" s="8">
        <v>3</v>
      </c>
      <c r="C31" s="8"/>
      <c r="D31" s="8">
        <v>3</v>
      </c>
    </row>
    <row r="32" spans="1:4" x14ac:dyDescent="0.3">
      <c r="A32" s="7">
        <v>86</v>
      </c>
      <c r="B32" s="8">
        <v>1</v>
      </c>
      <c r="C32" s="8"/>
      <c r="D32" s="8">
        <v>1</v>
      </c>
    </row>
    <row r="33" spans="1:4" x14ac:dyDescent="0.3">
      <c r="A33" s="7">
        <v>88</v>
      </c>
      <c r="B33" s="8">
        <v>1</v>
      </c>
      <c r="C33" s="8"/>
      <c r="D33" s="8">
        <v>1</v>
      </c>
    </row>
    <row r="34" spans="1:4" x14ac:dyDescent="0.3">
      <c r="A34" s="7">
        <v>90</v>
      </c>
      <c r="B34" s="8">
        <v>1</v>
      </c>
      <c r="C34" s="8"/>
      <c r="D34" s="8">
        <v>1</v>
      </c>
    </row>
    <row r="35" spans="1:4" x14ac:dyDescent="0.3">
      <c r="A35" s="7">
        <v>91</v>
      </c>
      <c r="B35" s="8"/>
      <c r="C35" s="8">
        <v>1</v>
      </c>
      <c r="D35" s="8">
        <v>1</v>
      </c>
    </row>
    <row r="36" spans="1:4" x14ac:dyDescent="0.3">
      <c r="A36" s="7">
        <v>92</v>
      </c>
      <c r="B36" s="8">
        <v>1</v>
      </c>
      <c r="C36" s="8"/>
      <c r="D36" s="8">
        <v>1</v>
      </c>
    </row>
    <row r="37" spans="1:4" x14ac:dyDescent="0.3">
      <c r="A37" s="7">
        <v>93</v>
      </c>
      <c r="B37" s="8">
        <v>1</v>
      </c>
      <c r="C37" s="8"/>
      <c r="D37" s="8">
        <v>1</v>
      </c>
    </row>
    <row r="38" spans="1:4" x14ac:dyDescent="0.3">
      <c r="A38" s="7">
        <v>94</v>
      </c>
      <c r="B38" s="8"/>
      <c r="C38" s="8">
        <v>1</v>
      </c>
      <c r="D38" s="8">
        <v>1</v>
      </c>
    </row>
    <row r="39" spans="1:4" x14ac:dyDescent="0.3">
      <c r="A39" s="7">
        <v>95</v>
      </c>
      <c r="B39" s="8">
        <v>1</v>
      </c>
      <c r="C39" s="8"/>
      <c r="D39" s="8">
        <v>1</v>
      </c>
    </row>
    <row r="40" spans="1:4" x14ac:dyDescent="0.3">
      <c r="A40" s="7">
        <v>96</v>
      </c>
      <c r="B40" s="8">
        <v>2</v>
      </c>
      <c r="C40" s="8"/>
      <c r="D40" s="8">
        <v>2</v>
      </c>
    </row>
    <row r="41" spans="1:4" x14ac:dyDescent="0.3">
      <c r="A41" s="7">
        <v>97</v>
      </c>
      <c r="B41" s="8">
        <v>1</v>
      </c>
      <c r="C41" s="8"/>
      <c r="D41" s="8">
        <v>1</v>
      </c>
    </row>
    <row r="42" spans="1:4" x14ac:dyDescent="0.3">
      <c r="A42" s="7">
        <v>99</v>
      </c>
      <c r="B42" s="8"/>
      <c r="C42" s="8">
        <v>1</v>
      </c>
      <c r="D42" s="8">
        <v>1</v>
      </c>
    </row>
    <row r="43" spans="1:4" x14ac:dyDescent="0.3">
      <c r="A43" s="7">
        <v>101</v>
      </c>
      <c r="B43" s="8">
        <v>1</v>
      </c>
      <c r="C43" s="8"/>
      <c r="D43" s="8">
        <v>1</v>
      </c>
    </row>
    <row r="44" spans="1:4" x14ac:dyDescent="0.3">
      <c r="A44" s="7">
        <v>102</v>
      </c>
      <c r="B44" s="8">
        <v>2</v>
      </c>
      <c r="C44" s="8"/>
      <c r="D44" s="8">
        <v>2</v>
      </c>
    </row>
    <row r="45" spans="1:4" x14ac:dyDescent="0.3">
      <c r="A45" s="7">
        <v>103</v>
      </c>
      <c r="B45" s="8">
        <v>1</v>
      </c>
      <c r="C45" s="8"/>
      <c r="D45" s="8">
        <v>1</v>
      </c>
    </row>
    <row r="46" spans="1:4" x14ac:dyDescent="0.3">
      <c r="A46" s="7">
        <v>104</v>
      </c>
      <c r="B46" s="8"/>
      <c r="C46" s="8">
        <v>1</v>
      </c>
      <c r="D46" s="8">
        <v>1</v>
      </c>
    </row>
    <row r="47" spans="1:4" x14ac:dyDescent="0.3">
      <c r="A47" s="7">
        <v>109</v>
      </c>
      <c r="B47" s="8">
        <v>2</v>
      </c>
      <c r="C47" s="8"/>
      <c r="D47" s="8">
        <v>2</v>
      </c>
    </row>
    <row r="48" spans="1:4" x14ac:dyDescent="0.3">
      <c r="A48" s="7">
        <v>110</v>
      </c>
      <c r="B48" s="8"/>
      <c r="C48" s="8">
        <v>1</v>
      </c>
      <c r="D48" s="8">
        <v>1</v>
      </c>
    </row>
    <row r="49" spans="1:4" x14ac:dyDescent="0.3">
      <c r="A49" s="7">
        <v>111</v>
      </c>
      <c r="B49" s="8"/>
      <c r="C49" s="8">
        <v>1</v>
      </c>
      <c r="D49" s="8">
        <v>1</v>
      </c>
    </row>
    <row r="50" spans="1:4" x14ac:dyDescent="0.3">
      <c r="A50" s="7">
        <v>112</v>
      </c>
      <c r="B50" s="8"/>
      <c r="C50" s="8">
        <v>1</v>
      </c>
      <c r="D50" s="8">
        <v>1</v>
      </c>
    </row>
    <row r="51" spans="1:4" x14ac:dyDescent="0.3">
      <c r="A51" s="7">
        <v>113</v>
      </c>
      <c r="B51" s="8">
        <v>1</v>
      </c>
      <c r="C51" s="8">
        <v>1</v>
      </c>
      <c r="D51" s="8">
        <v>2</v>
      </c>
    </row>
    <row r="52" spans="1:4" x14ac:dyDescent="0.3">
      <c r="A52" s="7">
        <v>115</v>
      </c>
      <c r="B52" s="8">
        <v>3</v>
      </c>
      <c r="C52" s="8"/>
      <c r="D52" s="8">
        <v>3</v>
      </c>
    </row>
    <row r="53" spans="1:4" x14ac:dyDescent="0.3">
      <c r="A53" s="7">
        <v>118</v>
      </c>
      <c r="B53" s="8">
        <v>1</v>
      </c>
      <c r="C53" s="8"/>
      <c r="D53" s="8">
        <v>1</v>
      </c>
    </row>
    <row r="54" spans="1:4" x14ac:dyDescent="0.3">
      <c r="A54" s="7">
        <v>119</v>
      </c>
      <c r="B54" s="8">
        <v>1</v>
      </c>
      <c r="C54" s="8"/>
      <c r="D54" s="8">
        <v>1</v>
      </c>
    </row>
    <row r="55" spans="1:4" x14ac:dyDescent="0.3">
      <c r="A55" s="7">
        <v>121</v>
      </c>
      <c r="B55" s="8">
        <v>1</v>
      </c>
      <c r="C55" s="8"/>
      <c r="D55" s="8">
        <v>1</v>
      </c>
    </row>
    <row r="56" spans="1:4" x14ac:dyDescent="0.3">
      <c r="A56" s="7">
        <v>122</v>
      </c>
      <c r="B56" s="8">
        <v>1</v>
      </c>
      <c r="C56" s="8">
        <v>1</v>
      </c>
      <c r="D56" s="8">
        <v>2</v>
      </c>
    </row>
    <row r="57" spans="1:4" x14ac:dyDescent="0.3">
      <c r="A57" s="7">
        <v>123</v>
      </c>
      <c r="B57" s="8"/>
      <c r="C57" s="8">
        <v>1</v>
      </c>
      <c r="D57" s="8">
        <v>1</v>
      </c>
    </row>
    <row r="58" spans="1:4" x14ac:dyDescent="0.3">
      <c r="A58" s="7">
        <v>124</v>
      </c>
      <c r="B58" s="8"/>
      <c r="C58" s="8">
        <v>1</v>
      </c>
      <c r="D58" s="8">
        <v>1</v>
      </c>
    </row>
    <row r="59" spans="1:4" x14ac:dyDescent="0.3">
      <c r="A59" s="7">
        <v>125</v>
      </c>
      <c r="B59" s="8"/>
      <c r="C59" s="8">
        <v>1</v>
      </c>
      <c r="D59" s="8">
        <v>1</v>
      </c>
    </row>
    <row r="60" spans="1:4" x14ac:dyDescent="0.3">
      <c r="A60" s="7">
        <v>127</v>
      </c>
      <c r="B60" s="8">
        <v>1</v>
      </c>
      <c r="C60" s="8"/>
      <c r="D60" s="8">
        <v>1</v>
      </c>
    </row>
    <row r="61" spans="1:4" x14ac:dyDescent="0.3">
      <c r="A61" s="7">
        <v>128</v>
      </c>
      <c r="B61" s="8"/>
      <c r="C61" s="8">
        <v>1</v>
      </c>
      <c r="D61" s="8">
        <v>1</v>
      </c>
    </row>
    <row r="62" spans="1:4" x14ac:dyDescent="0.3">
      <c r="A62" s="7">
        <v>129</v>
      </c>
      <c r="B62" s="8">
        <v>2</v>
      </c>
      <c r="C62" s="8">
        <v>2</v>
      </c>
      <c r="D62" s="8">
        <v>4</v>
      </c>
    </row>
    <row r="63" spans="1:4" x14ac:dyDescent="0.3">
      <c r="A63" s="7">
        <v>130</v>
      </c>
      <c r="B63" s="8">
        <v>1</v>
      </c>
      <c r="C63" s="8"/>
      <c r="D63" s="8">
        <v>1</v>
      </c>
    </row>
    <row r="64" spans="1:4" x14ac:dyDescent="0.3">
      <c r="A64" s="7">
        <v>131</v>
      </c>
      <c r="B64" s="8"/>
      <c r="C64" s="8">
        <v>1</v>
      </c>
      <c r="D64" s="8">
        <v>1</v>
      </c>
    </row>
    <row r="65" spans="1:4" x14ac:dyDescent="0.3">
      <c r="A65" s="7">
        <v>132</v>
      </c>
      <c r="B65" s="8">
        <v>2</v>
      </c>
      <c r="C65" s="8"/>
      <c r="D65" s="8">
        <v>2</v>
      </c>
    </row>
    <row r="66" spans="1:4" x14ac:dyDescent="0.3">
      <c r="A66" s="7">
        <v>133</v>
      </c>
      <c r="B66" s="8">
        <v>1</v>
      </c>
      <c r="C66" s="8"/>
      <c r="D66" s="8">
        <v>1</v>
      </c>
    </row>
    <row r="67" spans="1:4" x14ac:dyDescent="0.3">
      <c r="A67" s="7">
        <v>135</v>
      </c>
      <c r="B67" s="8">
        <v>2</v>
      </c>
      <c r="C67" s="8"/>
      <c r="D67" s="8">
        <v>2</v>
      </c>
    </row>
    <row r="68" spans="1:4" x14ac:dyDescent="0.3">
      <c r="A68" s="7">
        <v>143</v>
      </c>
      <c r="B68" s="8">
        <v>1</v>
      </c>
      <c r="C68" s="8">
        <v>1</v>
      </c>
      <c r="D68" s="8">
        <v>2</v>
      </c>
    </row>
    <row r="69" spans="1:4" x14ac:dyDescent="0.3">
      <c r="A69" s="7">
        <v>144</v>
      </c>
      <c r="B69" s="8">
        <v>1</v>
      </c>
      <c r="C69" s="8"/>
      <c r="D69" s="8">
        <v>1</v>
      </c>
    </row>
    <row r="70" spans="1:4" x14ac:dyDescent="0.3">
      <c r="A70" s="7">
        <v>145</v>
      </c>
      <c r="B70" s="8"/>
      <c r="C70" s="8">
        <v>1</v>
      </c>
      <c r="D70" s="8">
        <v>1</v>
      </c>
    </row>
    <row r="71" spans="1:4" x14ac:dyDescent="0.3">
      <c r="A71" s="7">
        <v>146</v>
      </c>
      <c r="B71" s="8"/>
      <c r="C71" s="8">
        <v>1</v>
      </c>
      <c r="D71" s="8">
        <v>1</v>
      </c>
    </row>
    <row r="72" spans="1:4" x14ac:dyDescent="0.3">
      <c r="A72" s="7">
        <v>148</v>
      </c>
      <c r="B72" s="8">
        <v>1</v>
      </c>
      <c r="C72" s="8">
        <v>1</v>
      </c>
      <c r="D72" s="8">
        <v>2</v>
      </c>
    </row>
    <row r="73" spans="1:4" x14ac:dyDescent="0.3">
      <c r="A73" s="7">
        <v>149</v>
      </c>
      <c r="B73" s="8"/>
      <c r="C73" s="8">
        <v>1</v>
      </c>
      <c r="D73" s="8">
        <v>1</v>
      </c>
    </row>
    <row r="74" spans="1:4" x14ac:dyDescent="0.3">
      <c r="A74" s="7">
        <v>151</v>
      </c>
      <c r="B74" s="8">
        <v>1</v>
      </c>
      <c r="C74" s="8"/>
      <c r="D74" s="8">
        <v>1</v>
      </c>
    </row>
    <row r="75" spans="1:4" x14ac:dyDescent="0.3">
      <c r="A75" s="7">
        <v>154</v>
      </c>
      <c r="B75" s="8"/>
      <c r="C75" s="8">
        <v>1</v>
      </c>
      <c r="D75" s="8">
        <v>1</v>
      </c>
    </row>
    <row r="76" spans="1:4" x14ac:dyDescent="0.3">
      <c r="A76" s="7">
        <v>156</v>
      </c>
      <c r="B76" s="8">
        <v>1</v>
      </c>
      <c r="C76" s="8"/>
      <c r="D76" s="8">
        <v>1</v>
      </c>
    </row>
    <row r="77" spans="1:4" x14ac:dyDescent="0.3">
      <c r="A77" s="7">
        <v>157</v>
      </c>
      <c r="B77" s="8">
        <v>1</v>
      </c>
      <c r="C77" s="8">
        <v>1</v>
      </c>
      <c r="D77" s="8">
        <v>2</v>
      </c>
    </row>
    <row r="78" spans="1:4" x14ac:dyDescent="0.3">
      <c r="A78" s="7">
        <v>159</v>
      </c>
      <c r="B78" s="8">
        <v>1</v>
      </c>
      <c r="C78" s="8"/>
      <c r="D78" s="8">
        <v>1</v>
      </c>
    </row>
    <row r="79" spans="1:4" x14ac:dyDescent="0.3">
      <c r="A79" s="7">
        <v>160</v>
      </c>
      <c r="B79" s="8"/>
      <c r="C79" s="8">
        <v>1</v>
      </c>
      <c r="D79" s="8">
        <v>1</v>
      </c>
    </row>
    <row r="80" spans="1:4" x14ac:dyDescent="0.3">
      <c r="A80" s="7">
        <v>161</v>
      </c>
      <c r="B80" s="8"/>
      <c r="C80" s="8">
        <v>1</v>
      </c>
      <c r="D80" s="8">
        <v>1</v>
      </c>
    </row>
    <row r="81" spans="1:4" x14ac:dyDescent="0.3">
      <c r="A81" s="7">
        <v>166</v>
      </c>
      <c r="B81" s="8"/>
      <c r="C81" s="8">
        <v>1</v>
      </c>
      <c r="D81" s="8">
        <v>1</v>
      </c>
    </row>
    <row r="82" spans="1:4" x14ac:dyDescent="0.3">
      <c r="A82" s="7">
        <v>167</v>
      </c>
      <c r="B82" s="8">
        <v>2</v>
      </c>
      <c r="C82" s="8"/>
      <c r="D82" s="8">
        <v>2</v>
      </c>
    </row>
    <row r="83" spans="1:4" x14ac:dyDescent="0.3">
      <c r="A83" s="7">
        <v>168</v>
      </c>
      <c r="B83" s="8"/>
      <c r="C83" s="8">
        <v>2</v>
      </c>
      <c r="D83" s="8">
        <v>2</v>
      </c>
    </row>
    <row r="84" spans="1:4" x14ac:dyDescent="0.3">
      <c r="A84" s="7">
        <v>170</v>
      </c>
      <c r="B84" s="8">
        <v>1</v>
      </c>
      <c r="C84" s="8"/>
      <c r="D84" s="8">
        <v>1</v>
      </c>
    </row>
    <row r="85" spans="1:4" x14ac:dyDescent="0.3">
      <c r="A85" s="7">
        <v>171</v>
      </c>
      <c r="B85" s="8">
        <v>1</v>
      </c>
      <c r="C85" s="8"/>
      <c r="D85" s="8">
        <v>1</v>
      </c>
    </row>
    <row r="86" spans="1:4" x14ac:dyDescent="0.3">
      <c r="A86" s="7">
        <v>176</v>
      </c>
      <c r="B86" s="8"/>
      <c r="C86" s="8">
        <v>1</v>
      </c>
      <c r="D86" s="8">
        <v>1</v>
      </c>
    </row>
    <row r="87" spans="1:4" x14ac:dyDescent="0.3">
      <c r="A87" s="7">
        <v>180</v>
      </c>
      <c r="B87" s="8">
        <v>1</v>
      </c>
      <c r="C87" s="8"/>
      <c r="D87" s="8">
        <v>1</v>
      </c>
    </row>
    <row r="88" spans="1:4" x14ac:dyDescent="0.3">
      <c r="A88" s="7">
        <v>185</v>
      </c>
      <c r="B88" s="8">
        <v>1</v>
      </c>
      <c r="C88" s="8"/>
      <c r="D88" s="8">
        <v>1</v>
      </c>
    </row>
    <row r="89" spans="1:4" x14ac:dyDescent="0.3">
      <c r="A89" s="7">
        <v>190</v>
      </c>
      <c r="B89" s="8">
        <v>1</v>
      </c>
      <c r="C89" s="8"/>
      <c r="D89" s="8">
        <v>1</v>
      </c>
    </row>
    <row r="90" spans="1:4" x14ac:dyDescent="0.3">
      <c r="A90" s="7">
        <v>191</v>
      </c>
      <c r="B90" s="8">
        <v>1</v>
      </c>
      <c r="C90" s="8"/>
      <c r="D90" s="8">
        <v>1</v>
      </c>
    </row>
    <row r="91" spans="1:4" x14ac:dyDescent="0.3">
      <c r="A91" s="7">
        <v>193</v>
      </c>
      <c r="B91" s="8">
        <v>1</v>
      </c>
      <c r="C91" s="8"/>
      <c r="D91" s="8">
        <v>1</v>
      </c>
    </row>
    <row r="92" spans="1:4" x14ac:dyDescent="0.3">
      <c r="A92" s="7">
        <v>196</v>
      </c>
      <c r="B92" s="8">
        <v>2</v>
      </c>
      <c r="C92" s="8"/>
      <c r="D92" s="8">
        <v>2</v>
      </c>
    </row>
    <row r="93" spans="1:4" x14ac:dyDescent="0.3">
      <c r="A93" s="7">
        <v>198</v>
      </c>
      <c r="B93" s="8">
        <v>1</v>
      </c>
      <c r="C93" s="8"/>
      <c r="D93" s="8">
        <v>1</v>
      </c>
    </row>
    <row r="94" spans="1:4" x14ac:dyDescent="0.3">
      <c r="A94" s="7">
        <v>200</v>
      </c>
      <c r="B94" s="8">
        <v>1</v>
      </c>
      <c r="C94" s="8"/>
      <c r="D94" s="8">
        <v>1</v>
      </c>
    </row>
    <row r="95" spans="1:4" x14ac:dyDescent="0.3">
      <c r="A95" s="7">
        <v>203</v>
      </c>
      <c r="B95" s="8">
        <v>1</v>
      </c>
      <c r="C95" s="8"/>
      <c r="D95" s="8">
        <v>1</v>
      </c>
    </row>
    <row r="96" spans="1:4" x14ac:dyDescent="0.3">
      <c r="A96" s="7">
        <v>207</v>
      </c>
      <c r="B96" s="8">
        <v>1</v>
      </c>
      <c r="C96" s="8"/>
      <c r="D96" s="8">
        <v>1</v>
      </c>
    </row>
    <row r="97" spans="1:4" x14ac:dyDescent="0.3">
      <c r="A97" s="7">
        <v>211</v>
      </c>
      <c r="B97" s="8">
        <v>1</v>
      </c>
      <c r="C97" s="8"/>
      <c r="D97" s="8">
        <v>1</v>
      </c>
    </row>
    <row r="98" spans="1:4" x14ac:dyDescent="0.3">
      <c r="A98" s="7">
        <v>212</v>
      </c>
      <c r="B98" s="8">
        <v>2</v>
      </c>
      <c r="C98" s="8"/>
      <c r="D98" s="8">
        <v>2</v>
      </c>
    </row>
    <row r="99" spans="1:4" x14ac:dyDescent="0.3">
      <c r="A99" s="7">
        <v>213</v>
      </c>
      <c r="B99" s="8">
        <v>1</v>
      </c>
      <c r="C99" s="8"/>
      <c r="D99" s="8">
        <v>1</v>
      </c>
    </row>
    <row r="100" spans="1:4" x14ac:dyDescent="0.3">
      <c r="A100" s="7">
        <v>220</v>
      </c>
      <c r="B100" s="8"/>
      <c r="C100" s="8">
        <v>1</v>
      </c>
      <c r="D100" s="8">
        <v>1</v>
      </c>
    </row>
    <row r="101" spans="1:4" x14ac:dyDescent="0.3">
      <c r="A101" s="7">
        <v>224</v>
      </c>
      <c r="B101" s="8">
        <v>2</v>
      </c>
      <c r="C101" s="8"/>
      <c r="D101" s="8">
        <v>2</v>
      </c>
    </row>
    <row r="102" spans="1:4" x14ac:dyDescent="0.3">
      <c r="A102" s="7">
        <v>231</v>
      </c>
      <c r="B102" s="8">
        <v>2</v>
      </c>
      <c r="C102" s="8">
        <v>1</v>
      </c>
      <c r="D102" s="8">
        <v>3</v>
      </c>
    </row>
    <row r="103" spans="1:4" x14ac:dyDescent="0.3">
      <c r="A103" s="7">
        <v>232</v>
      </c>
      <c r="B103" s="8">
        <v>1</v>
      </c>
      <c r="C103" s="8"/>
      <c r="D103" s="8">
        <v>1</v>
      </c>
    </row>
    <row r="104" spans="1:4" x14ac:dyDescent="0.3">
      <c r="A104" s="7">
        <v>233</v>
      </c>
      <c r="B104" s="8"/>
      <c r="C104" s="8">
        <v>1</v>
      </c>
      <c r="D104" s="8">
        <v>1</v>
      </c>
    </row>
    <row r="105" spans="1:4" x14ac:dyDescent="0.3">
      <c r="A105" s="7">
        <v>235</v>
      </c>
      <c r="B105" s="8"/>
      <c r="C105" s="8">
        <v>1</v>
      </c>
      <c r="D105" s="8">
        <v>1</v>
      </c>
    </row>
    <row r="106" spans="1:4" x14ac:dyDescent="0.3">
      <c r="A106" s="7">
        <v>244</v>
      </c>
      <c r="B106" s="8">
        <v>1</v>
      </c>
      <c r="C106" s="8"/>
      <c r="D106" s="8">
        <v>1</v>
      </c>
    </row>
    <row r="107" spans="1:4" x14ac:dyDescent="0.3">
      <c r="A107" s="7">
        <v>245</v>
      </c>
      <c r="B107" s="8">
        <v>1</v>
      </c>
      <c r="C107" s="8"/>
      <c r="D107" s="8">
        <v>1</v>
      </c>
    </row>
    <row r="108" spans="1:4" x14ac:dyDescent="0.3">
      <c r="A108" s="7">
        <v>246</v>
      </c>
      <c r="B108" s="8"/>
      <c r="C108" s="8">
        <v>1</v>
      </c>
      <c r="D108" s="8">
        <v>1</v>
      </c>
    </row>
    <row r="109" spans="1:4" x14ac:dyDescent="0.3">
      <c r="A109" s="7">
        <v>248</v>
      </c>
      <c r="B109" s="8">
        <v>1</v>
      </c>
      <c r="C109" s="8"/>
      <c r="D109" s="8">
        <v>1</v>
      </c>
    </row>
    <row r="110" spans="1:4" x14ac:dyDescent="0.3">
      <c r="A110" s="7">
        <v>249</v>
      </c>
      <c r="B110" s="8"/>
      <c r="C110" s="8">
        <v>1</v>
      </c>
      <c r="D110" s="8">
        <v>1</v>
      </c>
    </row>
    <row r="111" spans="1:4" x14ac:dyDescent="0.3">
      <c r="A111" s="7">
        <v>250</v>
      </c>
      <c r="B111" s="8">
        <v>1</v>
      </c>
      <c r="C111" s="8">
        <v>1</v>
      </c>
      <c r="D111" s="8">
        <v>2</v>
      </c>
    </row>
    <row r="112" spans="1:4" x14ac:dyDescent="0.3">
      <c r="A112" s="7">
        <v>253</v>
      </c>
      <c r="B112" s="8">
        <v>1</v>
      </c>
      <c r="C112" s="8"/>
      <c r="D112" s="8">
        <v>1</v>
      </c>
    </row>
    <row r="113" spans="1:4" x14ac:dyDescent="0.3">
      <c r="A113" s="7">
        <v>257</v>
      </c>
      <c r="B113" s="8">
        <v>1</v>
      </c>
      <c r="C113" s="8"/>
      <c r="D113" s="8">
        <v>1</v>
      </c>
    </row>
    <row r="114" spans="1:4" x14ac:dyDescent="0.3">
      <c r="A114" s="7">
        <v>258</v>
      </c>
      <c r="B114" s="8"/>
      <c r="C114" s="8">
        <v>1</v>
      </c>
      <c r="D114" s="8">
        <v>1</v>
      </c>
    </row>
    <row r="115" spans="1:4" x14ac:dyDescent="0.3">
      <c r="A115" s="7">
        <v>260</v>
      </c>
      <c r="B115" s="8"/>
      <c r="C115" s="8">
        <v>1</v>
      </c>
      <c r="D115" s="8">
        <v>1</v>
      </c>
    </row>
    <row r="116" spans="1:4" x14ac:dyDescent="0.3">
      <c r="A116" s="7">
        <v>269</v>
      </c>
      <c r="B116" s="8"/>
      <c r="C116" s="8">
        <v>1</v>
      </c>
      <c r="D116" s="8">
        <v>1</v>
      </c>
    </row>
    <row r="117" spans="1:4" x14ac:dyDescent="0.3">
      <c r="A117" s="7">
        <v>270</v>
      </c>
      <c r="B117" s="8">
        <v>1</v>
      </c>
      <c r="C117" s="8"/>
      <c r="D117" s="8">
        <v>1</v>
      </c>
    </row>
    <row r="118" spans="1:4" x14ac:dyDescent="0.3">
      <c r="A118" s="7">
        <v>280</v>
      </c>
      <c r="B118" s="8"/>
      <c r="C118" s="8">
        <v>1</v>
      </c>
      <c r="D118" s="8">
        <v>1</v>
      </c>
    </row>
    <row r="119" spans="1:4" x14ac:dyDescent="0.3">
      <c r="A119" s="7">
        <v>281</v>
      </c>
      <c r="B119" s="8">
        <v>1</v>
      </c>
      <c r="C119" s="8"/>
      <c r="D119" s="8">
        <v>1</v>
      </c>
    </row>
    <row r="120" spans="1:4" x14ac:dyDescent="0.3">
      <c r="A120" s="7">
        <v>291</v>
      </c>
      <c r="B120" s="8">
        <v>1</v>
      </c>
      <c r="C120" s="8"/>
      <c r="D120" s="8">
        <v>1</v>
      </c>
    </row>
    <row r="121" spans="1:4" x14ac:dyDescent="0.3">
      <c r="A121" s="7">
        <v>292</v>
      </c>
      <c r="B121" s="8">
        <v>1</v>
      </c>
      <c r="C121" s="8"/>
      <c r="D121" s="8">
        <v>1</v>
      </c>
    </row>
    <row r="122" spans="1:4" x14ac:dyDescent="0.3">
      <c r="A122" s="7">
        <v>298</v>
      </c>
      <c r="B122" s="8">
        <v>1</v>
      </c>
      <c r="C122" s="8"/>
      <c r="D122" s="8">
        <v>1</v>
      </c>
    </row>
    <row r="123" spans="1:4" x14ac:dyDescent="0.3">
      <c r="A123" s="7">
        <v>305</v>
      </c>
      <c r="B123" s="8">
        <v>1</v>
      </c>
      <c r="C123" s="8"/>
      <c r="D123" s="8">
        <v>1</v>
      </c>
    </row>
    <row r="124" spans="1:4" x14ac:dyDescent="0.3">
      <c r="A124" s="7">
        <v>308</v>
      </c>
      <c r="B124" s="8">
        <v>1</v>
      </c>
      <c r="C124" s="8"/>
      <c r="D124" s="8">
        <v>1</v>
      </c>
    </row>
    <row r="125" spans="1:4" x14ac:dyDescent="0.3">
      <c r="A125" s="7">
        <v>315</v>
      </c>
      <c r="B125" s="8"/>
      <c r="C125" s="8">
        <v>1</v>
      </c>
      <c r="D125" s="8">
        <v>1</v>
      </c>
    </row>
    <row r="126" spans="1:4" x14ac:dyDescent="0.3">
      <c r="A126" s="7">
        <v>318</v>
      </c>
      <c r="B126" s="8"/>
      <c r="C126" s="8">
        <v>1</v>
      </c>
      <c r="D126" s="8">
        <v>1</v>
      </c>
    </row>
    <row r="127" spans="1:4" x14ac:dyDescent="0.3">
      <c r="A127" s="7">
        <v>320</v>
      </c>
      <c r="B127" s="8">
        <v>1</v>
      </c>
      <c r="C127" s="8"/>
      <c r="D127" s="8">
        <v>1</v>
      </c>
    </row>
    <row r="128" spans="1:4" x14ac:dyDescent="0.3">
      <c r="A128" s="7">
        <v>326</v>
      </c>
      <c r="B128" s="8">
        <v>1</v>
      </c>
      <c r="C128" s="8"/>
      <c r="D128" s="8">
        <v>1</v>
      </c>
    </row>
    <row r="129" spans="1:4" x14ac:dyDescent="0.3">
      <c r="A129" s="7">
        <v>328</v>
      </c>
      <c r="B129" s="8"/>
      <c r="C129" s="8">
        <v>1</v>
      </c>
      <c r="D129" s="8">
        <v>1</v>
      </c>
    </row>
    <row r="130" spans="1:4" x14ac:dyDescent="0.3">
      <c r="A130" s="7">
        <v>335</v>
      </c>
      <c r="B130" s="8">
        <v>1</v>
      </c>
      <c r="C130" s="8"/>
      <c r="D130" s="8">
        <v>1</v>
      </c>
    </row>
    <row r="131" spans="1:4" x14ac:dyDescent="0.3">
      <c r="A131" s="7">
        <v>336</v>
      </c>
      <c r="B131" s="8">
        <v>1</v>
      </c>
      <c r="C131" s="8"/>
      <c r="D131" s="8">
        <v>1</v>
      </c>
    </row>
    <row r="132" spans="1:4" x14ac:dyDescent="0.3">
      <c r="A132" s="7">
        <v>337</v>
      </c>
      <c r="B132" s="8">
        <v>1</v>
      </c>
      <c r="C132" s="8"/>
      <c r="D132" s="8">
        <v>1</v>
      </c>
    </row>
    <row r="133" spans="1:4" x14ac:dyDescent="0.3">
      <c r="A133" s="7">
        <v>358</v>
      </c>
      <c r="B133" s="8">
        <v>1</v>
      </c>
      <c r="C133" s="8"/>
      <c r="D133" s="8">
        <v>1</v>
      </c>
    </row>
    <row r="134" spans="1:4" x14ac:dyDescent="0.3">
      <c r="A134" s="7">
        <v>364</v>
      </c>
      <c r="B134" s="8"/>
      <c r="C134" s="8">
        <v>1</v>
      </c>
      <c r="D134" s="8">
        <v>1</v>
      </c>
    </row>
    <row r="135" spans="1:4" x14ac:dyDescent="0.3">
      <c r="A135" s="7">
        <v>369</v>
      </c>
      <c r="B135" s="8">
        <v>1</v>
      </c>
      <c r="C135" s="8"/>
      <c r="D135" s="8">
        <v>1</v>
      </c>
    </row>
    <row r="136" spans="1:4" x14ac:dyDescent="0.3">
      <c r="A136" s="7">
        <v>371</v>
      </c>
      <c r="B136" s="8"/>
      <c r="C136" s="8">
        <v>1</v>
      </c>
      <c r="D136" s="8">
        <v>1</v>
      </c>
    </row>
    <row r="137" spans="1:4" x14ac:dyDescent="0.3">
      <c r="A137" s="7">
        <v>379</v>
      </c>
      <c r="B137" s="8"/>
      <c r="C137" s="8">
        <v>1</v>
      </c>
      <c r="D137" s="8">
        <v>1</v>
      </c>
    </row>
    <row r="138" spans="1:4" x14ac:dyDescent="0.3">
      <c r="A138" s="7">
        <v>395</v>
      </c>
      <c r="B138" s="8"/>
      <c r="C138" s="8">
        <v>1</v>
      </c>
      <c r="D138" s="8">
        <v>1</v>
      </c>
    </row>
    <row r="139" spans="1:4" x14ac:dyDescent="0.3">
      <c r="A139" s="7">
        <v>400</v>
      </c>
      <c r="B139" s="8">
        <v>1</v>
      </c>
      <c r="C139" s="8"/>
      <c r="D139" s="8">
        <v>1</v>
      </c>
    </row>
    <row r="140" spans="1:4" x14ac:dyDescent="0.3">
      <c r="A140" s="7">
        <v>418</v>
      </c>
      <c r="B140" s="8"/>
      <c r="C140" s="8">
        <v>1</v>
      </c>
      <c r="D140" s="8">
        <v>1</v>
      </c>
    </row>
    <row r="141" spans="1:4" x14ac:dyDescent="0.3">
      <c r="A141" s="7">
        <v>427</v>
      </c>
      <c r="B141" s="8"/>
      <c r="C141" s="8">
        <v>1</v>
      </c>
      <c r="D141" s="8">
        <v>1</v>
      </c>
    </row>
    <row r="142" spans="1:4" x14ac:dyDescent="0.3">
      <c r="A142" s="7">
        <v>446</v>
      </c>
      <c r="B142" s="8">
        <v>1</v>
      </c>
      <c r="C142" s="8"/>
      <c r="D142" s="8">
        <v>1</v>
      </c>
    </row>
    <row r="143" spans="1:4" x14ac:dyDescent="0.3">
      <c r="A143" s="7">
        <v>478</v>
      </c>
      <c r="B143" s="8">
        <v>1</v>
      </c>
      <c r="C143" s="8"/>
      <c r="D143" s="8">
        <v>1</v>
      </c>
    </row>
    <row r="144" spans="1:4" x14ac:dyDescent="0.3">
      <c r="A144" s="7">
        <v>482</v>
      </c>
      <c r="B144" s="8">
        <v>1</v>
      </c>
      <c r="C144" s="8"/>
      <c r="D144" s="8">
        <v>1</v>
      </c>
    </row>
    <row r="145" spans="1:4" x14ac:dyDescent="0.3">
      <c r="A145" s="7">
        <v>514</v>
      </c>
      <c r="B145" s="8">
        <v>1</v>
      </c>
      <c r="C145" s="8"/>
      <c r="D145" s="8">
        <v>1</v>
      </c>
    </row>
    <row r="146" spans="1:4" x14ac:dyDescent="0.3">
      <c r="A146" s="7">
        <v>553</v>
      </c>
      <c r="B146" s="8"/>
      <c r="C146" s="8">
        <v>1</v>
      </c>
      <c r="D146" s="8">
        <v>1</v>
      </c>
    </row>
    <row r="147" spans="1:4" x14ac:dyDescent="0.3">
      <c r="A147" s="7">
        <v>571</v>
      </c>
      <c r="B147" s="8"/>
      <c r="C147" s="8">
        <v>1</v>
      </c>
      <c r="D147" s="8">
        <v>1</v>
      </c>
    </row>
    <row r="148" spans="1:4" x14ac:dyDescent="0.3">
      <c r="A148" s="7">
        <v>572</v>
      </c>
      <c r="B148" s="8">
        <v>1</v>
      </c>
      <c r="C148" s="8"/>
      <c r="D148" s="8">
        <v>1</v>
      </c>
    </row>
    <row r="149" spans="1:4" x14ac:dyDescent="0.3">
      <c r="A149" s="7">
        <v>577</v>
      </c>
      <c r="B149" s="8"/>
      <c r="C149" s="8">
        <v>1</v>
      </c>
      <c r="D149" s="8">
        <v>1</v>
      </c>
    </row>
    <row r="150" spans="1:4" x14ac:dyDescent="0.3">
      <c r="A150" s="7">
        <v>582</v>
      </c>
      <c r="B150" s="8">
        <v>30</v>
      </c>
      <c r="C150" s="8">
        <v>17</v>
      </c>
      <c r="D150" s="8">
        <v>47</v>
      </c>
    </row>
    <row r="151" spans="1:4" x14ac:dyDescent="0.3">
      <c r="A151" s="7">
        <v>588</v>
      </c>
      <c r="B151" s="8"/>
      <c r="C151" s="8">
        <v>1</v>
      </c>
      <c r="D151" s="8">
        <v>1</v>
      </c>
    </row>
    <row r="152" spans="1:4" x14ac:dyDescent="0.3">
      <c r="A152" s="7">
        <v>607</v>
      </c>
      <c r="B152" s="8">
        <v>1</v>
      </c>
      <c r="C152" s="8"/>
      <c r="D152" s="8">
        <v>1</v>
      </c>
    </row>
    <row r="153" spans="1:4" x14ac:dyDescent="0.3">
      <c r="A153" s="7">
        <v>615</v>
      </c>
      <c r="B153" s="8">
        <v>1</v>
      </c>
      <c r="C153" s="8"/>
      <c r="D153" s="8">
        <v>1</v>
      </c>
    </row>
    <row r="154" spans="1:4" x14ac:dyDescent="0.3">
      <c r="A154" s="7">
        <v>618</v>
      </c>
      <c r="B154" s="8">
        <v>1</v>
      </c>
      <c r="C154" s="8"/>
      <c r="D154" s="8">
        <v>1</v>
      </c>
    </row>
    <row r="155" spans="1:4" x14ac:dyDescent="0.3">
      <c r="A155" s="7">
        <v>624</v>
      </c>
      <c r="B155" s="8">
        <v>1</v>
      </c>
      <c r="C155" s="8"/>
      <c r="D155" s="8">
        <v>1</v>
      </c>
    </row>
    <row r="156" spans="1:4" x14ac:dyDescent="0.3">
      <c r="A156" s="7">
        <v>646</v>
      </c>
      <c r="B156" s="8">
        <v>1</v>
      </c>
      <c r="C156" s="8"/>
      <c r="D156" s="8">
        <v>1</v>
      </c>
    </row>
    <row r="157" spans="1:4" x14ac:dyDescent="0.3">
      <c r="A157" s="7">
        <v>655</v>
      </c>
      <c r="B157" s="8">
        <v>1</v>
      </c>
      <c r="C157" s="8"/>
      <c r="D157" s="8">
        <v>1</v>
      </c>
    </row>
    <row r="158" spans="1:4" x14ac:dyDescent="0.3">
      <c r="A158" s="7">
        <v>675</v>
      </c>
      <c r="B158" s="8">
        <v>1</v>
      </c>
      <c r="C158" s="8"/>
      <c r="D158" s="8">
        <v>1</v>
      </c>
    </row>
    <row r="159" spans="1:4" x14ac:dyDescent="0.3">
      <c r="A159" s="7">
        <v>707</v>
      </c>
      <c r="B159" s="8">
        <v>1</v>
      </c>
      <c r="C159" s="8"/>
      <c r="D159" s="8">
        <v>1</v>
      </c>
    </row>
    <row r="160" spans="1:4" x14ac:dyDescent="0.3">
      <c r="A160" s="7">
        <v>719</v>
      </c>
      <c r="B160" s="8">
        <v>1</v>
      </c>
      <c r="C160" s="8"/>
      <c r="D160" s="8">
        <v>1</v>
      </c>
    </row>
    <row r="161" spans="1:4" x14ac:dyDescent="0.3">
      <c r="A161" s="7">
        <v>720</v>
      </c>
      <c r="B161" s="8">
        <v>1</v>
      </c>
      <c r="C161" s="8"/>
      <c r="D161" s="8">
        <v>1</v>
      </c>
    </row>
    <row r="162" spans="1:4" x14ac:dyDescent="0.3">
      <c r="A162" s="7">
        <v>737</v>
      </c>
      <c r="B162" s="8">
        <v>1</v>
      </c>
      <c r="C162" s="8"/>
      <c r="D162" s="8">
        <v>1</v>
      </c>
    </row>
    <row r="163" spans="1:4" x14ac:dyDescent="0.3">
      <c r="A163" s="7">
        <v>748</v>
      </c>
      <c r="B163" s="8">
        <v>1</v>
      </c>
      <c r="C163" s="8"/>
      <c r="D163" s="8">
        <v>1</v>
      </c>
    </row>
    <row r="164" spans="1:4" x14ac:dyDescent="0.3">
      <c r="A164" s="7">
        <v>754</v>
      </c>
      <c r="B164" s="8">
        <v>1</v>
      </c>
      <c r="C164" s="8"/>
      <c r="D164" s="8">
        <v>1</v>
      </c>
    </row>
    <row r="165" spans="1:4" x14ac:dyDescent="0.3">
      <c r="A165" s="7">
        <v>776</v>
      </c>
      <c r="B165" s="8"/>
      <c r="C165" s="8">
        <v>1</v>
      </c>
      <c r="D165" s="8">
        <v>1</v>
      </c>
    </row>
    <row r="166" spans="1:4" x14ac:dyDescent="0.3">
      <c r="A166" s="7">
        <v>789</v>
      </c>
      <c r="B166" s="8"/>
      <c r="C166" s="8">
        <v>1</v>
      </c>
      <c r="D166" s="8">
        <v>1</v>
      </c>
    </row>
    <row r="167" spans="1:4" x14ac:dyDescent="0.3">
      <c r="A167" s="7">
        <v>805</v>
      </c>
      <c r="B167" s="8"/>
      <c r="C167" s="8">
        <v>1</v>
      </c>
      <c r="D167" s="8">
        <v>1</v>
      </c>
    </row>
    <row r="168" spans="1:4" x14ac:dyDescent="0.3">
      <c r="A168" s="7">
        <v>835</v>
      </c>
      <c r="B168" s="8">
        <v>2</v>
      </c>
      <c r="C168" s="8"/>
      <c r="D168" s="8">
        <v>2</v>
      </c>
    </row>
    <row r="169" spans="1:4" x14ac:dyDescent="0.3">
      <c r="A169" s="7">
        <v>855</v>
      </c>
      <c r="B169" s="8"/>
      <c r="C169" s="8">
        <v>1</v>
      </c>
      <c r="D169" s="8">
        <v>1</v>
      </c>
    </row>
    <row r="170" spans="1:4" x14ac:dyDescent="0.3">
      <c r="A170" s="7">
        <v>892</v>
      </c>
      <c r="B170" s="8">
        <v>1</v>
      </c>
      <c r="C170" s="8"/>
      <c r="D170" s="8">
        <v>1</v>
      </c>
    </row>
    <row r="171" spans="1:4" x14ac:dyDescent="0.3">
      <c r="A171" s="7">
        <v>897</v>
      </c>
      <c r="B171" s="8">
        <v>1</v>
      </c>
      <c r="C171" s="8"/>
      <c r="D171" s="8">
        <v>1</v>
      </c>
    </row>
    <row r="172" spans="1:4" x14ac:dyDescent="0.3">
      <c r="A172" s="7">
        <v>898</v>
      </c>
      <c r="B172" s="8">
        <v>1</v>
      </c>
      <c r="C172" s="8"/>
      <c r="D172" s="8">
        <v>1</v>
      </c>
    </row>
    <row r="173" spans="1:4" x14ac:dyDescent="0.3">
      <c r="A173" s="7">
        <v>910</v>
      </c>
      <c r="B173" s="8">
        <v>1</v>
      </c>
      <c r="C173" s="8"/>
      <c r="D173" s="8">
        <v>1</v>
      </c>
    </row>
    <row r="174" spans="1:4" x14ac:dyDescent="0.3">
      <c r="A174" s="7">
        <v>936</v>
      </c>
      <c r="B174" s="8">
        <v>1</v>
      </c>
      <c r="C174" s="8"/>
      <c r="D174" s="8">
        <v>1</v>
      </c>
    </row>
    <row r="175" spans="1:4" x14ac:dyDescent="0.3">
      <c r="A175" s="7">
        <v>943</v>
      </c>
      <c r="B175" s="8"/>
      <c r="C175" s="8">
        <v>1</v>
      </c>
      <c r="D175" s="8">
        <v>1</v>
      </c>
    </row>
    <row r="176" spans="1:4" x14ac:dyDescent="0.3">
      <c r="A176" s="7">
        <v>972</v>
      </c>
      <c r="B176" s="8">
        <v>1</v>
      </c>
      <c r="C176" s="8"/>
      <c r="D176" s="8">
        <v>1</v>
      </c>
    </row>
    <row r="177" spans="1:4" x14ac:dyDescent="0.3">
      <c r="A177" s="7">
        <v>981</v>
      </c>
      <c r="B177" s="8"/>
      <c r="C177" s="8">
        <v>1</v>
      </c>
      <c r="D177" s="8">
        <v>1</v>
      </c>
    </row>
    <row r="178" spans="1:4" x14ac:dyDescent="0.3">
      <c r="A178" s="7">
        <v>1021</v>
      </c>
      <c r="B178" s="8">
        <v>1</v>
      </c>
      <c r="C178" s="8"/>
      <c r="D178" s="8">
        <v>1</v>
      </c>
    </row>
    <row r="179" spans="1:4" x14ac:dyDescent="0.3">
      <c r="A179" s="7">
        <v>1051</v>
      </c>
      <c r="B179" s="8">
        <v>1</v>
      </c>
      <c r="C179" s="8"/>
      <c r="D179" s="8">
        <v>1</v>
      </c>
    </row>
    <row r="180" spans="1:4" x14ac:dyDescent="0.3">
      <c r="A180" s="7">
        <v>1082</v>
      </c>
      <c r="B180" s="8">
        <v>1</v>
      </c>
      <c r="C180" s="8"/>
      <c r="D180" s="8">
        <v>1</v>
      </c>
    </row>
    <row r="181" spans="1:4" x14ac:dyDescent="0.3">
      <c r="A181" s="7">
        <v>1185</v>
      </c>
      <c r="B181" s="8">
        <v>1</v>
      </c>
      <c r="C181" s="8"/>
      <c r="D181" s="8">
        <v>1</v>
      </c>
    </row>
    <row r="182" spans="1:4" x14ac:dyDescent="0.3">
      <c r="A182" s="7">
        <v>1199</v>
      </c>
      <c r="B182" s="8"/>
      <c r="C182" s="8">
        <v>1</v>
      </c>
      <c r="D182" s="8">
        <v>1</v>
      </c>
    </row>
    <row r="183" spans="1:4" x14ac:dyDescent="0.3">
      <c r="A183" s="7">
        <v>1202</v>
      </c>
      <c r="B183" s="8">
        <v>1</v>
      </c>
      <c r="C183" s="8"/>
      <c r="D183" s="8">
        <v>1</v>
      </c>
    </row>
    <row r="184" spans="1:4" x14ac:dyDescent="0.3">
      <c r="A184" s="7">
        <v>1211</v>
      </c>
      <c r="B184" s="8">
        <v>1</v>
      </c>
      <c r="C184" s="8"/>
      <c r="D184" s="8">
        <v>1</v>
      </c>
    </row>
    <row r="185" spans="1:4" x14ac:dyDescent="0.3">
      <c r="A185" s="7">
        <v>1380</v>
      </c>
      <c r="B185" s="8"/>
      <c r="C185" s="8">
        <v>1</v>
      </c>
      <c r="D185" s="8">
        <v>1</v>
      </c>
    </row>
    <row r="186" spans="1:4" x14ac:dyDescent="0.3">
      <c r="A186" s="7">
        <v>1419</v>
      </c>
      <c r="B186" s="8">
        <v>1</v>
      </c>
      <c r="C186" s="8"/>
      <c r="D186" s="8">
        <v>1</v>
      </c>
    </row>
    <row r="187" spans="1:4" x14ac:dyDescent="0.3">
      <c r="A187" s="7">
        <v>1548</v>
      </c>
      <c r="B187" s="8">
        <v>1</v>
      </c>
      <c r="C187" s="8"/>
      <c r="D187" s="8">
        <v>1</v>
      </c>
    </row>
    <row r="188" spans="1:4" x14ac:dyDescent="0.3">
      <c r="A188" s="7">
        <v>1610</v>
      </c>
      <c r="B188" s="8">
        <v>1</v>
      </c>
      <c r="C188" s="8"/>
      <c r="D188" s="8">
        <v>1</v>
      </c>
    </row>
    <row r="189" spans="1:4" x14ac:dyDescent="0.3">
      <c r="A189" s="7">
        <v>1688</v>
      </c>
      <c r="B189" s="8">
        <v>1</v>
      </c>
      <c r="C189" s="8"/>
      <c r="D189" s="8">
        <v>1</v>
      </c>
    </row>
    <row r="190" spans="1:4" x14ac:dyDescent="0.3">
      <c r="A190" s="7">
        <v>1767</v>
      </c>
      <c r="B190" s="8">
        <v>1</v>
      </c>
      <c r="C190" s="8"/>
      <c r="D190" s="8">
        <v>1</v>
      </c>
    </row>
    <row r="191" spans="1:4" x14ac:dyDescent="0.3">
      <c r="A191" s="7">
        <v>1808</v>
      </c>
      <c r="B191" s="8">
        <v>1</v>
      </c>
      <c r="C191" s="8"/>
      <c r="D191" s="8">
        <v>1</v>
      </c>
    </row>
    <row r="192" spans="1:4" x14ac:dyDescent="0.3">
      <c r="A192" s="7">
        <v>1820</v>
      </c>
      <c r="B192" s="8">
        <v>1</v>
      </c>
      <c r="C192" s="8"/>
      <c r="D192" s="8">
        <v>1</v>
      </c>
    </row>
    <row r="193" spans="1:4" x14ac:dyDescent="0.3">
      <c r="A193" s="7">
        <v>1846</v>
      </c>
      <c r="B193" s="8">
        <v>1</v>
      </c>
      <c r="C193" s="8"/>
      <c r="D193" s="8">
        <v>1</v>
      </c>
    </row>
    <row r="194" spans="1:4" x14ac:dyDescent="0.3">
      <c r="A194" s="7">
        <v>1876</v>
      </c>
      <c r="B194" s="8">
        <v>1</v>
      </c>
      <c r="C194" s="8"/>
      <c r="D194" s="8">
        <v>1</v>
      </c>
    </row>
    <row r="195" spans="1:4" x14ac:dyDescent="0.3">
      <c r="A195" s="7">
        <v>1896</v>
      </c>
      <c r="B195" s="8"/>
      <c r="C195" s="8">
        <v>1</v>
      </c>
      <c r="D195" s="8">
        <v>1</v>
      </c>
    </row>
    <row r="196" spans="1:4" x14ac:dyDescent="0.3">
      <c r="A196" s="7">
        <v>2017</v>
      </c>
      <c r="B196" s="8"/>
      <c r="C196" s="8">
        <v>1</v>
      </c>
      <c r="D196" s="8">
        <v>1</v>
      </c>
    </row>
    <row r="197" spans="1:4" x14ac:dyDescent="0.3">
      <c r="A197" s="7">
        <v>2060</v>
      </c>
      <c r="B197" s="8">
        <v>1</v>
      </c>
      <c r="C197" s="8"/>
      <c r="D197" s="8">
        <v>1</v>
      </c>
    </row>
    <row r="198" spans="1:4" x14ac:dyDescent="0.3">
      <c r="A198" s="7">
        <v>2261</v>
      </c>
      <c r="B198" s="8">
        <v>1</v>
      </c>
      <c r="C198" s="8"/>
      <c r="D198" s="8">
        <v>1</v>
      </c>
    </row>
    <row r="199" spans="1:4" x14ac:dyDescent="0.3">
      <c r="A199" s="7">
        <v>2281</v>
      </c>
      <c r="B199" s="8">
        <v>1</v>
      </c>
      <c r="C199" s="8"/>
      <c r="D199" s="8">
        <v>1</v>
      </c>
    </row>
    <row r="200" spans="1:4" x14ac:dyDescent="0.3">
      <c r="A200" s="7">
        <v>2334</v>
      </c>
      <c r="B200" s="8"/>
      <c r="C200" s="8">
        <v>1</v>
      </c>
      <c r="D200" s="8">
        <v>1</v>
      </c>
    </row>
    <row r="201" spans="1:4" x14ac:dyDescent="0.3">
      <c r="A201" s="7">
        <v>2413</v>
      </c>
      <c r="B201" s="8">
        <v>1</v>
      </c>
      <c r="C201" s="8"/>
      <c r="D201" s="8">
        <v>1</v>
      </c>
    </row>
    <row r="202" spans="1:4" x14ac:dyDescent="0.3">
      <c r="A202" s="7">
        <v>2442</v>
      </c>
      <c r="B202" s="8"/>
      <c r="C202" s="8">
        <v>1</v>
      </c>
      <c r="D202" s="8">
        <v>1</v>
      </c>
    </row>
    <row r="203" spans="1:4" x14ac:dyDescent="0.3">
      <c r="A203" s="7">
        <v>2522</v>
      </c>
      <c r="B203" s="8">
        <v>1</v>
      </c>
      <c r="C203" s="8"/>
      <c r="D203" s="8">
        <v>1</v>
      </c>
    </row>
    <row r="204" spans="1:4" x14ac:dyDescent="0.3">
      <c r="A204" s="7">
        <v>2656</v>
      </c>
      <c r="B204" s="8">
        <v>1</v>
      </c>
      <c r="C204" s="8"/>
      <c r="D204" s="8">
        <v>1</v>
      </c>
    </row>
    <row r="205" spans="1:4" x14ac:dyDescent="0.3">
      <c r="A205" s="7">
        <v>2695</v>
      </c>
      <c r="B205" s="8">
        <v>1</v>
      </c>
      <c r="C205" s="8"/>
      <c r="D205" s="8">
        <v>1</v>
      </c>
    </row>
    <row r="206" spans="1:4" x14ac:dyDescent="0.3">
      <c r="A206" s="7">
        <v>2794</v>
      </c>
      <c r="B206" s="8">
        <v>1</v>
      </c>
      <c r="C206" s="8"/>
      <c r="D206" s="8">
        <v>1</v>
      </c>
    </row>
    <row r="207" spans="1:4" x14ac:dyDescent="0.3">
      <c r="A207" s="7">
        <v>3964</v>
      </c>
      <c r="B207" s="8"/>
      <c r="C207" s="8">
        <v>1</v>
      </c>
      <c r="D207" s="8">
        <v>1</v>
      </c>
    </row>
    <row r="208" spans="1:4" x14ac:dyDescent="0.3">
      <c r="A208" s="7">
        <v>3966</v>
      </c>
      <c r="B208" s="8">
        <v>1</v>
      </c>
      <c r="C208" s="8"/>
      <c r="D208" s="8">
        <v>1</v>
      </c>
    </row>
    <row r="209" spans="1:4" x14ac:dyDescent="0.3">
      <c r="A209" s="7">
        <v>4540</v>
      </c>
      <c r="B209" s="8">
        <v>1</v>
      </c>
      <c r="C209" s="8"/>
      <c r="D209" s="8">
        <v>1</v>
      </c>
    </row>
    <row r="210" spans="1:4" x14ac:dyDescent="0.3">
      <c r="A210" s="7">
        <v>5209</v>
      </c>
      <c r="B210" s="8">
        <v>1</v>
      </c>
      <c r="C210" s="8"/>
      <c r="D210" s="8">
        <v>1</v>
      </c>
    </row>
    <row r="211" spans="1:4" x14ac:dyDescent="0.3">
      <c r="A211" s="7">
        <v>5882</v>
      </c>
      <c r="B211" s="8"/>
      <c r="C211" s="8">
        <v>1</v>
      </c>
      <c r="D211" s="8">
        <v>1</v>
      </c>
    </row>
    <row r="212" spans="1:4" x14ac:dyDescent="0.3">
      <c r="A212" s="7">
        <v>7702</v>
      </c>
      <c r="B212" s="8"/>
      <c r="C212" s="8">
        <v>1</v>
      </c>
      <c r="D212" s="8">
        <v>1</v>
      </c>
    </row>
    <row r="213" spans="1:4" x14ac:dyDescent="0.3">
      <c r="A213" s="7">
        <v>7861</v>
      </c>
      <c r="B213" s="8"/>
      <c r="C213" s="8">
        <v>1</v>
      </c>
      <c r="D213" s="8">
        <v>1</v>
      </c>
    </row>
    <row r="214" spans="1:4" x14ac:dyDescent="0.3">
      <c r="A214" s="7" t="s">
        <v>12</v>
      </c>
      <c r="B214" s="8">
        <v>203</v>
      </c>
      <c r="C214" s="8">
        <v>97</v>
      </c>
      <c r="D214" s="8">
        <v>300</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raw data</vt:lpstr>
      <vt:lpstr>Gender</vt:lpstr>
      <vt:lpstr>Age</vt:lpstr>
      <vt:lpstr>smoking</vt:lpstr>
      <vt:lpstr>Diabetes</vt:lpstr>
      <vt:lpstr>Anaemia</vt:lpstr>
      <vt:lpstr>high blood pressure</vt:lpstr>
      <vt:lpstr>EF</vt:lpstr>
      <vt:lpstr>Creatinine Phosphokinase</vt:lpstr>
      <vt:lpstr>time</vt:lpstr>
      <vt:lpstr>Serum creatinine</vt:lpstr>
      <vt:lpstr>dashboard</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Pranay Datir</dc:creator>
  <cp:lastModifiedBy>Lenovo</cp:lastModifiedBy>
  <dcterms:created xsi:type="dcterms:W3CDTF">2021-08-12T10:24:37Z</dcterms:created>
  <dcterms:modified xsi:type="dcterms:W3CDTF">2021-08-19T12:22:46Z</dcterms:modified>
</cp:coreProperties>
</file>