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saich\Downloads\"/>
    </mc:Choice>
  </mc:AlternateContent>
  <xr:revisionPtr revIDLastSave="0" documentId="13_ncr:1_{43B52553-E6F9-41B0-9819-380A7FD27AF8}" xr6:coauthVersionLast="47" xr6:coauthVersionMax="47" xr10:uidLastSave="{00000000-0000-0000-0000-000000000000}"/>
  <bookViews>
    <workbookView xWindow="-110" yWindow="-110" windowWidth="19420" windowHeight="11500" activeTab="2" xr2:uid="{F8420BDF-C08E-4FBB-891B-F574F63AC6D0}"/>
  </bookViews>
  <sheets>
    <sheet name="Sheets Design" sheetId="4" r:id="rId1"/>
    <sheet name="BlinkIT Grocery Data" sheetId="1" r:id="rId2"/>
    <sheet name="Dashboard" sheetId="6" r:id="rId3"/>
  </sheets>
  <definedNames>
    <definedName name="_xlchart.v2.0" hidden="1">'Sheets Design'!$D$74:$D$76</definedName>
    <definedName name="_xlchart.v2.1" hidden="1">'Sheets Design'!$E$74:$E$76</definedName>
    <definedName name="_xlchart.v2.2" hidden="1">'Sheets Design'!$D$74:$D$76</definedName>
    <definedName name="_xlchart.v2.3" hidden="1">'Sheets Design'!$E$74:$E$76</definedName>
    <definedName name="Slicer_Item_Type">#N/A</definedName>
    <definedName name="Slicer_Outlet_Location_Type">#N/A</definedName>
    <definedName name="Slicer_Outlet_Siz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5" i="4" l="1"/>
  <c r="D76" i="4"/>
  <c r="D74" i="4"/>
  <c r="A10" i="4"/>
  <c r="E75" i="4"/>
  <c r="B10" i="4"/>
  <c r="D10" i="4"/>
  <c r="C10" i="4"/>
  <c r="E74" i="4"/>
  <c r="E76" i="4"/>
</calcChain>
</file>

<file path=xl/sharedStrings.xml><?xml version="1.0" encoding="utf-8"?>
<sst xmlns="http://schemas.openxmlformats.org/spreadsheetml/2006/main" count="59729" uniqueCount="1632">
  <si>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</si>
  <si>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</si>
  <si>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</si>
  <si>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</si>
  <si>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</si>
  <si>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</si>
  <si>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</si>
  <si>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</si>
  <si>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</si>
  <si>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</si>
  <si>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</si>
  <si>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</si>
  <si>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</si>
  <si>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</si>
  <si>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</si>
  <si>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</si>
  <si>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</si>
  <si>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</si>
  <si>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</si>
  <si>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</si>
  <si>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</si>
  <si>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</si>
  <si>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</si>
  <si>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</si>
  <si>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</si>
  <si>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</si>
  <si>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</si>
  <si>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</si>
  <si>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</si>
  <si>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</si>
  <si>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</si>
  <si>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</si>
  <si>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</si>
  <si>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</si>
  <si>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</si>
  <si>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</si>
  <si>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</si>
  <si>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</si>
  <si>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</si>
  <si>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</si>
  <si>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</si>
  <si>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</si>
  <si>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</si>
  <si>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</si>
  <si>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</si>
  <si>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</si>
  <si>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</si>
  <si>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</si>
  <si>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</si>
  <si>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</si>
  <si>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</si>
  <si>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</si>
  <si>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</si>
  <si>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</si>
  <si>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</si>
  <si>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</si>
  <si>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</si>
  <si>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</si>
  <si>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</si>
  <si>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</si>
  <si>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</si>
  <si>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</si>
  <si>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</si>
  <si>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</si>
  <si>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</si>
  <si>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</si>
  <si>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</si>
  <si>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</si>
  <si>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</si>
  <si>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</si>
  <si>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</si>
  <si>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</si>
  <si>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</si>
  <si>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</si>
  <si>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</si>
  <si>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</si>
  <si>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</si>
  <si>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</si>
  <si>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</si>
  <si>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</si>
  <si>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</si>
  <si>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</si>
  <si>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</si>
  <si>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</si>
  <si>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</si>
  <si>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</si>
  <si>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</si>
  <si>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</si>
  <si>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</si>
  <si>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</si>
  <si>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</si>
  <si>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</si>
  <si>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</si>
  <si>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</si>
  <si>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</si>
  <si>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</si>
  <si>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</si>
  <si>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</si>
  <si>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</si>
  <si>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</si>
  <si>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</si>
  <si>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</si>
  <si>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</si>
  <si>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</si>
  <si>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</si>
  <si>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</si>
  <si>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</si>
  <si>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</si>
  <si>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</si>
  <si>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</si>
  <si>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</si>
  <si>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</si>
  <si>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</si>
  <si>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</si>
  <si>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</si>
  <si>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</si>
  <si>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</si>
  <si>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</si>
  <si>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</si>
  <si>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</si>
  <si>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</si>
  <si>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</si>
  <si>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</si>
  <si>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</si>
  <si>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</si>
  <si>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</si>
  <si>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</si>
  <si>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</si>
  <si>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</si>
  <si>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</si>
  <si>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</si>
  <si>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</si>
  <si>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</si>
  <si>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</si>
  <si>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</si>
  <si>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</si>
  <si>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</si>
  <si>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</si>
  <si>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</si>
  <si>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</si>
  <si>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</si>
  <si>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</si>
  <si>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</si>
  <si>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</si>
  <si>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</si>
  <si>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</si>
  <si>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</si>
  <si>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</si>
  <si>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</si>
  <si>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</si>
  <si>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</si>
  <si>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</si>
  <si>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</si>
  <si>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</si>
  <si>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</si>
  <si>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</si>
  <si>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</si>
  <si>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</si>
  <si>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</si>
  <si>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</si>
  <si>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</si>
  <si>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</si>
  <si>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</si>
  <si>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</si>
  <si>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</si>
  <si>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</si>
  <si>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</si>
  <si>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</si>
  <si>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</si>
  <si>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</si>
  <si>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</si>
  <si>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</si>
  <si>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</si>
  <si>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</si>
  <si>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</si>
  <si>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</si>
  <si>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</si>
  <si>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</si>
  <si>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</si>
  <si>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</si>
  <si>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</si>
  <si>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</si>
  <si>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</si>
  <si>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</si>
  <si>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</si>
  <si>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</si>
  <si>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</si>
  <si>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</si>
  <si>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</si>
  <si>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</si>
  <si>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</si>
  <si>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</si>
  <si>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</si>
  <si>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</si>
  <si>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</si>
  <si>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</si>
  <si>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</si>
  <si>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</si>
  <si>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</si>
  <si>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</si>
  <si>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</si>
  <si>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</si>
  <si>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</si>
  <si>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</si>
  <si>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</si>
  <si>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</si>
  <si>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</si>
  <si>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</si>
  <si>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</si>
  <si>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</si>
  <si>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</si>
  <si>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</si>
  <si>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</si>
  <si>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</si>
  <si>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</si>
  <si>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</si>
  <si>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</si>
  <si>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</si>
  <si>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</si>
  <si>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</si>
  <si>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</si>
  <si>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</si>
  <si>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</si>
  <si>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</si>
  <si>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</si>
  <si>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</si>
  <si>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</si>
  <si>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</si>
  <si>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</si>
  <si>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</si>
  <si>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</si>
  <si>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</si>
  <si>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</si>
  <si>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</si>
  <si>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</si>
  <si>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</si>
  <si>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</si>
  <si>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</si>
  <si>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</si>
  <si>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</si>
  <si>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</si>
  <si>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</si>
  <si>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</si>
  <si>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</si>
  <si>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</si>
  <si>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</si>
  <si>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</si>
  <si>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</si>
  <si>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</si>
  <si>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</si>
  <si>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</si>
  <si>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</si>
  <si>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</si>
  <si>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</si>
  <si>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</si>
  <si>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</si>
  <si>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</si>
  <si>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</si>
  <si>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</si>
  <si>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</si>
  <si>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</si>
  <si>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</si>
  <si>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</si>
  <si>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</si>
  <si>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</si>
  <si>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</si>
  <si>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</si>
  <si>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</si>
  <si>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</si>
  <si>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</si>
  <si>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</si>
  <si>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</si>
  <si>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</si>
  <si>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</si>
  <si>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</si>
  <si>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</si>
  <si>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</si>
  <si>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</si>
  <si>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</si>
  <si>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</si>
  <si>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</si>
  <si>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</si>
  <si>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</si>
  <si>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</si>
  <si>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</si>
  <si>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</si>
  <si>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</si>
  <si>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</si>
  <si>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</si>
  <si>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</si>
  <si>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</si>
  <si>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</si>
  <si>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</si>
  <si>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</si>
  <si>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</si>
  <si>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</si>
  <si>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</si>
  <si>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</si>
  <si>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</si>
  <si>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</si>
  <si>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</si>
  <si>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</si>
  <si>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</si>
  <si>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</si>
  <si>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</si>
  <si>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</si>
  <si>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</si>
  <si>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</si>
  <si>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</si>
  <si>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</si>
  <si>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</si>
  <si>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</si>
  <si>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</si>
  <si>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</si>
  <si>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</si>
  <si>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</si>
  <si>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</si>
  <si>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</si>
  <si>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</si>
  <si>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</si>
  <si>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</si>
  <si>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</si>
  <si>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</si>
  <si>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</si>
  <si>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</si>
  <si>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</si>
  <si>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</si>
  <si>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</si>
  <si>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</si>
  <si>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</si>
  <si>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</si>
  <si>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</si>
  <si>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</si>
  <si>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</si>
  <si>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</si>
  <si>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</si>
  <si>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</si>
  <si>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</si>
  <si>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</si>
  <si>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</si>
  <si>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</si>
  <si>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</si>
  <si>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</si>
  <si>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</si>
  <si>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</si>
  <si>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</si>
  <si>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</si>
  <si>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</si>
  <si>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</si>
  <si>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</si>
  <si>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</si>
  <si>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</si>
  <si>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</si>
  <si>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</si>
  <si>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</si>
  <si>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</si>
  <si>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</si>
  <si>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</si>
  <si>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</si>
  <si>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</si>
  <si>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</si>
  <si>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</si>
  <si>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</si>
  <si>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</si>
  <si>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</si>
  <si>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</si>
  <si>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</si>
  <si>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</si>
  <si>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</si>
  <si>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</si>
  <si>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</si>
  <si>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</si>
  <si>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</si>
  <si>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</si>
  <si>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</si>
  <si>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</si>
  <si>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</si>
  <si>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</si>
  <si>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</si>
  <si>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</si>
  <si>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</si>
  <si>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</si>
  <si>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</si>
  <si>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</si>
  <si>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</si>
  <si>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</si>
  <si>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</si>
  <si>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</si>
  <si>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</si>
  <si>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</si>
  <si>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</si>
  <si>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</si>
  <si>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</si>
  <si>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</si>
  <si>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</si>
  <si>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</si>
  <si>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</si>
  <si>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</si>
  <si>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</si>
  <si>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</si>
  <si>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</si>
  <si>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</si>
  <si>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</si>
  <si>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</si>
  <si>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</si>
  <si>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</si>
  <si>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</si>
  <si>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</si>
  <si>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</si>
  <si>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</si>
  <si>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</si>
  <si>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</si>
  <si>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</si>
  <si>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</si>
  <si>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</si>
  <si>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</si>
  <si>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</si>
  <si>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</si>
  <si>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</si>
  <si>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</si>
  <si>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</si>
  <si>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</si>
  <si>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</si>
  <si>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</si>
  <si>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</si>
  <si>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</si>
  <si>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</si>
  <si>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</si>
  <si>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</si>
  <si>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</si>
  <si>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</si>
  <si>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</si>
  <si>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</si>
  <si>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</si>
  <si>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</si>
  <si>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</si>
  <si>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</si>
  <si>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</si>
  <si>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</si>
  <si>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</si>
  <si>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</si>
  <si>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</si>
  <si>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</si>
  <si>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</si>
  <si>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</si>
  <si>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</si>
  <si>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</si>
  <si>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</si>
  <si>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</si>
  <si>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</si>
  <si>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</si>
  <si>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</si>
  <si>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</si>
  <si>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</si>
  <si>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</si>
  <si>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</si>
  <si>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</si>
  <si>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</si>
  <si>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</si>
  <si>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</si>
  <si>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</si>
  <si>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</si>
  <si>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</si>
  <si>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</si>
  <si>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</si>
  <si>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</si>
  <si>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</si>
  <si>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</si>
  <si>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</si>
  <si>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</si>
  <si>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</si>
  <si>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</si>
  <si>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</si>
  <si>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</si>
  <si>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</si>
  <si>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</si>
  <si>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</si>
  <si>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</si>
  <si>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</si>
  <si>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</si>
  <si>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</si>
  <si>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</si>
  <si>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</si>
  <si>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</si>
  <si>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</si>
  <si>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</si>
  <si>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</si>
  <si>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</si>
  <si>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</si>
  <si>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</si>
  <si>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</si>
  <si>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</si>
  <si>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</si>
  <si>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</si>
  <si>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</si>
  <si>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</si>
  <si>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</si>
  <si>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</si>
  <si>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</si>
  <si>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</si>
  <si>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</si>
  <si>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</si>
  <si>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</si>
  <si>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</si>
  <si>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</si>
  <si>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</si>
  <si>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</si>
  <si>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</si>
  <si>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</si>
  <si>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</si>
  <si>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</si>
  <si>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</si>
  <si>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</si>
  <si>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</si>
  <si>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</si>
  <si>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</si>
  <si>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</si>
  <si>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</si>
  <si>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</si>
  <si>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</si>
  <si>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</si>
  <si>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</si>
  <si>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</si>
  <si>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</si>
  <si>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</si>
  <si>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</si>
  <si>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</si>
  <si>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</si>
  <si>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</si>
  <si>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</si>
  <si>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</si>
  <si>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</si>
  <si>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</si>
  <si>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</si>
  <si>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</si>
  <si>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</si>
  <si>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</si>
  <si>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</si>
  <si>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</si>
  <si>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</si>
  <si>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</si>
  <si>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</si>
  <si>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</si>
  <si>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</si>
  <si>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</si>
  <si>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</si>
  <si>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</si>
  <si>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</si>
  <si>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</si>
  <si>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</si>
  <si>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</si>
  <si>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</si>
  <si>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</si>
  <si>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</si>
  <si>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</si>
  <si>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</si>
  <si>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</si>
  <si>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</si>
  <si>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</si>
  <si>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</si>
  <si>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</si>
  <si>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</si>
  <si>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</si>
  <si>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</si>
  <si>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</si>
  <si>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</si>
  <si>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</si>
  <si>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</si>
  <si>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</si>
  <si>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</si>
  <si>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</si>
  <si>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</si>
  <si>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</si>
  <si>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</si>
  <si>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</si>
  <si>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</si>
  <si>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</si>
  <si>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</si>
  <si>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</si>
  <si>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</si>
  <si>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</si>
  <si>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</si>
  <si>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</si>
  <si>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</si>
  <si>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</si>
  <si>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</si>
  <si>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</si>
  <si>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</si>
  <si>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</si>
  <si>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</si>
  <si>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</si>
  <si>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</si>
  <si>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</si>
  <si>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</si>
  <si>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</si>
  <si>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</si>
  <si>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</si>
  <si>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</si>
  <si>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</si>
  <si>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</si>
  <si>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</si>
  <si>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</si>
  <si>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</si>
  <si>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</si>
  <si>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</si>
  <si>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</si>
  <si>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</si>
  <si>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</si>
  <si>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</si>
  <si>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</si>
  <si>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</si>
  <si>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</si>
  <si>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</si>
  <si>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</si>
  <si>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</si>
  <si>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</si>
  <si>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</si>
  <si>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</si>
  <si>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</si>
  <si>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</si>
  <si>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</si>
  <si>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</si>
  <si>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</si>
  <si>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</si>
  <si>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</si>
  <si>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</si>
  <si>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</si>
  <si>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</si>
  <si>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</si>
  <si>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</si>
  <si>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</si>
  <si>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</si>
  <si>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</si>
  <si>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</si>
  <si>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</si>
  <si>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</si>
  <si>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</si>
  <si>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</si>
  <si>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</si>
  <si>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</si>
  <si>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</si>
  <si>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</si>
  <si>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</si>
  <si>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</si>
  <si>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</si>
  <si>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</si>
  <si>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</si>
  <si>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</si>
  <si>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</si>
  <si>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</si>
  <si>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</si>
  <si>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</si>
  <si>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</si>
  <si>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</si>
  <si>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</si>
  <si>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</si>
  <si>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</si>
  <si>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</si>
  <si>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</si>
  <si>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</si>
  <si>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</si>
  <si>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</si>
  <si>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</si>
  <si>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</si>
  <si>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</si>
  <si>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</si>
  <si>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</si>
  <si>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</si>
  <si>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</si>
  <si>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</si>
  <si>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</si>
  <si>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</si>
  <si>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</si>
  <si>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</si>
  <si>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</si>
  <si>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</si>
  <si>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</si>
  <si>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</si>
  <si>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</si>
  <si>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</si>
  <si>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</si>
  <si>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</si>
  <si>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</si>
  <si>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</si>
  <si>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</si>
  <si>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</si>
  <si>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</si>
  <si>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</si>
  <si>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</si>
  <si>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</si>
  <si>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</si>
  <si>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</si>
  <si>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</si>
  <si>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</si>
  <si>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</si>
  <si>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</si>
  <si>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</si>
  <si>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</si>
  <si>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</si>
  <si>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</si>
  <si>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</si>
  <si>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</si>
  <si>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</si>
  <si>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</si>
  <si>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</si>
  <si>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</si>
  <si>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</si>
  <si>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</si>
  <si>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</si>
  <si>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</si>
  <si>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</si>
  <si>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</si>
  <si>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</si>
  <si>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</si>
  <si>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</si>
  <si>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</si>
  <si>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</si>
  <si>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</si>
  <si>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</si>
  <si>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</si>
  <si>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</si>
  <si>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</si>
  <si>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</si>
  <si>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</si>
  <si>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</si>
  <si>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</si>
  <si>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</si>
  <si>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</si>
  <si>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</si>
  <si>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</si>
  <si>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</si>
  <si>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</si>
  <si>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</si>
  <si>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</si>
  <si>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</si>
  <si>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</si>
  <si>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</si>
  <si>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</si>
  <si>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</si>
  <si>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</si>
  <si>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</si>
  <si>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</si>
  <si>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</si>
  <si>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</si>
  <si>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</si>
  <si>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</si>
  <si>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</si>
  <si>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</si>
  <si>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</si>
  <si>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</si>
  <si>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</si>
  <si>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</si>
  <si>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</si>
  <si>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</si>
  <si>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</si>
  <si>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</si>
  <si>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</si>
  <si>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</si>
  <si>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</si>
  <si>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</si>
  <si>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</si>
  <si>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</si>
  <si>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</si>
  <si>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</si>
  <si>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</si>
  <si>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</si>
  <si>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</si>
  <si>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</si>
  <si>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</si>
  <si>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</si>
  <si>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</si>
  <si>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</si>
  <si>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</si>
  <si>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</si>
  <si>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</si>
  <si>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</si>
  <si>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</si>
  <si>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</si>
  <si>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</si>
  <si>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</si>
  <si>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</si>
  <si>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</si>
  <si>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</si>
  <si>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</si>
  <si>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</si>
  <si>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</si>
  <si>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</si>
  <si>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</si>
  <si>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</si>
  <si>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</si>
  <si>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</si>
  <si>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</si>
  <si>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</si>
  <si>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</si>
  <si>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</si>
  <si>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</si>
  <si>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</si>
  <si>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</si>
  <si>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</si>
  <si>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</si>
  <si>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</si>
  <si>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</si>
  <si>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</si>
  <si>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</si>
  <si>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</si>
  <si>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</si>
  <si>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</si>
  <si>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</si>
  <si>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</si>
  <si>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</si>
  <si>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</si>
  <si>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</si>
  <si>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</si>
  <si>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</si>
  <si>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</si>
  <si>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</si>
  <si>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</si>
  <si>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</si>
  <si>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</si>
  <si>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</si>
  <si>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</si>
  <si>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</si>
  <si>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</si>
  <si>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</si>
  <si>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</si>
  <si>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</si>
  <si>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</si>
  <si>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</si>
  <si>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</si>
  <si>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</si>
  <si>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</si>
  <si>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</si>
  <si>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</si>
  <si>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</si>
  <si>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</si>
  <si>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</si>
  <si>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</si>
  <si>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</si>
  <si>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</si>
  <si>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</si>
  <si>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</si>
  <si>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</si>
  <si>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</si>
  <si>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</si>
  <si>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</si>
  <si>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</si>
  <si>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</si>
  <si>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</si>
  <si>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</si>
  <si>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</si>
  <si>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</si>
  <si>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</si>
  <si>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</si>
  <si>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</si>
  <si>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</si>
  <si>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</si>
  <si>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</si>
  <si>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</si>
  <si>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</si>
  <si>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</si>
  <si>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</si>
  <si>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</si>
  <si>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</si>
  <si>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</si>
  <si>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</si>
  <si>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</si>
  <si>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</si>
  <si>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</si>
  <si>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</si>
  <si>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</si>
  <si>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</si>
  <si>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</si>
  <si>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</si>
  <si>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</si>
  <si>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</si>
  <si>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</si>
  <si>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</si>
  <si>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</si>
  <si>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</si>
  <si>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</si>
  <si>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</si>
  <si>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</si>
  <si>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</si>
  <si>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</si>
  <si>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</si>
  <si>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</si>
  <si>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</si>
  <si>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</si>
  <si>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</si>
  <si>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</si>
  <si>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</si>
  <si>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</si>
  <si>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</si>
  <si>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</si>
  <si>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</si>
  <si>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</si>
  <si>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</si>
  <si>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</si>
  <si>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</si>
  <si>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</si>
  <si>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</si>
  <si>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</si>
  <si>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</si>
  <si>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</si>
  <si>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</si>
  <si>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</si>
  <si>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</si>
  <si>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</si>
  <si>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</si>
  <si>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</si>
  <si>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</si>
  <si>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</si>
  <si>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</si>
  <si>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</si>
  <si>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</si>
  <si>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</si>
  <si>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</si>
  <si>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</si>
  <si>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</si>
  <si>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</si>
  <si>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</si>
  <si>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</si>
  <si>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</si>
  <si>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</si>
  <si>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</si>
  <si>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</si>
  <si>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</si>
  <si>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</si>
  <si>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</si>
  <si>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</si>
  <si>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</si>
  <si>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</si>
  <si>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</si>
  <si>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</si>
  <si>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</si>
  <si>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</si>
  <si>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</si>
  <si>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</si>
  <si>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</si>
  <si>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</si>
  <si>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</si>
  <si>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</si>
  <si>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</si>
  <si>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</si>
  <si>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</si>
  <si>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</si>
  <si>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</si>
  <si>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</si>
  <si>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</si>
  <si>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</si>
  <si>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</si>
  <si>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</si>
  <si>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</si>
  <si>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</si>
  <si>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</si>
  <si>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</si>
  <si>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</si>
  <si>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</si>
  <si>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</si>
  <si>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</si>
  <si>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</si>
  <si>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</si>
  <si>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</si>
  <si>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</si>
  <si>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</si>
  <si>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</si>
  <si>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</si>
  <si>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</si>
  <si>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</si>
  <si>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</si>
  <si>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</si>
  <si>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</si>
  <si>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</si>
  <si>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</si>
  <si>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</si>
  <si>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</si>
  <si>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</si>
  <si>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</si>
  <si>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</si>
  <si>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</si>
  <si>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</si>
  <si>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</si>
  <si>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</si>
  <si>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</si>
  <si>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</si>
  <si>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</si>
  <si>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</si>
  <si>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</si>
  <si>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</si>
  <si>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</si>
  <si>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</si>
  <si>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</si>
  <si>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</si>
  <si>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</si>
  <si>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</si>
  <si>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</si>
  <si>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</si>
  <si>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</si>
  <si>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</si>
  <si>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</si>
  <si>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</si>
  <si>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</si>
  <si>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</si>
  <si>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</si>
  <si>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</si>
  <si>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</si>
  <si>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</si>
  <si>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</si>
  <si>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</si>
  <si>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</si>
  <si>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</si>
  <si>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</si>
  <si>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</si>
  <si>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</si>
  <si>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</si>
  <si>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</si>
  <si>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</si>
  <si>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</si>
  <si>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</si>
  <si>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</si>
  <si>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</si>
  <si>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</si>
  <si>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</si>
  <si>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</si>
  <si>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</si>
  <si>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</si>
  <si>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</si>
  <si>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</si>
  <si>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</si>
  <si>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</si>
  <si>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</si>
  <si>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</si>
  <si>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</si>
  <si>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</si>
  <si>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</si>
  <si>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</si>
  <si>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</si>
  <si>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</si>
  <si>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</si>
  <si>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</si>
  <si>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</si>
  <si>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</si>
  <si>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</si>
  <si>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</si>
  <si>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</si>
  <si>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</si>
  <si>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</si>
  <si>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</si>
  <si>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</si>
  <si>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</si>
  <si>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</si>
  <si>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</si>
  <si>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</si>
  <si>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</si>
  <si>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</si>
  <si>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</si>
  <si>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</si>
  <si>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</si>
  <si>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</si>
  <si>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</si>
  <si>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</si>
  <si>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</si>
  <si>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</si>
  <si>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</si>
  <si>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</si>
  <si>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</si>
  <si>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</si>
  <si>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</si>
  <si>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</si>
  <si>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</si>
  <si>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</si>
  <si>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</si>
  <si>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</si>
  <si>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</si>
  <si>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</si>
  <si>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</si>
  <si>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</si>
  <si>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</si>
  <si>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</si>
  <si>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</si>
  <si>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</si>
  <si>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</si>
  <si>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</si>
  <si>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</si>
  <si>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</si>
  <si>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</si>
  <si>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</si>
  <si>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</si>
  <si>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</si>
  <si>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</si>
  <si>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</si>
  <si>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</si>
  <si>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</si>
  <si>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</si>
  <si>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</si>
  <si>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</si>
  <si>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</si>
  <si>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</si>
  <si>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</si>
  <si>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</si>
  <si>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</si>
  <si>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</si>
  <si>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</si>
  <si>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</si>
  <si>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</si>
  <si>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</si>
  <si>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</si>
  <si>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</si>
  <si>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</si>
  <si>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</si>
  <si>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</si>
  <si>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</si>
  <si>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</si>
  <si>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</si>
  <si>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</si>
  <si>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</si>
  <si>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</si>
  <si>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</si>
  <si>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</si>
  <si>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</si>
  <si>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</si>
  <si>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</si>
  <si>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</si>
  <si>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</si>
  <si>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</si>
  <si>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</si>
  <si>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</si>
  <si>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</si>
  <si>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</si>
  <si>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</si>
  <si>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</si>
  <si>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</si>
  <si>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</si>
  <si>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</si>
  <si>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</si>
  <si>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</si>
  <si>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</si>
  <si>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</si>
  <si>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</si>
  <si>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</si>
  <si>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</si>
  <si>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</si>
  <si>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</si>
  <si>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</si>
  <si>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</si>
  <si>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</si>
  <si>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</si>
  <si>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</si>
  <si>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</si>
  <si>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</si>
  <si>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</si>
  <si>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</si>
  <si>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</si>
  <si>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</si>
  <si>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</si>
  <si>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</si>
  <si>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</si>
  <si>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</si>
  <si>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</si>
  <si>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</si>
  <si>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</si>
  <si>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</si>
  <si>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</si>
  <si>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</si>
  <si>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</si>
  <si>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</si>
  <si>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</si>
  <si>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</si>
  <si>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</si>
  <si>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</si>
  <si>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</si>
  <si>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</si>
  <si>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</si>
  <si>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</si>
  <si>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</si>
  <si>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</si>
  <si>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</si>
  <si>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</si>
  <si>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</si>
  <si>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</si>
  <si>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</si>
  <si>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</si>
  <si>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</si>
  <si>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</si>
  <si>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</si>
  <si>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</si>
  <si>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</si>
  <si>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</si>
  <si>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</si>
  <si>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</si>
  <si>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</si>
  <si>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</si>
  <si>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</si>
  <si>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</si>
  <si>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</si>
  <si>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</si>
  <si>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</si>
  <si>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</si>
  <si>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</si>
  <si>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</si>
  <si>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</si>
  <si>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</si>
  <si>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</si>
  <si>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</si>
  <si>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</si>
  <si>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</si>
  <si>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</si>
  <si>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</si>
  <si>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</si>
  <si>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</si>
  <si>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</si>
  <si>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</si>
  <si>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</si>
  <si>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</si>
  <si>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</si>
  <si>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</si>
  <si>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</si>
  <si>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</si>
  <si>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</si>
  <si>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</si>
  <si>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</si>
  <si>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</si>
  <si>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</si>
  <si>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</si>
  <si>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</si>
  <si>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</si>
  <si>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</si>
  <si>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</si>
  <si>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</si>
  <si>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</si>
  <si>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</si>
  <si>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</si>
  <si>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</si>
  <si>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</si>
  <si>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</si>
  <si>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</si>
  <si>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</si>
  <si>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</si>
  <si>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</si>
  <si>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</si>
  <si>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</si>
  <si>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</si>
  <si>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</si>
  <si>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</si>
  <si>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</si>
  <si>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</si>
  <si>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</si>
  <si>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</si>
  <si>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</si>
  <si>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</si>
  <si>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</si>
  <si>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</si>
  <si>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</si>
  <si>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</si>
  <si>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</si>
  <si>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</si>
  <si>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</si>
  <si>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</si>
  <si>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</si>
  <si>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</si>
  <si>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</si>
  <si>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</si>
  <si>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</si>
  <si>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</si>
  <si>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</si>
  <si>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</si>
  <si>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</si>
  <si>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</si>
  <si>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</si>
  <si>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</si>
  <si>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</si>
  <si>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</si>
  <si>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</si>
  <si>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</si>
  <si>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</si>
  <si>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</si>
  <si>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</si>
  <si>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</si>
  <si>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</si>
  <si>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</si>
  <si>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</si>
  <si>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</si>
  <si>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</si>
  <si>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</si>
  <si>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</si>
  <si>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</si>
  <si>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</si>
  <si>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</si>
  <si>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</si>
  <si>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</si>
  <si>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</si>
  <si>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</si>
  <si>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</si>
  <si>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</si>
  <si>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</si>
  <si>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</si>
  <si>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</si>
  <si>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</si>
  <si>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</si>
  <si>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</si>
  <si>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</si>
  <si>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</si>
  <si>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</si>
  <si>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</si>
  <si>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</si>
  <si>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</si>
  <si>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</si>
  <si>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</si>
  <si>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</si>
  <si>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</si>
  <si>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</si>
  <si>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</si>
  <si>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</si>
  <si>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</si>
  <si>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</si>
  <si>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</si>
  <si>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</si>
  <si>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</si>
  <si>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</si>
  <si>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</si>
  <si>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</si>
  <si>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</si>
  <si>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</si>
  <si>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</si>
  <si>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</si>
  <si>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</si>
  <si>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</si>
  <si>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</si>
  <si>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</si>
  <si>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</si>
  <si>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</si>
  <si>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</si>
  <si>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</si>
  <si>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</si>
  <si>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</si>
  <si>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</si>
  <si>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</si>
  <si>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</si>
  <si>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</si>
  <si>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</si>
  <si>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</si>
  <si>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</si>
  <si>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</si>
  <si>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</si>
  <si>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</si>
  <si>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</si>
  <si>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</si>
  <si>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</si>
  <si>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</si>
  <si>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</si>
  <si>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</si>
  <si>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</si>
  <si>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</si>
  <si>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</si>
  <si>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</si>
  <si>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</si>
  <si>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</si>
  <si>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</si>
  <si>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</si>
  <si>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</si>
  <si>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</si>
  <si>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</si>
  <si>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</si>
  <si>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</si>
  <si>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</si>
  <si>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</si>
  <si>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</si>
  <si>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</si>
  <si>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</si>
  <si>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</si>
  <si>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</si>
  <si>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</si>
  <si>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</si>
  <si>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</si>
  <si>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</si>
  <si>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</si>
  <si>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</si>
  <si>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</si>
  <si>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</si>
  <si>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</si>
  <si>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</si>
  <si>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</si>
  <si>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</si>
  <si>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</si>
  <si>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</si>
  <si>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</si>
  <si>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</si>
  <si>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</si>
  <si>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</si>
  <si>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</si>
  <si>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</si>
  <si>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</si>
  <si>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</si>
  <si>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</si>
  <si>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</si>
  <si>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</si>
  <si>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</si>
  <si>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</si>
  <si>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</si>
  <si>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</si>
  <si>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</si>
  <si>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</si>
  <si>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</si>
  <si>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</si>
  <si>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</si>
  <si>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</si>
  <si>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</si>
  <si>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</si>
  <si>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</si>
  <si>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</si>
  <si>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</si>
  <si>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</si>
  <si>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</si>
  <si>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</si>
  <si>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</si>
  <si>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</si>
  <si>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</si>
  <si>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</si>
  <si>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</si>
  <si>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</si>
  <si>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</si>
  <si>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</si>
  <si>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</si>
  <si>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</si>
  <si>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</si>
  <si>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</si>
  <si>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</si>
  <si>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</si>
  <si>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</si>
  <si>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</si>
  <si>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</si>
  <si>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</si>
  <si>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</si>
  <si>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</si>
  <si>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</si>
  <si>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</si>
  <si>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</si>
  <si>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</si>
  <si>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</si>
  <si>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</si>
  <si>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</si>
  <si>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</si>
  <si>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</si>
  <si>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</si>
  <si>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</si>
  <si>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</si>
  <si>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</si>
  <si>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</si>
  <si>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</si>
  <si>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</si>
  <si>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</si>
  <si>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</si>
  <si>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</si>
  <si>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</si>
  <si>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</si>
  <si>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</si>
  <si>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</si>
  <si>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</si>
  <si>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</si>
  <si>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</si>
  <si>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</si>
  <si>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</si>
  <si>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</si>
  <si>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</si>
  <si>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</si>
  <si>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</si>
  <si>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</si>
  <si>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</si>
  <si>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</si>
  <si>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</si>
  <si>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</si>
  <si>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</si>
  <si>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</si>
  <si>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</si>
  <si>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</si>
  <si>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</si>
  <si>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</si>
  <si>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</si>
  <si>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</si>
  <si>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</si>
  <si>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</si>
  <si>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</si>
  <si>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</si>
  <si>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</si>
  <si>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</si>
  <si>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</si>
  <si>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</si>
  <si>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</si>
  <si>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</si>
  <si>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</si>
  <si>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</si>
  <si>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</si>
  <si>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</si>
  <si>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</si>
  <si>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</si>
  <si>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</si>
  <si>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</si>
  <si>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</si>
  <si>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</si>
  <si>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</si>
  <si>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</si>
  <si>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</si>
  <si>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</si>
  <si>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</si>
  <si>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</si>
  <si>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</si>
  <si>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</si>
  <si>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</si>
  <si>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</si>
  <si>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</si>
  <si>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</si>
  <si>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</si>
  <si>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</si>
  <si>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</si>
  <si>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</si>
  <si>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</si>
  <si>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</si>
  <si>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</si>
  <si>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</si>
  <si>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</si>
  <si>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</si>
  <si>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</si>
  <si>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</si>
  <si>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</si>
  <si>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</si>
  <si>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</si>
  <si>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</si>
  <si>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</si>
  <si>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</si>
  <si>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</si>
  <si>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</si>
  <si>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</si>
  <si>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</si>
  <si>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</si>
  <si>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</si>
  <si>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</si>
  <si>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</si>
  <si>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</si>
  <si>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</si>
  <si>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</si>
  <si>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</si>
  <si>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</si>
  <si>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</si>
  <si>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</si>
  <si>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</si>
  <si>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</si>
  <si>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</si>
  <si>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</si>
  <si>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</si>
  <si>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</si>
  <si>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</si>
  <si>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</si>
  <si>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</si>
  <si>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</si>
  <si>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</si>
  <si>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</si>
  <si>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</si>
  <si>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</si>
  <si>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</si>
  <si>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</si>
  <si>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</si>
  <si>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</si>
  <si>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</si>
  <si>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</si>
  <si>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</si>
  <si>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</si>
  <si>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</si>
  <si>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</si>
  <si>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</si>
  <si>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</si>
  <si>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</si>
  <si>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</si>
  <si>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</si>
  <si>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</si>
  <si>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</si>
  <si>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</si>
  <si>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</si>
  <si>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</si>
  <si>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</si>
  <si>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</si>
  <si>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</si>
  <si>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</si>
  <si>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</si>
  <si>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</si>
  <si>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</si>
  <si>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</si>
  <si>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</si>
  <si>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</si>
  <si>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</si>
  <si>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</si>
  <si>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</si>
  <si>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</si>
  <si>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</si>
  <si>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</si>
  <si>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</si>
  <si>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</si>
  <si>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</si>
  <si>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</si>
  <si>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</si>
  <si>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</si>
  <si>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</si>
  <si>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</si>
  <si>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</si>
  <si>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</si>
  <si>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</si>
  <si>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</si>
  <si>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</si>
  <si>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</si>
  <si>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</si>
  <si>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</si>
  <si>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</si>
  <si>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</si>
  <si>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sl.no</t>
  </si>
  <si>
    <t>No of Items</t>
  </si>
  <si>
    <t>Average of Rating</t>
  </si>
  <si>
    <t>Total Sales</t>
  </si>
  <si>
    <t>Average sales</t>
  </si>
  <si>
    <t>No of items</t>
  </si>
  <si>
    <t>Average Rating</t>
  </si>
  <si>
    <t>KPI Requirements</t>
  </si>
  <si>
    <t>Row Labels</t>
  </si>
  <si>
    <t>Grand Total</t>
  </si>
  <si>
    <t>Total Sales by Fat Content</t>
  </si>
  <si>
    <t>Total Sales by Item Type</t>
  </si>
  <si>
    <t>Column Labels</t>
  </si>
  <si>
    <t>Fat  content by outlet for total sales</t>
  </si>
  <si>
    <t xml:space="preserve">Total Sales by establishment </t>
  </si>
  <si>
    <t/>
  </si>
  <si>
    <t>Total Sales by Outlet size</t>
  </si>
  <si>
    <t>Total Sales by Outlet Location</t>
  </si>
  <si>
    <t>outlet location</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</si>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</sst>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164" fontId="0" fillId="0" borderId="0" xfId="0" applyNumberFormat="1"/>
    <xf numFmtId="0" fontId="0" fillId="0" borderId="11" xfId="0" applyBorder="1"/>
    <xf numFmtId="0" fontId="0" fillId="0" borderId="14" xfId="0" applyBorder="1"/>
    <xf numFmtId="0" fontId="0" fillId="0" borderId="15" xfId="0" applyBorder="1"/>
    <xf numFmtId="0" fontId="0" fillId="0" borderId="16" xfId="0" applyBorder="1"/>
    <xf numFmtId="0" fontId="0" fillId="0" borderId="17" xfId="0" applyBorder="1"/>
    <xf numFmtId="165" fontId="0" fillId="0" borderId="17" xfId="0" applyNumberFormat="1" applyBorder="1"/>
    <xf numFmtId="0" fontId="0" fillId="0" borderId="18" xfId="0" applyBorder="1"/>
    <xf numFmtId="0" fontId="0" fillId="0" borderId="19" xfId="0" applyBorder="1"/>
    <xf numFmtId="0" fontId="0" fillId="0" borderId="21" xfId="0" applyBorder="1"/>
    <xf numFmtId="0" fontId="0" fillId="0" borderId="22" xfId="0" applyBorder="1"/>
    <xf numFmtId="0" fontId="0" fillId="0" borderId="23" xfId="0" applyBorder="1"/>
    <xf numFmtId="166" fontId="0" fillId="0" borderId="16" xfId="0" applyNumberFormat="1" applyBorder="1"/>
    <xf numFmtId="0" fontId="0" fillId="0" borderId="25" xfId="0" applyBorder="1" applyAlignment="1">
      <alignment horizontal="left"/>
    </xf>
    <xf numFmtId="0" fontId="0" fillId="0" borderId="24" xfId="0" applyBorder="1" applyAlignment="1">
      <alignment horizontal="left"/>
    </xf>
    <xf numFmtId="0" fontId="0" fillId="0" borderId="13" xfId="0" pivotButton="1" applyBorder="1"/>
    <xf numFmtId="0" fontId="0" fillId="0" borderId="18" xfId="0" applyBorder="1" applyAlignment="1">
      <alignment horizontal="left"/>
    </xf>
    <xf numFmtId="167" fontId="0" fillId="0" borderId="20" xfId="0" applyNumberFormat="1" applyBorder="1"/>
    <xf numFmtId="167" fontId="0" fillId="0" borderId="25" xfId="0" applyNumberFormat="1" applyBorder="1"/>
    <xf numFmtId="0" fontId="0" fillId="0" borderId="12" xfId="0" pivotButton="1" applyBorder="1"/>
    <xf numFmtId="0" fontId="0" fillId="0" borderId="12" xfId="0" applyBorder="1" applyAlignment="1">
      <alignment horizontal="left"/>
    </xf>
    <xf numFmtId="0" fontId="0" fillId="0" borderId="12" xfId="0" applyBorder="1"/>
    <xf numFmtId="167" fontId="0" fillId="0" borderId="13" xfId="0" applyNumberFormat="1" applyBorder="1"/>
    <xf numFmtId="167" fontId="0" fillId="0" borderId="16" xfId="0" applyNumberFormat="1" applyBorder="1"/>
    <xf numFmtId="167" fontId="0" fillId="0" borderId="18" xfId="0" applyNumberFormat="1" applyBorder="1"/>
    <xf numFmtId="167" fontId="0" fillId="0" borderId="15" xfId="0" applyNumberFormat="1" applyBorder="1"/>
    <xf numFmtId="167" fontId="0" fillId="0" borderId="17" xfId="0" applyNumberFormat="1" applyBorder="1"/>
    <xf numFmtId="167" fontId="0" fillId="0" borderId="19" xfId="0" applyNumberFormat="1" applyBorder="1"/>
    <xf numFmtId="0" fontId="0" fillId="0" borderId="20" xfId="0" applyBorder="1" applyAlignment="1">
      <alignment horizontal="left"/>
    </xf>
    <xf numFmtId="167" fontId="0" fillId="0" borderId="24" xfId="0" applyNumberFormat="1" applyBorder="1"/>
    <xf numFmtId="167" fontId="0" fillId="0" borderId="10" xfId="0" applyNumberFormat="1" applyBorder="1"/>
    <xf numFmtId="167" fontId="0" fillId="0" borderId="12" xfId="0" applyNumberFormat="1" applyBorder="1"/>
    <xf numFmtId="0" fontId="0" fillId="0" borderId="16" xfId="0" applyBorder="1" applyAlignment="1">
      <alignment horizontal="left"/>
    </xf>
    <xf numFmtId="164" fontId="0" fillId="0" borderId="20" xfId="0" applyNumberFormat="1" applyBorder="1"/>
    <xf numFmtId="164" fontId="0" fillId="0" borderId="24" xfId="0" applyNumberFormat="1" applyBorder="1"/>
    <xf numFmtId="1" fontId="0" fillId="0" borderId="20" xfId="0" applyNumberFormat="1" applyBorder="1"/>
    <xf numFmtId="1" fontId="0" fillId="0" borderId="24" xfId="0" applyNumberFormat="1" applyBorder="1"/>
    <xf numFmtId="0" fontId="0" fillId="33" borderId="13" xfId="0" applyFill="1" applyBorder="1" applyAlignment="1">
      <alignment horizontal="center"/>
    </xf>
    <xf numFmtId="0" fontId="0" fillId="33" borderId="14" xfId="0" applyFill="1" applyBorder="1" applyAlignment="1">
      <alignment horizontal="center"/>
    </xf>
    <xf numFmtId="0" fontId="0" fillId="33" borderId="15" xfId="0" applyFill="1" applyBorder="1" applyAlignment="1">
      <alignment horizontal="center"/>
    </xf>
    <xf numFmtId="0" fontId="16" fillId="33" borderId="13" xfId="0" applyFont="1" applyFill="1" applyBorder="1" applyAlignment="1">
      <alignment horizontal="center"/>
    </xf>
    <xf numFmtId="0" fontId="0" fillId="0" borderId="21" xfId="0" applyNumberFormat="1" applyBorder="1"/>
    <xf numFmtId="0" fontId="0" fillId="0" borderId="22" xfId="0" applyNumberFormat="1" applyBorder="1"/>
    <xf numFmtId="0" fontId="0" fillId="0" borderId="23" xfId="0" applyNumberFormat="1" applyBorder="1"/>
    <xf numFmtId="0"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1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Analysis" pivot="0" table="0" count="10" xr9:uid="{26A2354A-CB04-4A8D-90E2-BB12E8AE384B}">
      <tableStyleElement type="wholeTable" dxfId="1715"/>
      <tableStyleElement type="headerRow" dxfId="171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04-422E-90F8-D89B38ACD2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04-422E-90F8-D89B38ACD232}"/>
              </c:ext>
            </c:extLst>
          </c:dPt>
          <c:cat>
            <c:strRef>
              <c:f>'Sheets Design'!$A$16:$A$18</c:f>
              <c:strCache>
                <c:ptCount val="2"/>
                <c:pt idx="0">
                  <c:v>Low Fat</c:v>
                </c:pt>
                <c:pt idx="1">
                  <c:v>Regular</c:v>
                </c:pt>
              </c:strCache>
            </c:strRef>
          </c:cat>
          <c:val>
            <c:numRef>
              <c:f>'Sheets Design'!$B$16:$B$18</c:f>
              <c:numCache>
                <c:formatCode>"$"0.0,"K"</c:formatCode>
                <c:ptCount val="2"/>
                <c:pt idx="0">
                  <c:v>438090.65080000053</c:v>
                </c:pt>
                <c:pt idx="1">
                  <c:v>255695.10559999992</c:v>
                </c:pt>
              </c:numCache>
            </c:numRef>
          </c:val>
          <c:extLst>
            <c:ext xmlns:c16="http://schemas.microsoft.com/office/drawing/2014/chart" uri="{C3380CC4-5D6E-409C-BE32-E72D297353CC}">
              <c16:uniqueId val="{00000000-6B73-409E-9ECC-F13A166AE4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73289.095599999971</c:v>
                </c:pt>
                <c:pt idx="1">
                  <c:v>111721.71060000005</c:v>
                </c:pt>
                <c:pt idx="2">
                  <c:v>70684.299400000018</c:v>
                </c:pt>
              </c:numCache>
            </c:numRef>
          </c:val>
          <c:extLst>
            <c:ext xmlns:c16="http://schemas.microsoft.com/office/drawing/2014/chart" uri="{C3380CC4-5D6E-409C-BE32-E72D297353CC}">
              <c16:uniqueId val="{00000000-76D7-4B11-B14B-D4062984E338}"/>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132631.85659999997</c:v>
                </c:pt>
                <c:pt idx="1">
                  <c:v>203380.62260000026</c:v>
                </c:pt>
                <c:pt idx="2">
                  <c:v>102078.17159999987</c:v>
                </c:pt>
              </c:numCache>
            </c:numRef>
          </c:val>
          <c:extLst>
            <c:ext xmlns:c16="http://schemas.microsoft.com/office/drawing/2014/chart" uri="{C3380CC4-5D6E-409C-BE32-E72D297353CC}">
              <c16:uniqueId val="{00000001-76D7-4B11-B14B-D4062984E338}"/>
            </c:ext>
          </c:extLst>
        </c:ser>
        <c:dLbls>
          <c:showLegendKey val="0"/>
          <c:showVal val="0"/>
          <c:showCatName val="0"/>
          <c:showSerName val="0"/>
          <c:showPercent val="0"/>
          <c:showBubbleSize val="0"/>
        </c:dLbls>
        <c:gapWidth val="182"/>
        <c:axId val="1494034975"/>
        <c:axId val="1334361632"/>
      </c:barChart>
      <c:catAx>
        <c:axId val="149403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361632"/>
        <c:crosses val="autoZero"/>
        <c:auto val="1"/>
        <c:lblAlgn val="ctr"/>
        <c:lblOffset val="100"/>
        <c:noMultiLvlLbl val="0"/>
      </c:catAx>
      <c:valAx>
        <c:axId val="1334361632"/>
        <c:scaling>
          <c:orientation val="minMax"/>
        </c:scaling>
        <c:delete val="1"/>
        <c:axPos val="b"/>
        <c:numFmt formatCode="&quot;$&quot;0.0,&quot;K&quot;" sourceLinked="1"/>
        <c:majorTickMark val="none"/>
        <c:minorTickMark val="none"/>
        <c:tickLblPos val="nextTo"/>
        <c:crossAx val="149403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67913385826778"/>
          <c:y val="0.26328484981044037"/>
          <c:w val="0.39013560804899389"/>
          <c:h val="0.6293157626130067"/>
        </c:manualLayout>
      </c:layout>
      <c:barChart>
        <c:barDir val="bar"/>
        <c:grouping val="clustered"/>
        <c:varyColors val="0"/>
        <c:ser>
          <c:idx val="0"/>
          <c:order val="0"/>
          <c:tx>
            <c:strRef>
              <c:f>'Sheets Design'!$B$32</c:f>
              <c:strCache>
                <c:ptCount val="1"/>
                <c:pt idx="0">
                  <c:v>Total</c:v>
                </c:pt>
              </c:strCache>
            </c:strRef>
          </c:tx>
          <c:spPr>
            <a:solidFill>
              <a:schemeClr val="accent1"/>
            </a:solidFill>
            <a:ln>
              <a:noFill/>
            </a:ln>
            <a:effectLst/>
          </c:spPr>
          <c:invertIfNegative val="0"/>
          <c:cat>
            <c:strRef>
              <c:f>'Sheets Design'!$A$33</c:f>
              <c:strCache>
                <c:ptCount val="1"/>
                <c:pt idx="0">
                  <c:v>Frozen Foods</c:v>
                </c:pt>
              </c:strCache>
            </c:strRef>
          </c:cat>
          <c:val>
            <c:numRef>
              <c:f>'Sheets Design'!$B$33</c:f>
              <c:numCache>
                <c:formatCode>"$"0.0,"K"</c:formatCode>
                <c:ptCount val="1"/>
                <c:pt idx="0">
                  <c:v>68539.272000000041</c:v>
                </c:pt>
              </c:numCache>
            </c:numRef>
          </c:val>
          <c:extLst>
            <c:ext xmlns:c16="http://schemas.microsoft.com/office/drawing/2014/chart" uri="{C3380CC4-5D6E-409C-BE32-E72D297353CC}">
              <c16:uniqueId val="{00000001-A257-4A7E-A159-905615E18BF4}"/>
            </c:ext>
          </c:extLst>
        </c:ser>
        <c:dLbls>
          <c:showLegendKey val="0"/>
          <c:showVal val="0"/>
          <c:showCatName val="0"/>
          <c:showSerName val="0"/>
          <c:showPercent val="0"/>
          <c:showBubbleSize val="0"/>
        </c:dLbls>
        <c:gapWidth val="182"/>
        <c:axId val="1109132592"/>
        <c:axId val="1109133552"/>
      </c:barChart>
      <c:catAx>
        <c:axId val="110913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33552"/>
        <c:crosses val="autoZero"/>
        <c:auto val="1"/>
        <c:lblAlgn val="ctr"/>
        <c:lblOffset val="100"/>
        <c:noMultiLvlLbl val="0"/>
      </c:catAx>
      <c:valAx>
        <c:axId val="110913355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Design!PivotTable6</c:name>
    <c:fmtId val="1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Design'!$B$52</c:f>
              <c:strCache>
                <c:ptCount val="1"/>
                <c:pt idx="0">
                  <c:v>Total</c:v>
                </c:pt>
              </c:strCache>
            </c:strRef>
          </c:tx>
          <c:spPr>
            <a:solidFill>
              <a:schemeClr val="accent1"/>
            </a:solidFill>
            <a:ln w="25400">
              <a:noFill/>
            </a:ln>
            <a:effectLst/>
          </c:spPr>
          <c:cat>
            <c:strRef>
              <c:f>'Sheets Design'!$A$53:$A$59</c:f>
              <c:strCache>
                <c:ptCount val="7"/>
                <c:pt idx="0">
                  <c:v>2011</c:v>
                </c:pt>
                <c:pt idx="1">
                  <c:v>2014</c:v>
                </c:pt>
                <c:pt idx="2">
                  <c:v>2015</c:v>
                </c:pt>
                <c:pt idx="3">
                  <c:v>2016</c:v>
                </c:pt>
                <c:pt idx="4">
                  <c:v>2017</c:v>
                </c:pt>
                <c:pt idx="5">
                  <c:v>2018</c:v>
                </c:pt>
                <c:pt idx="6">
                  <c:v>2020</c:v>
                </c:pt>
              </c:strCache>
            </c:strRef>
          </c:cat>
          <c:val>
            <c:numRef>
              <c:f>'Sheets Design'!$B$53:$B$59</c:f>
              <c:numCache>
                <c:formatCode>"$"0.0,"K"</c:formatCode>
                <c:ptCount val="7"/>
                <c:pt idx="0">
                  <c:v>2851.0976000000001</c:v>
                </c:pt>
                <c:pt idx="1">
                  <c:v>12588.291000000001</c:v>
                </c:pt>
                <c:pt idx="2">
                  <c:v>5097.7461999999996</c:v>
                </c:pt>
                <c:pt idx="3">
                  <c:v>14682.9476</c:v>
                </c:pt>
                <c:pt idx="4">
                  <c:v>13248.196199999998</c:v>
                </c:pt>
                <c:pt idx="5">
                  <c:v>6390.6535999999996</c:v>
                </c:pt>
                <c:pt idx="6">
                  <c:v>13680.339799999992</c:v>
                </c:pt>
              </c:numCache>
            </c:numRef>
          </c:val>
          <c:extLst>
            <c:ext xmlns:c16="http://schemas.microsoft.com/office/drawing/2014/chart" uri="{C3380CC4-5D6E-409C-BE32-E72D297353CC}">
              <c16:uniqueId val="{00000001-5301-4FB2-9D74-8C4260F27F2E}"/>
            </c:ext>
          </c:extLst>
        </c:ser>
        <c:dLbls>
          <c:showLegendKey val="0"/>
          <c:showVal val="0"/>
          <c:showCatName val="0"/>
          <c:showSerName val="0"/>
          <c:showPercent val="0"/>
          <c:showBubbleSize val="0"/>
        </c:dLbls>
        <c:axId val="1513985103"/>
        <c:axId val="1513986063"/>
      </c:areaChart>
      <c:catAx>
        <c:axId val="1513985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986063"/>
        <c:crosses val="autoZero"/>
        <c:auto val="1"/>
        <c:lblAlgn val="ctr"/>
        <c:lblOffset val="100"/>
        <c:noMultiLvlLbl val="0"/>
      </c:catAx>
      <c:valAx>
        <c:axId val="1513986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9851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Design!PivotTable7</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52-4452-8A5E-8B21E6AB9A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AD-4282-A7E7-32C33276A3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AD-4282-A7E7-32C33276A3E5}"/>
              </c:ext>
            </c:extLst>
          </c:dPt>
          <c:cat>
            <c:strRef>
              <c:f>'Sheets Design'!$A$65:$A$66</c:f>
              <c:strCache>
                <c:ptCount val="2"/>
                <c:pt idx="0">
                  <c:v>High</c:v>
                </c:pt>
                <c:pt idx="1">
                  <c:v>Small</c:v>
                </c:pt>
              </c:strCache>
            </c:strRef>
          </c:cat>
          <c:val>
            <c:numRef>
              <c:f>'Sheets Design'!$B$65:$B$66</c:f>
              <c:numCache>
                <c:formatCode>"$"0.0,"K"</c:formatCode>
                <c:ptCount val="2"/>
                <c:pt idx="0">
                  <c:v>24986.25499999999</c:v>
                </c:pt>
                <c:pt idx="1">
                  <c:v>43553.017000000036</c:v>
                </c:pt>
              </c:numCache>
            </c:numRef>
          </c:val>
          <c:extLst>
            <c:ext xmlns:c16="http://schemas.microsoft.com/office/drawing/2014/chart" uri="{C3380CC4-5D6E-409C-BE32-E72D297353CC}">
              <c16:uniqueId val="{00000007-90EF-4CAF-B36D-6CABC731DD4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Design'!$B$84</c:f>
              <c:strCache>
                <c:ptCount val="1"/>
                <c:pt idx="0">
                  <c:v>Total</c:v>
                </c:pt>
              </c:strCache>
            </c:strRef>
          </c:tx>
          <c:spPr>
            <a:solidFill>
              <a:schemeClr val="accent1"/>
            </a:solidFill>
            <a:ln>
              <a:noFill/>
            </a:ln>
            <a:effectLst/>
          </c:spPr>
          <c:invertIfNegative val="0"/>
          <c:cat>
            <c:strRef>
              <c:f>'Sheets Design'!$A$85:$A$86</c:f>
              <c:strCache>
                <c:ptCount val="2"/>
                <c:pt idx="0">
                  <c:v>Grocery Store</c:v>
                </c:pt>
                <c:pt idx="1">
                  <c:v>Supermarket Type1</c:v>
                </c:pt>
              </c:strCache>
            </c:strRef>
          </c:cat>
          <c:val>
            <c:numRef>
              <c:f>'Sheets Design'!$B$85:$B$86</c:f>
              <c:numCache>
                <c:formatCode>"$"0.0,"K"</c:formatCode>
                <c:ptCount val="2"/>
                <c:pt idx="0">
                  <c:v>9241.7512000000006</c:v>
                </c:pt>
                <c:pt idx="1">
                  <c:v>59297.520799999998</c:v>
                </c:pt>
              </c:numCache>
            </c:numRef>
          </c:val>
          <c:extLst>
            <c:ext xmlns:c16="http://schemas.microsoft.com/office/drawing/2014/chart" uri="{C3380CC4-5D6E-409C-BE32-E72D297353CC}">
              <c16:uniqueId val="{00000001-03D3-4466-B401-478892CC2F69}"/>
            </c:ext>
          </c:extLst>
        </c:ser>
        <c:dLbls>
          <c:showLegendKey val="0"/>
          <c:showVal val="0"/>
          <c:showCatName val="0"/>
          <c:showSerName val="0"/>
          <c:showPercent val="0"/>
          <c:showBubbleSize val="0"/>
        </c:dLbls>
        <c:gapWidth val="182"/>
        <c:axId val="1288577856"/>
        <c:axId val="1288578336"/>
      </c:barChart>
      <c:catAx>
        <c:axId val="12885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578336"/>
        <c:crosses val="autoZero"/>
        <c:auto val="1"/>
        <c:lblAlgn val="ctr"/>
        <c:lblOffset val="100"/>
        <c:noMultiLvlLbl val="0"/>
      </c:catAx>
      <c:valAx>
        <c:axId val="1288578336"/>
        <c:scaling>
          <c:orientation val="minMax"/>
        </c:scaling>
        <c:delete val="1"/>
        <c:axPos val="b"/>
        <c:numFmt formatCode="&quot;$&quot;0.0,&quot;K&quot;" sourceLinked="1"/>
        <c:majorTickMark val="none"/>
        <c:minorTickMark val="none"/>
        <c:tickLblPos val="nextTo"/>
        <c:crossAx val="12885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Design'!$A$93:$A$94</c:f>
              <c:strCache>
                <c:ptCount val="2"/>
                <c:pt idx="0">
                  <c:v>Grocery Store</c:v>
                </c:pt>
                <c:pt idx="1">
                  <c:v>Supermarket Type1</c:v>
                </c:pt>
              </c:strCache>
            </c:strRef>
          </c:cat>
          <c:val>
            <c:numRef>
              <c:f>'Sheets Design'!$B$93:$B$94</c:f>
              <c:numCache>
                <c:formatCode>"$"0</c:formatCode>
                <c:ptCount val="2"/>
                <c:pt idx="0">
                  <c:v>128.35765555555557</c:v>
                </c:pt>
                <c:pt idx="1">
                  <c:v>138.2226592074592</c:v>
                </c:pt>
              </c:numCache>
            </c:numRef>
          </c:val>
          <c:extLst>
            <c:ext xmlns:c16="http://schemas.microsoft.com/office/drawing/2014/chart" uri="{C3380CC4-5D6E-409C-BE32-E72D297353CC}">
              <c16:uniqueId val="{00000001-001A-46E4-8617-CF715CA4EB02}"/>
            </c:ext>
          </c:extLst>
        </c:ser>
        <c:dLbls>
          <c:showLegendKey val="0"/>
          <c:showVal val="0"/>
          <c:showCatName val="0"/>
          <c:showSerName val="0"/>
          <c:showPercent val="0"/>
          <c:showBubbleSize val="0"/>
        </c:dLbls>
        <c:gapWidth val="182"/>
        <c:axId val="1111306112"/>
        <c:axId val="1111302752"/>
      </c:barChart>
      <c:catAx>
        <c:axId val="111130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302752"/>
        <c:crosses val="autoZero"/>
        <c:auto val="1"/>
        <c:lblAlgn val="ctr"/>
        <c:lblOffset val="100"/>
        <c:noMultiLvlLbl val="0"/>
      </c:catAx>
      <c:valAx>
        <c:axId val="1111302752"/>
        <c:scaling>
          <c:orientation val="minMax"/>
        </c:scaling>
        <c:delete val="1"/>
        <c:axPos val="b"/>
        <c:numFmt formatCode="&quot;$&quot;0" sourceLinked="1"/>
        <c:majorTickMark val="none"/>
        <c:minorTickMark val="none"/>
        <c:tickLblPos val="nextTo"/>
        <c:crossAx val="111130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55839895013126"/>
          <c:y val="0.19486111111111112"/>
          <c:w val="0.59144160104986876"/>
          <c:h val="0.72088764946048411"/>
        </c:manualLayout>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Design'!$A$102:$A$103</c:f>
              <c:strCache>
                <c:ptCount val="2"/>
                <c:pt idx="0">
                  <c:v>Grocery Store</c:v>
                </c:pt>
                <c:pt idx="1">
                  <c:v>Supermarket Type1</c:v>
                </c:pt>
              </c:strCache>
            </c:strRef>
          </c:cat>
          <c:val>
            <c:numRef>
              <c:f>'Sheets Design'!$B$102:$B$103</c:f>
              <c:numCache>
                <c:formatCode>0</c:formatCode>
                <c:ptCount val="2"/>
                <c:pt idx="0">
                  <c:v>72</c:v>
                </c:pt>
                <c:pt idx="1">
                  <c:v>429</c:v>
                </c:pt>
              </c:numCache>
            </c:numRef>
          </c:val>
          <c:extLst>
            <c:ext xmlns:c16="http://schemas.microsoft.com/office/drawing/2014/chart" uri="{C3380CC4-5D6E-409C-BE32-E72D297353CC}">
              <c16:uniqueId val="{00000001-036A-4546-937E-BCC07B7B373C}"/>
            </c:ext>
          </c:extLst>
        </c:ser>
        <c:dLbls>
          <c:showLegendKey val="0"/>
          <c:showVal val="0"/>
          <c:showCatName val="0"/>
          <c:showSerName val="0"/>
          <c:showPercent val="0"/>
          <c:showBubbleSize val="0"/>
        </c:dLbls>
        <c:gapWidth val="182"/>
        <c:axId val="1172130544"/>
        <c:axId val="1172124784"/>
      </c:barChart>
      <c:catAx>
        <c:axId val="1172130544"/>
        <c:scaling>
          <c:orientation val="minMax"/>
        </c:scaling>
        <c:delete val="1"/>
        <c:axPos val="l"/>
        <c:numFmt formatCode="General" sourceLinked="1"/>
        <c:majorTickMark val="none"/>
        <c:minorTickMark val="none"/>
        <c:tickLblPos val="nextTo"/>
        <c:crossAx val="1172124784"/>
        <c:crosses val="autoZero"/>
        <c:auto val="1"/>
        <c:lblAlgn val="ctr"/>
        <c:lblOffset val="100"/>
        <c:noMultiLvlLbl val="0"/>
      </c:catAx>
      <c:valAx>
        <c:axId val="1172124784"/>
        <c:scaling>
          <c:orientation val="minMax"/>
        </c:scaling>
        <c:delete val="1"/>
        <c:axPos val="b"/>
        <c:numFmt formatCode="0" sourceLinked="1"/>
        <c:majorTickMark val="none"/>
        <c:minorTickMark val="none"/>
        <c:tickLblPos val="nextTo"/>
        <c:crossAx val="11721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1.6536458333333334E-2"/>
              <c:y val="0.2192768637009953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35770683769067E-2"/>
              <c:y val="-9.029059980302266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CE246932-9052-4412-A310-EDCB217643E5}" type="VALUE">
                  <a:rPr lang="en-US" b="1"/>
                  <a:pPr>
                    <a:defRPr>
                      <a:solidFill>
                        <a:schemeClr val="tx1"/>
                      </a:solidFill>
                      <a:latin typeface="Segoe UI Semibold" panose="020B0702040204020203" pitchFamily="34" charset="0"/>
                      <a:cs typeface="Segoe UI Semibold" panose="020B0702040204020203" pitchFamily="34" charset="0"/>
                    </a:defRPr>
                  </a:pPr>
                  <a:t>[VALUE]</a:t>
                </a:fld>
                <a:r>
                  <a:rPr lang="en-US" b="1" baseline="0"/>
                  <a:t>, </a:t>
                </a:r>
                <a:fld id="{8862765E-A818-496B-91BB-A77EAA7D4432}" type="PERCENTAGE">
                  <a:rPr lang="en-US" b="1" baseline="0"/>
                  <a:pPr>
                    <a:defRPr>
                      <a:solidFill>
                        <a:schemeClr val="tx1"/>
                      </a:solidFill>
                      <a:latin typeface="Segoe UI Semibold" panose="020B0702040204020203" pitchFamily="34" charset="0"/>
                      <a:cs typeface="Segoe UI Semibold" panose="020B0702040204020203" pitchFamily="34" charset="0"/>
                    </a:defRPr>
                  </a:pPr>
                  <a:t>[PERCENTAGE]</a:t>
                </a:fld>
                <a:endParaRPr lang="en-US" b="1"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17274305555554"/>
                  <c:h val="0.32833485679463742"/>
                </c:manualLayout>
              </c15:layout>
              <c15:dlblFieldTable/>
              <c15:showDataLabelsRange val="0"/>
            </c:ext>
          </c:extLst>
        </c:dLbl>
      </c:pivotFmt>
    </c:pivotFmts>
    <c:plotArea>
      <c:layout>
        <c:manualLayout>
          <c:layoutTarget val="inner"/>
          <c:xMode val="edge"/>
          <c:yMode val="edge"/>
          <c:x val="0.24187239583333334"/>
          <c:y val="0.13631474710542352"/>
          <c:w val="0.63201041666666669"/>
          <c:h val="0.73946374162096284"/>
        </c:manualLayout>
      </c:layout>
      <c:doughnutChart>
        <c:varyColors val="1"/>
        <c:ser>
          <c:idx val="0"/>
          <c:order val="0"/>
          <c:tx>
            <c:strRef>
              <c:f>'Sheets Design'!$B$15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D07-4841-9401-50FB686C3B3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D07-4841-9401-50FB686C3B38}"/>
              </c:ext>
            </c:extLst>
          </c:dPt>
          <c:dLbls>
            <c:dLbl>
              <c:idx val="0"/>
              <c:layout>
                <c:manualLayout>
                  <c:x val="1.6536458333333334E-2"/>
                  <c:y val="0.2192768637009953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D07-4841-9401-50FB686C3B38}"/>
                </c:ext>
              </c:extLst>
            </c:dLbl>
            <c:dLbl>
              <c:idx val="1"/>
              <c:layout>
                <c:manualLayout>
                  <c:x val="-9.35770683769067E-2"/>
                  <c:y val="-9.029059980302266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CE246932-9052-4412-A310-EDCB217643E5}" type="VALUE">
                      <a:rPr lang="en-US" b="1"/>
                      <a:pPr>
                        <a:defRPr>
                          <a:solidFill>
                            <a:schemeClr val="tx1"/>
                          </a:solidFill>
                          <a:latin typeface="Segoe UI Semibold" panose="020B0702040204020203" pitchFamily="34" charset="0"/>
                          <a:cs typeface="Segoe UI Semibold" panose="020B0702040204020203" pitchFamily="34" charset="0"/>
                        </a:defRPr>
                      </a:pPr>
                      <a:t>[VALUE]</a:t>
                    </a:fld>
                    <a:r>
                      <a:rPr lang="en-US" b="1" baseline="0"/>
                      <a:t>, </a:t>
                    </a:r>
                    <a:fld id="{8862765E-A818-496B-91BB-A77EAA7D4432}" type="PERCENTAGE">
                      <a:rPr lang="en-US" b="1" baseline="0"/>
                      <a:pPr>
                        <a:defRPr>
                          <a:solidFill>
                            <a:schemeClr val="tx1"/>
                          </a:solidFill>
                          <a:latin typeface="Segoe UI Semibold" panose="020B0702040204020203" pitchFamily="34" charset="0"/>
                          <a:cs typeface="Segoe UI Semibold" panose="020B0702040204020203" pitchFamily="34" charset="0"/>
                        </a:defRPr>
                      </a:pPr>
                      <a:t>[PERCENTAGE]</a:t>
                    </a:fld>
                    <a:endParaRPr lang="en-US" b="1"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17274305555554"/>
                      <c:h val="0.32833485679463742"/>
                    </c:manualLayout>
                  </c15:layout>
                  <c15:dlblFieldTable/>
                  <c15:showDataLabelsRange val="0"/>
                </c:ext>
                <c:ext xmlns:c16="http://schemas.microsoft.com/office/drawing/2014/chart" uri="{C3380CC4-5D6E-409C-BE32-E72D297353CC}">
                  <c16:uniqueId val="{00000003-BD07-4841-9401-50FB686C3B3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Design'!$A$16:$A$18</c:f>
              <c:strCache>
                <c:ptCount val="2"/>
                <c:pt idx="0">
                  <c:v>Low Fat</c:v>
                </c:pt>
                <c:pt idx="1">
                  <c:v>Regular</c:v>
                </c:pt>
              </c:strCache>
            </c:strRef>
          </c:cat>
          <c:val>
            <c:numRef>
              <c:f>'Sheets Design'!$B$16:$B$18</c:f>
              <c:numCache>
                <c:formatCode>"$"0.0,"K"</c:formatCode>
                <c:ptCount val="2"/>
                <c:pt idx="0">
                  <c:v>438090.65080000053</c:v>
                </c:pt>
                <c:pt idx="1">
                  <c:v>255695.10559999992</c:v>
                </c:pt>
              </c:numCache>
            </c:numRef>
          </c:val>
          <c:extLst>
            <c:ext xmlns:c16="http://schemas.microsoft.com/office/drawing/2014/chart" uri="{C3380CC4-5D6E-409C-BE32-E72D297353CC}">
              <c16:uniqueId val="{00000004-BD07-4841-9401-50FB686C3B3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s>
    <c:plotArea>
      <c:layout/>
      <c:barChart>
        <c:barDir val="bar"/>
        <c:grouping val="clustered"/>
        <c:varyColors val="0"/>
        <c:ser>
          <c:idx val="0"/>
          <c:order val="0"/>
          <c:tx>
            <c:strRef>
              <c:f>'Sheets Design'!$B$23:$B$24</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73289.095599999971</c:v>
                </c:pt>
                <c:pt idx="1">
                  <c:v>111721.71060000005</c:v>
                </c:pt>
                <c:pt idx="2">
                  <c:v>70684.299400000018</c:v>
                </c:pt>
              </c:numCache>
            </c:numRef>
          </c:val>
          <c:extLst>
            <c:ext xmlns:c16="http://schemas.microsoft.com/office/drawing/2014/chart" uri="{C3380CC4-5D6E-409C-BE32-E72D297353CC}">
              <c16:uniqueId val="{00000000-7E99-4ABB-BB53-ABE7290C3764}"/>
            </c:ext>
          </c:extLst>
        </c:ser>
        <c:ser>
          <c:idx val="1"/>
          <c:order val="1"/>
          <c:tx>
            <c:strRef>
              <c:f>'Sheets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132631.85659999997</c:v>
                </c:pt>
                <c:pt idx="1">
                  <c:v>203380.62260000026</c:v>
                </c:pt>
                <c:pt idx="2">
                  <c:v>102078.17159999987</c:v>
                </c:pt>
              </c:numCache>
            </c:numRef>
          </c:val>
          <c:extLst>
            <c:ext xmlns:c16="http://schemas.microsoft.com/office/drawing/2014/chart" uri="{C3380CC4-5D6E-409C-BE32-E72D297353CC}">
              <c16:uniqueId val="{00000001-7E99-4ABB-BB53-ABE7290C3764}"/>
            </c:ext>
          </c:extLst>
        </c:ser>
        <c:dLbls>
          <c:showLegendKey val="0"/>
          <c:showVal val="0"/>
          <c:showCatName val="0"/>
          <c:showSerName val="0"/>
          <c:showPercent val="0"/>
          <c:showBubbleSize val="0"/>
        </c:dLbls>
        <c:gapWidth val="60"/>
        <c:axId val="1494034975"/>
        <c:axId val="1334361632"/>
      </c:barChart>
      <c:catAx>
        <c:axId val="149403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361632"/>
        <c:crosses val="autoZero"/>
        <c:auto val="1"/>
        <c:lblAlgn val="ctr"/>
        <c:lblOffset val="100"/>
        <c:noMultiLvlLbl val="0"/>
      </c:catAx>
      <c:valAx>
        <c:axId val="1334361632"/>
        <c:scaling>
          <c:orientation val="minMax"/>
        </c:scaling>
        <c:delete val="1"/>
        <c:axPos val="b"/>
        <c:numFmt formatCode="&quot;$&quot;0.0,&quot;K&quot;" sourceLinked="1"/>
        <c:majorTickMark val="none"/>
        <c:minorTickMark val="none"/>
        <c:tickLblPos val="nextTo"/>
        <c:crossAx val="149403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67913385826778"/>
          <c:y val="3.1022741861789903E-2"/>
          <c:w val="0.39013560804899389"/>
          <c:h val="0.86157771586087717"/>
        </c:manualLayout>
      </c:layout>
      <c:barChart>
        <c:barDir val="bar"/>
        <c:grouping val="clustered"/>
        <c:varyColors val="0"/>
        <c:ser>
          <c:idx val="0"/>
          <c:order val="0"/>
          <c:tx>
            <c:strRef>
              <c:f>'Sheets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Design'!$A$33</c:f>
              <c:strCache>
                <c:ptCount val="1"/>
                <c:pt idx="0">
                  <c:v>Frozen Foods</c:v>
                </c:pt>
              </c:strCache>
            </c:strRef>
          </c:cat>
          <c:val>
            <c:numRef>
              <c:f>'Sheets Design'!$B$33</c:f>
              <c:numCache>
                <c:formatCode>"$"0.0,"K"</c:formatCode>
                <c:ptCount val="1"/>
                <c:pt idx="0">
                  <c:v>68539.272000000041</c:v>
                </c:pt>
              </c:numCache>
            </c:numRef>
          </c:val>
          <c:extLst>
            <c:ext xmlns:c16="http://schemas.microsoft.com/office/drawing/2014/chart" uri="{C3380CC4-5D6E-409C-BE32-E72D297353CC}">
              <c16:uniqueId val="{00000002-6C04-452F-8F11-1F4A0D3A7341}"/>
            </c:ext>
          </c:extLst>
        </c:ser>
        <c:dLbls>
          <c:showLegendKey val="0"/>
          <c:showVal val="0"/>
          <c:showCatName val="0"/>
          <c:showSerName val="0"/>
          <c:showPercent val="0"/>
          <c:showBubbleSize val="0"/>
        </c:dLbls>
        <c:gapWidth val="50"/>
        <c:axId val="1109132592"/>
        <c:axId val="1109133552"/>
      </c:barChart>
      <c:catAx>
        <c:axId val="110913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33552"/>
        <c:crosses val="autoZero"/>
        <c:auto val="1"/>
        <c:lblAlgn val="ctr"/>
        <c:lblOffset val="100"/>
        <c:noMultiLvlLbl val="0"/>
      </c:catAx>
      <c:valAx>
        <c:axId val="110913355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3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3.8344231184012117E-2"/>
              <c:y val="-0.260824646991564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4.7930288980015126E-2"/>
              <c:y val="-0.260824646991564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5.2723317878016658E-2"/>
              <c:y val="-0.272164849034676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4.7930288980015147E-2"/>
              <c:y val="-0.27216484903467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3.1154687837009844E-2"/>
              <c:y val="-0.27783495005623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4.3137211319890671E-2"/>
              <c:y val="-0.37589442922327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1.8127588502576727E-2"/>
              <c:y val="-0.40808050701553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1.1201629687176574E-2"/>
              <c:y val="-0.38823524916219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19050">
            <a:solidFill>
              <a:schemeClr val="tx1"/>
            </a:solidFill>
          </a:ln>
          <a:effectLst>
            <a:innerShdw dist="12700" dir="16200000">
              <a:schemeClr val="lt1">
                <a:alpha val="75000"/>
              </a:schemeClr>
            </a:innerShdw>
          </a:effectLst>
        </c:spPr>
        <c:dLbl>
          <c:idx val="0"/>
          <c:layout>
            <c:manualLayout>
              <c:x val="-3.8085540936399792E-2"/>
              <c:y val="-0.258823499441466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48456133183321E-2"/>
          <c:y val="3.5889682427472308E-3"/>
          <c:w val="0.92538359984962015"/>
          <c:h val="0.81871921663908642"/>
        </c:manualLayout>
      </c:layout>
      <c:areaChart>
        <c:grouping val="standard"/>
        <c:varyColors val="0"/>
        <c:ser>
          <c:idx val="0"/>
          <c:order val="0"/>
          <c:tx>
            <c:strRef>
              <c:f>'Sheets Design'!$B$52</c:f>
              <c:strCache>
                <c:ptCount val="1"/>
                <c:pt idx="0">
                  <c:v>Total</c:v>
                </c:pt>
              </c:strCache>
            </c:strRef>
          </c:tx>
          <c:spPr>
            <a:solidFill>
              <a:srgbClr val="FFD200">
                <a:alpha val="80000"/>
              </a:srgbClr>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77DD-48CC-BA6F-8C74BAA5BD1F}"/>
              </c:ext>
            </c:extLst>
          </c:dPt>
          <c:dPt>
            <c:idx val="1"/>
            <c:bubble3D val="0"/>
            <c:extLst>
              <c:ext xmlns:c16="http://schemas.microsoft.com/office/drawing/2014/chart" uri="{C3380CC4-5D6E-409C-BE32-E72D297353CC}">
                <c16:uniqueId val="{00000001-77DD-48CC-BA6F-8C74BAA5BD1F}"/>
              </c:ext>
            </c:extLst>
          </c:dPt>
          <c:dPt>
            <c:idx val="2"/>
            <c:bubble3D val="0"/>
            <c:extLst>
              <c:ext xmlns:c16="http://schemas.microsoft.com/office/drawing/2014/chart" uri="{C3380CC4-5D6E-409C-BE32-E72D297353CC}">
                <c16:uniqueId val="{00000002-5090-42CD-801B-4B53FE384F43}"/>
              </c:ext>
            </c:extLst>
          </c:dPt>
          <c:dPt>
            <c:idx val="3"/>
            <c:bubble3D val="0"/>
            <c:extLst>
              <c:ext xmlns:c16="http://schemas.microsoft.com/office/drawing/2014/chart" uri="{C3380CC4-5D6E-409C-BE32-E72D297353CC}">
                <c16:uniqueId val="{00000003-5090-42CD-801B-4B53FE384F43}"/>
              </c:ext>
            </c:extLst>
          </c:dPt>
          <c:dPt>
            <c:idx val="4"/>
            <c:bubble3D val="0"/>
            <c:extLst>
              <c:ext xmlns:c16="http://schemas.microsoft.com/office/drawing/2014/chart" uri="{C3380CC4-5D6E-409C-BE32-E72D297353CC}">
                <c16:uniqueId val="{00000004-5090-42CD-801B-4B53FE384F43}"/>
              </c:ext>
            </c:extLst>
          </c:dPt>
          <c:dPt>
            <c:idx val="5"/>
            <c:bubble3D val="0"/>
            <c:extLst>
              <c:ext xmlns:c16="http://schemas.microsoft.com/office/drawing/2014/chart" uri="{C3380CC4-5D6E-409C-BE32-E72D297353CC}">
                <c16:uniqueId val="{00000005-5090-42CD-801B-4B53FE384F43}"/>
              </c:ext>
            </c:extLst>
          </c:dPt>
          <c:dPt>
            <c:idx val="6"/>
            <c:bubble3D val="0"/>
            <c:extLst>
              <c:ext xmlns:c16="http://schemas.microsoft.com/office/drawing/2014/chart" uri="{C3380CC4-5D6E-409C-BE32-E72D297353CC}">
                <c16:uniqueId val="{00000006-5090-42CD-801B-4B53FE384F43}"/>
              </c:ext>
            </c:extLst>
          </c:dPt>
          <c:dPt>
            <c:idx val="7"/>
            <c:bubble3D val="0"/>
            <c:extLst>
              <c:ext xmlns:c16="http://schemas.microsoft.com/office/drawing/2014/chart" uri="{C3380CC4-5D6E-409C-BE32-E72D297353CC}">
                <c16:uniqueId val="{00000007-5090-42CD-801B-4B53FE384F43}"/>
              </c:ext>
            </c:extLst>
          </c:dPt>
          <c:dPt>
            <c:idx val="8"/>
            <c:bubble3D val="0"/>
            <c:extLst>
              <c:ext xmlns:c16="http://schemas.microsoft.com/office/drawing/2014/chart" uri="{C3380CC4-5D6E-409C-BE32-E72D297353CC}">
                <c16:uniqueId val="{00000008-5090-42CD-801B-4B53FE384F43}"/>
              </c:ext>
            </c:extLst>
          </c:dPt>
          <c:dLbls>
            <c:dLbl>
              <c:idx val="0"/>
              <c:layout>
                <c:manualLayout>
                  <c:x val="3.8344231184012117E-2"/>
                  <c:y val="-0.260824646991564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7DD-48CC-BA6F-8C74BAA5BD1F}"/>
                </c:ext>
              </c:extLst>
            </c:dLbl>
            <c:dLbl>
              <c:idx val="1"/>
              <c:layout>
                <c:manualLayout>
                  <c:x val="5.2723317878016658E-2"/>
                  <c:y val="-0.272164849034676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DD-48CC-BA6F-8C74BAA5BD1F}"/>
                </c:ext>
              </c:extLst>
            </c:dLbl>
            <c:dLbl>
              <c:idx val="2"/>
              <c:layout>
                <c:manualLayout>
                  <c:x val="4.7930288980015147E-2"/>
                  <c:y val="-0.27216484903467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90-42CD-801B-4B53FE384F43}"/>
                </c:ext>
              </c:extLst>
            </c:dLbl>
            <c:dLbl>
              <c:idx val="3"/>
              <c:layout>
                <c:manualLayout>
                  <c:x val="3.1154687837009844E-2"/>
                  <c:y val="-0.27783495005623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90-42CD-801B-4B53FE384F43}"/>
                </c:ext>
              </c:extLst>
            </c:dLbl>
            <c:dLbl>
              <c:idx val="4"/>
              <c:layout>
                <c:manualLayout>
                  <c:x val="4.3137211319890671E-2"/>
                  <c:y val="-0.37589442922327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90-42CD-801B-4B53FE384F43}"/>
                </c:ext>
              </c:extLst>
            </c:dLbl>
            <c:dLbl>
              <c:idx val="5"/>
              <c:layout>
                <c:manualLayout>
                  <c:x val="1.8127588502576727E-2"/>
                  <c:y val="-0.40808050701553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90-42CD-801B-4B53FE384F43}"/>
                </c:ext>
              </c:extLst>
            </c:dLbl>
            <c:dLbl>
              <c:idx val="6"/>
              <c:layout>
                <c:manualLayout>
                  <c:x val="-1.1201629687176574E-2"/>
                  <c:y val="-0.38823524916219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90-42CD-801B-4B53FE384F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Design'!$A$53:$A$59</c:f>
              <c:strCache>
                <c:ptCount val="7"/>
                <c:pt idx="0">
                  <c:v>2011</c:v>
                </c:pt>
                <c:pt idx="1">
                  <c:v>2014</c:v>
                </c:pt>
                <c:pt idx="2">
                  <c:v>2015</c:v>
                </c:pt>
                <c:pt idx="3">
                  <c:v>2016</c:v>
                </c:pt>
                <c:pt idx="4">
                  <c:v>2017</c:v>
                </c:pt>
                <c:pt idx="5">
                  <c:v>2018</c:v>
                </c:pt>
                <c:pt idx="6">
                  <c:v>2020</c:v>
                </c:pt>
              </c:strCache>
            </c:strRef>
          </c:cat>
          <c:val>
            <c:numRef>
              <c:f>'Sheets Design'!$B$53:$B$59</c:f>
              <c:numCache>
                <c:formatCode>"$"0.0,"K"</c:formatCode>
                <c:ptCount val="7"/>
                <c:pt idx="0">
                  <c:v>2851.0976000000001</c:v>
                </c:pt>
                <c:pt idx="1">
                  <c:v>12588.291000000001</c:v>
                </c:pt>
                <c:pt idx="2">
                  <c:v>5097.7461999999996</c:v>
                </c:pt>
                <c:pt idx="3">
                  <c:v>14682.9476</c:v>
                </c:pt>
                <c:pt idx="4">
                  <c:v>13248.196199999998</c:v>
                </c:pt>
                <c:pt idx="5">
                  <c:v>6390.6535999999996</c:v>
                </c:pt>
                <c:pt idx="6">
                  <c:v>13680.339799999992</c:v>
                </c:pt>
              </c:numCache>
            </c:numRef>
          </c:val>
          <c:extLst>
            <c:ext xmlns:c16="http://schemas.microsoft.com/office/drawing/2014/chart" uri="{C3380CC4-5D6E-409C-BE32-E72D297353CC}">
              <c16:uniqueId val="{0000000B-09AA-4491-98C9-744E658286CB}"/>
            </c:ext>
          </c:extLst>
        </c:ser>
        <c:dLbls>
          <c:showLegendKey val="0"/>
          <c:showVal val="0"/>
          <c:showCatName val="0"/>
          <c:showSerName val="0"/>
          <c:showPercent val="0"/>
          <c:showBubbleSize val="0"/>
        </c:dLbls>
        <c:dropLines>
          <c:spPr>
            <a:ln w="9525" cap="flat" cmpd="sng" algn="ctr">
              <a:solidFill>
                <a:schemeClr val="bg1">
                  <a:lumMod val="95000"/>
                </a:schemeClr>
              </a:solidFill>
              <a:round/>
            </a:ln>
            <a:effectLst/>
          </c:spPr>
        </c:dropLines>
        <c:axId val="1513985103"/>
        <c:axId val="1513986063"/>
      </c:areaChart>
      <c:catAx>
        <c:axId val="151398510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513986063"/>
        <c:crosses val="autoZero"/>
        <c:auto val="1"/>
        <c:lblAlgn val="ctr"/>
        <c:lblOffset val="100"/>
        <c:noMultiLvlLbl val="0"/>
      </c:catAx>
      <c:valAx>
        <c:axId val="1513986063"/>
        <c:scaling>
          <c:orientation val="minMax"/>
        </c:scaling>
        <c:delete val="1"/>
        <c:axPos val="l"/>
        <c:numFmt formatCode="&quot;$&quot;0.0,&quot;K&quot;" sourceLinked="1"/>
        <c:majorTickMark val="out"/>
        <c:minorTickMark val="none"/>
        <c:tickLblPos val="nextTo"/>
        <c:crossAx val="1513985103"/>
        <c:crosses val="autoZero"/>
        <c:crossBetween val="midCat"/>
      </c:valAx>
      <c:spPr>
        <a:noFill/>
        <a:ln>
          <a:solidFill>
            <a:schemeClr val="tx1"/>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Design!PivotTable7</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dLbl>
          <c:idx val="0"/>
          <c:layout>
            <c:manualLayout>
              <c:x val="0.18445896877269427"/>
              <c:y val="-7.90222222222222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20751633986928106"/>
              <c:y val="0.1072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1528685548293394"/>
              <c:y val="-0.158044444444444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doughnutChart>
        <c:varyColors val="1"/>
        <c:ser>
          <c:idx val="0"/>
          <c:order val="0"/>
          <c:tx>
            <c:strRef>
              <c:f>'Sheets Design'!$B$64</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268A-4B4C-9A49-AB25E55991F2}"/>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3207-42BB-A806-C5CB29F2A2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07-42BB-A806-C5CB29F2A2ED}"/>
              </c:ext>
            </c:extLst>
          </c:dPt>
          <c:dLbls>
            <c:dLbl>
              <c:idx val="0"/>
              <c:layout>
                <c:manualLayout>
                  <c:x val="0.18445896877269427"/>
                  <c:y val="-7.90222222222222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68A-4B4C-9A49-AB25E55991F2}"/>
                </c:ext>
              </c:extLst>
            </c:dLbl>
            <c:dLbl>
              <c:idx val="1"/>
              <c:layout>
                <c:manualLayout>
                  <c:x val="-0.11528685548293394"/>
                  <c:y val="-0.158044444444444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07-42BB-A806-C5CB29F2A2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Design'!$A$65:$A$66</c:f>
              <c:strCache>
                <c:ptCount val="2"/>
                <c:pt idx="0">
                  <c:v>High</c:v>
                </c:pt>
                <c:pt idx="1">
                  <c:v>Small</c:v>
                </c:pt>
              </c:strCache>
            </c:strRef>
          </c:cat>
          <c:val>
            <c:numRef>
              <c:f>'Sheets Design'!$B$65:$B$66</c:f>
              <c:numCache>
                <c:formatCode>"$"0.0,"K"</c:formatCode>
                <c:ptCount val="2"/>
                <c:pt idx="0">
                  <c:v>24986.25499999999</c:v>
                </c:pt>
                <c:pt idx="1">
                  <c:v>43553.017000000036</c:v>
                </c:pt>
              </c:numCache>
            </c:numRef>
          </c:val>
          <c:extLst>
            <c:ext xmlns:c16="http://schemas.microsoft.com/office/drawing/2014/chart" uri="{C3380CC4-5D6E-409C-BE32-E72D297353CC}">
              <c16:uniqueId val="{00000008-198E-44A8-916B-C2EEC372DC35}"/>
            </c:ext>
          </c:extLst>
        </c:ser>
        <c:dLbls>
          <c:showLegendKey val="0"/>
          <c:showVal val="1"/>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22253129346314335"/>
              <c:y val="-1.6263257116604334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Design'!$B$84</c:f>
              <c:strCache>
                <c:ptCount val="1"/>
                <c:pt idx="0">
                  <c:v>Total</c:v>
                </c:pt>
              </c:strCache>
            </c:strRef>
          </c:tx>
          <c:spPr>
            <a:solidFill>
              <a:srgbClr val="C00000"/>
            </a:solidFill>
            <a:ln>
              <a:noFill/>
            </a:ln>
            <a:effectLst/>
          </c:spPr>
          <c:invertIfNegative val="0"/>
          <c:dPt>
            <c:idx val="1"/>
            <c:invertIfNegative val="0"/>
            <c:bubble3D val="0"/>
          </c:dPt>
          <c:dPt>
            <c:idx val="3"/>
            <c:invertIfNegative val="0"/>
            <c:bubble3D val="0"/>
            <c:extLst>
              <c:ext xmlns:c16="http://schemas.microsoft.com/office/drawing/2014/chart" uri="{C3380CC4-5D6E-409C-BE32-E72D297353CC}">
                <c16:uniqueId val="{00000000-3919-419B-8650-8BBD6333252D}"/>
              </c:ext>
            </c:extLst>
          </c:dPt>
          <c:dLbls>
            <c:dLbl>
              <c:idx val="1"/>
              <c:layout>
                <c:manualLayout>
                  <c:x val="-0.22253129346314335"/>
                  <c:y val="-1.6263257116604334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Design'!$A$85:$A$86</c:f>
              <c:strCache>
                <c:ptCount val="2"/>
                <c:pt idx="0">
                  <c:v>Grocery Store</c:v>
                </c:pt>
                <c:pt idx="1">
                  <c:v>Supermarket Type1</c:v>
                </c:pt>
              </c:strCache>
            </c:strRef>
          </c:cat>
          <c:val>
            <c:numRef>
              <c:f>'Sheets Design'!$B$85:$B$86</c:f>
              <c:numCache>
                <c:formatCode>"$"0.0,"K"</c:formatCode>
                <c:ptCount val="2"/>
                <c:pt idx="0">
                  <c:v>9241.7512000000006</c:v>
                </c:pt>
                <c:pt idx="1">
                  <c:v>59297.520799999998</c:v>
                </c:pt>
              </c:numCache>
            </c:numRef>
          </c:val>
          <c:extLst>
            <c:ext xmlns:c16="http://schemas.microsoft.com/office/drawing/2014/chart" uri="{C3380CC4-5D6E-409C-BE32-E72D297353CC}">
              <c16:uniqueId val="{00000004-E692-4077-8F51-08AF76AC8333}"/>
            </c:ext>
          </c:extLst>
        </c:ser>
        <c:dLbls>
          <c:showLegendKey val="0"/>
          <c:showVal val="0"/>
          <c:showCatName val="0"/>
          <c:showSerName val="0"/>
          <c:showPercent val="0"/>
          <c:showBubbleSize val="0"/>
        </c:dLbls>
        <c:gapWidth val="60"/>
        <c:axId val="1288577856"/>
        <c:axId val="1288578336"/>
      </c:barChart>
      <c:catAx>
        <c:axId val="12885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578336"/>
        <c:crosses val="autoZero"/>
        <c:auto val="1"/>
        <c:lblAlgn val="ctr"/>
        <c:lblOffset val="100"/>
        <c:noMultiLvlLbl val="0"/>
      </c:catAx>
      <c:valAx>
        <c:axId val="1288578336"/>
        <c:scaling>
          <c:orientation val="minMax"/>
        </c:scaling>
        <c:delete val="1"/>
        <c:axPos val="b"/>
        <c:numFmt formatCode="&quot;$&quot;0.0,&quot;K&quot;" sourceLinked="1"/>
        <c:majorTickMark val="none"/>
        <c:minorTickMark val="none"/>
        <c:tickLblPos val="nextTo"/>
        <c:crossAx val="12885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0.25948713757526548"/>
              <c:y val="-1.56571537086612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0.24820508811547143"/>
              <c:y val="1.3664582907435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dLbl>
          <c:idx val="0"/>
          <c:layout>
            <c:manualLayout>
              <c:x val="-0.15794869243711812"/>
              <c:y val="-6.262861483464500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dLbl>
          <c:idx val="0"/>
          <c:layout>
            <c:manualLayout>
              <c:x val="-0.16923074189691237"/>
              <c:y val="1.36645829074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0-0B5D-4DED-A4B2-165A5FA043AD}"/>
              </c:ext>
            </c:extLst>
          </c:dPt>
          <c:dPt>
            <c:idx val="1"/>
            <c:invertIfNegative val="0"/>
            <c:bubble3D val="0"/>
            <c:extLst>
              <c:ext xmlns:c16="http://schemas.microsoft.com/office/drawing/2014/chart" uri="{C3380CC4-5D6E-409C-BE32-E72D297353CC}">
                <c16:uniqueId val="{00000001-0B5D-4DED-A4B2-165A5FA043AD}"/>
              </c:ext>
            </c:extLst>
          </c:dPt>
          <c:dPt>
            <c:idx val="2"/>
            <c:invertIfNegative val="0"/>
            <c:bubble3D val="0"/>
            <c:extLst>
              <c:ext xmlns:c16="http://schemas.microsoft.com/office/drawing/2014/chart" uri="{C3380CC4-5D6E-409C-BE32-E72D297353CC}">
                <c16:uniqueId val="{00000002-0B5D-4DED-A4B2-165A5FA043AD}"/>
              </c:ext>
            </c:extLst>
          </c:dPt>
          <c:dPt>
            <c:idx val="3"/>
            <c:invertIfNegative val="0"/>
            <c:bubble3D val="0"/>
            <c:extLst>
              <c:ext xmlns:c16="http://schemas.microsoft.com/office/drawing/2014/chart" uri="{C3380CC4-5D6E-409C-BE32-E72D297353CC}">
                <c16:uniqueId val="{00000003-0B5D-4DED-A4B2-165A5FA043AD}"/>
              </c:ext>
            </c:extLst>
          </c:dPt>
          <c:dLbls>
            <c:dLbl>
              <c:idx val="0"/>
              <c:layout>
                <c:manualLayout>
                  <c:x val="-0.16923074189691237"/>
                  <c:y val="1.36645829074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5D-4DED-A4B2-165A5FA043AD}"/>
                </c:ext>
              </c:extLst>
            </c:dLbl>
            <c:dLbl>
              <c:idx val="1"/>
              <c:layout>
                <c:manualLayout>
                  <c:x val="-0.25948713757526548"/>
                  <c:y val="-1.56571537086612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5D-4DED-A4B2-165A5FA043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Design'!$A$93:$A$94</c:f>
              <c:strCache>
                <c:ptCount val="2"/>
                <c:pt idx="0">
                  <c:v>Grocery Store</c:v>
                </c:pt>
                <c:pt idx="1">
                  <c:v>Supermarket Type1</c:v>
                </c:pt>
              </c:strCache>
            </c:strRef>
          </c:cat>
          <c:val>
            <c:numRef>
              <c:f>'Sheets Design'!$B$93:$B$94</c:f>
              <c:numCache>
                <c:formatCode>"$"0</c:formatCode>
                <c:ptCount val="2"/>
                <c:pt idx="0">
                  <c:v>128.35765555555557</c:v>
                </c:pt>
                <c:pt idx="1">
                  <c:v>138.2226592074592</c:v>
                </c:pt>
              </c:numCache>
            </c:numRef>
          </c:val>
          <c:extLst>
            <c:ext xmlns:c16="http://schemas.microsoft.com/office/drawing/2014/chart" uri="{C3380CC4-5D6E-409C-BE32-E72D297353CC}">
              <c16:uniqueId val="{0000000A-3295-4CBB-A003-15BB49E1292F}"/>
            </c:ext>
          </c:extLst>
        </c:ser>
        <c:dLbls>
          <c:dLblPos val="outEnd"/>
          <c:showLegendKey val="0"/>
          <c:showVal val="1"/>
          <c:showCatName val="0"/>
          <c:showSerName val="0"/>
          <c:showPercent val="0"/>
          <c:showBubbleSize val="0"/>
        </c:dLbls>
        <c:gapWidth val="60"/>
        <c:axId val="1111306112"/>
        <c:axId val="1111302752"/>
      </c:barChart>
      <c:catAx>
        <c:axId val="1111306112"/>
        <c:scaling>
          <c:orientation val="minMax"/>
        </c:scaling>
        <c:delete val="1"/>
        <c:axPos val="l"/>
        <c:numFmt formatCode="General" sourceLinked="1"/>
        <c:majorTickMark val="none"/>
        <c:minorTickMark val="none"/>
        <c:tickLblPos val="nextTo"/>
        <c:crossAx val="1111302752"/>
        <c:crosses val="autoZero"/>
        <c:auto val="1"/>
        <c:lblAlgn val="ctr"/>
        <c:lblOffset val="100"/>
        <c:noMultiLvlLbl val="0"/>
      </c:catAx>
      <c:valAx>
        <c:axId val="1111302752"/>
        <c:scaling>
          <c:orientation val="minMax"/>
        </c:scaling>
        <c:delete val="1"/>
        <c:axPos val="b"/>
        <c:numFmt formatCode="&quot;$&quot;0" sourceLinked="1"/>
        <c:majorTickMark val="none"/>
        <c:minorTickMark val="none"/>
        <c:tickLblPos val="nextTo"/>
        <c:crossAx val="111130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pivotFmt>
      <c:pivotFmt>
        <c:idx val="5"/>
      </c:pivotFmt>
    </c:pivotFmts>
    <c:plotArea>
      <c:layout>
        <c:manualLayout>
          <c:layoutTarget val="inner"/>
          <c:xMode val="edge"/>
          <c:yMode val="edge"/>
          <c:x val="0.36655839895013126"/>
          <c:y val="0.19486111111111112"/>
          <c:w val="0.59144160104986876"/>
          <c:h val="0.72088764946048411"/>
        </c:manualLayout>
      </c:layout>
      <c:barChart>
        <c:barDir val="bar"/>
        <c:grouping val="clustered"/>
        <c:varyColors val="0"/>
        <c:ser>
          <c:idx val="0"/>
          <c:order val="0"/>
          <c:tx>
            <c:strRef>
              <c:f>'Sheets Design'!$B$101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Design'!$A$102:$A$103</c:f>
              <c:strCache>
                <c:ptCount val="2"/>
                <c:pt idx="0">
                  <c:v>Grocery Store</c:v>
                </c:pt>
                <c:pt idx="1">
                  <c:v>Supermarket Type1</c:v>
                </c:pt>
              </c:strCache>
            </c:strRef>
          </c:cat>
          <c:val>
            <c:numRef>
              <c:f>'Sheets Design'!$B$102:$B$103</c:f>
              <c:numCache>
                <c:formatCode>0</c:formatCode>
                <c:ptCount val="2"/>
                <c:pt idx="0">
                  <c:v>72</c:v>
                </c:pt>
                <c:pt idx="1">
                  <c:v>429</c:v>
                </c:pt>
              </c:numCache>
            </c:numRef>
          </c:val>
          <c:extLst>
            <c:ext xmlns:c16="http://schemas.microsoft.com/office/drawing/2014/chart" uri="{C3380CC4-5D6E-409C-BE32-E72D297353CC}">
              <c16:uniqueId val="{00000002-5908-4149-9E5C-327F8922A73B}"/>
            </c:ext>
          </c:extLst>
        </c:ser>
        <c:dLbls>
          <c:showLegendKey val="0"/>
          <c:showVal val="0"/>
          <c:showCatName val="0"/>
          <c:showSerName val="0"/>
          <c:showPercent val="0"/>
          <c:showBubbleSize val="0"/>
        </c:dLbls>
        <c:gapWidth val="60"/>
        <c:axId val="1172130544"/>
        <c:axId val="1172124784"/>
      </c:barChart>
      <c:catAx>
        <c:axId val="1172130544"/>
        <c:scaling>
          <c:orientation val="minMax"/>
        </c:scaling>
        <c:delete val="1"/>
        <c:axPos val="l"/>
        <c:numFmt formatCode="General" sourceLinked="1"/>
        <c:majorTickMark val="none"/>
        <c:minorTickMark val="none"/>
        <c:tickLblPos val="nextTo"/>
        <c:crossAx val="1172124784"/>
        <c:crosses val="autoZero"/>
        <c:auto val="1"/>
        <c:lblAlgn val="ctr"/>
        <c:lblOffset val="100"/>
        <c:noMultiLvlLbl val="0"/>
      </c:catAx>
      <c:valAx>
        <c:axId val="1172124784"/>
        <c:scaling>
          <c:orientation val="minMax"/>
        </c:scaling>
        <c:delete val="1"/>
        <c:axPos val="b"/>
        <c:numFmt formatCode="0" sourceLinked="1"/>
        <c:majorTickMark val="none"/>
        <c:minorTickMark val="none"/>
        <c:tickLblPos val="nextTo"/>
        <c:crossAx val="11721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C0FB1A6-00A5-4FE4-8071-D79E5E6CD5B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C0FB1A6-00A5-4FE4-8071-D79E5E6CD5BC}">
          <cx:spPr>
            <a:solidFill>
              <a:schemeClr val="accent2">
                <a:lumMod val="75000"/>
              </a:schemeClr>
            </a:solidFill>
            <a:ln>
              <a:noFill/>
            </a:ln>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7000000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image" Target="../media/image1.jpeg"/><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6</xdr:col>
      <xdr:colOff>114300</xdr:colOff>
      <xdr:row>7</xdr:row>
      <xdr:rowOff>114299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B535F6B-4E09-9201-8D74-4B73A788885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06900" y="203200"/>
              <a:ext cx="1282700" cy="1314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120650</xdr:colOff>
      <xdr:row>13</xdr:row>
      <xdr:rowOff>158750</xdr:rowOff>
    </xdr:from>
    <xdr:to>
      <xdr:col>3</xdr:col>
      <xdr:colOff>1003300</xdr:colOff>
      <xdr:row>18</xdr:row>
      <xdr:rowOff>38100</xdr:rowOff>
    </xdr:to>
    <xdr:graphicFrame macro="">
      <xdr:nvGraphicFramePr>
        <xdr:cNvPr id="3" name="Chart 2">
          <a:extLst>
            <a:ext uri="{FF2B5EF4-FFF2-40B4-BE49-F238E27FC236}">
              <a16:creationId xmlns:a16="http://schemas.microsoft.com/office/drawing/2014/main" id="{FBA2015A-0316-1846-82D8-B9CA2F272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41275</xdr:colOff>
      <xdr:row>22</xdr:row>
      <xdr:rowOff>139700</xdr:rowOff>
    </xdr:from>
    <xdr:to>
      <xdr:col>5</xdr:col>
      <xdr:colOff>635000</xdr:colOff>
      <xdr:row>26</xdr:row>
      <xdr:rowOff>127000</xdr:rowOff>
    </xdr:to>
    <xdr:graphicFrame macro="">
      <xdr:nvGraphicFramePr>
        <xdr:cNvPr id="4" name="Chart 3">
          <a:extLst>
            <a:ext uri="{FF2B5EF4-FFF2-40B4-BE49-F238E27FC236}">
              <a16:creationId xmlns:a16="http://schemas.microsoft.com/office/drawing/2014/main" id="{5C463748-602D-0A9F-F0C4-9ADD6A1E3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117475</xdr:colOff>
      <xdr:row>32</xdr:row>
      <xdr:rowOff>177800</xdr:rowOff>
    </xdr:from>
    <xdr:to>
      <xdr:col>6</xdr:col>
      <xdr:colOff>400050</xdr:colOff>
      <xdr:row>40</xdr:row>
      <xdr:rowOff>88900</xdr:rowOff>
    </xdr:to>
    <xdr:graphicFrame macro="">
      <xdr:nvGraphicFramePr>
        <xdr:cNvPr id="5" name="Chart 4">
          <a:extLst>
            <a:ext uri="{FF2B5EF4-FFF2-40B4-BE49-F238E27FC236}">
              <a16:creationId xmlns:a16="http://schemas.microsoft.com/office/drawing/2014/main" id="{CC866C04-230C-6B27-2697-637F2F476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460375</xdr:colOff>
      <xdr:row>51</xdr:row>
      <xdr:rowOff>101600</xdr:rowOff>
    </xdr:from>
    <xdr:to>
      <xdr:col>6</xdr:col>
      <xdr:colOff>552450</xdr:colOff>
      <xdr:row>59</xdr:row>
      <xdr:rowOff>69850</xdr:rowOff>
    </xdr:to>
    <xdr:graphicFrame macro="">
      <xdr:nvGraphicFramePr>
        <xdr:cNvPr id="6" name="Chart 5">
          <a:extLst>
            <a:ext uri="{FF2B5EF4-FFF2-40B4-BE49-F238E27FC236}">
              <a16:creationId xmlns:a16="http://schemas.microsoft.com/office/drawing/2014/main" id="{F4CC074D-B2BC-CD8E-56B2-45E4AB395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301625</xdr:colOff>
      <xdr:row>63</xdr:row>
      <xdr:rowOff>63500</xdr:rowOff>
    </xdr:from>
    <xdr:to>
      <xdr:col>4</xdr:col>
      <xdr:colOff>444500</xdr:colOff>
      <xdr:row>69</xdr:row>
      <xdr:rowOff>31750</xdr:rowOff>
    </xdr:to>
    <xdr:graphicFrame macro="">
      <xdr:nvGraphicFramePr>
        <xdr:cNvPr id="7" name="Chart 6">
          <a:extLst>
            <a:ext uri="{FF2B5EF4-FFF2-40B4-BE49-F238E27FC236}">
              <a16:creationId xmlns:a16="http://schemas.microsoft.com/office/drawing/2014/main" id="{3F13DC15-87FD-44B4-E450-75AC2C022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57150</xdr:colOff>
      <xdr:row>72</xdr:row>
      <xdr:rowOff>76200</xdr:rowOff>
    </xdr:from>
    <xdr:to>
      <xdr:col>9</xdr:col>
      <xdr:colOff>469900</xdr:colOff>
      <xdr:row>78</xdr:row>
      <xdr:rowOff>127000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93FC0C1-8AAA-6FCA-4381-31FCA2C6CE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45050" y="14465300"/>
              <a:ext cx="3054350" cy="1250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257175</xdr:colOff>
      <xdr:row>82</xdr:row>
      <xdr:rowOff>95250</xdr:rowOff>
    </xdr:from>
    <xdr:to>
      <xdr:col>5</xdr:col>
      <xdr:colOff>139700</xdr:colOff>
      <xdr:row>90</xdr:row>
      <xdr:rowOff>0</xdr:rowOff>
    </xdr:to>
    <xdr:graphicFrame macro="">
      <xdr:nvGraphicFramePr>
        <xdr:cNvPr id="11" name="Chart 10">
          <a:extLst>
            <a:ext uri="{FF2B5EF4-FFF2-40B4-BE49-F238E27FC236}">
              <a16:creationId xmlns:a16="http://schemas.microsoft.com/office/drawing/2014/main" id="{4D5A8800-6709-B221-D2F2-4C1C07809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241300</xdr:colOff>
      <xdr:row>90</xdr:row>
      <xdr:rowOff>165100</xdr:rowOff>
    </xdr:from>
    <xdr:to>
      <xdr:col>5</xdr:col>
      <xdr:colOff>50800</xdr:colOff>
      <xdr:row>96</xdr:row>
      <xdr:rowOff>0</xdr:rowOff>
    </xdr:to>
    <xdr:graphicFrame macro="">
      <xdr:nvGraphicFramePr>
        <xdr:cNvPr id="12" name="Chart 11">
          <a:extLst>
            <a:ext uri="{FF2B5EF4-FFF2-40B4-BE49-F238E27FC236}">
              <a16:creationId xmlns:a16="http://schemas.microsoft.com/office/drawing/2014/main" id="{98D1089E-7971-EFC7-897D-3B6575AAA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209549</xdr:colOff>
      <xdr:row>99</xdr:row>
      <xdr:rowOff>139700</xdr:rowOff>
    </xdr:from>
    <xdr:to>
      <xdr:col>5</xdr:col>
      <xdr:colOff>6350</xdr:colOff>
      <xdr:row>104</xdr:row>
      <xdr:rowOff>139700</xdr:rowOff>
    </xdr:to>
    <xdr:graphicFrame macro="">
      <xdr:nvGraphicFramePr>
        <xdr:cNvPr id="13" name="Chart 12">
          <a:extLst>
            <a:ext uri="{FF2B5EF4-FFF2-40B4-BE49-F238E27FC236}">
              <a16:creationId xmlns:a16="http://schemas.microsoft.com/office/drawing/2014/main" id="{C22FA9DF-A977-5999-EBB3-AB0450E13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25400</xdr:colOff>
      <xdr:row>29</xdr:row>
      <xdr:rowOff>38101</xdr:rowOff>
    </xdr:from>
    <xdr:to>
      <xdr:col>10</xdr:col>
      <xdr:colOff>533400</xdr:colOff>
      <xdr:row>35</xdr:row>
      <xdr:rowOff>152401</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3ABE3242-72E2-BE2D-73ED-900E677A13A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921500" y="5861051"/>
              <a:ext cx="1828800"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28</xdr:row>
      <xdr:rowOff>165100</xdr:rowOff>
    </xdr:from>
    <xdr:to>
      <xdr:col>13</xdr:col>
      <xdr:colOff>527050</xdr:colOff>
      <xdr:row>42</xdr:row>
      <xdr:rowOff>98419</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EF21BCA1-B7A0-C717-C5AA-F0F2D63344D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96350" y="57912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387350</xdr:colOff>
      <xdr:row>2</xdr:row>
      <xdr:rowOff>38100</xdr:rowOff>
    </xdr:from>
    <xdr:to>
      <xdr:col>24</xdr:col>
      <xdr:colOff>653475</xdr:colOff>
      <xdr:row>41</xdr:row>
      <xdr:rowOff>136237</xdr:rowOff>
    </xdr:to>
    <xdr:sp macro="" textlink="">
      <xdr:nvSpPr>
        <xdr:cNvPr id="2" name="Rectangle 1">
          <a:extLst>
            <a:ext uri="{FF2B5EF4-FFF2-40B4-BE49-F238E27FC236}">
              <a16:creationId xmlns:a16="http://schemas.microsoft.com/office/drawing/2014/main" id="{F7F07E96-51CA-0686-0244-F209EDF93629}"/>
            </a:ext>
          </a:extLst>
        </xdr:cNvPr>
        <xdr:cNvSpPr/>
      </xdr:nvSpPr>
      <xdr:spPr>
        <a:xfrm>
          <a:off x="1704975" y="434975"/>
          <a:ext cx="14760000" cy="78372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649955</xdr:colOff>
      <xdr:row>3</xdr:row>
      <xdr:rowOff>23091</xdr:rowOff>
    </xdr:from>
    <xdr:to>
      <xdr:col>6</xdr:col>
      <xdr:colOff>150091</xdr:colOff>
      <xdr:row>40</xdr:row>
      <xdr:rowOff>46185</xdr:rowOff>
    </xdr:to>
    <xdr:sp macro="" textlink="">
      <xdr:nvSpPr>
        <xdr:cNvPr id="3" name="Rectangle: Top Corners Rounded 2">
          <a:extLst>
            <a:ext uri="{FF2B5EF4-FFF2-40B4-BE49-F238E27FC236}">
              <a16:creationId xmlns:a16="http://schemas.microsoft.com/office/drawing/2014/main" id="{D4393CF5-4E60-13A9-11C0-4D231708D7BA}"/>
            </a:ext>
          </a:extLst>
        </xdr:cNvPr>
        <xdr:cNvSpPr/>
      </xdr:nvSpPr>
      <xdr:spPr>
        <a:xfrm rot="5400000">
          <a:off x="-610206" y="3188252"/>
          <a:ext cx="7285185" cy="213249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11544</xdr:colOff>
      <xdr:row>4</xdr:row>
      <xdr:rowOff>57728</xdr:rowOff>
    </xdr:from>
    <xdr:to>
      <xdr:col>6</xdr:col>
      <xdr:colOff>80818</xdr:colOff>
      <xdr:row>7</xdr:row>
      <xdr:rowOff>103910</xdr:rowOff>
    </xdr:to>
    <xdr:sp macro="" textlink="">
      <xdr:nvSpPr>
        <xdr:cNvPr id="4" name="TextBox 3">
          <a:extLst>
            <a:ext uri="{FF2B5EF4-FFF2-40B4-BE49-F238E27FC236}">
              <a16:creationId xmlns:a16="http://schemas.microsoft.com/office/drawing/2014/main" id="{296A147C-D92E-42FB-9F62-FFF9DA1FAD89}"/>
            </a:ext>
          </a:extLst>
        </xdr:cNvPr>
        <xdr:cNvSpPr txBox="1"/>
      </xdr:nvSpPr>
      <xdr:spPr>
        <a:xfrm>
          <a:off x="1985817" y="842819"/>
          <a:ext cx="2043546"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207817</xdr:colOff>
      <xdr:row>7</xdr:row>
      <xdr:rowOff>23090</xdr:rowOff>
    </xdr:from>
    <xdr:to>
      <xdr:col>7</xdr:col>
      <xdr:colOff>57727</xdr:colOff>
      <xdr:row>9</xdr:row>
      <xdr:rowOff>-1</xdr:rowOff>
    </xdr:to>
    <xdr:sp macro="" textlink="">
      <xdr:nvSpPr>
        <xdr:cNvPr id="5" name="TextBox 4">
          <a:extLst>
            <a:ext uri="{FF2B5EF4-FFF2-40B4-BE49-F238E27FC236}">
              <a16:creationId xmlns:a16="http://schemas.microsoft.com/office/drawing/2014/main" id="{F83104F6-7387-49B6-A842-77E0CFC34D98}"/>
            </a:ext>
          </a:extLst>
        </xdr:cNvPr>
        <xdr:cNvSpPr txBox="1"/>
      </xdr:nvSpPr>
      <xdr:spPr>
        <a:xfrm>
          <a:off x="1523999" y="1396999"/>
          <a:ext cx="3140364"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a:solidFill>
                <a:schemeClr val="tx1"/>
              </a:solidFill>
              <a:latin typeface="Aptos Black" panose="020F0502020204030204" pitchFamily="34" charset="0"/>
              <a:ea typeface="Segoe UI Black" panose="020B0A02040204020203" pitchFamily="34" charset="0"/>
            </a:rPr>
            <a:t>India's</a:t>
          </a:r>
          <a:r>
            <a:rPr lang="en-US" sz="1200" kern="1200" baseline="0">
              <a:solidFill>
                <a:schemeClr val="tx1"/>
              </a:solidFill>
              <a:latin typeface="Aptos Black" panose="020F0502020204030204" pitchFamily="34" charset="0"/>
              <a:ea typeface="Segoe UI Black" panose="020B0A02040204020203" pitchFamily="34" charset="0"/>
            </a:rPr>
            <a:t> Last Minute App</a:t>
          </a:r>
          <a:endParaRPr lang="en-US" sz="1200" kern="1200">
            <a:solidFill>
              <a:schemeClr val="tx1"/>
            </a:solidFill>
            <a:latin typeface="Aptos Black" panose="020F0502020204030204" pitchFamily="34" charset="0"/>
            <a:ea typeface="Segoe UI Black" panose="020B0A02040204020203" pitchFamily="34" charset="0"/>
          </a:endParaRPr>
        </a:p>
      </xdr:txBody>
    </xdr:sp>
    <xdr:clientData/>
  </xdr:twoCellAnchor>
  <xdr:twoCellAnchor>
    <xdr:from>
      <xdr:col>6</xdr:col>
      <xdr:colOff>325581</xdr:colOff>
      <xdr:row>3</xdr:row>
      <xdr:rowOff>38486</xdr:rowOff>
    </xdr:from>
    <xdr:to>
      <xdr:col>15</xdr:col>
      <xdr:colOff>99017</xdr:colOff>
      <xdr:row>15</xdr:row>
      <xdr:rowOff>109340</xdr:rowOff>
    </xdr:to>
    <xdr:grpSp>
      <xdr:nvGrpSpPr>
        <xdr:cNvPr id="15" name="Group 14">
          <a:extLst>
            <a:ext uri="{FF2B5EF4-FFF2-40B4-BE49-F238E27FC236}">
              <a16:creationId xmlns:a16="http://schemas.microsoft.com/office/drawing/2014/main" id="{32781366-D381-6C12-D183-71D2125BFC62}"/>
            </a:ext>
          </a:extLst>
        </xdr:cNvPr>
        <xdr:cNvGrpSpPr/>
      </xdr:nvGrpSpPr>
      <xdr:grpSpPr>
        <a:xfrm>
          <a:off x="4262581" y="641736"/>
          <a:ext cx="5678936" cy="2483854"/>
          <a:chOff x="4435763" y="646546"/>
          <a:chExt cx="5696255" cy="2426127"/>
        </a:xfrm>
      </xdr:grpSpPr>
      <xdr:sp macro="" textlink="">
        <xdr:nvSpPr>
          <xdr:cNvPr id="8" name="Rectangle: Rounded Corners 7">
            <a:extLst>
              <a:ext uri="{FF2B5EF4-FFF2-40B4-BE49-F238E27FC236}">
                <a16:creationId xmlns:a16="http://schemas.microsoft.com/office/drawing/2014/main" id="{181B949B-FEA7-492A-824E-528406EEA539}"/>
              </a:ext>
            </a:extLst>
          </xdr:cNvPr>
          <xdr:cNvSpPr/>
        </xdr:nvSpPr>
        <xdr:spPr>
          <a:xfrm>
            <a:off x="7379854" y="64885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0" name="Rectangle: Rounded Corners 9">
            <a:extLst>
              <a:ext uri="{FF2B5EF4-FFF2-40B4-BE49-F238E27FC236}">
                <a16:creationId xmlns:a16="http://schemas.microsoft.com/office/drawing/2014/main" id="{7FECBE4E-7640-43B0-BA05-3821697592AB}"/>
              </a:ext>
            </a:extLst>
          </xdr:cNvPr>
          <xdr:cNvSpPr/>
        </xdr:nvSpPr>
        <xdr:spPr>
          <a:xfrm>
            <a:off x="7396018" y="199274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1" name="Rectangle: Rounded Corners 10">
            <a:extLst>
              <a:ext uri="{FF2B5EF4-FFF2-40B4-BE49-F238E27FC236}">
                <a16:creationId xmlns:a16="http://schemas.microsoft.com/office/drawing/2014/main" id="{E53B0AB0-1F6F-EAC5-2D5B-253BDDC12A6B}"/>
              </a:ext>
            </a:extLst>
          </xdr:cNvPr>
          <xdr:cNvSpPr/>
        </xdr:nvSpPr>
        <xdr:spPr>
          <a:xfrm>
            <a:off x="4435763" y="646546"/>
            <a:ext cx="2736000" cy="1047600"/>
          </a:xfrm>
          <a:prstGeom prst="roundRect">
            <a:avLst/>
          </a:prstGeom>
          <a:gradFill>
            <a:gsLst>
              <a:gs pos="53000">
                <a:schemeClr val="accent6">
                  <a:lumMod val="75000"/>
                  <a:alpha val="51000"/>
                </a:schemeClr>
              </a:gs>
              <a:gs pos="98000">
                <a:schemeClr val="accent6">
                  <a:lumMod val="50000"/>
                  <a:alpha val="50000"/>
                </a:schemeClr>
              </a:gs>
              <a:gs pos="0">
                <a:srgbClr val="FFD200">
                  <a:alpha val="60000"/>
                </a:srgb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3" name="Rectangle: Rounded Corners 12">
            <a:extLst>
              <a:ext uri="{FF2B5EF4-FFF2-40B4-BE49-F238E27FC236}">
                <a16:creationId xmlns:a16="http://schemas.microsoft.com/office/drawing/2014/main" id="{68771E75-1E32-C3C1-20B9-05880ABD72EE}"/>
              </a:ext>
            </a:extLst>
          </xdr:cNvPr>
          <xdr:cNvSpPr/>
        </xdr:nvSpPr>
        <xdr:spPr>
          <a:xfrm>
            <a:off x="4435763" y="202507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6</xdr:col>
      <xdr:colOff>357907</xdr:colOff>
      <xdr:row>3</xdr:row>
      <xdr:rowOff>110835</xdr:rowOff>
    </xdr:from>
    <xdr:to>
      <xdr:col>9</xdr:col>
      <xdr:colOff>80818</xdr:colOff>
      <xdr:row>6</xdr:row>
      <xdr:rowOff>76200</xdr:rowOff>
    </xdr:to>
    <xdr:sp macro="" textlink="'Sheets Design'!$A$10">
      <xdr:nvSpPr>
        <xdr:cNvPr id="16" name="TextBox 15">
          <a:extLst>
            <a:ext uri="{FF2B5EF4-FFF2-40B4-BE49-F238E27FC236}">
              <a16:creationId xmlns:a16="http://schemas.microsoft.com/office/drawing/2014/main" id="{66A37EE8-25D1-FF77-CD96-3F3BA23E973D}"/>
            </a:ext>
          </a:extLst>
        </xdr:cNvPr>
        <xdr:cNvSpPr txBox="1"/>
      </xdr:nvSpPr>
      <xdr:spPr>
        <a:xfrm>
          <a:off x="4306452" y="699653"/>
          <a:ext cx="1697184" cy="5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38EF85-628F-4509-9835-714D5C450CA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$0.07M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5</xdr:col>
      <xdr:colOff>473364</xdr:colOff>
      <xdr:row>6</xdr:row>
      <xdr:rowOff>23092</xdr:rowOff>
    </xdr:from>
    <xdr:to>
      <xdr:col>8</xdr:col>
      <xdr:colOff>611910</xdr:colOff>
      <xdr:row>7</xdr:row>
      <xdr:rowOff>69274</xdr:rowOff>
    </xdr:to>
    <xdr:sp macro="" textlink="">
      <xdr:nvSpPr>
        <xdr:cNvPr id="18" name="TextBox 17">
          <a:extLst>
            <a:ext uri="{FF2B5EF4-FFF2-40B4-BE49-F238E27FC236}">
              <a16:creationId xmlns:a16="http://schemas.microsoft.com/office/drawing/2014/main" id="{49F908D4-D73F-F05D-9E09-75A033B94336}"/>
            </a:ext>
          </a:extLst>
        </xdr:cNvPr>
        <xdr:cNvSpPr txBox="1"/>
      </xdr:nvSpPr>
      <xdr:spPr>
        <a:xfrm>
          <a:off x="3763819" y="1200728"/>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648852</xdr:colOff>
      <xdr:row>3</xdr:row>
      <xdr:rowOff>110835</xdr:rowOff>
    </xdr:from>
    <xdr:to>
      <xdr:col>13</xdr:col>
      <xdr:colOff>371763</xdr:colOff>
      <xdr:row>6</xdr:row>
      <xdr:rowOff>76200</xdr:rowOff>
    </xdr:to>
    <xdr:sp macro="" textlink="'Sheets Design'!B10">
      <xdr:nvSpPr>
        <xdr:cNvPr id="19" name="TextBox 18">
          <a:extLst>
            <a:ext uri="{FF2B5EF4-FFF2-40B4-BE49-F238E27FC236}">
              <a16:creationId xmlns:a16="http://schemas.microsoft.com/office/drawing/2014/main" id="{2328C837-CB0C-44DC-AACD-877B17F4F5DF}"/>
            </a:ext>
          </a:extLst>
        </xdr:cNvPr>
        <xdr:cNvSpPr txBox="1"/>
      </xdr:nvSpPr>
      <xdr:spPr>
        <a:xfrm>
          <a:off x="7229761" y="699653"/>
          <a:ext cx="1697184" cy="5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2DE7F01-EEEE-4408-ACA3-73F94B987EF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$137</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152401</xdr:colOff>
      <xdr:row>6</xdr:row>
      <xdr:rowOff>36946</xdr:rowOff>
    </xdr:from>
    <xdr:to>
      <xdr:col>13</xdr:col>
      <xdr:colOff>290946</xdr:colOff>
      <xdr:row>7</xdr:row>
      <xdr:rowOff>83128</xdr:rowOff>
    </xdr:to>
    <xdr:sp macro="" textlink="">
      <xdr:nvSpPr>
        <xdr:cNvPr id="22" name="TextBox 21">
          <a:extLst>
            <a:ext uri="{FF2B5EF4-FFF2-40B4-BE49-F238E27FC236}">
              <a16:creationId xmlns:a16="http://schemas.microsoft.com/office/drawing/2014/main" id="{89A778B1-112B-4CA0-B1E4-656E74D56D0E}"/>
            </a:ext>
          </a:extLst>
        </xdr:cNvPr>
        <xdr:cNvSpPr txBox="1"/>
      </xdr:nvSpPr>
      <xdr:spPr>
        <a:xfrm>
          <a:off x="6733310" y="1214582"/>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6</xdr:col>
      <xdr:colOff>350980</xdr:colOff>
      <xdr:row>10</xdr:row>
      <xdr:rowOff>43871</xdr:rowOff>
    </xdr:from>
    <xdr:to>
      <xdr:col>9</xdr:col>
      <xdr:colOff>73891</xdr:colOff>
      <xdr:row>13</xdr:row>
      <xdr:rowOff>9236</xdr:rowOff>
    </xdr:to>
    <xdr:sp macro="" textlink="'Sheets Design'!C10">
      <xdr:nvSpPr>
        <xdr:cNvPr id="23" name="TextBox 22">
          <a:extLst>
            <a:ext uri="{FF2B5EF4-FFF2-40B4-BE49-F238E27FC236}">
              <a16:creationId xmlns:a16="http://schemas.microsoft.com/office/drawing/2014/main" id="{EF32BC0E-653E-44A4-AC44-DE53CDC3532E}"/>
            </a:ext>
          </a:extLst>
        </xdr:cNvPr>
        <xdr:cNvSpPr txBox="1"/>
      </xdr:nvSpPr>
      <xdr:spPr>
        <a:xfrm>
          <a:off x="4299525" y="2006598"/>
          <a:ext cx="1697184" cy="5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001C549-426A-43C2-825D-786477204E9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501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454891</xdr:colOff>
      <xdr:row>12</xdr:row>
      <xdr:rowOff>73891</xdr:rowOff>
    </xdr:from>
    <xdr:to>
      <xdr:col>8</xdr:col>
      <xdr:colOff>593437</xdr:colOff>
      <xdr:row>13</xdr:row>
      <xdr:rowOff>120074</xdr:rowOff>
    </xdr:to>
    <xdr:sp macro="" textlink="">
      <xdr:nvSpPr>
        <xdr:cNvPr id="24" name="TextBox 23">
          <a:extLst>
            <a:ext uri="{FF2B5EF4-FFF2-40B4-BE49-F238E27FC236}">
              <a16:creationId xmlns:a16="http://schemas.microsoft.com/office/drawing/2014/main" id="{983841C4-2C5F-4C21-9BFD-62B3CAEB49E9}"/>
            </a:ext>
          </a:extLst>
        </xdr:cNvPr>
        <xdr:cNvSpPr txBox="1"/>
      </xdr:nvSpPr>
      <xdr:spPr>
        <a:xfrm>
          <a:off x="3745346" y="2429164"/>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11</xdr:col>
      <xdr:colOff>53107</xdr:colOff>
      <xdr:row>10</xdr:row>
      <xdr:rowOff>34635</xdr:rowOff>
    </xdr:from>
    <xdr:to>
      <xdr:col>13</xdr:col>
      <xdr:colOff>434109</xdr:colOff>
      <xdr:row>13</xdr:row>
      <xdr:rowOff>0</xdr:rowOff>
    </xdr:to>
    <xdr:sp macro="" textlink="'Sheets Design'!D10">
      <xdr:nvSpPr>
        <xdr:cNvPr id="26" name="TextBox 25">
          <a:extLst>
            <a:ext uri="{FF2B5EF4-FFF2-40B4-BE49-F238E27FC236}">
              <a16:creationId xmlns:a16="http://schemas.microsoft.com/office/drawing/2014/main" id="{1B25D44A-598B-4FB7-936E-D8C2BB568CBF}"/>
            </a:ext>
          </a:extLst>
        </xdr:cNvPr>
        <xdr:cNvSpPr txBox="1"/>
      </xdr:nvSpPr>
      <xdr:spPr>
        <a:xfrm>
          <a:off x="7292107" y="1997362"/>
          <a:ext cx="1697184" cy="5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9C5110-5E40-46DC-AA49-83EAB621201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76201</xdr:colOff>
      <xdr:row>12</xdr:row>
      <xdr:rowOff>122382</xdr:rowOff>
    </xdr:from>
    <xdr:to>
      <xdr:col>13</xdr:col>
      <xdr:colOff>214746</xdr:colOff>
      <xdr:row>13</xdr:row>
      <xdr:rowOff>168565</xdr:rowOff>
    </xdr:to>
    <xdr:sp macro="" textlink="">
      <xdr:nvSpPr>
        <xdr:cNvPr id="27" name="TextBox 26">
          <a:extLst>
            <a:ext uri="{FF2B5EF4-FFF2-40B4-BE49-F238E27FC236}">
              <a16:creationId xmlns:a16="http://schemas.microsoft.com/office/drawing/2014/main" id="{48C71C7D-D927-4080-97B2-F4C084FFA69D}"/>
            </a:ext>
          </a:extLst>
        </xdr:cNvPr>
        <xdr:cNvSpPr txBox="1"/>
      </xdr:nvSpPr>
      <xdr:spPr>
        <a:xfrm>
          <a:off x="6657110" y="2477655"/>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editAs="oneCell">
    <xdr:from>
      <xdr:col>3</xdr:col>
      <xdr:colOff>196274</xdr:colOff>
      <xdr:row>10</xdr:row>
      <xdr:rowOff>161637</xdr:rowOff>
    </xdr:from>
    <xdr:to>
      <xdr:col>5</xdr:col>
      <xdr:colOff>381001</xdr:colOff>
      <xdr:row>17</xdr:row>
      <xdr:rowOff>138546</xdr:rowOff>
    </xdr:to>
    <mc:AlternateContent xmlns:mc="http://schemas.openxmlformats.org/markup-compatibility/2006" xmlns:a14="http://schemas.microsoft.com/office/drawing/2010/main">
      <mc:Choice Requires="a14">
        <xdr:graphicFrame macro="">
          <xdr:nvGraphicFramePr>
            <xdr:cNvPr id="28" name="Outlet Size 1">
              <a:extLst>
                <a:ext uri="{FF2B5EF4-FFF2-40B4-BE49-F238E27FC236}">
                  <a16:creationId xmlns:a16="http://schemas.microsoft.com/office/drawing/2014/main" id="{145B9212-5D01-4356-ADA1-CE524709575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164774" y="2172470"/>
              <a:ext cx="1497060" cy="13844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365493</xdr:colOff>
      <xdr:row>3</xdr:row>
      <xdr:rowOff>127001</xdr:rowOff>
    </xdr:from>
    <xdr:to>
      <xdr:col>14</xdr:col>
      <xdr:colOff>607287</xdr:colOff>
      <xdr:row>7</xdr:row>
      <xdr:rowOff>92362</xdr:rowOff>
    </xdr:to>
    <xdr:pic>
      <xdr:nvPicPr>
        <xdr:cNvPr id="30" name="Picture 29" descr="Increase Sales Vector Art, Icons, and Graphics for Free Download">
          <a:extLst>
            <a:ext uri="{FF2B5EF4-FFF2-40B4-BE49-F238E27FC236}">
              <a16:creationId xmlns:a16="http://schemas.microsoft.com/office/drawing/2014/main" id="{83A85292-2771-354B-96D7-1955535867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20675" y="715819"/>
          <a:ext cx="899885" cy="750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269394</xdr:colOff>
      <xdr:row>17</xdr:row>
      <xdr:rowOff>188574</xdr:rowOff>
    </xdr:from>
    <xdr:to>
      <xdr:col>15</xdr:col>
      <xdr:colOff>246302</xdr:colOff>
      <xdr:row>41</xdr:row>
      <xdr:rowOff>68311</xdr:rowOff>
    </xdr:to>
    <xdr:sp macro="" textlink="">
      <xdr:nvSpPr>
        <xdr:cNvPr id="31" name="Rectangle: Rounded Corners 30">
          <a:extLst>
            <a:ext uri="{FF2B5EF4-FFF2-40B4-BE49-F238E27FC236}">
              <a16:creationId xmlns:a16="http://schemas.microsoft.com/office/drawing/2014/main" id="{948243F9-918E-43F6-A05B-06471AAFDEAB}"/>
            </a:ext>
          </a:extLst>
        </xdr:cNvPr>
        <xdr:cNvSpPr/>
      </xdr:nvSpPr>
      <xdr:spPr>
        <a:xfrm>
          <a:off x="4206394" y="3606991"/>
          <a:ext cx="5882408" cy="470573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242454</xdr:colOff>
      <xdr:row>18</xdr:row>
      <xdr:rowOff>69272</xdr:rowOff>
    </xdr:from>
    <xdr:to>
      <xdr:col>10</xdr:col>
      <xdr:colOff>138546</xdr:colOff>
      <xdr:row>29</xdr:row>
      <xdr:rowOff>57727</xdr:rowOff>
    </xdr:to>
    <xdr:graphicFrame macro="">
      <xdr:nvGraphicFramePr>
        <xdr:cNvPr id="32" name="Chart 31">
          <a:extLst>
            <a:ext uri="{FF2B5EF4-FFF2-40B4-BE49-F238E27FC236}">
              <a16:creationId xmlns:a16="http://schemas.microsoft.com/office/drawing/2014/main" id="{42D34059-CD25-4E0E-86DD-34C17A140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618837</xdr:colOff>
      <xdr:row>28</xdr:row>
      <xdr:rowOff>133928</xdr:rowOff>
    </xdr:from>
    <xdr:to>
      <xdr:col>10</xdr:col>
      <xdr:colOff>99291</xdr:colOff>
      <xdr:row>29</xdr:row>
      <xdr:rowOff>180110</xdr:rowOff>
    </xdr:to>
    <xdr:sp macro="" textlink="">
      <xdr:nvSpPr>
        <xdr:cNvPr id="33" name="TextBox 32">
          <a:extLst>
            <a:ext uri="{FF2B5EF4-FFF2-40B4-BE49-F238E27FC236}">
              <a16:creationId xmlns:a16="http://schemas.microsoft.com/office/drawing/2014/main" id="{B883DB83-3762-48ED-ADAA-78B6973BCA0F}"/>
            </a:ext>
          </a:extLst>
        </xdr:cNvPr>
        <xdr:cNvSpPr txBox="1"/>
      </xdr:nvSpPr>
      <xdr:spPr>
        <a:xfrm>
          <a:off x="4567382" y="5629564"/>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11</xdr:col>
      <xdr:colOff>11545</xdr:colOff>
      <xdr:row>16</xdr:row>
      <xdr:rowOff>173181</xdr:rowOff>
    </xdr:from>
    <xdr:to>
      <xdr:col>11</xdr:col>
      <xdr:colOff>28863</xdr:colOff>
      <xdr:row>40</xdr:row>
      <xdr:rowOff>57727</xdr:rowOff>
    </xdr:to>
    <xdr:cxnSp macro="">
      <xdr:nvCxnSpPr>
        <xdr:cNvPr id="35" name="Straight Connector 34">
          <a:extLst>
            <a:ext uri="{FF2B5EF4-FFF2-40B4-BE49-F238E27FC236}">
              <a16:creationId xmlns:a16="http://schemas.microsoft.com/office/drawing/2014/main" id="{4504F65F-C8AA-78FA-4A13-8D631922D7D9}"/>
            </a:ext>
          </a:extLst>
        </xdr:cNvPr>
        <xdr:cNvCxnSpPr/>
      </xdr:nvCxnSpPr>
      <xdr:spPr>
        <a:xfrm flipH="1">
          <a:off x="7250545" y="3313545"/>
          <a:ext cx="17318" cy="459509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577274</xdr:colOff>
      <xdr:row>28</xdr:row>
      <xdr:rowOff>80819</xdr:rowOff>
    </xdr:from>
    <xdr:to>
      <xdr:col>11</xdr:col>
      <xdr:colOff>34636</xdr:colOff>
      <xdr:row>28</xdr:row>
      <xdr:rowOff>161637</xdr:rowOff>
    </xdr:to>
    <xdr:cxnSp macro="">
      <xdr:nvCxnSpPr>
        <xdr:cNvPr id="37" name="Straight Connector 36">
          <a:extLst>
            <a:ext uri="{FF2B5EF4-FFF2-40B4-BE49-F238E27FC236}">
              <a16:creationId xmlns:a16="http://schemas.microsoft.com/office/drawing/2014/main" id="{F6B419F4-D862-4A69-AB2D-F6A0954D624B}"/>
            </a:ext>
          </a:extLst>
        </xdr:cNvPr>
        <xdr:cNvCxnSpPr/>
      </xdr:nvCxnSpPr>
      <xdr:spPr>
        <a:xfrm flipV="1">
          <a:off x="4525819" y="5576455"/>
          <a:ext cx="2747817" cy="80818"/>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646546</xdr:colOff>
      <xdr:row>29</xdr:row>
      <xdr:rowOff>184727</xdr:rowOff>
    </xdr:from>
    <xdr:to>
      <xdr:col>10</xdr:col>
      <xdr:colOff>554182</xdr:colOff>
      <xdr:row>39</xdr:row>
      <xdr:rowOff>92364</xdr:rowOff>
    </xdr:to>
    <xdr:graphicFrame macro="">
      <xdr:nvGraphicFramePr>
        <xdr:cNvPr id="40" name="Chart 39">
          <a:extLst>
            <a:ext uri="{FF2B5EF4-FFF2-40B4-BE49-F238E27FC236}">
              <a16:creationId xmlns:a16="http://schemas.microsoft.com/office/drawing/2014/main" id="{9EF4DC79-AEF8-401F-9296-F18ABAFB9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494146</xdr:colOff>
      <xdr:row>17</xdr:row>
      <xdr:rowOff>182419</xdr:rowOff>
    </xdr:from>
    <xdr:to>
      <xdr:col>9</xdr:col>
      <xdr:colOff>632691</xdr:colOff>
      <xdr:row>19</xdr:row>
      <xdr:rowOff>32328</xdr:rowOff>
    </xdr:to>
    <xdr:sp macro="" textlink="">
      <xdr:nvSpPr>
        <xdr:cNvPr id="41" name="TextBox 40">
          <a:extLst>
            <a:ext uri="{FF2B5EF4-FFF2-40B4-BE49-F238E27FC236}">
              <a16:creationId xmlns:a16="http://schemas.microsoft.com/office/drawing/2014/main" id="{5F72516C-3285-4140-8EA6-51AB24820A08}"/>
            </a:ext>
          </a:extLst>
        </xdr:cNvPr>
        <xdr:cNvSpPr txBox="1"/>
      </xdr:nvSpPr>
      <xdr:spPr>
        <a:xfrm>
          <a:off x="4442691" y="3519055"/>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10</xdr:col>
      <xdr:colOff>623454</xdr:colOff>
      <xdr:row>17</xdr:row>
      <xdr:rowOff>103910</xdr:rowOff>
    </xdr:from>
    <xdr:to>
      <xdr:col>14</xdr:col>
      <xdr:colOff>103908</xdr:colOff>
      <xdr:row>18</xdr:row>
      <xdr:rowOff>150092</xdr:rowOff>
    </xdr:to>
    <xdr:sp macro="" textlink="">
      <xdr:nvSpPr>
        <xdr:cNvPr id="42" name="TextBox 41">
          <a:extLst>
            <a:ext uri="{FF2B5EF4-FFF2-40B4-BE49-F238E27FC236}">
              <a16:creationId xmlns:a16="http://schemas.microsoft.com/office/drawing/2014/main" id="{6AA4FCD4-248B-445B-ACFB-E11AAEF6A731}"/>
            </a:ext>
          </a:extLst>
        </xdr:cNvPr>
        <xdr:cNvSpPr txBox="1"/>
      </xdr:nvSpPr>
      <xdr:spPr>
        <a:xfrm>
          <a:off x="7204363" y="3440546"/>
          <a:ext cx="2112818"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11</xdr:col>
      <xdr:colOff>115453</xdr:colOff>
      <xdr:row>19</xdr:row>
      <xdr:rowOff>23091</xdr:rowOff>
    </xdr:from>
    <xdr:to>
      <xdr:col>15</xdr:col>
      <xdr:colOff>219362</xdr:colOff>
      <xdr:row>38</xdr:row>
      <xdr:rowOff>127000</xdr:rowOff>
    </xdr:to>
    <xdr:graphicFrame macro="">
      <xdr:nvGraphicFramePr>
        <xdr:cNvPr id="44" name="Chart 43">
          <a:extLst>
            <a:ext uri="{FF2B5EF4-FFF2-40B4-BE49-F238E27FC236}">
              <a16:creationId xmlns:a16="http://schemas.microsoft.com/office/drawing/2014/main" id="{5B462D78-5387-4F38-9F3C-3CC67B78B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452580</xdr:colOff>
      <xdr:row>2</xdr:row>
      <xdr:rowOff>106217</xdr:rowOff>
    </xdr:from>
    <xdr:to>
      <xdr:col>24</xdr:col>
      <xdr:colOff>429489</xdr:colOff>
      <xdr:row>40</xdr:row>
      <xdr:rowOff>115454</xdr:rowOff>
    </xdr:to>
    <xdr:sp macro="" textlink="">
      <xdr:nvSpPr>
        <xdr:cNvPr id="46" name="Rectangle: Rounded Corners 45">
          <a:extLst>
            <a:ext uri="{FF2B5EF4-FFF2-40B4-BE49-F238E27FC236}">
              <a16:creationId xmlns:a16="http://schemas.microsoft.com/office/drawing/2014/main" id="{310EF665-DA7D-4C8A-9CB4-885D915B8F98}"/>
            </a:ext>
          </a:extLst>
        </xdr:cNvPr>
        <xdr:cNvSpPr/>
      </xdr:nvSpPr>
      <xdr:spPr>
        <a:xfrm>
          <a:off x="10323944" y="498762"/>
          <a:ext cx="5899727" cy="74676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498761</xdr:colOff>
      <xdr:row>17</xdr:row>
      <xdr:rowOff>36948</xdr:rowOff>
    </xdr:from>
    <xdr:to>
      <xdr:col>18</xdr:col>
      <xdr:colOff>346362</xdr:colOff>
      <xdr:row>19</xdr:row>
      <xdr:rowOff>46183</xdr:rowOff>
    </xdr:to>
    <xdr:sp macro="" textlink="">
      <xdr:nvSpPr>
        <xdr:cNvPr id="47" name="TextBox 46">
          <a:extLst>
            <a:ext uri="{FF2B5EF4-FFF2-40B4-BE49-F238E27FC236}">
              <a16:creationId xmlns:a16="http://schemas.microsoft.com/office/drawing/2014/main" id="{3AF5100D-745A-4C16-8E37-05BA341A9391}"/>
            </a:ext>
          </a:extLst>
        </xdr:cNvPr>
        <xdr:cNvSpPr txBox="1"/>
      </xdr:nvSpPr>
      <xdr:spPr>
        <a:xfrm>
          <a:off x="9712034" y="3373584"/>
          <a:ext cx="2479964" cy="40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US"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600363</xdr:colOff>
      <xdr:row>5</xdr:row>
      <xdr:rowOff>103908</xdr:rowOff>
    </xdr:from>
    <xdr:to>
      <xdr:col>24</xdr:col>
      <xdr:colOff>346363</xdr:colOff>
      <xdr:row>17</xdr:row>
      <xdr:rowOff>103909</xdr:rowOff>
    </xdr:to>
    <xdr:graphicFrame macro="">
      <xdr:nvGraphicFramePr>
        <xdr:cNvPr id="48" name="Chart 47">
          <a:extLst>
            <a:ext uri="{FF2B5EF4-FFF2-40B4-BE49-F238E27FC236}">
              <a16:creationId xmlns:a16="http://schemas.microsoft.com/office/drawing/2014/main" id="{2788B977-460F-47FB-A371-A2F4D389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602672</xdr:colOff>
      <xdr:row>17</xdr:row>
      <xdr:rowOff>34637</xdr:rowOff>
    </xdr:from>
    <xdr:to>
      <xdr:col>24</xdr:col>
      <xdr:colOff>438727</xdr:colOff>
      <xdr:row>17</xdr:row>
      <xdr:rowOff>48491</xdr:rowOff>
    </xdr:to>
    <xdr:cxnSp macro="">
      <xdr:nvCxnSpPr>
        <xdr:cNvPr id="49" name="Straight Connector 48">
          <a:extLst>
            <a:ext uri="{FF2B5EF4-FFF2-40B4-BE49-F238E27FC236}">
              <a16:creationId xmlns:a16="http://schemas.microsoft.com/office/drawing/2014/main" id="{AE7B7397-6769-4252-B29E-4EE5ED378227}"/>
            </a:ext>
          </a:extLst>
        </xdr:cNvPr>
        <xdr:cNvCxnSpPr/>
      </xdr:nvCxnSpPr>
      <xdr:spPr>
        <a:xfrm flipV="1">
          <a:off x="10474036" y="3371273"/>
          <a:ext cx="5758873" cy="13854"/>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362526</xdr:colOff>
      <xdr:row>3</xdr:row>
      <xdr:rowOff>154711</xdr:rowOff>
    </xdr:from>
    <xdr:to>
      <xdr:col>20</xdr:col>
      <xdr:colOff>210127</xdr:colOff>
      <xdr:row>5</xdr:row>
      <xdr:rowOff>163946</xdr:rowOff>
    </xdr:to>
    <xdr:sp macro="" textlink="">
      <xdr:nvSpPr>
        <xdr:cNvPr id="51" name="TextBox 50">
          <a:extLst>
            <a:ext uri="{FF2B5EF4-FFF2-40B4-BE49-F238E27FC236}">
              <a16:creationId xmlns:a16="http://schemas.microsoft.com/office/drawing/2014/main" id="{F93E7D3B-545C-446C-B487-B006F8AFBCA0}"/>
            </a:ext>
          </a:extLst>
        </xdr:cNvPr>
        <xdr:cNvSpPr txBox="1"/>
      </xdr:nvSpPr>
      <xdr:spPr>
        <a:xfrm>
          <a:off x="10891981" y="743529"/>
          <a:ext cx="2479964" cy="40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US"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464124</xdr:colOff>
      <xdr:row>18</xdr:row>
      <xdr:rowOff>60035</xdr:rowOff>
    </xdr:from>
    <xdr:to>
      <xdr:col>19</xdr:col>
      <xdr:colOff>184728</xdr:colOff>
      <xdr:row>27</xdr:row>
      <xdr:rowOff>69272</xdr:rowOff>
    </xdr:to>
    <xdr:graphicFrame macro="">
      <xdr:nvGraphicFramePr>
        <xdr:cNvPr id="52" name="Chart 51">
          <a:extLst>
            <a:ext uri="{FF2B5EF4-FFF2-40B4-BE49-F238E27FC236}">
              <a16:creationId xmlns:a16="http://schemas.microsoft.com/office/drawing/2014/main" id="{1795FF5E-56A7-41E9-8992-1B9544D03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360219</xdr:colOff>
      <xdr:row>27</xdr:row>
      <xdr:rowOff>92363</xdr:rowOff>
    </xdr:from>
    <xdr:to>
      <xdr:col>24</xdr:col>
      <xdr:colOff>311727</xdr:colOff>
      <xdr:row>27</xdr:row>
      <xdr:rowOff>140854</xdr:rowOff>
    </xdr:to>
    <xdr:cxnSp macro="">
      <xdr:nvCxnSpPr>
        <xdr:cNvPr id="53" name="Straight Connector 52">
          <a:extLst>
            <a:ext uri="{FF2B5EF4-FFF2-40B4-BE49-F238E27FC236}">
              <a16:creationId xmlns:a16="http://schemas.microsoft.com/office/drawing/2014/main" id="{E701A6CD-B0D9-461C-B22B-0B8CE464D035}"/>
            </a:ext>
          </a:extLst>
        </xdr:cNvPr>
        <xdr:cNvCxnSpPr/>
      </xdr:nvCxnSpPr>
      <xdr:spPr>
        <a:xfrm flipV="1">
          <a:off x="10231583" y="5391727"/>
          <a:ext cx="5874326" cy="48491"/>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508000</xdr:colOff>
      <xdr:row>19</xdr:row>
      <xdr:rowOff>46183</xdr:rowOff>
    </xdr:from>
    <xdr:to>
      <xdr:col>24</xdr:col>
      <xdr:colOff>207818</xdr:colOff>
      <xdr:row>28</xdr:row>
      <xdr:rowOff>1</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FBBA1E16-89B4-413B-87FA-05640B4B9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055600" y="3786333"/>
              <a:ext cx="3001818" cy="17254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591127</xdr:colOff>
      <xdr:row>17</xdr:row>
      <xdr:rowOff>94674</xdr:rowOff>
    </xdr:from>
    <xdr:to>
      <xdr:col>23</xdr:col>
      <xdr:colOff>484909</xdr:colOff>
      <xdr:row>19</xdr:row>
      <xdr:rowOff>69273</xdr:rowOff>
    </xdr:to>
    <xdr:sp macro="" textlink="">
      <xdr:nvSpPr>
        <xdr:cNvPr id="58" name="TextBox 57">
          <a:extLst>
            <a:ext uri="{FF2B5EF4-FFF2-40B4-BE49-F238E27FC236}">
              <a16:creationId xmlns:a16="http://schemas.microsoft.com/office/drawing/2014/main" id="{E2100E9F-D1AC-4DFE-B182-B221278BBA52}"/>
            </a:ext>
          </a:extLst>
        </xdr:cNvPr>
        <xdr:cNvSpPr txBox="1"/>
      </xdr:nvSpPr>
      <xdr:spPr>
        <a:xfrm>
          <a:off x="13094854" y="3431310"/>
          <a:ext cx="2526146"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15</xdr:col>
      <xdr:colOff>30017</xdr:colOff>
      <xdr:row>27</xdr:row>
      <xdr:rowOff>110838</xdr:rowOff>
    </xdr:from>
    <xdr:to>
      <xdr:col>18</xdr:col>
      <xdr:colOff>535709</xdr:colOff>
      <xdr:row>29</xdr:row>
      <xdr:rowOff>120074</xdr:rowOff>
    </xdr:to>
    <xdr:sp macro="" textlink="">
      <xdr:nvSpPr>
        <xdr:cNvPr id="60" name="TextBox 59">
          <a:extLst>
            <a:ext uri="{FF2B5EF4-FFF2-40B4-BE49-F238E27FC236}">
              <a16:creationId xmlns:a16="http://schemas.microsoft.com/office/drawing/2014/main" id="{C80D4AC8-FCE5-4A2D-87DA-D4928A5E74BC}"/>
            </a:ext>
          </a:extLst>
        </xdr:cNvPr>
        <xdr:cNvSpPr txBox="1"/>
      </xdr:nvSpPr>
      <xdr:spPr>
        <a:xfrm>
          <a:off x="9901381" y="5410202"/>
          <a:ext cx="2479964" cy="40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600363</xdr:colOff>
      <xdr:row>29</xdr:row>
      <xdr:rowOff>115454</xdr:rowOff>
    </xdr:from>
    <xdr:to>
      <xdr:col>19</xdr:col>
      <xdr:colOff>250825</xdr:colOff>
      <xdr:row>38</xdr:row>
      <xdr:rowOff>138544</xdr:rowOff>
    </xdr:to>
    <xdr:graphicFrame macro="">
      <xdr:nvGraphicFramePr>
        <xdr:cNvPr id="62" name="Chart 61">
          <a:extLst>
            <a:ext uri="{FF2B5EF4-FFF2-40B4-BE49-F238E27FC236}">
              <a16:creationId xmlns:a16="http://schemas.microsoft.com/office/drawing/2014/main" id="{EEE59E98-131C-4F64-A865-40D054CEF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115454</xdr:colOff>
      <xdr:row>30</xdr:row>
      <xdr:rowOff>-1</xdr:rowOff>
    </xdr:from>
    <xdr:to>
      <xdr:col>22</xdr:col>
      <xdr:colOff>92363</xdr:colOff>
      <xdr:row>38</xdr:row>
      <xdr:rowOff>161636</xdr:rowOff>
    </xdr:to>
    <xdr:graphicFrame macro="">
      <xdr:nvGraphicFramePr>
        <xdr:cNvPr id="63" name="Chart 62">
          <a:extLst>
            <a:ext uri="{FF2B5EF4-FFF2-40B4-BE49-F238E27FC236}">
              <a16:creationId xmlns:a16="http://schemas.microsoft.com/office/drawing/2014/main" id="{2838DA47-FF4C-4CEC-AA73-4AB229762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78508</xdr:colOff>
      <xdr:row>38</xdr:row>
      <xdr:rowOff>90057</xdr:rowOff>
    </xdr:from>
    <xdr:to>
      <xdr:col>19</xdr:col>
      <xdr:colOff>161637</xdr:colOff>
      <xdr:row>39</xdr:row>
      <xdr:rowOff>173183</xdr:rowOff>
    </xdr:to>
    <xdr:sp macro="" textlink="">
      <xdr:nvSpPr>
        <xdr:cNvPr id="64" name="TextBox 63">
          <a:extLst>
            <a:ext uri="{FF2B5EF4-FFF2-40B4-BE49-F238E27FC236}">
              <a16:creationId xmlns:a16="http://schemas.microsoft.com/office/drawing/2014/main" id="{F752FB1F-8DF9-4929-8E12-A48829E47E52}"/>
            </a:ext>
          </a:extLst>
        </xdr:cNvPr>
        <xdr:cNvSpPr txBox="1"/>
      </xdr:nvSpPr>
      <xdr:spPr>
        <a:xfrm>
          <a:off x="10607963" y="7548421"/>
          <a:ext cx="2057401" cy="27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18</xdr:col>
      <xdr:colOff>404090</xdr:colOff>
      <xdr:row>38</xdr:row>
      <xdr:rowOff>57729</xdr:rowOff>
    </xdr:from>
    <xdr:to>
      <xdr:col>21</xdr:col>
      <xdr:colOff>487218</xdr:colOff>
      <xdr:row>39</xdr:row>
      <xdr:rowOff>140855</xdr:rowOff>
    </xdr:to>
    <xdr:sp macro="" textlink="">
      <xdr:nvSpPr>
        <xdr:cNvPr id="65" name="TextBox 64">
          <a:extLst>
            <a:ext uri="{FF2B5EF4-FFF2-40B4-BE49-F238E27FC236}">
              <a16:creationId xmlns:a16="http://schemas.microsoft.com/office/drawing/2014/main" id="{6B4E6B50-2CCF-45F2-8C4C-F2D3B5063206}"/>
            </a:ext>
          </a:extLst>
        </xdr:cNvPr>
        <xdr:cNvSpPr txBox="1"/>
      </xdr:nvSpPr>
      <xdr:spPr>
        <a:xfrm>
          <a:off x="12249726" y="7516093"/>
          <a:ext cx="2057401" cy="27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21</xdr:col>
      <xdr:colOff>34636</xdr:colOff>
      <xdr:row>28</xdr:row>
      <xdr:rowOff>83124</xdr:rowOff>
    </xdr:from>
    <xdr:to>
      <xdr:col>23</xdr:col>
      <xdr:colOff>473364</xdr:colOff>
      <xdr:row>38</xdr:row>
      <xdr:rowOff>196271</xdr:rowOff>
    </xdr:to>
    <xdr:graphicFrame macro="">
      <xdr:nvGraphicFramePr>
        <xdr:cNvPr id="66" name="Chart 65">
          <a:extLst>
            <a:ext uri="{FF2B5EF4-FFF2-40B4-BE49-F238E27FC236}">
              <a16:creationId xmlns:a16="http://schemas.microsoft.com/office/drawing/2014/main" id="{690392F3-CC91-49AC-B235-DD711231D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591127</xdr:colOff>
      <xdr:row>38</xdr:row>
      <xdr:rowOff>60038</xdr:rowOff>
    </xdr:from>
    <xdr:to>
      <xdr:col>24</xdr:col>
      <xdr:colOff>16164</xdr:colOff>
      <xdr:row>39</xdr:row>
      <xdr:rowOff>143164</xdr:rowOff>
    </xdr:to>
    <xdr:sp macro="" textlink="">
      <xdr:nvSpPr>
        <xdr:cNvPr id="67" name="TextBox 66">
          <a:extLst>
            <a:ext uri="{FF2B5EF4-FFF2-40B4-BE49-F238E27FC236}">
              <a16:creationId xmlns:a16="http://schemas.microsoft.com/office/drawing/2014/main" id="{A91AA41A-4821-41C7-B7F0-8F60D42556DC}"/>
            </a:ext>
          </a:extLst>
        </xdr:cNvPr>
        <xdr:cNvSpPr txBox="1"/>
      </xdr:nvSpPr>
      <xdr:spPr>
        <a:xfrm>
          <a:off x="13752945" y="7518402"/>
          <a:ext cx="2057401" cy="27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2</xdr:col>
      <xdr:colOff>187035</xdr:colOff>
      <xdr:row>8</xdr:row>
      <xdr:rowOff>152399</xdr:rowOff>
    </xdr:from>
    <xdr:to>
      <xdr:col>7</xdr:col>
      <xdr:colOff>36945</xdr:colOff>
      <xdr:row>10</xdr:row>
      <xdr:rowOff>129309</xdr:rowOff>
    </xdr:to>
    <xdr:sp macro="" textlink="">
      <xdr:nvSpPr>
        <xdr:cNvPr id="68" name="TextBox 67">
          <a:extLst>
            <a:ext uri="{FF2B5EF4-FFF2-40B4-BE49-F238E27FC236}">
              <a16:creationId xmlns:a16="http://schemas.microsoft.com/office/drawing/2014/main" id="{69A0F8C8-F8A2-4942-A336-48AF60215B94}"/>
            </a:ext>
          </a:extLst>
        </xdr:cNvPr>
        <xdr:cNvSpPr txBox="1"/>
      </xdr:nvSpPr>
      <xdr:spPr>
        <a:xfrm>
          <a:off x="1503217" y="1722581"/>
          <a:ext cx="3140364"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solidFill>
                <a:schemeClr val="tx1"/>
              </a:solidFill>
              <a:latin typeface="Aptos Black" panose="020F0502020204030204" pitchFamily="34" charset="0"/>
              <a:ea typeface="Segoe UI Black" panose="020B0A02040204020203" pitchFamily="34" charset="0"/>
            </a:rPr>
            <a:t>Filter Pannel</a:t>
          </a:r>
        </a:p>
      </xdr:txBody>
    </xdr:sp>
    <xdr:clientData/>
  </xdr:twoCellAnchor>
  <xdr:twoCellAnchor editAs="oneCell">
    <xdr:from>
      <xdr:col>3</xdr:col>
      <xdr:colOff>207817</xdr:colOff>
      <xdr:row>17</xdr:row>
      <xdr:rowOff>126999</xdr:rowOff>
    </xdr:from>
    <xdr:to>
      <xdr:col>5</xdr:col>
      <xdr:colOff>562209</xdr:colOff>
      <xdr:row>24</xdr:row>
      <xdr:rowOff>27709</xdr:rowOff>
    </xdr:to>
    <mc:AlternateContent xmlns:mc="http://schemas.openxmlformats.org/markup-compatibility/2006" xmlns:a14="http://schemas.microsoft.com/office/drawing/2010/main">
      <mc:Choice Requires="a14">
        <xdr:graphicFrame macro="">
          <xdr:nvGraphicFramePr>
            <xdr:cNvPr id="69" name="Outlet Location Type 1">
              <a:extLst>
                <a:ext uri="{FF2B5EF4-FFF2-40B4-BE49-F238E27FC236}">
                  <a16:creationId xmlns:a16="http://schemas.microsoft.com/office/drawing/2014/main" id="{8C47E9AD-3569-4B35-AF0A-6AD6B7E39D3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176317" y="3545416"/>
              <a:ext cx="1666725" cy="13082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188137</xdr:colOff>
      <xdr:row>24</xdr:row>
      <xdr:rowOff>34637</xdr:rowOff>
    </xdr:from>
    <xdr:to>
      <xdr:col>6</xdr:col>
      <xdr:colOff>42665</xdr:colOff>
      <xdr:row>39</xdr:row>
      <xdr:rowOff>138546</xdr:rowOff>
    </xdr:to>
    <mc:AlternateContent xmlns:mc="http://schemas.openxmlformats.org/markup-compatibility/2006" xmlns:a14="http://schemas.microsoft.com/office/drawing/2010/main">
      <mc:Choice Requires="a14">
        <xdr:graphicFrame macro="">
          <xdr:nvGraphicFramePr>
            <xdr:cNvPr id="70" name="Item Type 1">
              <a:extLst>
                <a:ext uri="{FF2B5EF4-FFF2-40B4-BE49-F238E27FC236}">
                  <a16:creationId xmlns:a16="http://schemas.microsoft.com/office/drawing/2014/main" id="{9B64129E-449F-4FBE-B871-1FD231E7F0D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156637" y="4860637"/>
              <a:ext cx="1823028" cy="3120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Charan Reddy Kapu" refreshedDate="45678.510718171296" createdVersion="8" refreshedVersion="8" minRefreshableVersion="3" recordCount="8523" xr:uid="{F6D2A087-FB7D-41AF-B828-6FAFD2EFE3C4}">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57221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29C66B-B9F7-4C3C-B8F7-917846C750F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2:B33" firstHeaderRow="1" firstDataRow="1" firstDataCol="1"/>
  <pivotFields count="13">
    <pivotField showAll="0">
      <items count="3">
        <item x="0"/>
        <item x="1"/>
        <item t="default"/>
      </items>
    </pivotField>
    <pivotField showAll="0"/>
    <pivotField showAll="0"/>
    <pivotField axis="axisRow"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3"/>
  </rowFields>
  <rowItems count="1">
    <i>
      <x v="5"/>
    </i>
  </rowItems>
  <colItems count="1">
    <i/>
  </colItems>
  <dataFields count="1">
    <dataField name="Sum of Sales" fld="11" baseField="0" baseItem="0"/>
  </dataFields>
  <formats count="16">
    <format dxfId="1583">
      <pivotArea type="all" dataOnly="0" outline="0" fieldPosition="0"/>
    </format>
    <format dxfId="1582">
      <pivotArea dataOnly="0" labelOnly="1" grandRow="1" outline="0" fieldPosition="0"/>
    </format>
    <format dxfId="1581">
      <pivotArea dataOnly="0" labelOnly="1" outline="0" axis="axisValues" fieldPosition="0"/>
    </format>
    <format dxfId="1580">
      <pivotArea type="all" dataOnly="0" outline="0" fieldPosition="0"/>
    </format>
    <format dxfId="1579">
      <pivotArea outline="0" collapsedLevelsAreSubtotals="1" fieldPosition="0"/>
    </format>
    <format dxfId="1578">
      <pivotArea type="origin" dataOnly="0" labelOnly="1" outline="0" fieldPosition="0"/>
    </format>
    <format dxfId="1577">
      <pivotArea field="0" type="button" dataOnly="0" labelOnly="1" outline="0"/>
    </format>
    <format dxfId="1576">
      <pivotArea type="topRight" dataOnly="0" labelOnly="1" outline="0" fieldPosition="0"/>
    </format>
    <format dxfId="1575">
      <pivotArea field="6" type="button" dataOnly="0" labelOnly="1" outline="0"/>
    </format>
    <format dxfId="1574">
      <pivotArea collapsedLevelsAreSubtotals="1" fieldPosition="0">
        <references count="1">
          <reference field="3" count="1">
            <x v="12"/>
          </reference>
        </references>
      </pivotArea>
    </format>
    <format dxfId="1573">
      <pivotArea collapsedLevelsAreSubtotals="1" fieldPosition="0">
        <references count="1">
          <reference field="3" count="15">
            <x v="0"/>
            <x v="1"/>
            <x v="2"/>
            <x v="3"/>
            <x v="4"/>
            <x v="5"/>
            <x v="6"/>
            <x v="7"/>
            <x v="8"/>
            <x v="9"/>
            <x v="10"/>
            <x v="11"/>
            <x v="13"/>
            <x v="14"/>
            <x v="15"/>
          </reference>
        </references>
      </pivotArea>
    </format>
    <format dxfId="1572">
      <pivotArea type="all" dataOnly="0" outline="0" fieldPosition="0"/>
    </format>
    <format dxfId="1571">
      <pivotArea outline="0" collapsedLevelsAreSubtotals="1" fieldPosition="0"/>
    </format>
    <format dxfId="1570">
      <pivotArea field="3" type="button" dataOnly="0" labelOnly="1" outline="0" axis="axisRow" fieldPosition="0"/>
    </format>
    <format dxfId="1569">
      <pivotArea dataOnly="0" labelOnly="1" fieldPosition="0">
        <references count="1">
          <reference field="3" count="0"/>
        </references>
      </pivotArea>
    </format>
    <format dxfId="156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7F811F-7B50-4151-BE15-982B853289F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18"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h="1"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1590">
      <pivotArea type="all" dataOnly="0" outline="0" fieldPosition="0"/>
    </format>
    <format dxfId="1589">
      <pivotArea outline="0" collapsedLevelsAreSubtotals="1" fieldPosition="0"/>
    </format>
    <format dxfId="1588">
      <pivotArea field="0" type="button" dataOnly="0" labelOnly="1" outline="0" axis="axisRow" fieldPosition="0"/>
    </format>
    <format dxfId="1587">
      <pivotArea dataOnly="0" labelOnly="1" fieldPosition="0">
        <references count="1">
          <reference field="0" count="0"/>
        </references>
      </pivotArea>
    </format>
    <format dxfId="1586">
      <pivotArea dataOnly="0" labelOnly="1" grandRow="1" outline="0" fieldPosition="0"/>
    </format>
    <format dxfId="1585">
      <pivotArea dataOnly="0" labelOnly="1" outline="0" axis="axisValues" fieldPosition="0"/>
    </format>
    <format dxfId="1584">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590D69-E8C3-4C18-BD3D-7C30F1A58E3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
  <location ref="A84:B86"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67"/>
  </dataFields>
  <formats count="16">
    <format dxfId="1606">
      <pivotArea type="all" dataOnly="0" outline="0" fieldPosition="0"/>
    </format>
    <format dxfId="1605">
      <pivotArea dataOnly="0" labelOnly="1" grandRow="1" outline="0" fieldPosition="0"/>
    </format>
    <format dxfId="1604">
      <pivotArea type="all" dataOnly="0" outline="0" fieldPosition="0"/>
    </format>
    <format dxfId="1603">
      <pivotArea type="origin" dataOnly="0" labelOnly="1" outline="0" fieldPosition="0"/>
    </format>
    <format dxfId="1602">
      <pivotArea field="0" type="button" dataOnly="0" labelOnly="1" outline="0"/>
    </format>
    <format dxfId="1601">
      <pivotArea type="topRight" dataOnly="0" labelOnly="1" outline="0" fieldPosition="0"/>
    </format>
    <format dxfId="1600">
      <pivotArea type="all" dataOnly="0" outline="0" fieldPosition="0"/>
    </format>
    <format dxfId="1599">
      <pivotArea field="3" type="button" dataOnly="0" labelOnly="1" outline="0"/>
    </format>
    <format dxfId="1598">
      <pivotArea type="all" dataOnly="0" outline="0" fieldPosition="0"/>
    </format>
    <format dxfId="1597">
      <pivotArea outline="0" collapsedLevelsAreSubtotals="1" fieldPosition="0"/>
    </format>
    <format dxfId="1596">
      <pivotArea field="4" type="button" dataOnly="0" labelOnly="1" outline="0"/>
    </format>
    <format dxfId="1595">
      <pivotArea outline="0" collapsedLevelsAreSubtotals="1" fieldPosition="0"/>
    </format>
    <format dxfId="1594">
      <pivotArea type="all" dataOnly="0" outline="0" fieldPosition="0"/>
    </format>
    <format dxfId="1593">
      <pivotArea outline="0" collapsedLevelsAreSubtotals="1" fieldPosition="0"/>
    </format>
    <format dxfId="1592">
      <pivotArea field="6" type="button" dataOnly="0" labelOnly="1" outline="0"/>
    </format>
    <format dxfId="159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7B8FAF-8F40-48BF-91E3-A30AB22DBD1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rowHeaderCaption="">
  <location ref="A101:B103"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Count of Sales" fld="11" subtotal="count" baseField="8" baseItem="1"/>
  </dataFields>
  <formats count="20">
    <format dxfId="1626">
      <pivotArea type="all" dataOnly="0" outline="0" fieldPosition="0"/>
    </format>
    <format dxfId="1625">
      <pivotArea dataOnly="0" labelOnly="1" grandRow="1" outline="0" fieldPosition="0"/>
    </format>
    <format dxfId="1624">
      <pivotArea type="all" dataOnly="0" outline="0" fieldPosition="0"/>
    </format>
    <format dxfId="1623">
      <pivotArea type="origin" dataOnly="0" labelOnly="1" outline="0" fieldPosition="0"/>
    </format>
    <format dxfId="1622">
      <pivotArea field="0" type="button" dataOnly="0" labelOnly="1" outline="0"/>
    </format>
    <format dxfId="1621">
      <pivotArea type="topRight" dataOnly="0" labelOnly="1" outline="0" fieldPosition="0"/>
    </format>
    <format dxfId="1620">
      <pivotArea type="all" dataOnly="0" outline="0" fieldPosition="0"/>
    </format>
    <format dxfId="1619">
      <pivotArea field="3" type="button" dataOnly="0" labelOnly="1" outline="0"/>
    </format>
    <format dxfId="1618">
      <pivotArea type="all" dataOnly="0" outline="0" fieldPosition="0"/>
    </format>
    <format dxfId="1617">
      <pivotArea outline="0" collapsedLevelsAreSubtotals="1" fieldPosition="0"/>
    </format>
    <format dxfId="1616">
      <pivotArea field="4" type="button" dataOnly="0" labelOnly="1" outline="0"/>
    </format>
    <format dxfId="1615">
      <pivotArea outline="0" collapsedLevelsAreSubtotals="1" fieldPosition="0"/>
    </format>
    <format dxfId="1614">
      <pivotArea type="all" dataOnly="0" outline="0" fieldPosition="0"/>
    </format>
    <format dxfId="1613">
      <pivotArea outline="0" collapsedLevelsAreSubtotals="1" fieldPosition="0"/>
    </format>
    <format dxfId="1612">
      <pivotArea field="6" type="button" dataOnly="0" labelOnly="1" outline="0"/>
    </format>
    <format dxfId="1611">
      <pivotArea dataOnly="0" labelOnly="1" outline="0" axis="axisValues" fieldPosition="0"/>
    </format>
    <format dxfId="1610">
      <pivotArea collapsedLevelsAreSubtotals="1" fieldPosition="0">
        <references count="1">
          <reference field="8" count="1">
            <x v="0"/>
          </reference>
        </references>
      </pivotArea>
    </format>
    <format dxfId="1609">
      <pivotArea collapsedLevelsAreSubtotals="1" fieldPosition="0">
        <references count="1">
          <reference field="8" count="1">
            <x v="1"/>
          </reference>
        </references>
      </pivotArea>
    </format>
    <format dxfId="1608">
      <pivotArea collapsedLevelsAreSubtotals="1" fieldPosition="0">
        <references count="1">
          <reference field="8" count="1">
            <x v="2"/>
          </reference>
        </references>
      </pivotArea>
    </format>
    <format dxfId="1607">
      <pivotArea collapsedLevelsAreSubtotals="1" fieldPosition="0">
        <references count="1">
          <reference field="8" count="1">
            <x v="3"/>
          </reference>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8" count="1" selected="0">
            <x v="3"/>
          </reference>
        </references>
      </pivotArea>
    </chartFormat>
    <chartFormat chart="25" format="4">
      <pivotArea type="data" outline="0" fieldPosition="0">
        <references count="2">
          <reference field="4294967294" count="1" selected="0">
            <x v="0"/>
          </reference>
          <reference field="8" count="1" selected="0">
            <x v="2"/>
          </reference>
        </references>
      </pivotArea>
    </chartFormat>
    <chartFormat chart="25"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1DFCFC-81FD-4374-9706-E3A530784AC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3:C27"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2">
    <format dxfId="1638">
      <pivotArea type="all" dataOnly="0" outline="0" fieldPosition="0"/>
    </format>
    <format dxfId="1637">
      <pivotArea dataOnly="0" labelOnly="1" grandRow="1" outline="0" fieldPosition="0"/>
    </format>
    <format dxfId="1636">
      <pivotArea dataOnly="0" labelOnly="1" outline="0" axis="axisValues" fieldPosition="0"/>
    </format>
    <format dxfId="1635">
      <pivotArea collapsedLevelsAreSubtotals="1" fieldPosition="0">
        <references count="1">
          <reference field="0" count="0"/>
        </references>
      </pivotArea>
    </format>
    <format dxfId="1634">
      <pivotArea type="all" dataOnly="0" outline="0" fieldPosition="0"/>
    </format>
    <format dxfId="1633">
      <pivotArea outline="0" collapsedLevelsAreSubtotals="1" fieldPosition="0"/>
    </format>
    <format dxfId="1632">
      <pivotArea type="origin" dataOnly="0" labelOnly="1" outline="0" fieldPosition="0"/>
    </format>
    <format dxfId="1631">
      <pivotArea field="0" type="button" dataOnly="0" labelOnly="1" outline="0" axis="axisCol" fieldPosition="0"/>
    </format>
    <format dxfId="1630">
      <pivotArea type="topRight" dataOnly="0" labelOnly="1" outline="0" fieldPosition="0"/>
    </format>
    <format dxfId="1629">
      <pivotArea field="6" type="button" dataOnly="0" labelOnly="1" outline="0" axis="axisRow" fieldPosition="0"/>
    </format>
    <format dxfId="1628">
      <pivotArea dataOnly="0" labelOnly="1" fieldPosition="0">
        <references count="1">
          <reference field="6" count="0"/>
        </references>
      </pivotArea>
    </format>
    <format dxfId="1627">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5E01EC-A34A-433F-B3B1-8DCD6316217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
  <location ref="A73:B76"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showAll="0"/>
    <pivotField showAll="0"/>
    <pivotField showAll="0"/>
    <pivotField dataField="1" showAll="0"/>
    <pivotField showAll="0"/>
  </pivotFields>
  <rowFields count="1">
    <field x="6"/>
  </rowFields>
  <rowItems count="3">
    <i>
      <x v="1"/>
    </i>
    <i>
      <x/>
    </i>
    <i>
      <x v="2"/>
    </i>
  </rowItems>
  <colItems count="1">
    <i/>
  </colItems>
  <dataFields count="1">
    <dataField name="Sum of Sales" fld="11" baseField="0" baseItem="0" numFmtId="167"/>
  </dataFields>
  <formats count="17">
    <format dxfId="1655">
      <pivotArea type="all" dataOnly="0" outline="0" fieldPosition="0"/>
    </format>
    <format dxfId="1654">
      <pivotArea dataOnly="0" labelOnly="1" grandRow="1" outline="0" fieldPosition="0"/>
    </format>
    <format dxfId="1653">
      <pivotArea type="all" dataOnly="0" outline="0" fieldPosition="0"/>
    </format>
    <format dxfId="1652">
      <pivotArea type="origin" dataOnly="0" labelOnly="1" outline="0" fieldPosition="0"/>
    </format>
    <format dxfId="1651">
      <pivotArea field="0" type="button" dataOnly="0" labelOnly="1" outline="0"/>
    </format>
    <format dxfId="1650">
      <pivotArea type="topRight" dataOnly="0" labelOnly="1" outline="0" fieldPosition="0"/>
    </format>
    <format dxfId="1649">
      <pivotArea type="all" dataOnly="0" outline="0" fieldPosition="0"/>
    </format>
    <format dxfId="1648">
      <pivotArea field="3" type="button" dataOnly="0" labelOnly="1" outline="0"/>
    </format>
    <format dxfId="1647">
      <pivotArea type="all" dataOnly="0" outline="0" fieldPosition="0"/>
    </format>
    <format dxfId="1646">
      <pivotArea outline="0" collapsedLevelsAreSubtotals="1" fieldPosition="0"/>
    </format>
    <format dxfId="1645">
      <pivotArea field="4" type="button" dataOnly="0" labelOnly="1" outline="0"/>
    </format>
    <format dxfId="1644">
      <pivotArea outline="0" collapsedLevelsAreSubtotals="1" fieldPosition="0"/>
    </format>
    <format dxfId="1643">
      <pivotArea type="all" dataOnly="0" outline="0" fieldPosition="0"/>
    </format>
    <format dxfId="1642">
      <pivotArea outline="0" collapsedLevelsAreSubtotals="1" fieldPosition="0"/>
    </format>
    <format dxfId="1641">
      <pivotArea field="6" type="button" dataOnly="0" labelOnly="1" outline="0" axis="axisRow" fieldPosition="0"/>
    </format>
    <format dxfId="1640">
      <pivotArea dataOnly="0" labelOnly="1" fieldPosition="0">
        <references count="1">
          <reference field="6" count="0"/>
        </references>
      </pivotArea>
    </format>
    <format dxfId="163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9BB02A-A8B3-4906-9EDF-06C4935D7D9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h="1" x="12"/>
        <item h="1" x="3"/>
        <item h="1" x="11"/>
        <item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of Items" fld="1" subtotal="count" baseField="0" baseItem="1"/>
    <dataField name="Average of Rating" fld="12" subtotal="average" baseField="0" baseItem="1"/>
  </dataFields>
  <formats count="6">
    <format dxfId="1661">
      <pivotArea type="all" dataOnly="0" outline="0" fieldPosition="0"/>
    </format>
    <format dxfId="1660">
      <pivotArea outline="0" collapsedLevelsAreSubtotals="1" fieldPosition="0"/>
    </format>
    <format dxfId="1659">
      <pivotArea dataOnly="0" labelOnly="1" outline="0" fieldPosition="0">
        <references count="1">
          <reference field="4294967294" count="4">
            <x v="0"/>
            <x v="1"/>
            <x v="2"/>
            <x v="3"/>
          </reference>
        </references>
      </pivotArea>
    </format>
    <format dxfId="1658">
      <pivotArea type="all" dataOnly="0" outline="0" fieldPosition="0"/>
    </format>
    <format dxfId="1657">
      <pivotArea outline="0" collapsedLevelsAreSubtotals="1" fieldPosition="0"/>
    </format>
    <format dxfId="165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14E434-14DA-42BC-AD24-BEDC2E39EBC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2:B59"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4"/>
  </rowFields>
  <rowItems count="7">
    <i>
      <x/>
    </i>
    <i>
      <x v="2"/>
    </i>
    <i>
      <x v="3"/>
    </i>
    <i>
      <x v="4"/>
    </i>
    <i>
      <x v="5"/>
    </i>
    <i>
      <x v="6"/>
    </i>
    <i>
      <x v="7"/>
    </i>
  </rowItems>
  <colItems count="1">
    <i/>
  </colItems>
  <dataFields count="1">
    <dataField name="Sum of Sales" fld="11" baseField="0" baseItem="0"/>
  </dataFields>
  <formats count="16">
    <format dxfId="1677">
      <pivotArea type="all" dataOnly="0" outline="0" fieldPosition="0"/>
    </format>
    <format dxfId="1676">
      <pivotArea dataOnly="0" labelOnly="1" grandRow="1" outline="0" fieldPosition="0"/>
    </format>
    <format dxfId="1675">
      <pivotArea type="all" dataOnly="0" outline="0" fieldPosition="0"/>
    </format>
    <format dxfId="1674">
      <pivotArea type="origin" dataOnly="0" labelOnly="1" outline="0" fieldPosition="0"/>
    </format>
    <format dxfId="1673">
      <pivotArea field="0" type="button" dataOnly="0" labelOnly="1" outline="0"/>
    </format>
    <format dxfId="1672">
      <pivotArea type="topRight" dataOnly="0" labelOnly="1" outline="0" fieldPosition="0"/>
    </format>
    <format dxfId="1671">
      <pivotArea field="6" type="button" dataOnly="0" labelOnly="1" outline="0"/>
    </format>
    <format dxfId="1670">
      <pivotArea type="all" dataOnly="0" outline="0" fieldPosition="0"/>
    </format>
    <format dxfId="1669">
      <pivotArea field="3" type="button" dataOnly="0" labelOnly="1" outline="0"/>
    </format>
    <format dxfId="1668">
      <pivotArea collapsedLevelsAreSubtotals="1" fieldPosition="0">
        <references count="1">
          <reference field="4" count="1">
            <x v="0"/>
          </reference>
        </references>
      </pivotArea>
    </format>
    <format dxfId="1667">
      <pivotArea collapsedLevelsAreSubtotals="1" fieldPosition="0">
        <references count="1">
          <reference field="4" count="8">
            <x v="1"/>
            <x v="2"/>
            <x v="3"/>
            <x v="4"/>
            <x v="5"/>
            <x v="6"/>
            <x v="7"/>
            <x v="8"/>
          </reference>
        </references>
      </pivotArea>
    </format>
    <format dxfId="1666">
      <pivotArea type="all" dataOnly="0" outline="0" fieldPosition="0"/>
    </format>
    <format dxfId="1665">
      <pivotArea outline="0" collapsedLevelsAreSubtotals="1" fieldPosition="0"/>
    </format>
    <format dxfId="1664">
      <pivotArea field="4" type="button" dataOnly="0" labelOnly="1" outline="0" axis="axisRow" fieldPosition="0"/>
    </format>
    <format dxfId="1663">
      <pivotArea dataOnly="0" labelOnly="1" fieldPosition="0">
        <references count="1">
          <reference field="4" count="0"/>
        </references>
      </pivotArea>
    </format>
    <format dxfId="166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82E62E-03FA-4E78-9663-854763A88F3B}"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
  <location ref="A92:B94"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0" numFmtId="164"/>
  </dataFields>
  <formats count="17">
    <format dxfId="1694">
      <pivotArea type="all" dataOnly="0" outline="0" fieldPosition="0"/>
    </format>
    <format dxfId="1693">
      <pivotArea dataOnly="0" labelOnly="1" grandRow="1" outline="0" fieldPosition="0"/>
    </format>
    <format dxfId="1692">
      <pivotArea type="all" dataOnly="0" outline="0" fieldPosition="0"/>
    </format>
    <format dxfId="1691">
      <pivotArea type="origin" dataOnly="0" labelOnly="1" outline="0" fieldPosition="0"/>
    </format>
    <format dxfId="1690">
      <pivotArea field="0" type="button" dataOnly="0" labelOnly="1" outline="0"/>
    </format>
    <format dxfId="1689">
      <pivotArea type="topRight" dataOnly="0" labelOnly="1" outline="0" fieldPosition="0"/>
    </format>
    <format dxfId="1688">
      <pivotArea type="all" dataOnly="0" outline="0" fieldPosition="0"/>
    </format>
    <format dxfId="1687">
      <pivotArea field="3" type="button" dataOnly="0" labelOnly="1" outline="0"/>
    </format>
    <format dxfId="1686">
      <pivotArea type="all" dataOnly="0" outline="0" fieldPosition="0"/>
    </format>
    <format dxfId="1685">
      <pivotArea outline="0" collapsedLevelsAreSubtotals="1" fieldPosition="0"/>
    </format>
    <format dxfId="1684">
      <pivotArea field="4" type="button" dataOnly="0" labelOnly="1" outline="0"/>
    </format>
    <format dxfId="1683">
      <pivotArea outline="0" collapsedLevelsAreSubtotals="1" fieldPosition="0"/>
    </format>
    <format dxfId="1682">
      <pivotArea type="all" dataOnly="0" outline="0" fieldPosition="0"/>
    </format>
    <format dxfId="1681">
      <pivotArea outline="0" collapsedLevelsAreSubtotals="1" fieldPosition="0"/>
    </format>
    <format dxfId="1680">
      <pivotArea field="6" type="button" dataOnly="0" labelOnly="1" outline="0"/>
    </format>
    <format dxfId="1679">
      <pivotArea dataOnly="0" labelOnly="1" outline="0" axis="axisValues" fieldPosition="0"/>
    </format>
    <format dxfId="1678">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2E8F54-20C2-4D8B-8005-39F31B1D9EA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
  <location ref="A64:B66"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h="1" x="0"/>
        <item x="1"/>
        <item t="default"/>
      </items>
    </pivotField>
    <pivotField showAll="0"/>
    <pivotField showAll="0"/>
    <pivotField showAll="0"/>
    <pivotField dataField="1" showAll="0"/>
    <pivotField showAll="0"/>
  </pivotFields>
  <rowFields count="1">
    <field x="7"/>
  </rowFields>
  <rowItems count="2">
    <i>
      <x/>
    </i>
    <i>
      <x v="2"/>
    </i>
  </rowItems>
  <colItems count="1">
    <i/>
  </colItems>
  <dataFields count="1">
    <dataField name="Sum of Sales" fld="11" baseField="0" baseItem="0" numFmtId="167"/>
  </dataFields>
  <formats count="19">
    <format dxfId="1713">
      <pivotArea type="all" dataOnly="0" outline="0" fieldPosition="0"/>
    </format>
    <format dxfId="1712">
      <pivotArea dataOnly="0" labelOnly="1" grandRow="1" outline="0" fieldPosition="0"/>
    </format>
    <format dxfId="1711">
      <pivotArea type="all" dataOnly="0" outline="0" fieldPosition="0"/>
    </format>
    <format dxfId="1710">
      <pivotArea type="origin" dataOnly="0" labelOnly="1" outline="0" fieldPosition="0"/>
    </format>
    <format dxfId="1709">
      <pivotArea field="0" type="button" dataOnly="0" labelOnly="1" outline="0"/>
    </format>
    <format dxfId="1708">
      <pivotArea type="topRight" dataOnly="0" labelOnly="1" outline="0" fieldPosition="0"/>
    </format>
    <format dxfId="1707">
      <pivotArea field="6" type="button" dataOnly="0" labelOnly="1" outline="0"/>
    </format>
    <format dxfId="1706">
      <pivotArea type="all" dataOnly="0" outline="0" fieldPosition="0"/>
    </format>
    <format dxfId="1705">
      <pivotArea field="3" type="button" dataOnly="0" labelOnly="1" outline="0"/>
    </format>
    <format dxfId="1704">
      <pivotArea type="all" dataOnly="0" outline="0" fieldPosition="0"/>
    </format>
    <format dxfId="1703">
      <pivotArea outline="0" collapsedLevelsAreSubtotals="1" fieldPosition="0"/>
    </format>
    <format dxfId="1702">
      <pivotArea field="4" type="button" dataOnly="0" labelOnly="1" outline="0"/>
    </format>
    <format dxfId="1701">
      <pivotArea dataOnly="0" labelOnly="1" outline="0" axis="axisValues" fieldPosition="0"/>
    </format>
    <format dxfId="1700">
      <pivotArea outline="0" collapsedLevelsAreSubtotals="1" fieldPosition="0"/>
    </format>
    <format dxfId="1699">
      <pivotArea type="all" dataOnly="0" outline="0" fieldPosition="0"/>
    </format>
    <format dxfId="1698">
      <pivotArea outline="0" collapsedLevelsAreSubtotals="1" fieldPosition="0"/>
    </format>
    <format dxfId="1697">
      <pivotArea field="7" type="button" dataOnly="0" labelOnly="1" outline="0" axis="axisRow" fieldPosition="0"/>
    </format>
    <format dxfId="1696">
      <pivotArea dataOnly="0" labelOnly="1" fieldPosition="0">
        <references count="1">
          <reference field="7" count="0"/>
        </references>
      </pivotArea>
    </format>
    <format dxfId="1695">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2" format="9">
      <pivotArea type="data" outline="0" fieldPosition="0">
        <references count="1">
          <reference field="4294967294" count="1" selected="0">
            <x v="0"/>
          </reference>
        </references>
      </pivotArea>
    </chartFormat>
    <chartFormat chart="20"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68D27FC-B04C-46D4-82DE-5709D9AC3551}" sourceName="Outlet Size">
  <pivotTables>
    <pivotTable tabId="4" name="PivotTable1"/>
    <pivotTable tabId="4" name="PivotTable2"/>
    <pivotTable tabId="4" name="PivotTable3"/>
    <pivotTable tabId="4" name="PivotTable5"/>
    <pivotTable tabId="4" name="PivotTable6"/>
    <pivotTable tabId="4" name="PivotTable7"/>
    <pivotTable tabId="4" name="PivotTable8"/>
    <pivotTable tabId="4" name="PivotTable9"/>
    <pivotTable tabId="4" name="PivotTable10"/>
    <pivotTable tabId="4" name="PivotTable11"/>
  </pivotTables>
  <data>
    <tabular pivotCacheId="357221643">
      <items count="3">
        <i x="2" s="1"/>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5E33082-4049-42D4-8C06-B2527B8E622B}" sourceName="Outlet Location Type">
  <pivotTables>
    <pivotTable tabId="4" name="PivotTable5"/>
    <pivotTable tabId="4" name="PivotTable1"/>
    <pivotTable tabId="4" name="PivotTable10"/>
    <pivotTable tabId="4" name="PivotTable11"/>
    <pivotTable tabId="4" name="PivotTable6"/>
    <pivotTable tabId="4" name="PivotTable7"/>
    <pivotTable tabId="4" name="PivotTable8"/>
    <pivotTable tabId="4" name="PivotTable9"/>
  </pivotTables>
  <data>
    <tabular pivotCacheId="35722164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D7B65BE-F1D8-429B-BA8B-4FCA4CE4A1E6}" sourceName="Item Type">
  <pivotTables>
    <pivotTable tabId="4" name="PivotTable5"/>
    <pivotTable tabId="4" name="PivotTable1"/>
    <pivotTable tabId="4" name="PivotTable10"/>
    <pivotTable tabId="4" name="PivotTable11"/>
    <pivotTable tabId="4" name="PivotTable6"/>
    <pivotTable tabId="4" name="PivotTable7"/>
    <pivotTable tabId="4" name="PivotTable8"/>
    <pivotTable tabId="4" name="PivotTable9"/>
  </pivotTables>
  <data>
    <tabular pivotCacheId="357221643">
      <items count="16">
        <i x="13"/>
        <i x="8"/>
        <i x="12"/>
        <i x="3"/>
        <i x="11"/>
        <i x="2" s="1"/>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EA30065-C634-4D80-935C-F7E5FFF41F10}" cache="Slicer_Outlet_Size" caption="Outlet Size" rowHeight="262466"/>
  <slicer name="Outlet Location Type" xr10:uid="{B60557C5-6B14-4802-9AC0-2CFF80EF4140}" cache="Slicer_Outlet_Location_Type" caption="Outlet Location Type" rowHeight="262466"/>
  <slicer name="Item Type" xr10:uid="{A9FD8F14-8E57-4DD4-B92F-612044709862}"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6765422-3870-4698-9B06-444CAF59C42C}" cache="Slicer_Outlet_Size" caption="Outlet Size" style="BlinkitAnalysis" rowHeight="262466"/>
  <slicer name="Outlet Location Type 1" xr10:uid="{BCB7282B-1EE1-4263-93EF-7BBC5A36D505}" cache="Slicer_Outlet_Location_Type" caption="Outlet Location Type" style="BlinkitAnalysis" rowHeight="262466"/>
  <slicer name="Item Type 1" xr10:uid="{545F9106-5B9F-431D-B0CC-14D1C7CF0C99}" cache="Slicer_Item_Type" caption="Item Type" style="Blinkit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51ED396-2694-473D-9369-906E964DC093}"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DCC03-FE1D-4952-B566-AFCA6267A4F4}">
  <dimension ref="A1:J105"/>
  <sheetViews>
    <sheetView topLeftCell="A24" workbookViewId="0">
      <selection activeCell="D48" sqref="D48"/>
    </sheetView>
  </sheetViews>
  <sheetFormatPr defaultRowHeight="15.5" x14ac:dyDescent="0.35"/>
  <cols>
    <col min="1" max="1" width="16.9140625" bestFit="1" customWidth="1"/>
    <col min="2" max="2" width="11.25" bestFit="1" customWidth="1"/>
    <col min="3" max="3" width="10.4140625" bestFit="1" customWidth="1"/>
    <col min="4" max="4" width="15.58203125" bestFit="1" customWidth="1"/>
  </cols>
  <sheetData>
    <row r="1" spans="1:4" ht="16" thickBot="1" x14ac:dyDescent="0.4"/>
    <row r="2" spans="1:4" ht="16" thickBot="1" x14ac:dyDescent="0.4">
      <c r="A2" s="41" t="s">
        <v>1619</v>
      </c>
      <c r="B2" s="39"/>
      <c r="C2" s="39"/>
      <c r="D2" s="40"/>
    </row>
    <row r="3" spans="1:4" ht="16" thickBot="1" x14ac:dyDescent="0.4">
      <c r="A3" s="10" t="s">
        <v>1610</v>
      </c>
      <c r="B3" s="11" t="s">
        <v>1611</v>
      </c>
      <c r="C3" s="11" t="s">
        <v>1613</v>
      </c>
      <c r="D3" s="12" t="s">
        <v>1614</v>
      </c>
    </row>
    <row r="4" spans="1:4" ht="16" thickBot="1" x14ac:dyDescent="0.4">
      <c r="A4" s="42">
        <v>68539.272000000041</v>
      </c>
      <c r="B4" s="43">
        <v>136.80493413173662</v>
      </c>
      <c r="C4" s="43">
        <v>501</v>
      </c>
      <c r="D4" s="44">
        <v>3.9688622754491023</v>
      </c>
    </row>
    <row r="5" spans="1:4" x14ac:dyDescent="0.35">
      <c r="A5" s="5"/>
      <c r="D5" s="6"/>
    </row>
    <row r="6" spans="1:4" x14ac:dyDescent="0.35">
      <c r="A6" s="5"/>
      <c r="D6" s="6"/>
    </row>
    <row r="7" spans="1:4" x14ac:dyDescent="0.35">
      <c r="A7" s="5"/>
      <c r="D7" s="6"/>
    </row>
    <row r="8" spans="1:4" x14ac:dyDescent="0.35">
      <c r="A8" s="5"/>
      <c r="D8" s="6"/>
    </row>
    <row r="9" spans="1:4" x14ac:dyDescent="0.35">
      <c r="A9" s="5" t="s">
        <v>1615</v>
      </c>
      <c r="B9" t="s">
        <v>1616</v>
      </c>
      <c r="C9" t="s">
        <v>1617</v>
      </c>
      <c r="D9" s="6" t="s">
        <v>1618</v>
      </c>
    </row>
    <row r="10" spans="1:4" x14ac:dyDescent="0.35">
      <c r="A10" s="13">
        <f>GETPIVOTDATA("Sum of Sales",$A$3)</f>
        <v>68539.272000000041</v>
      </c>
      <c r="B10" s="1">
        <f>GETPIVOTDATA("Average of Sales",$A$3)</f>
        <v>136.80493413173662</v>
      </c>
      <c r="C10">
        <f>GETPIVOTDATA("No of Items",$A$3)</f>
        <v>501</v>
      </c>
      <c r="D10" s="7">
        <f>GETPIVOTDATA("Average of Rating",$A$3)</f>
        <v>3.9688622754491023</v>
      </c>
    </row>
    <row r="11" spans="1:4" ht="16" thickBot="1" x14ac:dyDescent="0.4">
      <c r="A11" s="8"/>
      <c r="B11" s="2"/>
      <c r="C11" s="2"/>
      <c r="D11" s="9"/>
    </row>
    <row r="12" spans="1:4" ht="16" thickBot="1" x14ac:dyDescent="0.4"/>
    <row r="13" spans="1:4" x14ac:dyDescent="0.35">
      <c r="A13" s="38" t="s">
        <v>1622</v>
      </c>
      <c r="B13" s="39"/>
      <c r="C13" s="39"/>
      <c r="D13" s="40"/>
    </row>
    <row r="14" spans="1:4" ht="16" thickBot="1" x14ac:dyDescent="0.4">
      <c r="A14" s="5"/>
      <c r="D14" s="6"/>
    </row>
    <row r="15" spans="1:4" ht="16" thickBot="1" x14ac:dyDescent="0.4">
      <c r="A15" s="20" t="s">
        <v>1620</v>
      </c>
      <c r="B15" s="22" t="s">
        <v>1610</v>
      </c>
      <c r="D15" s="6"/>
    </row>
    <row r="16" spans="1:4" x14ac:dyDescent="0.35">
      <c r="A16" s="29" t="s">
        <v>17</v>
      </c>
      <c r="B16" s="18">
        <v>438090.65080000053</v>
      </c>
      <c r="D16" s="6"/>
    </row>
    <row r="17" spans="1:7" ht="16" thickBot="1" x14ac:dyDescent="0.4">
      <c r="A17" s="15" t="s">
        <v>10</v>
      </c>
      <c r="B17" s="19">
        <v>255695.10559999992</v>
      </c>
      <c r="D17" s="6"/>
    </row>
    <row r="18" spans="1:7" ht="16" thickBot="1" x14ac:dyDescent="0.4">
      <c r="A18" s="21" t="s">
        <v>1621</v>
      </c>
      <c r="B18" s="45">
        <v>693785.75640000042</v>
      </c>
      <c r="D18" s="6"/>
    </row>
    <row r="19" spans="1:7" ht="16" thickBot="1" x14ac:dyDescent="0.4">
      <c r="A19" s="8"/>
      <c r="B19" s="2"/>
      <c r="C19" s="2"/>
      <c r="D19" s="9"/>
    </row>
    <row r="20" spans="1:7" ht="16" thickBot="1" x14ac:dyDescent="0.4"/>
    <row r="21" spans="1:7" ht="16" thickBot="1" x14ac:dyDescent="0.4">
      <c r="E21" s="3"/>
      <c r="F21" s="4"/>
    </row>
    <row r="22" spans="1:7" ht="16" thickBot="1" x14ac:dyDescent="0.4">
      <c r="A22" s="38" t="s">
        <v>1625</v>
      </c>
      <c r="B22" s="39"/>
      <c r="C22" s="39"/>
      <c r="D22" s="40"/>
      <c r="F22" s="6"/>
    </row>
    <row r="23" spans="1:7" ht="16" thickBot="1" x14ac:dyDescent="0.4">
      <c r="A23" s="20" t="s">
        <v>1610</v>
      </c>
      <c r="B23" s="20" t="s">
        <v>1624</v>
      </c>
      <c r="C23" s="22"/>
      <c r="F23" s="6"/>
    </row>
    <row r="24" spans="1:7" ht="16" thickBot="1" x14ac:dyDescent="0.4">
      <c r="A24" s="20" t="s">
        <v>1620</v>
      </c>
      <c r="B24" s="10" t="s">
        <v>10</v>
      </c>
      <c r="C24" s="12" t="s">
        <v>17</v>
      </c>
      <c r="F24" s="6"/>
    </row>
    <row r="25" spans="1:7" x14ac:dyDescent="0.35">
      <c r="A25" s="29" t="s">
        <v>14</v>
      </c>
      <c r="B25" s="23">
        <v>73289.095599999971</v>
      </c>
      <c r="C25" s="26">
        <v>132631.85659999997</v>
      </c>
      <c r="F25" s="6"/>
    </row>
    <row r="26" spans="1:7" x14ac:dyDescent="0.35">
      <c r="A26" s="14" t="s">
        <v>34</v>
      </c>
      <c r="B26" s="24">
        <v>111721.71060000005</v>
      </c>
      <c r="C26" s="27">
        <v>203380.62260000026</v>
      </c>
      <c r="F26" s="6"/>
    </row>
    <row r="27" spans="1:7" ht="16" thickBot="1" x14ac:dyDescent="0.4">
      <c r="A27" s="15" t="s">
        <v>21</v>
      </c>
      <c r="B27" s="25">
        <v>70684.299400000018</v>
      </c>
      <c r="C27" s="28">
        <v>102078.17159999987</v>
      </c>
      <c r="F27" s="6"/>
    </row>
    <row r="28" spans="1:7" ht="16" thickBot="1" x14ac:dyDescent="0.4">
      <c r="A28" s="8"/>
      <c r="B28" s="2"/>
      <c r="C28" s="2"/>
      <c r="D28" s="2"/>
      <c r="E28" s="2"/>
      <c r="F28" s="9"/>
    </row>
    <row r="30" spans="1:7" ht="16" thickBot="1" x14ac:dyDescent="0.4"/>
    <row r="31" spans="1:7" ht="16" thickBot="1" x14ac:dyDescent="0.4">
      <c r="A31" s="38" t="s">
        <v>1623</v>
      </c>
      <c r="B31" s="39"/>
      <c r="C31" s="39"/>
      <c r="D31" s="40"/>
      <c r="E31" s="3"/>
      <c r="F31" s="3"/>
      <c r="G31" s="4"/>
    </row>
    <row r="32" spans="1:7" ht="16" thickBot="1" x14ac:dyDescent="0.4">
      <c r="A32" s="20" t="s">
        <v>1620</v>
      </c>
      <c r="B32" s="22" t="s">
        <v>1610</v>
      </c>
      <c r="G32" s="6"/>
    </row>
    <row r="33" spans="1:7" ht="16" thickBot="1" x14ac:dyDescent="0.4">
      <c r="A33" s="21" t="s">
        <v>24</v>
      </c>
      <c r="B33" s="32">
        <v>68539.272000000041</v>
      </c>
      <c r="G33" s="6"/>
    </row>
    <row r="34" spans="1:7" x14ac:dyDescent="0.35">
      <c r="G34" s="6"/>
    </row>
    <row r="35" spans="1:7" x14ac:dyDescent="0.35">
      <c r="G35" s="6"/>
    </row>
    <row r="36" spans="1:7" x14ac:dyDescent="0.35">
      <c r="G36" s="6"/>
    </row>
    <row r="37" spans="1:7" x14ac:dyDescent="0.35">
      <c r="G37" s="6"/>
    </row>
    <row r="38" spans="1:7" x14ac:dyDescent="0.35">
      <c r="G38" s="6"/>
    </row>
    <row r="39" spans="1:7" x14ac:dyDescent="0.35">
      <c r="G39" s="6"/>
    </row>
    <row r="40" spans="1:7" x14ac:dyDescent="0.35">
      <c r="G40" s="6"/>
    </row>
    <row r="41" spans="1:7" x14ac:dyDescent="0.35">
      <c r="G41" s="6"/>
    </row>
    <row r="42" spans="1:7" x14ac:dyDescent="0.35">
      <c r="G42" s="6"/>
    </row>
    <row r="43" spans="1:7" x14ac:dyDescent="0.35">
      <c r="G43" s="6"/>
    </row>
    <row r="44" spans="1:7" x14ac:dyDescent="0.35">
      <c r="G44" s="6"/>
    </row>
    <row r="45" spans="1:7" x14ac:dyDescent="0.35">
      <c r="G45" s="6"/>
    </row>
    <row r="46" spans="1:7" x14ac:dyDescent="0.35">
      <c r="G46" s="6"/>
    </row>
    <row r="47" spans="1:7" x14ac:dyDescent="0.35">
      <c r="G47" s="6"/>
    </row>
    <row r="48" spans="1:7" ht="16" thickBot="1" x14ac:dyDescent="0.4">
      <c r="C48" s="2"/>
      <c r="D48" s="2"/>
      <c r="E48" s="2"/>
      <c r="F48" s="2"/>
      <c r="G48" s="9"/>
    </row>
    <row r="50" spans="1:7" ht="16" thickBot="1" x14ac:dyDescent="0.4"/>
    <row r="51" spans="1:7" ht="16" thickBot="1" x14ac:dyDescent="0.4">
      <c r="A51" s="38" t="s">
        <v>1626</v>
      </c>
      <c r="B51" s="39"/>
      <c r="C51" s="39"/>
      <c r="D51" s="39"/>
      <c r="E51" s="39"/>
      <c r="F51" s="39"/>
      <c r="G51" s="40"/>
    </row>
    <row r="52" spans="1:7" ht="16" thickBot="1" x14ac:dyDescent="0.4">
      <c r="A52" s="20" t="s">
        <v>1620</v>
      </c>
      <c r="B52" s="22" t="s">
        <v>1610</v>
      </c>
      <c r="G52" s="6"/>
    </row>
    <row r="53" spans="1:7" x14ac:dyDescent="0.35">
      <c r="A53" s="29">
        <v>2011</v>
      </c>
      <c r="B53" s="18">
        <v>2851.0976000000001</v>
      </c>
      <c r="G53" s="6"/>
    </row>
    <row r="54" spans="1:7" x14ac:dyDescent="0.35">
      <c r="A54" s="14">
        <v>2014</v>
      </c>
      <c r="B54" s="19">
        <v>12588.291000000001</v>
      </c>
      <c r="G54" s="6"/>
    </row>
    <row r="55" spans="1:7" x14ac:dyDescent="0.35">
      <c r="A55" s="14">
        <v>2015</v>
      </c>
      <c r="B55" s="19">
        <v>5097.7461999999996</v>
      </c>
      <c r="G55" s="6"/>
    </row>
    <row r="56" spans="1:7" x14ac:dyDescent="0.35">
      <c r="A56" s="14">
        <v>2016</v>
      </c>
      <c r="B56" s="19">
        <v>14682.9476</v>
      </c>
      <c r="G56" s="6"/>
    </row>
    <row r="57" spans="1:7" x14ac:dyDescent="0.35">
      <c r="A57" s="14">
        <v>2017</v>
      </c>
      <c r="B57" s="19">
        <v>13248.196199999998</v>
      </c>
      <c r="G57" s="6"/>
    </row>
    <row r="58" spans="1:7" x14ac:dyDescent="0.35">
      <c r="A58" s="14">
        <v>2018</v>
      </c>
      <c r="B58" s="19">
        <v>6390.6535999999996</v>
      </c>
      <c r="G58" s="6"/>
    </row>
    <row r="59" spans="1:7" ht="16" thickBot="1" x14ac:dyDescent="0.4">
      <c r="A59" s="15">
        <v>2020</v>
      </c>
      <c r="B59" s="30">
        <v>13680.339799999992</v>
      </c>
      <c r="G59" s="6"/>
    </row>
    <row r="60" spans="1:7" x14ac:dyDescent="0.35">
      <c r="G60" s="6"/>
    </row>
    <row r="61" spans="1:7" ht="16" thickBot="1" x14ac:dyDescent="0.4">
      <c r="C61" s="2"/>
      <c r="D61" s="2"/>
      <c r="E61" s="2"/>
      <c r="F61" s="2"/>
      <c r="G61" s="9"/>
    </row>
    <row r="62" spans="1:7" ht="16" thickBot="1" x14ac:dyDescent="0.4"/>
    <row r="63" spans="1:7" ht="16" thickBot="1" x14ac:dyDescent="0.4">
      <c r="A63" s="38" t="s">
        <v>1628</v>
      </c>
      <c r="B63" s="39"/>
      <c r="C63" s="39"/>
      <c r="D63" s="39"/>
      <c r="E63" s="39"/>
      <c r="F63" s="39"/>
      <c r="G63" s="40"/>
    </row>
    <row r="64" spans="1:7" ht="16" thickBot="1" x14ac:dyDescent="0.4">
      <c r="A64" s="20" t="s">
        <v>1627</v>
      </c>
      <c r="B64" s="22" t="s">
        <v>1610</v>
      </c>
      <c r="G64" s="6"/>
    </row>
    <row r="65" spans="1:10" x14ac:dyDescent="0.35">
      <c r="A65" s="14" t="s">
        <v>30</v>
      </c>
      <c r="B65" s="18">
        <v>24986.25499999999</v>
      </c>
      <c r="G65" s="6"/>
    </row>
    <row r="66" spans="1:10" ht="16" thickBot="1" x14ac:dyDescent="0.4">
      <c r="A66" s="15" t="s">
        <v>26</v>
      </c>
      <c r="B66" s="30">
        <v>43553.017000000036</v>
      </c>
      <c r="G66" s="6"/>
    </row>
    <row r="67" spans="1:10" x14ac:dyDescent="0.35">
      <c r="G67" s="6"/>
    </row>
    <row r="68" spans="1:10" x14ac:dyDescent="0.35">
      <c r="A68" s="5"/>
      <c r="G68" s="6"/>
    </row>
    <row r="69" spans="1:10" x14ac:dyDescent="0.35">
      <c r="A69" s="5"/>
      <c r="G69" s="6"/>
    </row>
    <row r="70" spans="1:10" ht="16" thickBot="1" x14ac:dyDescent="0.4">
      <c r="A70" s="8"/>
      <c r="B70" s="2"/>
      <c r="C70" s="2"/>
      <c r="D70" s="2"/>
      <c r="E70" s="2"/>
      <c r="F70" s="2"/>
      <c r="G70" s="9"/>
    </row>
    <row r="71" spans="1:10" ht="16" thickBot="1" x14ac:dyDescent="0.4"/>
    <row r="72" spans="1:10" ht="16" thickBot="1" x14ac:dyDescent="0.4">
      <c r="A72" s="38" t="s">
        <v>1629</v>
      </c>
      <c r="B72" s="39"/>
      <c r="C72" s="39"/>
      <c r="D72" s="39"/>
      <c r="E72" s="39"/>
      <c r="F72" s="39"/>
      <c r="G72" s="40"/>
      <c r="H72" s="3"/>
      <c r="I72" s="3"/>
      <c r="J72" s="4"/>
    </row>
    <row r="73" spans="1:10" ht="16" thickBot="1" x14ac:dyDescent="0.4">
      <c r="A73" s="20" t="s">
        <v>1627</v>
      </c>
      <c r="B73" s="22" t="s">
        <v>1610</v>
      </c>
      <c r="D73" t="s">
        <v>1630</v>
      </c>
      <c r="J73" s="6"/>
    </row>
    <row r="74" spans="1:10" ht="16" thickBot="1" x14ac:dyDescent="0.4">
      <c r="A74" s="29" t="s">
        <v>34</v>
      </c>
      <c r="B74" s="18">
        <v>32026.282200000001</v>
      </c>
      <c r="D74" t="str">
        <f>A74</f>
        <v>Tier 2</v>
      </c>
      <c r="E74" s="18">
        <f>GETPIVOTDATA("Sales",$A$73,"Outlet Location Type","Tier 1")</f>
        <v>21073.601199999997</v>
      </c>
      <c r="J74" s="6"/>
    </row>
    <row r="75" spans="1:10" x14ac:dyDescent="0.35">
      <c r="A75" s="14" t="s">
        <v>14</v>
      </c>
      <c r="B75" s="19">
        <v>21073.601199999997</v>
      </c>
      <c r="D75" t="str">
        <f t="shared" ref="D75:D76" si="0">A75</f>
        <v>Tier 1</v>
      </c>
      <c r="E75" s="18">
        <f>GETPIVOTDATA("Sales",$A$73,"Outlet Location Type","Tier 2")</f>
        <v>32026.282200000001</v>
      </c>
      <c r="J75" s="6"/>
    </row>
    <row r="76" spans="1:10" ht="16" thickBot="1" x14ac:dyDescent="0.4">
      <c r="A76" s="15" t="s">
        <v>21</v>
      </c>
      <c r="B76" s="30">
        <v>15439.3886</v>
      </c>
      <c r="D76" t="str">
        <f t="shared" si="0"/>
        <v>Tier 3</v>
      </c>
      <c r="E76" s="31">
        <f>GETPIVOTDATA("Sales",$A$73,"Outlet Location Type","Tier 3")</f>
        <v>15439.3886</v>
      </c>
      <c r="J76" s="6"/>
    </row>
    <row r="77" spans="1:10" x14ac:dyDescent="0.35">
      <c r="A77" s="5"/>
      <c r="J77" s="6"/>
    </row>
    <row r="78" spans="1:10" x14ac:dyDescent="0.35">
      <c r="A78" s="5"/>
      <c r="J78" s="6"/>
    </row>
    <row r="79" spans="1:10" x14ac:dyDescent="0.35">
      <c r="A79" s="5"/>
      <c r="J79" s="6"/>
    </row>
    <row r="80" spans="1:10" ht="16" thickBot="1" x14ac:dyDescent="0.4">
      <c r="A80" s="8"/>
      <c r="B80" s="2"/>
      <c r="C80" s="2"/>
      <c r="D80" s="2"/>
      <c r="E80" s="2"/>
      <c r="F80" s="2"/>
      <c r="G80" s="2"/>
      <c r="H80" s="2"/>
      <c r="I80" s="2"/>
      <c r="J80" s="9"/>
    </row>
    <row r="83" spans="1:2" ht="16" thickBot="1" x14ac:dyDescent="0.4"/>
    <row r="84" spans="1:2" ht="16" thickBot="1" x14ac:dyDescent="0.4">
      <c r="A84" s="16" t="s">
        <v>1627</v>
      </c>
      <c r="B84" s="22" t="s">
        <v>1610</v>
      </c>
    </row>
    <row r="85" spans="1:2" x14ac:dyDescent="0.35">
      <c r="A85" s="33" t="s">
        <v>40</v>
      </c>
      <c r="B85" s="18">
        <v>9241.7512000000006</v>
      </c>
    </row>
    <row r="86" spans="1:2" ht="16" thickBot="1" x14ac:dyDescent="0.4">
      <c r="A86" s="17" t="s">
        <v>16</v>
      </c>
      <c r="B86" s="30">
        <v>59297.520799999998</v>
      </c>
    </row>
    <row r="88" spans="1:2" ht="16" thickBot="1" x14ac:dyDescent="0.4"/>
    <row r="91" spans="1:2" ht="16" thickBot="1" x14ac:dyDescent="0.4"/>
    <row r="92" spans="1:2" ht="16" thickBot="1" x14ac:dyDescent="0.4">
      <c r="A92" s="16" t="s">
        <v>1627</v>
      </c>
      <c r="B92" s="22" t="s">
        <v>1611</v>
      </c>
    </row>
    <row r="93" spans="1:2" x14ac:dyDescent="0.35">
      <c r="A93" s="33" t="s">
        <v>40</v>
      </c>
      <c r="B93" s="34">
        <v>128.35765555555557</v>
      </c>
    </row>
    <row r="94" spans="1:2" ht="16" thickBot="1" x14ac:dyDescent="0.4">
      <c r="A94" s="17" t="s">
        <v>16</v>
      </c>
      <c r="B94" s="35">
        <v>138.2226592074592</v>
      </c>
    </row>
    <row r="96" spans="1:2" ht="16" thickBot="1" x14ac:dyDescent="0.4"/>
    <row r="100" spans="1:2" ht="16" thickBot="1" x14ac:dyDescent="0.4"/>
    <row r="101" spans="1:2" ht="16" thickBot="1" x14ac:dyDescent="0.4">
      <c r="A101" s="16" t="s">
        <v>1627</v>
      </c>
      <c r="B101" s="22" t="s">
        <v>1631</v>
      </c>
    </row>
    <row r="102" spans="1:2" x14ac:dyDescent="0.35">
      <c r="A102" s="33" t="s">
        <v>40</v>
      </c>
      <c r="B102" s="36">
        <v>72</v>
      </c>
    </row>
    <row r="103" spans="1:2" ht="16" thickBot="1" x14ac:dyDescent="0.4">
      <c r="A103" s="17" t="s">
        <v>16</v>
      </c>
      <c r="B103" s="37">
        <v>429</v>
      </c>
    </row>
    <row r="105" spans="1:2" ht="16" thickBot="1" x14ac:dyDescent="0.4"/>
  </sheetData>
  <mergeCells count="7">
    <mergeCell ref="A63:G63"/>
    <mergeCell ref="A72:G72"/>
    <mergeCell ref="A2:D2"/>
    <mergeCell ref="A13:D13"/>
    <mergeCell ref="A22:D22"/>
    <mergeCell ref="A31:D31"/>
    <mergeCell ref="A51:G5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election activeCell="C25" sqref="C25"/>
    </sheetView>
  </sheetViews>
  <sheetFormatPr defaultRowHeight="15.5" x14ac:dyDescent="0.35"/>
  <cols>
    <col min="1" max="2" width="17.1640625" customWidth="1"/>
    <col min="3" max="3" width="15" customWidth="1"/>
    <col min="4" max="4" width="18.75" bestFit="1" customWidth="1"/>
    <col min="5" max="5" width="26" customWidth="1"/>
    <col min="6" max="6" width="16.6640625" customWidth="1"/>
    <col min="7" max="7" width="20.75" customWidth="1"/>
    <col min="8" max="8" width="12" customWidth="1"/>
    <col min="9" max="9" width="19.83203125" customWidth="1"/>
    <col min="10" max="10" width="14.4140625" customWidth="1"/>
    <col min="11" max="11" width="13.4140625" customWidth="1"/>
    <col min="12" max="12" width="11.832031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EDD6-F924-41C3-92C3-D7AD69715EA2}">
  <dimension ref="A1"/>
  <sheetViews>
    <sheetView showGridLines="0" tabSelected="1" topLeftCell="B13" zoomScale="60" zoomScaleNormal="60" workbookViewId="0">
      <selection activeCell="D43" sqref="D43"/>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sai charan Reddy</cp:lastModifiedBy>
  <dcterms:created xsi:type="dcterms:W3CDTF">2024-06-23T13:11:17Z</dcterms:created>
  <dcterms:modified xsi:type="dcterms:W3CDTF">2025-01-24T12:20:05Z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993bd6-1ede-4830-9dba-3224251d6855_Enabled">
    <vt:lpwstr>true</vt:lpwstr>
  </property>
  <property fmtid="{D5CDD505-2E9C-101B-9397-08002B2CF9AE}" pid="3" name="MSIP_Label_40993bd6-1ede-4830-9dba-3224251d6855_SetDate">
    <vt:lpwstr>2025-01-21T06:15:01Z</vt:lpwstr>
  </property>
  <property fmtid="{D5CDD505-2E9C-101B-9397-08002B2CF9AE}" pid="4" name="MSIP_Label_40993bd6-1ede-4830-9dba-3224251d6855_Method">
    <vt:lpwstr>Privileged</vt:lpwstr>
  </property>
  <property fmtid="{D5CDD505-2E9C-101B-9397-08002B2CF9AE}" pid="5" name="MSIP_Label_40993bd6-1ede-4830-9dba-3224251d6855_Name">
    <vt:lpwstr>Business</vt:lpwstr>
  </property>
  <property fmtid="{D5CDD505-2E9C-101B-9397-08002B2CF9AE}" pid="6" name="MSIP_Label_40993bd6-1ede-4830-9dba-3224251d6855_SiteId">
    <vt:lpwstr>311b3378-8e8a-4b5e-a33f-e80a3d8ba60a</vt:lpwstr>
  </property>
  <property fmtid="{D5CDD505-2E9C-101B-9397-08002B2CF9AE}" pid="7" name="MSIP_Label_40993bd6-1ede-4830-9dba-3224251d6855_ActionId">
    <vt:lpwstr>6c2f8998-18f4-4371-b8a2-6e1f360cacf3</vt:lpwstr>
  </property>
  <property fmtid="{D5CDD505-2E9C-101B-9397-08002B2CF9AE}" pid="8" name="MSIP_Label_40993bd6-1ede-4830-9dba-3224251d6855_ContentBits">
    <vt:lpwstr>0</vt:lpwstr>
  </property>
</Properties>
</file>