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07A3DB4-09C4-4631-AADF-DFD626B02AAF}" xr6:coauthVersionLast="47" xr6:coauthVersionMax="47" xr10:uidLastSave="{00000000-0000-0000-0000-000000000000}"/>
  <bookViews>
    <workbookView minimized="1" xWindow="696" yWindow="1068" windowWidth="15792" windowHeight="8880" xr2:uid="{DA4DF54A-7788-4012-BF73-D847516A08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1" l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2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19" i="1"/>
</calcChain>
</file>

<file path=xl/sharedStrings.xml><?xml version="1.0" encoding="utf-8"?>
<sst xmlns="http://schemas.openxmlformats.org/spreadsheetml/2006/main" count="43" uniqueCount="43">
  <si>
    <t>INSTITUTES NAME</t>
  </si>
  <si>
    <t>Indian Institute of Technology Madras</t>
  </si>
  <si>
    <t>Indian Institute of Technology Delhi</t>
  </si>
  <si>
    <t>Indian Institute of Technology Bombay</t>
  </si>
  <si>
    <t>Indian Institute of Technology Kanpur</t>
  </si>
  <si>
    <t>Indian Institute of Technology Roorkee</t>
  </si>
  <si>
    <t>Indian Institute of Technology Kharagpur</t>
  </si>
  <si>
    <t>Indian Institute of Technology Guwahati</t>
  </si>
  <si>
    <t>Indian Institute of Technology Hyderabad</t>
  </si>
  <si>
    <t>National Institute of Technology Tiruchirappalli</t>
  </si>
  <si>
    <t>National Institute of Technology Karnataka,Suratkhal</t>
  </si>
  <si>
    <t>Indian Institute of Technology Indore</t>
  </si>
  <si>
    <t>Indian Institute of Technology Varanasi</t>
  </si>
  <si>
    <t>National Institute of Technology Rourkela</t>
  </si>
  <si>
    <t>National Institute of Technology Warangal</t>
  </si>
  <si>
    <t>National Institute of Technology Calicut</t>
  </si>
  <si>
    <t>National Institute of Technology Silchar</t>
  </si>
  <si>
    <t>National Institute of Technology Durgapur</t>
  </si>
  <si>
    <t>National Institute of Technology Delhi</t>
  </si>
  <si>
    <t>National Institute of Technology Patna</t>
  </si>
  <si>
    <t>National Institute of Technology Kurukshetra</t>
  </si>
  <si>
    <t>Indian Institute of Information Technology Allahabad</t>
  </si>
  <si>
    <t>OLD RANK</t>
  </si>
  <si>
    <t>TLR</t>
  </si>
  <si>
    <t>RPC</t>
  </si>
  <si>
    <t>GO</t>
  </si>
  <si>
    <t>OI</t>
  </si>
  <si>
    <t>PERCEPTION</t>
  </si>
  <si>
    <t>rank(old total score)</t>
  </si>
  <si>
    <t>rank(case1)</t>
  </si>
  <si>
    <t>rank(case2)</t>
  </si>
  <si>
    <t>rank(case3)</t>
  </si>
  <si>
    <t>rank(case4)</t>
  </si>
  <si>
    <t>x1,x2,x3,x4,x5 =0.3, 0.3, 0.2, 0.1, 0.1</t>
  </si>
  <si>
    <t>x1,x2,x3,x4,x5 = 0.2, 0.2, 0.2, 0.2, 0.2</t>
  </si>
  <si>
    <t>case 1(x1*TLR+ x2*RPC + x3*GO+ x4*OI + x5*PERCEPTION)</t>
  </si>
  <si>
    <t>x1,x2,x3,x4 = 0.25, 0.25, 0.25, 0.25</t>
  </si>
  <si>
    <t>x1,x2,x3,x4,x5 = 0.4, 0.4, 0.1, 0.05, 0.05</t>
  </si>
  <si>
    <t>case2(x1*TLR+ x2*RPC+ x3*GO+ x4*OI)</t>
  </si>
  <si>
    <t>case3(x1*TLR+ x2*RPC+ x3*GO+ x4*OI+ x5*PERCEPTION)</t>
  </si>
  <si>
    <t>x1,x2,x3,x4 = 0.4, 0.4, 0.1, 0.1</t>
  </si>
  <si>
    <t>case4(x1*TLR + x2*RPC+ x3*GO+ x4*OI)</t>
  </si>
  <si>
    <t>Total score (x1*TLR+ x2*RPC+ x3*GO+ x4*OI+ x5*PERCEPTION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</si>
</sst>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47268-B24F-4A45-929B-1F90031D1DFC}">
  <dimension ref="A1:Q23"/>
  <sheetViews>
    <sheetView tabSelected="1" topLeftCell="L1" zoomScale="56" zoomScaleNormal="70" workbookViewId="0">
      <selection activeCell="P1" sqref="P1"/>
    </sheetView>
  </sheetViews>
  <sheetFormatPr defaultRowHeight="14.4" x14ac:dyDescent="0.3"/>
  <cols>
    <col min="1" max="1" width="44.77734375" bestFit="1" customWidth="1"/>
    <col min="2" max="2" width="9.44140625" bestFit="1" customWidth="1"/>
    <col min="6" max="6" width="6" bestFit="1" customWidth="1"/>
    <col min="7" max="7" width="11.44140625" bestFit="1" customWidth="1"/>
    <col min="8" max="8" width="64.109375" bestFit="1" customWidth="1"/>
    <col min="9" max="9" width="17.6640625" bestFit="1" customWidth="1"/>
    <col min="10" max="10" width="52.77734375" bestFit="1" customWidth="1"/>
    <col min="11" max="11" width="10.33203125" bestFit="1" customWidth="1"/>
    <col min="12" max="12" width="39" bestFit="1" customWidth="1"/>
    <col min="13" max="13" width="10.6640625" bestFit="1" customWidth="1"/>
    <col min="14" max="14" width="51.109375" bestFit="1" customWidth="1"/>
    <col min="15" max="15" width="10.6640625" bestFit="1" customWidth="1"/>
    <col min="16" max="16" width="36" bestFit="1" customWidth="1"/>
    <col min="17" max="17" width="10.6640625" bestFit="1" customWidth="1"/>
  </cols>
  <sheetData>
    <row r="1" spans="1:17" x14ac:dyDescent="0.3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42</v>
      </c>
      <c r="I1" t="s">
        <v>28</v>
      </c>
      <c r="J1" t="s">
        <v>35</v>
      </c>
      <c r="K1" t="s">
        <v>29</v>
      </c>
      <c r="L1" t="s">
        <v>38</v>
      </c>
      <c r="M1" t="s">
        <v>30</v>
      </c>
      <c r="N1" t="s">
        <v>39</v>
      </c>
      <c r="O1" t="s">
        <v>31</v>
      </c>
      <c r="P1" t="s">
        <v>41</v>
      </c>
      <c r="Q1" t="s">
        <v>32</v>
      </c>
    </row>
    <row r="2" spans="1:17" x14ac:dyDescent="0.3">
      <c r="A2" t="s">
        <v>1</v>
      </c>
      <c r="B2">
        <v>1</v>
      </c>
      <c r="C2">
        <v>95.19</v>
      </c>
      <c r="D2">
        <v>96.41</v>
      </c>
      <c r="E2">
        <v>79.89</v>
      </c>
      <c r="F2">
        <v>63.29</v>
      </c>
      <c r="G2">
        <v>100</v>
      </c>
      <c r="H2">
        <v>89.787000000000006</v>
      </c>
      <c r="I2">
        <v>1</v>
      </c>
      <c r="J2">
        <f>0.2*C2+0.2*D2+0.2*E2+0.2*F2+0.2*G2</f>
        <v>86.956000000000003</v>
      </c>
      <c r="K2">
        <v>1</v>
      </c>
      <c r="L2">
        <f>0.25*C2+0.25*D2+0.25*E2+0.25*F2</f>
        <v>83.695000000000007</v>
      </c>
      <c r="M2">
        <v>1</v>
      </c>
      <c r="N2">
        <f>0.4*C2+0.4*D2+0.1*E2+0.05*F2+0.05*G2</f>
        <v>92.793500000000009</v>
      </c>
      <c r="O2">
        <v>1</v>
      </c>
      <c r="P2">
        <f>0.4*C2+0.4*D2+0.1*E2+0.1*F2</f>
        <v>90.957999999999998</v>
      </c>
      <c r="Q2">
        <v>1</v>
      </c>
    </row>
    <row r="3" spans="1:17" x14ac:dyDescent="0.3">
      <c r="A3" t="s">
        <v>2</v>
      </c>
      <c r="B3">
        <v>2</v>
      </c>
      <c r="C3">
        <v>84.89</v>
      </c>
      <c r="D3">
        <v>94.79</v>
      </c>
      <c r="E3">
        <v>85</v>
      </c>
      <c r="F3">
        <v>67.92</v>
      </c>
      <c r="G3">
        <v>94.07</v>
      </c>
      <c r="H3">
        <v>87.102999999999994</v>
      </c>
      <c r="I3">
        <v>2</v>
      </c>
      <c r="J3">
        <f t="shared" ref="J3:J22" si="0">0.2*C3+0.2*D3+0.2*E3+0.2*F3+0.2*G3</f>
        <v>85.334000000000003</v>
      </c>
      <c r="K3">
        <v>2</v>
      </c>
      <c r="L3">
        <f t="shared" ref="L3:L22" si="1">0.25*C3+0.25*D3+0.25*E3+0.25*F3</f>
        <v>83.15</v>
      </c>
      <c r="M3">
        <v>2</v>
      </c>
      <c r="N3">
        <f t="shared" ref="N3:N22" si="2">0.4*C3+0.4*D3+0.1*E3+0.05*F3+0.05*G3</f>
        <v>88.47150000000002</v>
      </c>
      <c r="O3">
        <v>2</v>
      </c>
      <c r="P3">
        <f t="shared" ref="P3:P22" si="3">0.4*C3+0.4*D3+0.1*E3+0.1*F3</f>
        <v>87.164000000000016</v>
      </c>
      <c r="Q3">
        <v>2</v>
      </c>
    </row>
    <row r="4" spans="1:17" x14ac:dyDescent="0.3">
      <c r="A4" t="s">
        <v>3</v>
      </c>
      <c r="B4">
        <v>3</v>
      </c>
      <c r="C4">
        <v>79.12</v>
      </c>
      <c r="D4">
        <v>87.94</v>
      </c>
      <c r="E4">
        <v>81.93</v>
      </c>
      <c r="F4">
        <v>56.89</v>
      </c>
      <c r="G4">
        <v>85.36</v>
      </c>
      <c r="H4">
        <v>80.728999999999999</v>
      </c>
      <c r="I4">
        <v>3</v>
      </c>
      <c r="J4">
        <f t="shared" si="0"/>
        <v>78.248000000000005</v>
      </c>
      <c r="K4">
        <v>3</v>
      </c>
      <c r="L4">
        <f t="shared" si="1"/>
        <v>76.47</v>
      </c>
      <c r="M4">
        <v>4</v>
      </c>
      <c r="N4">
        <f t="shared" si="2"/>
        <v>82.129500000000007</v>
      </c>
      <c r="O4">
        <v>3</v>
      </c>
      <c r="P4">
        <f t="shared" si="3"/>
        <v>80.706000000000017</v>
      </c>
      <c r="Q4">
        <v>3</v>
      </c>
    </row>
    <row r="5" spans="1:17" x14ac:dyDescent="0.3">
      <c r="A5" t="s">
        <v>4</v>
      </c>
      <c r="B5">
        <v>4</v>
      </c>
      <c r="C5">
        <v>84.35</v>
      </c>
      <c r="D5">
        <v>80.16</v>
      </c>
      <c r="E5">
        <v>88.99</v>
      </c>
      <c r="F5">
        <v>58.82</v>
      </c>
      <c r="G5">
        <v>76.150000000000006</v>
      </c>
      <c r="H5">
        <v>80.647999999999996</v>
      </c>
      <c r="I5">
        <v>4</v>
      </c>
      <c r="J5">
        <f t="shared" si="0"/>
        <v>77.694000000000003</v>
      </c>
      <c r="K5">
        <v>4</v>
      </c>
      <c r="L5">
        <f t="shared" si="1"/>
        <v>78.08</v>
      </c>
      <c r="M5">
        <v>3</v>
      </c>
      <c r="N5">
        <f t="shared" si="2"/>
        <v>81.45150000000001</v>
      </c>
      <c r="O5">
        <v>4</v>
      </c>
      <c r="P5">
        <f t="shared" si="3"/>
        <v>80.585000000000008</v>
      </c>
      <c r="Q5">
        <v>4</v>
      </c>
    </row>
    <row r="6" spans="1:17" x14ac:dyDescent="0.3">
      <c r="A6" t="s">
        <v>5</v>
      </c>
      <c r="B6">
        <v>5</v>
      </c>
      <c r="C6">
        <v>67.27</v>
      </c>
      <c r="D6">
        <v>78.3</v>
      </c>
      <c r="E6">
        <v>84.68</v>
      </c>
      <c r="F6">
        <v>56.04</v>
      </c>
      <c r="G6">
        <v>75.510000000000005</v>
      </c>
      <c r="H6">
        <v>73.762</v>
      </c>
      <c r="I6">
        <v>5</v>
      </c>
      <c r="J6">
        <f t="shared" si="0"/>
        <v>72.36</v>
      </c>
      <c r="K6">
        <v>5</v>
      </c>
      <c r="L6">
        <f t="shared" si="1"/>
        <v>71.572500000000005</v>
      </c>
      <c r="M6">
        <v>6</v>
      </c>
      <c r="N6">
        <f t="shared" si="2"/>
        <v>73.273499999999999</v>
      </c>
      <c r="O6">
        <v>6</v>
      </c>
      <c r="P6">
        <f t="shared" si="3"/>
        <v>72.3</v>
      </c>
      <c r="Q6">
        <v>6</v>
      </c>
    </row>
    <row r="7" spans="1:17" x14ac:dyDescent="0.3">
      <c r="A7" t="s">
        <v>6</v>
      </c>
      <c r="B7">
        <v>6</v>
      </c>
      <c r="C7">
        <v>74.55</v>
      </c>
      <c r="D7">
        <v>78.36</v>
      </c>
      <c r="E7">
        <v>88.91</v>
      </c>
      <c r="F7">
        <v>60.42</v>
      </c>
      <c r="G7">
        <v>59.37</v>
      </c>
      <c r="H7">
        <v>75.634</v>
      </c>
      <c r="I7">
        <v>6</v>
      </c>
      <c r="J7">
        <f t="shared" si="0"/>
        <v>72.322000000000003</v>
      </c>
      <c r="K7">
        <v>6</v>
      </c>
      <c r="L7">
        <f t="shared" si="1"/>
        <v>75.56</v>
      </c>
      <c r="M7">
        <v>5</v>
      </c>
      <c r="N7">
        <f t="shared" si="2"/>
        <v>76.044500000000014</v>
      </c>
      <c r="O7">
        <v>5</v>
      </c>
      <c r="P7">
        <f t="shared" si="3"/>
        <v>76.097000000000008</v>
      </c>
      <c r="Q7">
        <v>5</v>
      </c>
    </row>
    <row r="8" spans="1:17" x14ac:dyDescent="0.3">
      <c r="A8" t="s">
        <v>7</v>
      </c>
      <c r="B8">
        <v>7</v>
      </c>
      <c r="C8">
        <v>73.73</v>
      </c>
      <c r="D8">
        <v>61.45</v>
      </c>
      <c r="E8">
        <v>78.819999999999993</v>
      </c>
      <c r="F8">
        <v>65.86</v>
      </c>
      <c r="G8">
        <v>67.98</v>
      </c>
      <c r="H8">
        <v>69.701999999999998</v>
      </c>
      <c r="I8">
        <v>9</v>
      </c>
      <c r="J8">
        <f t="shared" si="0"/>
        <v>69.567999999999998</v>
      </c>
      <c r="K8">
        <v>7</v>
      </c>
      <c r="L8">
        <f t="shared" si="1"/>
        <v>69.965000000000003</v>
      </c>
      <c r="M8">
        <v>8</v>
      </c>
      <c r="N8">
        <f t="shared" si="2"/>
        <v>68.646000000000001</v>
      </c>
      <c r="O8">
        <v>9</v>
      </c>
      <c r="P8">
        <f t="shared" si="3"/>
        <v>68.540000000000006</v>
      </c>
      <c r="Q8">
        <v>9</v>
      </c>
    </row>
    <row r="9" spans="1:17" x14ac:dyDescent="0.3">
      <c r="A9" t="s">
        <v>8</v>
      </c>
      <c r="B9">
        <v>8</v>
      </c>
      <c r="C9">
        <v>83.86</v>
      </c>
      <c r="D9">
        <v>61.12</v>
      </c>
      <c r="E9">
        <v>75.92</v>
      </c>
      <c r="F9">
        <v>55.95</v>
      </c>
      <c r="G9">
        <v>60.04</v>
      </c>
      <c r="H9">
        <v>70.277000000000001</v>
      </c>
      <c r="I9">
        <v>8</v>
      </c>
      <c r="J9">
        <f t="shared" si="0"/>
        <v>67.378</v>
      </c>
      <c r="K9">
        <v>8</v>
      </c>
      <c r="L9">
        <f t="shared" si="1"/>
        <v>69.212499999999991</v>
      </c>
      <c r="M9">
        <v>9</v>
      </c>
      <c r="N9">
        <f t="shared" si="2"/>
        <v>71.383499999999998</v>
      </c>
      <c r="O9">
        <v>7</v>
      </c>
      <c r="P9">
        <f t="shared" si="3"/>
        <v>71.179000000000002</v>
      </c>
      <c r="Q9">
        <v>7</v>
      </c>
    </row>
    <row r="10" spans="1:17" x14ac:dyDescent="0.3">
      <c r="A10" t="s">
        <v>9</v>
      </c>
      <c r="B10">
        <v>9</v>
      </c>
      <c r="C10">
        <v>67.7</v>
      </c>
      <c r="D10">
        <v>74.989999999999995</v>
      </c>
      <c r="E10">
        <v>85.01</v>
      </c>
      <c r="F10">
        <v>54.95</v>
      </c>
      <c r="G10">
        <v>50.09</v>
      </c>
      <c r="H10">
        <v>70.313000000000002</v>
      </c>
      <c r="I10">
        <v>7</v>
      </c>
      <c r="J10">
        <f t="shared" si="0"/>
        <v>66.548000000000002</v>
      </c>
      <c r="K10">
        <v>9</v>
      </c>
      <c r="L10">
        <f t="shared" si="1"/>
        <v>70.662499999999994</v>
      </c>
      <c r="M10">
        <v>7</v>
      </c>
      <c r="N10">
        <f t="shared" si="2"/>
        <v>70.829000000000008</v>
      </c>
      <c r="O10">
        <v>8</v>
      </c>
      <c r="P10">
        <f t="shared" si="3"/>
        <v>71.072000000000003</v>
      </c>
      <c r="Q10">
        <v>8</v>
      </c>
    </row>
    <row r="11" spans="1:17" x14ac:dyDescent="0.3">
      <c r="A11" t="s">
        <v>10</v>
      </c>
      <c r="B11">
        <v>10</v>
      </c>
      <c r="C11">
        <v>72.8</v>
      </c>
      <c r="D11">
        <v>56.09</v>
      </c>
      <c r="E11">
        <v>77.23</v>
      </c>
      <c r="F11">
        <v>62.95</v>
      </c>
      <c r="G11">
        <v>48.38</v>
      </c>
      <c r="H11">
        <v>65.245999999999995</v>
      </c>
      <c r="I11">
        <v>10</v>
      </c>
      <c r="J11">
        <f t="shared" si="0"/>
        <v>63.490000000000009</v>
      </c>
      <c r="K11">
        <v>10</v>
      </c>
      <c r="L11">
        <f t="shared" si="1"/>
        <v>67.267499999999998</v>
      </c>
      <c r="M11">
        <v>10</v>
      </c>
      <c r="N11">
        <f t="shared" si="2"/>
        <v>64.845500000000001</v>
      </c>
      <c r="O11">
        <v>12</v>
      </c>
      <c r="P11">
        <f t="shared" si="3"/>
        <v>65.573999999999998</v>
      </c>
      <c r="Q11">
        <v>12</v>
      </c>
    </row>
    <row r="12" spans="1:17" x14ac:dyDescent="0.3">
      <c r="A12" t="s">
        <v>11</v>
      </c>
      <c r="B12">
        <v>11</v>
      </c>
      <c r="C12">
        <v>61.12</v>
      </c>
      <c r="D12">
        <v>60.02</v>
      </c>
      <c r="E12">
        <v>82.22</v>
      </c>
      <c r="F12">
        <v>56.16</v>
      </c>
      <c r="G12">
        <v>53.31</v>
      </c>
      <c r="H12">
        <v>63.732999999999997</v>
      </c>
      <c r="I12">
        <v>12</v>
      </c>
      <c r="J12">
        <f t="shared" si="0"/>
        <v>62.565999999999995</v>
      </c>
      <c r="K12">
        <v>11</v>
      </c>
      <c r="L12">
        <f t="shared" si="1"/>
        <v>64.88</v>
      </c>
      <c r="M12">
        <v>14</v>
      </c>
      <c r="N12">
        <f t="shared" si="2"/>
        <v>62.151500000000006</v>
      </c>
      <c r="O12">
        <v>13</v>
      </c>
      <c r="P12">
        <f t="shared" si="3"/>
        <v>62.294000000000004</v>
      </c>
      <c r="Q12">
        <v>14</v>
      </c>
    </row>
    <row r="13" spans="1:17" x14ac:dyDescent="0.3">
      <c r="A13" t="s">
        <v>12</v>
      </c>
      <c r="B13">
        <v>12</v>
      </c>
      <c r="C13">
        <v>74.03</v>
      </c>
      <c r="D13">
        <v>40.82</v>
      </c>
      <c r="E13">
        <v>78.62</v>
      </c>
      <c r="F13">
        <v>67.959999999999994</v>
      </c>
      <c r="G13">
        <v>33.06</v>
      </c>
      <c r="H13">
        <v>60.280999999999999</v>
      </c>
      <c r="I13">
        <v>15</v>
      </c>
      <c r="J13">
        <f t="shared" si="0"/>
        <v>58.898000000000003</v>
      </c>
      <c r="K13">
        <v>12</v>
      </c>
      <c r="L13">
        <f t="shared" si="1"/>
        <v>65.357500000000002</v>
      </c>
      <c r="M13">
        <v>13</v>
      </c>
      <c r="N13">
        <f t="shared" si="2"/>
        <v>58.853000000000002</v>
      </c>
      <c r="O13">
        <v>15</v>
      </c>
      <c r="P13">
        <f t="shared" si="3"/>
        <v>60.597999999999999</v>
      </c>
      <c r="Q13">
        <v>15</v>
      </c>
    </row>
    <row r="14" spans="1:17" x14ac:dyDescent="0.3">
      <c r="A14" s="1" t="s">
        <v>13</v>
      </c>
      <c r="B14" s="1">
        <v>13</v>
      </c>
      <c r="C14" s="1">
        <v>75.900000000000006</v>
      </c>
      <c r="D14" s="1">
        <v>60.88</v>
      </c>
      <c r="E14" s="1">
        <v>72.39</v>
      </c>
      <c r="F14" s="1">
        <v>59.53</v>
      </c>
      <c r="G14" s="1">
        <v>24.73</v>
      </c>
      <c r="H14" s="1">
        <v>63.938000000000002</v>
      </c>
      <c r="I14" s="1">
        <v>11</v>
      </c>
      <c r="J14" s="1">
        <f t="shared" si="0"/>
        <v>58.686</v>
      </c>
      <c r="K14" s="1">
        <v>13</v>
      </c>
      <c r="L14" s="1">
        <f t="shared" si="1"/>
        <v>67.175000000000011</v>
      </c>
      <c r="M14" s="1">
        <v>11</v>
      </c>
      <c r="N14" s="1">
        <f t="shared" si="2"/>
        <v>66.164000000000016</v>
      </c>
      <c r="O14" s="1">
        <v>10</v>
      </c>
      <c r="P14" s="1">
        <f t="shared" si="3"/>
        <v>67.904000000000011</v>
      </c>
      <c r="Q14" s="1">
        <v>10</v>
      </c>
    </row>
    <row r="15" spans="1:17" x14ac:dyDescent="0.3">
      <c r="A15" t="s">
        <v>14</v>
      </c>
      <c r="B15">
        <v>14</v>
      </c>
      <c r="C15">
        <v>72.58</v>
      </c>
      <c r="D15">
        <v>50.86</v>
      </c>
      <c r="E15">
        <v>74.41</v>
      </c>
      <c r="F15">
        <v>57.19</v>
      </c>
      <c r="G15">
        <v>34.99</v>
      </c>
      <c r="H15">
        <v>61.131999999999998</v>
      </c>
      <c r="I15">
        <v>14</v>
      </c>
      <c r="J15">
        <f t="shared" si="0"/>
        <v>58.006</v>
      </c>
      <c r="K15">
        <v>14</v>
      </c>
      <c r="L15">
        <f t="shared" si="1"/>
        <v>63.76</v>
      </c>
      <c r="M15">
        <v>15</v>
      </c>
      <c r="N15">
        <f t="shared" si="2"/>
        <v>61.426000000000002</v>
      </c>
      <c r="O15">
        <v>14</v>
      </c>
      <c r="P15">
        <f t="shared" si="3"/>
        <v>62.536000000000008</v>
      </c>
      <c r="Q15">
        <v>13</v>
      </c>
    </row>
    <row r="16" spans="1:17" x14ac:dyDescent="0.3">
      <c r="A16" t="s">
        <v>15</v>
      </c>
      <c r="B16">
        <v>15</v>
      </c>
      <c r="C16">
        <v>73.959999999999994</v>
      </c>
      <c r="D16">
        <v>61.71</v>
      </c>
      <c r="E16">
        <v>71.540000000000006</v>
      </c>
      <c r="F16">
        <v>59.05</v>
      </c>
      <c r="G16">
        <v>18.850000000000001</v>
      </c>
      <c r="H16">
        <v>62.798999999999999</v>
      </c>
      <c r="I16">
        <v>13</v>
      </c>
      <c r="J16">
        <f t="shared" si="0"/>
        <v>57.022000000000006</v>
      </c>
      <c r="K16">
        <v>15</v>
      </c>
      <c r="L16">
        <f t="shared" si="1"/>
        <v>66.564999999999998</v>
      </c>
      <c r="M16">
        <v>12</v>
      </c>
      <c r="N16">
        <f t="shared" si="2"/>
        <v>65.316999999999993</v>
      </c>
      <c r="O16">
        <v>11</v>
      </c>
      <c r="P16">
        <f t="shared" si="3"/>
        <v>67.326999999999998</v>
      </c>
      <c r="Q16">
        <v>11</v>
      </c>
    </row>
    <row r="17" spans="1:17" x14ac:dyDescent="0.3">
      <c r="A17" t="s">
        <v>16</v>
      </c>
      <c r="B17">
        <v>16</v>
      </c>
      <c r="C17">
        <v>63.94</v>
      </c>
      <c r="D17">
        <v>41.32</v>
      </c>
      <c r="E17">
        <v>74.22</v>
      </c>
      <c r="F17">
        <v>55.8</v>
      </c>
      <c r="G17">
        <v>19.100000000000001</v>
      </c>
      <c r="H17">
        <v>53.911999999999999</v>
      </c>
      <c r="I17">
        <v>17</v>
      </c>
      <c r="J17">
        <f t="shared" si="0"/>
        <v>50.875999999999998</v>
      </c>
      <c r="K17">
        <v>16</v>
      </c>
      <c r="L17">
        <f t="shared" si="1"/>
        <v>58.819999999999993</v>
      </c>
      <c r="M17">
        <v>17</v>
      </c>
      <c r="N17">
        <f t="shared" si="2"/>
        <v>53.270999999999994</v>
      </c>
      <c r="O17">
        <v>17</v>
      </c>
      <c r="P17">
        <f t="shared" si="3"/>
        <v>55.105999999999995</v>
      </c>
      <c r="Q17">
        <v>17</v>
      </c>
    </row>
    <row r="18" spans="1:17" x14ac:dyDescent="0.3">
      <c r="A18" t="s">
        <v>17</v>
      </c>
      <c r="B18">
        <v>17</v>
      </c>
      <c r="C18">
        <v>68.47</v>
      </c>
      <c r="D18">
        <v>29.84</v>
      </c>
      <c r="E18">
        <v>63.59</v>
      </c>
      <c r="F18">
        <v>72.41</v>
      </c>
      <c r="G18">
        <v>19.600000000000001</v>
      </c>
      <c r="H18">
        <v>51.411999999999999</v>
      </c>
      <c r="I18">
        <v>18</v>
      </c>
      <c r="J18">
        <f t="shared" si="0"/>
        <v>50.782000000000004</v>
      </c>
      <c r="K18">
        <v>17</v>
      </c>
      <c r="L18">
        <f t="shared" si="1"/>
        <v>58.577500000000001</v>
      </c>
      <c r="M18">
        <v>18</v>
      </c>
      <c r="N18">
        <f t="shared" si="2"/>
        <v>50.283499999999997</v>
      </c>
      <c r="O18">
        <v>19</v>
      </c>
      <c r="P18">
        <f t="shared" si="3"/>
        <v>52.923999999999999</v>
      </c>
      <c r="Q18">
        <v>18</v>
      </c>
    </row>
    <row r="19" spans="1:17" x14ac:dyDescent="0.3">
      <c r="A19" t="s">
        <v>18</v>
      </c>
      <c r="B19">
        <v>18</v>
      </c>
      <c r="C19">
        <v>60.85</v>
      </c>
      <c r="D19">
        <v>54.59</v>
      </c>
      <c r="E19">
        <v>69.77</v>
      </c>
      <c r="F19">
        <v>53.35</v>
      </c>
      <c r="G19">
        <v>11.4</v>
      </c>
      <c r="H19">
        <f>0.3*C19+0.3*D19+0.2*E19+0.1*F19+0.1*G19</f>
        <v>55.061</v>
      </c>
      <c r="I19">
        <v>16</v>
      </c>
      <c r="J19">
        <f t="shared" si="0"/>
        <v>49.992000000000004</v>
      </c>
      <c r="K19">
        <v>18</v>
      </c>
      <c r="L19">
        <f t="shared" si="1"/>
        <v>59.639999999999993</v>
      </c>
      <c r="M19">
        <v>16</v>
      </c>
      <c r="N19">
        <f t="shared" si="2"/>
        <v>56.39050000000001</v>
      </c>
      <c r="O19">
        <v>16</v>
      </c>
      <c r="P19">
        <f t="shared" si="3"/>
        <v>58.488000000000007</v>
      </c>
      <c r="Q19">
        <v>16</v>
      </c>
    </row>
    <row r="20" spans="1:17" x14ac:dyDescent="0.3">
      <c r="A20" t="s">
        <v>19</v>
      </c>
      <c r="B20">
        <v>19</v>
      </c>
      <c r="C20">
        <v>54.95</v>
      </c>
      <c r="D20">
        <v>41.2</v>
      </c>
      <c r="E20">
        <v>60.55</v>
      </c>
      <c r="F20">
        <v>54.13</v>
      </c>
      <c r="G20">
        <v>35.17</v>
      </c>
      <c r="H20">
        <v>49.884999999999998</v>
      </c>
      <c r="I20">
        <v>20</v>
      </c>
      <c r="J20">
        <f t="shared" si="0"/>
        <v>49.2</v>
      </c>
      <c r="K20">
        <v>19</v>
      </c>
      <c r="L20">
        <f t="shared" si="1"/>
        <v>52.707499999999996</v>
      </c>
      <c r="M20">
        <v>20</v>
      </c>
      <c r="N20">
        <f t="shared" si="2"/>
        <v>48.980000000000004</v>
      </c>
      <c r="O20">
        <v>20</v>
      </c>
      <c r="P20">
        <f t="shared" si="3"/>
        <v>49.928000000000011</v>
      </c>
      <c r="Q20">
        <v>20</v>
      </c>
    </row>
    <row r="21" spans="1:17" x14ac:dyDescent="0.3">
      <c r="A21" t="s">
        <v>20</v>
      </c>
      <c r="B21">
        <v>20</v>
      </c>
      <c r="C21">
        <v>61.49</v>
      </c>
      <c r="D21">
        <v>39.770000000000003</v>
      </c>
      <c r="E21">
        <v>70.28</v>
      </c>
      <c r="F21">
        <v>52.28</v>
      </c>
      <c r="G21">
        <v>4.87</v>
      </c>
      <c r="H21">
        <v>50.149000000000001</v>
      </c>
      <c r="I21">
        <v>19</v>
      </c>
      <c r="J21">
        <f t="shared" si="0"/>
        <v>45.738000000000007</v>
      </c>
      <c r="K21">
        <v>20</v>
      </c>
      <c r="L21">
        <f t="shared" si="1"/>
        <v>55.955000000000005</v>
      </c>
      <c r="M21">
        <v>19</v>
      </c>
      <c r="N21">
        <f t="shared" si="2"/>
        <v>50.389499999999998</v>
      </c>
      <c r="O21">
        <v>18</v>
      </c>
      <c r="P21">
        <f t="shared" si="3"/>
        <v>52.760000000000005</v>
      </c>
      <c r="Q21">
        <v>19</v>
      </c>
    </row>
    <row r="22" spans="1:17" x14ac:dyDescent="0.3">
      <c r="A22" t="s">
        <v>21</v>
      </c>
      <c r="B22">
        <v>21</v>
      </c>
      <c r="C22">
        <v>45.02</v>
      </c>
      <c r="D22">
        <v>21.94</v>
      </c>
      <c r="E22">
        <v>77.31</v>
      </c>
      <c r="F22">
        <v>53.63</v>
      </c>
      <c r="G22">
        <v>23.85</v>
      </c>
      <c r="H22">
        <v>43.298000000000002</v>
      </c>
      <c r="I22">
        <v>21</v>
      </c>
      <c r="J22">
        <f t="shared" si="0"/>
        <v>44.350000000000009</v>
      </c>
      <c r="K22">
        <v>21</v>
      </c>
      <c r="L22">
        <f t="shared" si="1"/>
        <v>49.475000000000001</v>
      </c>
      <c r="M22">
        <v>21</v>
      </c>
      <c r="N22">
        <f t="shared" si="2"/>
        <v>38.38900000000001</v>
      </c>
      <c r="O22">
        <v>21</v>
      </c>
      <c r="P22">
        <f t="shared" si="3"/>
        <v>39.878000000000007</v>
      </c>
      <c r="Q22">
        <v>21</v>
      </c>
    </row>
    <row r="23" spans="1:17" x14ac:dyDescent="0.3">
      <c r="H23" t="s">
        <v>33</v>
      </c>
      <c r="J23" t="s">
        <v>34</v>
      </c>
      <c r="L23" t="s">
        <v>36</v>
      </c>
      <c r="N23" t="s">
        <v>37</v>
      </c>
      <c r="P2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Pattanaik</dc:creator>
  <cp:lastModifiedBy>Ankita Pattanaik</cp:lastModifiedBy>
  <dcterms:created xsi:type="dcterms:W3CDTF">2024-06-07T05:42:02Z</dcterms:created>
  <dcterms:modified xsi:type="dcterms:W3CDTF">2024-06-21T06:24:53Z</dcterms:modified>
</cp:coreProperties>
</file>