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8_{8C4D38C2-B5A3-4417-8B92-EFD90B57DEA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ercise 1" sheetId="1" r:id="rId1"/>
    <sheet name="Exercise 2 " sheetId="2" r:id="rId2"/>
    <sheet name="Credi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49" i="1"/>
  <c r="F48" i="1"/>
  <c r="F47" i="1"/>
  <c r="F45" i="1"/>
  <c r="F44" i="1"/>
  <c r="F43" i="1"/>
  <c r="F42" i="1"/>
  <c r="G40" i="1"/>
  <c r="G39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<sst xmlns="http://schemas.openxmlformats.org/spreadsheetml/2006/main" count="828" uniqueCount="76">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</sst>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0" fillId="0" borderId="0" xfId="0" quotePrefix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opLeftCell="D27" zoomScale="85" zoomScaleNormal="85" workbookViewId="0">
      <selection activeCell="F56" sqref="F56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 s="20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7" x14ac:dyDescent="0.3">
      <c r="E33" s="4" t="s">
        <v>30</v>
      </c>
      <c r="F33">
        <f>COUNTIF(E2:E25,"&lt;20")</f>
        <v>9</v>
      </c>
    </row>
    <row r="35" spans="5:7" x14ac:dyDescent="0.3">
      <c r="F35" s="3" t="s">
        <v>24</v>
      </c>
    </row>
    <row r="36" spans="5:7" x14ac:dyDescent="0.3">
      <c r="E36" s="4" t="s">
        <v>27</v>
      </c>
      <c r="F36">
        <f>SUMIF(D2:D25,"refrigerator",E2:E25)</f>
        <v>105</v>
      </c>
    </row>
    <row r="37" spans="5:7" x14ac:dyDescent="0.3">
      <c r="E37" s="4" t="s">
        <v>28</v>
      </c>
      <c r="F37">
        <f>SUMIF(D2:D25,"washing machine",E2:E25)</f>
        <v>164</v>
      </c>
    </row>
    <row r="38" spans="5:7" x14ac:dyDescent="0.3">
      <c r="E38" s="4" t="s">
        <v>34</v>
      </c>
      <c r="F38">
        <f>SUMIF(F2:F25,"truck 4",E2:E25)</f>
        <v>156</v>
      </c>
    </row>
    <row r="39" spans="5:7" x14ac:dyDescent="0.3">
      <c r="E39" s="4" t="s">
        <v>44</v>
      </c>
      <c r="F39">
        <f>SUMIF(F2:F25,"airplane",E2:E25)</f>
        <v>40</v>
      </c>
      <c r="G39">
        <f>SUM(E2:E25)</f>
        <v>551</v>
      </c>
    </row>
    <row r="40" spans="5:7" x14ac:dyDescent="0.3">
      <c r="G40">
        <f>(G39-F39)</f>
        <v>511</v>
      </c>
    </row>
    <row r="41" spans="5:7" x14ac:dyDescent="0.3">
      <c r="E41" s="4"/>
      <c r="F41" s="3" t="s">
        <v>25</v>
      </c>
    </row>
    <row r="42" spans="5:7" x14ac:dyDescent="0.3">
      <c r="E42" s="4" t="s">
        <v>39</v>
      </c>
      <c r="F42">
        <f>COUNTIFS(D2:D25,"microwave",G2:G25,"Boston")</f>
        <v>2</v>
      </c>
    </row>
    <row r="43" spans="5:7" x14ac:dyDescent="0.3">
      <c r="E43" s="4" t="s">
        <v>40</v>
      </c>
      <c r="F43">
        <f>COUNTIFS(C2:C25,"Peter White",F2:F25,"truck 1")</f>
        <v>2</v>
      </c>
    </row>
    <row r="44" spans="5:7" x14ac:dyDescent="0.3">
      <c r="E44" s="4" t="s">
        <v>41</v>
      </c>
      <c r="F44">
        <f>COUNTIFS(G2:G25,"Boston",B2:B25,"&gt;2/2/2013")</f>
        <v>3</v>
      </c>
    </row>
    <row r="45" spans="5:7" x14ac:dyDescent="0.3">
      <c r="E45" s="4" t="s">
        <v>42</v>
      </c>
      <c r="F45">
        <f>COUNTIFS(B2:B25,"&gt;2/3/2013",B2:B25,"2/6/2013")</f>
        <v>0</v>
      </c>
    </row>
    <row r="46" spans="5:7" x14ac:dyDescent="0.3">
      <c r="F46" s="3" t="s">
        <v>26</v>
      </c>
    </row>
    <row r="47" spans="5:7" x14ac:dyDescent="0.3">
      <c r="E47" s="4" t="s">
        <v>31</v>
      </c>
      <c r="F47">
        <f>SUMIFS(E2:E25,D2:D25,"microwave",G2:G25,"NY")</f>
        <v>25</v>
      </c>
    </row>
    <row r="48" spans="5:7" x14ac:dyDescent="0.3">
      <c r="E48" s="4" t="s">
        <v>33</v>
      </c>
      <c r="F48">
        <f>SUMIFS(E2:E25,F2:F25,"truck 1",G2:G25,"Pittsburgh")</f>
        <v>75</v>
      </c>
    </row>
    <row r="49" spans="5:6" x14ac:dyDescent="0.3">
      <c r="E49" s="4" t="s">
        <v>43</v>
      </c>
      <c r="F49">
        <f>SUMIFS(E2:E25,B2:B25," &gt;2/3/2013 ",B2:B25," &lt;2/6/2013")</f>
        <v>0</v>
      </c>
    </row>
    <row r="52" spans="5:6" x14ac:dyDescent="0.3">
      <c r="E52" s="4" t="s">
        <v>32</v>
      </c>
      <c r="F52">
        <f>SUMIF(G2:G25,"NY",E2:E25)</f>
        <v>131</v>
      </c>
    </row>
    <row r="53" spans="5:6" x14ac:dyDescent="0.3">
      <c r="F53">
        <f>SUMIF(G2:G25,"Philadelphia",E2:E25)</f>
        <v>140</v>
      </c>
    </row>
    <row r="54" spans="5:6" x14ac:dyDescent="0.3">
      <c r="F54">
        <f>SUMIF(G2:G25,"Baltimore",E2:E25)</f>
        <v>115</v>
      </c>
    </row>
    <row r="55" spans="5:6" x14ac:dyDescent="0.3">
      <c r="F55">
        <f>SUM(F52:F54)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tabSelected="1"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 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ankit</cp:lastModifiedBy>
  <dcterms:created xsi:type="dcterms:W3CDTF">2013-06-05T17:23:06Z</dcterms:created>
  <dcterms:modified xsi:type="dcterms:W3CDTF">2022-06-12T18:05:54Z</dcterms:modified>
</cp:coreProperties>
</file>