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ankit\Downloads\"/>
    </mc:Choice>
  </mc:AlternateContent>
  <xr:revisionPtr revIDLastSave="0" documentId="8_{EE5247C0-08C4-4153-BF51-2FF112FEB3CA}" xr6:coauthVersionLast="36" xr6:coauthVersionMax="36" xr10:uidLastSave="{00000000-0000-0000-0000-000000000000}"/>
  <bookViews>
    <workbookView xWindow="0" yWindow="0" windowWidth="23040" windowHeight="7908" activeTab="2" xr2:uid="{AA3C1E50-38F1-6644-B051-514CE6CAA6A2}"/>
  </bookViews>
  <sheets>
    <sheet name="Data" sheetId="1" r:id="rId1"/>
    <sheet name="Analyze" sheetId="5" r:id="rId2"/>
    <sheet name="Dashboard" sheetId="6" r:id="rId3"/>
  </sheets>
  <definedNames>
    <definedName name="Slicer_Region">#N/A</definedName>
    <definedName name="Slicer_Year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6" l="1"/>
  <c r="F15" i="6"/>
  <c r="G15" i="6"/>
  <c r="H15" i="6" s="1"/>
  <c r="E16" i="6"/>
  <c r="F16" i="6"/>
  <c r="G16" i="6"/>
  <c r="H16" i="6" s="1"/>
  <c r="E17" i="6"/>
  <c r="F17" i="6"/>
  <c r="G17" i="6"/>
  <c r="H17" i="6" s="1"/>
  <c r="E18" i="6"/>
  <c r="F18" i="6"/>
  <c r="G18" i="6"/>
  <c r="H18" i="6" s="1"/>
  <c r="E19" i="6"/>
  <c r="F19" i="6"/>
  <c r="G19" i="6"/>
  <c r="H19" i="6" s="1"/>
  <c r="F14" i="6"/>
  <c r="G14" i="6"/>
  <c r="H14" i="6" s="1"/>
  <c r="E14" i="6"/>
  <c r="K15" i="6"/>
  <c r="L15" i="6"/>
  <c r="M15" i="6"/>
  <c r="K16" i="6"/>
  <c r="L16" i="6"/>
  <c r="M16" i="6"/>
  <c r="N16" i="6" s="1"/>
  <c r="K17" i="6"/>
  <c r="L17" i="6"/>
  <c r="M17" i="6"/>
  <c r="N17" i="6" s="1"/>
  <c r="K18" i="6"/>
  <c r="L18" i="6"/>
  <c r="M18" i="6"/>
  <c r="N18" i="6" s="1"/>
  <c r="K19" i="6"/>
  <c r="L19" i="6"/>
  <c r="M19" i="6"/>
  <c r="L14" i="6"/>
  <c r="M14" i="6"/>
  <c r="K14" i="6"/>
  <c r="N15" i="6" l="1"/>
  <c r="N19" i="6"/>
  <c r="M20" i="6"/>
  <c r="N14" i="6"/>
  <c r="L20" i="6"/>
  <c r="F20" i="6"/>
  <c r="G20" i="6"/>
  <c r="H20" i="6" l="1"/>
  <c r="N20" i="6"/>
</calcChain>
</file>

<file path=xl/sharedStrings.xml><?xml version="1.0" encoding="utf-8"?>
<sst xmlns="http://schemas.openxmlformats.org/spreadsheetml/2006/main" count="48306" uniqueCount="154">
  <si>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</si>
  <si>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</si>
  <si>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</si>
  <si>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</si>
  <si>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</si>
  <si>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</si>
  <si>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</si>
  <si>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</si>
  <si>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</si>
  <si>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</si>
  <si>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</si>
  <si>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</si>
  <si>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</si>
  <si>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</si>
  <si>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</si>
  <si>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</si>
  <si>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</si>
  <si>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</si>
  <si>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</si>
  <si>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</si>
  <si>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</si>
  <si>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</si>
  <si>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</si>
  <si>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</si>
  <si>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</si>
  <si>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</si>
  <si>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</si>
  <si>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</si>
  <si>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</si>
  <si>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</si>
  <si>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</si>
  <si>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</si>
  <si>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</si>
  <si>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</si>
  <si>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</si>
  <si>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</si>
  <si>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</si>
  <si>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</si>
  <si>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</si>
  <si>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</si>
  <si>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</si>
  <si>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</si>
  <si>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</si>
  <si>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</si>
  <si>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</si>
  <si>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</si>
  <si>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</si>
  <si>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</si>
  <si>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</si>
  <si>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</si>
  <si>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</si>
  <si>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</si>
  <si>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</si>
  <si>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</si>
  <si>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</si>
  <si>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</si>
  <si>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</si>
  <si>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</si>
  <si>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</si>
  <si>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</si>
  <si>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</si>
  <si>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</si>
  <si>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</si>
  <si>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</si>
  <si>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</si>
  <si>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</si>
  <si>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</si>
  <si>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</si>
  <si>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</si>
  <si>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</si>
  <si>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</si>
  <si>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</si>
  <si>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</si>
  <si>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</si>
  <si>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</si>
  <si>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</si>
  <si>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</si>
  <si>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</si>
  <si>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</si>
  <si>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</si>
  <si>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</si>
  <si>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</si>
  <si>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</si>
  <si>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</si>
  <si>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</si>
  <si>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</si>
  <si>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</si>
  <si>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</si>
  <si>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</si>
  <si>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</si>
  <si>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</si>
  <si>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</si>
  <si>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</si>
  <si>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</si>
  <si>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</si>
  <si>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</si>
  <si>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</si>
  <si>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</si>
  <si>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</si>
  <si>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</si>
  <si>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</si>
  <si>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</si>
  <si>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</si>
  <si>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</si>
  <si>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</si>
  <si>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</si>
  <si>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</si>
  <si>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</si>
  <si>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</si>
  <si>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</si>
  <si>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</si>
  <si>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</si>
  <si>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</si>
  <si>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</si>
  <si>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</si>
  <si>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</si>
  <si>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</si>
  <si>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</si>
  <si>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</si>
  <si>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</si>
  <si>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</si>
  <si>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</si>
  <si>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</si>
  <si>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</si>
  <si>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</si>
  <si>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</si>
  <si>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</si>
  <si>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</si>
  <si>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</si>
  <si>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</si>
  <si>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</si>
  <si>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Row Labels</t>
  </si>
  <si>
    <t>Sum of Total Sales</t>
  </si>
  <si>
    <t>Sum of Operating Profit</t>
  </si>
  <si>
    <t>Sum of Units Sold</t>
  </si>
  <si>
    <t>Column Labels</t>
  </si>
  <si>
    <t>2022</t>
  </si>
  <si>
    <t>2023</t>
  </si>
  <si>
    <t>Qtr1</t>
  </si>
  <si>
    <t>Qtr2</t>
  </si>
  <si>
    <t>Qtr3</t>
  </si>
  <si>
    <t>Qtr4</t>
  </si>
  <si>
    <t>Years</t>
  </si>
  <si>
    <t>Quarters</t>
  </si>
  <si>
    <t>Sales by Beverage</t>
  </si>
  <si>
    <t>Brand</t>
  </si>
  <si>
    <t>Sales 2022</t>
  </si>
  <si>
    <t>Sales 2023</t>
  </si>
  <si>
    <t>Variance</t>
  </si>
  <si>
    <t>Total</t>
  </si>
  <si>
    <t>Average of Price per Unit</t>
  </si>
  <si>
    <t>Sales by Retailer</t>
  </si>
  <si>
    <t>Varience</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</si>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</sst>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rgb="FF808080"/>
      <name val="Calibri"/>
      <family val="2"/>
      <scheme val="minor"/>
    </font>
    <font>
      <sz val="14"/>
      <color theme="0"/>
      <name val="Calibri"/>
      <family val="2"/>
      <scheme val="minor"/>
    </font>
    <font>
      <sz val="22"/>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6666"/>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3" borderId="0" xfId="0" applyFont="1" applyFill="1"/>
    <xf numFmtId="0" fontId="0" fillId="0" borderId="0" xfId="0" pivotButton="1"/>
    <xf numFmtId="0" fontId="0" fillId="0" borderId="0" xfId="0" applyAlignment="1">
      <alignment horizontal="left"/>
    </xf>
    <xf numFmtId="0" fontId="0" fillId="0" borderId="0" xfId="0" applyNumberFormat="1"/>
    <xf numFmtId="0" fontId="0" fillId="4" borderId="0" xfId="0" applyFill="1" applyAlignment="1">
      <alignment horizontal="center"/>
    </xf>
    <xf numFmtId="0" fontId="0" fillId="5" borderId="0" xfId="0" applyFill="1"/>
    <xf numFmtId="2" fontId="0" fillId="0" borderId="0" xfId="0" applyNumberFormat="1"/>
    <xf numFmtId="0" fontId="5" fillId="0" borderId="0" xfId="0" applyFont="1" applyFill="1"/>
    <xf numFmtId="0" fontId="0" fillId="4" borderId="0" xfId="0" applyFill="1"/>
    <xf numFmtId="0" fontId="6" fillId="3" borderId="0" xfId="0" applyFont="1" applyFill="1" applyAlignment="1">
      <alignment horizontal="center"/>
    </xf>
    <xf numFmtId="0" fontId="0" fillId="3" borderId="0" xfId="0" applyFill="1" applyAlignment="1">
      <alignment horizontal="center"/>
    </xf>
    <xf numFmtId="0" fontId="7" fillId="3" borderId="0" xfId="0" applyFont="1" applyFill="1" applyAlignment="1">
      <alignment horizontal="center"/>
    </xf>
  </cellXfs>
  <cellStyles count="2">
    <cellStyle name="Hyperlink 2" xfId="1" xr:uid="{229837FD-7C70-47AC-B854-CBC5538B0B97}"/>
    <cellStyle name="Normal" xfId="0" builtinId="0"/>
  </cellStyles>
  <dxfs count="17">
    <dxf>
      <numFmt numFmtId="2" formatCode="0.00"/>
    </dxf>
    <dxf>
      <numFmt numFmtId="2" formatCode="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06666"/>
      <color rgb="FFCCFFFF"/>
      <color rgb="FFCCECFF"/>
      <color rgb="FF008080"/>
      <color rgb="FF000080"/>
      <color rgb="FF808080"/>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 COLA USA RETAILER DASHBOARD.xlsx]Analyze!PivotTable7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a:t>
            </a:r>
            <a:r>
              <a:rPr lang="en-IN" b="1" baseline="0"/>
              <a:t> by OPERATING PROFIT MARGIN by QUARTER</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pivotFmt>
      <c:pivotFmt>
        <c:idx val="2"/>
        <c:spPr>
          <a:solidFill>
            <a:schemeClr val="accent6"/>
          </a:solidFill>
          <a:ln>
            <a:noFill/>
          </a:ln>
          <a:effectLst/>
        </c:spPr>
        <c:marker>
          <c:symbol val="none"/>
        </c:marker>
      </c:pivotFmt>
      <c:pivotFmt>
        <c:idx val="3"/>
        <c:spPr>
          <a:solidFill>
            <a:schemeClr val="accent6"/>
          </a:solidFill>
          <a:ln w="28575" cap="rnd">
            <a:solidFill>
              <a:schemeClr val="accent6"/>
            </a:solidFill>
            <a:round/>
          </a:ln>
          <a:effectLst/>
        </c:spPr>
        <c:marker>
          <c:symbol val="none"/>
        </c:marker>
      </c:pivotFmt>
      <c:pivotFmt>
        <c:idx val="4"/>
        <c:spPr>
          <a:solidFill>
            <a:schemeClr val="accent6"/>
          </a:solidFill>
          <a:ln>
            <a:noFill/>
          </a:ln>
          <a:effectLst/>
        </c:spPr>
        <c:marker>
          <c:symbol val="none"/>
        </c:marker>
      </c:pivotFmt>
      <c:pivotFmt>
        <c:idx val="5"/>
        <c:spPr>
          <a:ln w="28575" cap="rnd">
            <a:solidFill>
              <a:schemeClr val="accent6"/>
            </a:solidFill>
            <a:round/>
          </a:ln>
          <a:effectLst/>
        </c:spPr>
        <c:marker>
          <c:symbol val="none"/>
        </c:marker>
      </c:pivotFmt>
    </c:pivotFmts>
    <c:plotArea>
      <c:layout/>
      <c:barChart>
        <c:barDir val="col"/>
        <c:grouping val="clustered"/>
        <c:varyColors val="0"/>
        <c:ser>
          <c:idx val="1"/>
          <c:order val="1"/>
          <c:tx>
            <c:strRef>
              <c:f>Analyze!$K$1</c:f>
              <c:strCache>
                <c:ptCount val="1"/>
                <c:pt idx="0">
                  <c:v>Sum of Total Sales</c:v>
                </c:pt>
              </c:strCache>
            </c:strRef>
          </c:tx>
          <c:spPr>
            <a:solidFill>
              <a:schemeClr val="accent5"/>
            </a:solidFill>
            <a:ln>
              <a:noFill/>
            </a:ln>
            <a:effectLst/>
          </c:spPr>
          <c:invertIfNegative val="0"/>
          <c:cat>
            <c:multiLvlStrRef>
              <c:f>Analyze!$H$2:$I$9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Analyze!$K$2:$K$9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7584-448B-9FCA-3152D877362C}"/>
            </c:ext>
          </c:extLst>
        </c:ser>
        <c:dLbls>
          <c:showLegendKey val="0"/>
          <c:showVal val="0"/>
          <c:showCatName val="0"/>
          <c:showSerName val="0"/>
          <c:showPercent val="0"/>
          <c:showBubbleSize val="0"/>
        </c:dLbls>
        <c:gapWidth val="219"/>
        <c:axId val="2070656895"/>
        <c:axId val="461734735"/>
      </c:barChart>
      <c:lineChart>
        <c:grouping val="stacked"/>
        <c:varyColors val="0"/>
        <c:ser>
          <c:idx val="0"/>
          <c:order val="0"/>
          <c:tx>
            <c:strRef>
              <c:f>Analyze!$J$1</c:f>
              <c:strCache>
                <c:ptCount val="1"/>
                <c:pt idx="0">
                  <c:v>Sum of Operating Profit</c:v>
                </c:pt>
              </c:strCache>
            </c:strRef>
          </c:tx>
          <c:spPr>
            <a:ln w="28575" cap="rnd">
              <a:solidFill>
                <a:schemeClr val="accent6"/>
              </a:solidFill>
              <a:round/>
            </a:ln>
            <a:effectLst/>
          </c:spPr>
          <c:marker>
            <c:symbol val="none"/>
          </c:marker>
          <c:cat>
            <c:multiLvlStrRef>
              <c:f>Analyze!$H$2:$I$9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Analyze!$J$2:$J$9</c:f>
              <c:numCache>
                <c:formatCode>General</c:formatCode>
                <c:ptCount val="8"/>
                <c:pt idx="0">
                  <c:v>255989.11100000009</c:v>
                </c:pt>
                <c:pt idx="1">
                  <c:v>238312.39499999993</c:v>
                </c:pt>
                <c:pt idx="2">
                  <c:v>270003.45899999997</c:v>
                </c:pt>
                <c:pt idx="3">
                  <c:v>137245.54300000001</c:v>
                </c:pt>
                <c:pt idx="4">
                  <c:v>711580.93500000006</c:v>
                </c:pt>
                <c:pt idx="5">
                  <c:v>953054.46099999803</c:v>
                </c:pt>
                <c:pt idx="6">
                  <c:v>1139523.728000002</c:v>
                </c:pt>
                <c:pt idx="7">
                  <c:v>1016787.1380000013</c:v>
                </c:pt>
              </c:numCache>
            </c:numRef>
          </c:val>
          <c:smooth val="0"/>
          <c:extLst>
            <c:ext xmlns:c16="http://schemas.microsoft.com/office/drawing/2014/chart" uri="{C3380CC4-5D6E-409C-BE32-E72D297353CC}">
              <c16:uniqueId val="{00000001-7584-448B-9FCA-3152D877362C}"/>
            </c:ext>
          </c:extLst>
        </c:ser>
        <c:dLbls>
          <c:showLegendKey val="0"/>
          <c:showVal val="0"/>
          <c:showCatName val="0"/>
          <c:showSerName val="0"/>
          <c:showPercent val="0"/>
          <c:showBubbleSize val="0"/>
        </c:dLbls>
        <c:marker val="1"/>
        <c:smooth val="0"/>
        <c:axId val="245160111"/>
        <c:axId val="465585663"/>
      </c:lineChart>
      <c:catAx>
        <c:axId val="207065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734735"/>
        <c:crosses val="autoZero"/>
        <c:auto val="1"/>
        <c:lblAlgn val="ctr"/>
        <c:lblOffset val="100"/>
        <c:noMultiLvlLbl val="0"/>
      </c:catAx>
      <c:valAx>
        <c:axId val="46173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56895"/>
        <c:crosses val="autoZero"/>
        <c:crossBetween val="between"/>
      </c:valAx>
      <c:valAx>
        <c:axId val="4655856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160111"/>
        <c:crosses val="max"/>
        <c:crossBetween val="between"/>
      </c:valAx>
      <c:catAx>
        <c:axId val="245160111"/>
        <c:scaling>
          <c:orientation val="minMax"/>
        </c:scaling>
        <c:delete val="1"/>
        <c:axPos val="b"/>
        <c:numFmt formatCode="General" sourceLinked="1"/>
        <c:majorTickMark val="out"/>
        <c:minorTickMark val="none"/>
        <c:tickLblPos val="nextTo"/>
        <c:crossAx val="4655856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 COLA USA RETAILER DASHBOARD.xlsx]Analyze!PivotTable7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a:t>
            </a:r>
            <a:r>
              <a:rPr lang="en-IN" b="1" baseline="0"/>
              <a:t> by OPERATING PROFIT MARGIN by QUARTER</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pivotFmt>
      <c:pivotFmt>
        <c:idx val="2"/>
        <c:spPr>
          <a:solidFill>
            <a:schemeClr val="accent6"/>
          </a:solidFill>
          <a:ln>
            <a:noFill/>
          </a:ln>
          <a:effectLst/>
        </c:spPr>
        <c:marker>
          <c:symbol val="none"/>
        </c:marker>
      </c:pivotFmt>
      <c:pivotFmt>
        <c:idx val="3"/>
        <c:spPr>
          <a:solidFill>
            <a:schemeClr val="accent6"/>
          </a:solidFill>
          <a:ln w="28575" cap="rnd">
            <a:solidFill>
              <a:schemeClr val="accent6"/>
            </a:solidFill>
            <a:round/>
          </a:ln>
          <a:effectLst/>
        </c:spPr>
        <c:marker>
          <c:symbol val="none"/>
        </c:marker>
      </c:pivotFmt>
      <c:pivotFmt>
        <c:idx val="4"/>
        <c:spPr>
          <a:solidFill>
            <a:schemeClr val="accent6"/>
          </a:solidFill>
          <a:ln>
            <a:noFill/>
          </a:ln>
          <a:effectLst/>
        </c:spPr>
        <c:marker>
          <c:symbol val="none"/>
        </c:marker>
      </c:pivotFmt>
      <c:pivotFmt>
        <c:idx val="5"/>
        <c:spPr>
          <a:ln w="28575" cap="rnd">
            <a:solidFill>
              <a:schemeClr val="accent6"/>
            </a:solidFill>
            <a:round/>
          </a:ln>
          <a:effectLst/>
        </c:spPr>
        <c:marker>
          <c:symbol val="none"/>
        </c:marker>
      </c:pivotFmt>
    </c:pivotFmts>
    <c:plotArea>
      <c:layout/>
      <c:barChart>
        <c:barDir val="col"/>
        <c:grouping val="clustered"/>
        <c:varyColors val="0"/>
        <c:ser>
          <c:idx val="1"/>
          <c:order val="1"/>
          <c:tx>
            <c:strRef>
              <c:f>Analyze!$K$1</c:f>
              <c:strCache>
                <c:ptCount val="1"/>
                <c:pt idx="0">
                  <c:v>Sum of Total Sales</c:v>
                </c:pt>
              </c:strCache>
            </c:strRef>
          </c:tx>
          <c:spPr>
            <a:solidFill>
              <a:schemeClr val="accent5"/>
            </a:solidFill>
            <a:ln>
              <a:noFill/>
            </a:ln>
            <a:effectLst/>
          </c:spPr>
          <c:invertIfNegative val="0"/>
          <c:cat>
            <c:multiLvlStrRef>
              <c:f>Analyze!$H$2:$I$9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Analyze!$K$2:$K$9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3A5A-411E-9301-A775FC1CBF81}"/>
            </c:ext>
          </c:extLst>
        </c:ser>
        <c:dLbls>
          <c:showLegendKey val="0"/>
          <c:showVal val="0"/>
          <c:showCatName val="0"/>
          <c:showSerName val="0"/>
          <c:showPercent val="0"/>
          <c:showBubbleSize val="0"/>
        </c:dLbls>
        <c:gapWidth val="219"/>
        <c:axId val="2070656895"/>
        <c:axId val="461734735"/>
      </c:barChart>
      <c:lineChart>
        <c:grouping val="stacked"/>
        <c:varyColors val="0"/>
        <c:ser>
          <c:idx val="0"/>
          <c:order val="0"/>
          <c:tx>
            <c:strRef>
              <c:f>Analyze!$J$1</c:f>
              <c:strCache>
                <c:ptCount val="1"/>
                <c:pt idx="0">
                  <c:v>Sum of Operating Profit</c:v>
                </c:pt>
              </c:strCache>
            </c:strRef>
          </c:tx>
          <c:spPr>
            <a:ln w="28575" cap="rnd">
              <a:solidFill>
                <a:schemeClr val="accent6"/>
              </a:solidFill>
              <a:round/>
            </a:ln>
            <a:effectLst/>
          </c:spPr>
          <c:marker>
            <c:symbol val="none"/>
          </c:marker>
          <c:cat>
            <c:multiLvlStrRef>
              <c:f>Analyze!$H$2:$I$9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Analyze!$J$2:$J$9</c:f>
              <c:numCache>
                <c:formatCode>General</c:formatCode>
                <c:ptCount val="8"/>
                <c:pt idx="0">
                  <c:v>255989.11100000009</c:v>
                </c:pt>
                <c:pt idx="1">
                  <c:v>238312.39499999993</c:v>
                </c:pt>
                <c:pt idx="2">
                  <c:v>270003.45899999997</c:v>
                </c:pt>
                <c:pt idx="3">
                  <c:v>137245.54300000001</c:v>
                </c:pt>
                <c:pt idx="4">
                  <c:v>711580.93500000006</c:v>
                </c:pt>
                <c:pt idx="5">
                  <c:v>953054.46099999803</c:v>
                </c:pt>
                <c:pt idx="6">
                  <c:v>1139523.728000002</c:v>
                </c:pt>
                <c:pt idx="7">
                  <c:v>1016787.1380000013</c:v>
                </c:pt>
              </c:numCache>
            </c:numRef>
          </c:val>
          <c:smooth val="0"/>
          <c:extLst>
            <c:ext xmlns:c16="http://schemas.microsoft.com/office/drawing/2014/chart" uri="{C3380CC4-5D6E-409C-BE32-E72D297353CC}">
              <c16:uniqueId val="{00000001-3A5A-411E-9301-A775FC1CBF81}"/>
            </c:ext>
          </c:extLst>
        </c:ser>
        <c:dLbls>
          <c:showLegendKey val="0"/>
          <c:showVal val="0"/>
          <c:showCatName val="0"/>
          <c:showSerName val="0"/>
          <c:showPercent val="0"/>
          <c:showBubbleSize val="0"/>
        </c:dLbls>
        <c:marker val="1"/>
        <c:smooth val="0"/>
        <c:axId val="245160111"/>
        <c:axId val="465585663"/>
      </c:lineChart>
      <c:catAx>
        <c:axId val="207065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734735"/>
        <c:crosses val="autoZero"/>
        <c:auto val="1"/>
        <c:lblAlgn val="ctr"/>
        <c:lblOffset val="100"/>
        <c:noMultiLvlLbl val="0"/>
      </c:catAx>
      <c:valAx>
        <c:axId val="461734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56895"/>
        <c:crosses val="autoZero"/>
        <c:crossBetween val="between"/>
      </c:valAx>
      <c:valAx>
        <c:axId val="4655856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160111"/>
        <c:crosses val="max"/>
        <c:crossBetween val="between"/>
      </c:valAx>
      <c:catAx>
        <c:axId val="245160111"/>
        <c:scaling>
          <c:orientation val="minMax"/>
        </c:scaling>
        <c:delete val="1"/>
        <c:axPos val="b"/>
        <c:numFmt formatCode="General" sourceLinked="1"/>
        <c:majorTickMark val="out"/>
        <c:minorTickMark val="none"/>
        <c:tickLblPos val="nextTo"/>
        <c:crossAx val="4655856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396240</xdr:colOff>
      <xdr:row>9</xdr:row>
      <xdr:rowOff>129540</xdr:rowOff>
    </xdr:from>
    <xdr:to>
      <xdr:col>12</xdr:col>
      <xdr:colOff>567690</xdr:colOff>
      <xdr:row>23</xdr:row>
      <xdr:rowOff>99060</xdr:rowOff>
    </xdr:to>
    <xdr:graphicFrame macro="">
      <xdr:nvGraphicFramePr>
        <xdr:cNvPr id="2" name="Chart 1">
          <a:extLst>
            <a:ext uri="{FF2B5EF4-FFF2-40B4-BE49-F238E27FC236}">
              <a16:creationId xmlns:a16="http://schemas.microsoft.com/office/drawing/2014/main" id="{8353A892-2A19-4196-8551-393847BB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xdr:colOff>
      <xdr:row>0</xdr:row>
      <xdr:rowOff>45720</xdr:rowOff>
    </xdr:from>
    <xdr:to>
      <xdr:col>0</xdr:col>
      <xdr:colOff>1402080</xdr:colOff>
      <xdr:row>7</xdr:row>
      <xdr:rowOff>38100</xdr:rowOff>
    </xdr:to>
    <xdr:pic>
      <xdr:nvPicPr>
        <xdr:cNvPr id="8" name="Picture 7" descr="Free download Coca-Cola circle logo | Coca cola, Cola ...">
          <a:extLst>
            <a:ext uri="{FF2B5EF4-FFF2-40B4-BE49-F238E27FC236}">
              <a16:creationId xmlns:a16="http://schemas.microsoft.com/office/drawing/2014/main" id="{8A5187F8-B6B9-4F0C-87DB-51A66B2BE7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 y="45720"/>
          <a:ext cx="1379220" cy="137922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2</xdr:col>
      <xdr:colOff>99060</xdr:colOff>
      <xdr:row>0</xdr:row>
      <xdr:rowOff>30480</xdr:rowOff>
    </xdr:from>
    <xdr:to>
      <xdr:col>16</xdr:col>
      <xdr:colOff>7620</xdr:colOff>
      <xdr:row>3</xdr:row>
      <xdr:rowOff>160020</xdr:rowOff>
    </xdr:to>
    <xdr:sp macro="" textlink="">
      <xdr:nvSpPr>
        <xdr:cNvPr id="9" name="Rectangle: Rounded Corners 8">
          <a:extLst>
            <a:ext uri="{FF2B5EF4-FFF2-40B4-BE49-F238E27FC236}">
              <a16:creationId xmlns:a16="http://schemas.microsoft.com/office/drawing/2014/main" id="{C35B2DAB-E57C-4E46-A19F-E2682AC41E34}"/>
            </a:ext>
          </a:extLst>
        </xdr:cNvPr>
        <xdr:cNvSpPr/>
      </xdr:nvSpPr>
      <xdr:spPr>
        <a:xfrm>
          <a:off x="1775460" y="30480"/>
          <a:ext cx="11856720" cy="723900"/>
        </a:xfrm>
        <a:prstGeom prst="roundRect">
          <a:avLst/>
        </a:prstGeom>
        <a:solidFill>
          <a:srgbClr val="006666"/>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t>COCA - COLA USA RETAILER DASHBOARD</a:t>
          </a:r>
        </a:p>
      </xdr:txBody>
    </xdr:sp>
    <xdr:clientData/>
  </xdr:twoCellAnchor>
  <xdr:twoCellAnchor editAs="oneCell">
    <xdr:from>
      <xdr:col>13</xdr:col>
      <xdr:colOff>685801</xdr:colOff>
      <xdr:row>0</xdr:row>
      <xdr:rowOff>60960</xdr:rowOff>
    </xdr:from>
    <xdr:to>
      <xdr:col>15</xdr:col>
      <xdr:colOff>777241</xdr:colOff>
      <xdr:row>3</xdr:row>
      <xdr:rowOff>128056</xdr:rowOff>
    </xdr:to>
    <xdr:pic>
      <xdr:nvPicPr>
        <xdr:cNvPr id="10" name="Picture 9" descr="Usa Logo - Free Vectors &amp; PSDs to Download">
          <a:extLst>
            <a:ext uri="{FF2B5EF4-FFF2-40B4-BE49-F238E27FC236}">
              <a16:creationId xmlns:a16="http://schemas.microsoft.com/office/drawing/2014/main" id="{B501CACA-23CA-4D31-BF04-E758B873D59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750041" y="60960"/>
          <a:ext cx="1798320" cy="661456"/>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121920</xdr:colOff>
      <xdr:row>5</xdr:row>
      <xdr:rowOff>30480</xdr:rowOff>
    </xdr:from>
    <xdr:to>
      <xdr:col>5</xdr:col>
      <xdr:colOff>259080</xdr:colOff>
      <xdr:row>9</xdr:row>
      <xdr:rowOff>114300</xdr:rowOff>
    </xdr:to>
    <xdr:sp macro="" textlink="">
      <xdr:nvSpPr>
        <xdr:cNvPr id="11" name="Rectangle: Rounded Corners 10">
          <a:extLst>
            <a:ext uri="{FF2B5EF4-FFF2-40B4-BE49-F238E27FC236}">
              <a16:creationId xmlns:a16="http://schemas.microsoft.com/office/drawing/2014/main" id="{3BFF38A1-E5C6-43D8-A04D-06594216A4EB}"/>
            </a:ext>
          </a:extLst>
        </xdr:cNvPr>
        <xdr:cNvSpPr/>
      </xdr:nvSpPr>
      <xdr:spPr>
        <a:xfrm>
          <a:off x="1577340" y="1021080"/>
          <a:ext cx="2697480" cy="876300"/>
        </a:xfrm>
        <a:prstGeom prst="roundRect">
          <a:avLst/>
        </a:prstGeom>
        <a:solidFill>
          <a:srgbClr val="CCECFF"/>
        </a:solidFill>
        <a:ln>
          <a:solidFill>
            <a:schemeClr val="bg1"/>
          </a:solidFill>
        </a:ln>
        <a:scene3d>
          <a:camera prst="orthographicFront"/>
          <a:lightRig rig="threePt" dir="t"/>
        </a:scene3d>
        <a:sp3d>
          <a:bevelT w="101600" h="1397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       Sum</a:t>
          </a:r>
          <a:r>
            <a:rPr lang="en-IN" sz="1400" baseline="0"/>
            <a:t> of operating profit</a:t>
          </a:r>
        </a:p>
        <a:p>
          <a:pPr algn="l"/>
          <a:r>
            <a:rPr lang="en-IN" sz="1400" baseline="0"/>
            <a:t>                    </a:t>
          </a:r>
          <a:endParaRPr lang="en-IN" sz="1400"/>
        </a:p>
      </xdr:txBody>
    </xdr:sp>
    <xdr:clientData/>
  </xdr:twoCellAnchor>
  <xdr:twoCellAnchor>
    <xdr:from>
      <xdr:col>5</xdr:col>
      <xdr:colOff>655320</xdr:colOff>
      <xdr:row>5</xdr:row>
      <xdr:rowOff>22860</xdr:rowOff>
    </xdr:from>
    <xdr:to>
      <xdr:col>8</xdr:col>
      <xdr:colOff>792480</xdr:colOff>
      <xdr:row>9</xdr:row>
      <xdr:rowOff>106680</xdr:rowOff>
    </xdr:to>
    <xdr:sp macro="" textlink="">
      <xdr:nvSpPr>
        <xdr:cNvPr id="14" name="Rectangle: Rounded Corners 13">
          <a:extLst>
            <a:ext uri="{FF2B5EF4-FFF2-40B4-BE49-F238E27FC236}">
              <a16:creationId xmlns:a16="http://schemas.microsoft.com/office/drawing/2014/main" id="{DB85FCAB-922D-461C-9EFB-89F4B054F995}"/>
            </a:ext>
          </a:extLst>
        </xdr:cNvPr>
        <xdr:cNvSpPr/>
      </xdr:nvSpPr>
      <xdr:spPr>
        <a:xfrm>
          <a:off x="4671060" y="1013460"/>
          <a:ext cx="2697480" cy="876300"/>
        </a:xfrm>
        <a:prstGeom prst="roundRect">
          <a:avLst/>
        </a:prstGeom>
        <a:solidFill>
          <a:srgbClr val="CCECFF"/>
        </a:solidFill>
        <a:ln>
          <a:solidFill>
            <a:schemeClr val="bg1"/>
          </a:solidFill>
        </a:ln>
        <a:scene3d>
          <a:camera prst="orthographicFront"/>
          <a:lightRig rig="threePt" dir="t"/>
        </a:scene3d>
        <a:sp3d>
          <a:bevelT w="101600" h="1397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                       Units</a:t>
          </a:r>
          <a:r>
            <a:rPr lang="en-IN" sz="1400" baseline="0"/>
            <a:t> Sold</a:t>
          </a:r>
        </a:p>
        <a:p>
          <a:pPr algn="l"/>
          <a:r>
            <a:rPr lang="en-IN" sz="1400" baseline="0"/>
            <a:t>                    </a:t>
          </a:r>
          <a:endParaRPr lang="en-IN" sz="1400"/>
        </a:p>
      </xdr:txBody>
    </xdr:sp>
    <xdr:clientData/>
  </xdr:twoCellAnchor>
  <xdr:twoCellAnchor>
    <xdr:from>
      <xdr:col>9</xdr:col>
      <xdr:colOff>320040</xdr:colOff>
      <xdr:row>5</xdr:row>
      <xdr:rowOff>15240</xdr:rowOff>
    </xdr:from>
    <xdr:to>
      <xdr:col>12</xdr:col>
      <xdr:colOff>457200</xdr:colOff>
      <xdr:row>9</xdr:row>
      <xdr:rowOff>99060</xdr:rowOff>
    </xdr:to>
    <xdr:sp macro="" textlink="">
      <xdr:nvSpPr>
        <xdr:cNvPr id="16" name="Rectangle: Rounded Corners 15">
          <a:extLst>
            <a:ext uri="{FF2B5EF4-FFF2-40B4-BE49-F238E27FC236}">
              <a16:creationId xmlns:a16="http://schemas.microsoft.com/office/drawing/2014/main" id="{E975AD7C-514A-4CF4-ADD9-C38E2BB41B73}"/>
            </a:ext>
          </a:extLst>
        </xdr:cNvPr>
        <xdr:cNvSpPr/>
      </xdr:nvSpPr>
      <xdr:spPr>
        <a:xfrm>
          <a:off x="7749540" y="1005840"/>
          <a:ext cx="2697480" cy="876300"/>
        </a:xfrm>
        <a:prstGeom prst="roundRect">
          <a:avLst/>
        </a:prstGeom>
        <a:solidFill>
          <a:srgbClr val="CCECFF"/>
        </a:solidFill>
        <a:ln>
          <a:solidFill>
            <a:schemeClr val="bg1"/>
          </a:solidFill>
        </a:ln>
        <a:scene3d>
          <a:camera prst="orthographicFront"/>
          <a:lightRig rig="threePt" dir="t"/>
        </a:scene3d>
        <a:sp3d>
          <a:bevelT w="101600" h="1397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      </a:t>
          </a:r>
          <a:r>
            <a:rPr lang="en-IN" sz="1400" baseline="0"/>
            <a:t>            Average price</a:t>
          </a:r>
        </a:p>
        <a:p>
          <a:pPr algn="l"/>
          <a:r>
            <a:rPr lang="en-IN" sz="1400" baseline="0"/>
            <a:t>                    </a:t>
          </a:r>
          <a:endParaRPr lang="en-IN" sz="1400"/>
        </a:p>
      </xdr:txBody>
    </xdr:sp>
    <xdr:clientData/>
  </xdr:twoCellAnchor>
  <xdr:twoCellAnchor>
    <xdr:from>
      <xdr:col>12</xdr:col>
      <xdr:colOff>777240</xdr:colOff>
      <xdr:row>4</xdr:row>
      <xdr:rowOff>190500</xdr:rowOff>
    </xdr:from>
    <xdr:to>
      <xdr:col>16</xdr:col>
      <xdr:colOff>60960</xdr:colOff>
      <xdr:row>9</xdr:row>
      <xdr:rowOff>76200</xdr:rowOff>
    </xdr:to>
    <xdr:sp macro="" textlink="">
      <xdr:nvSpPr>
        <xdr:cNvPr id="18" name="Rectangle: Rounded Corners 17">
          <a:extLst>
            <a:ext uri="{FF2B5EF4-FFF2-40B4-BE49-F238E27FC236}">
              <a16:creationId xmlns:a16="http://schemas.microsoft.com/office/drawing/2014/main" id="{0D9F6710-14A8-4DA8-8277-7E584789F695}"/>
            </a:ext>
          </a:extLst>
        </xdr:cNvPr>
        <xdr:cNvSpPr/>
      </xdr:nvSpPr>
      <xdr:spPr>
        <a:xfrm>
          <a:off x="10767060" y="982980"/>
          <a:ext cx="2697480" cy="876300"/>
        </a:xfrm>
        <a:prstGeom prst="roundRect">
          <a:avLst/>
        </a:prstGeom>
        <a:solidFill>
          <a:srgbClr val="CCECFF"/>
        </a:solidFill>
        <a:ln>
          <a:solidFill>
            <a:schemeClr val="bg1"/>
          </a:solidFill>
        </a:ln>
        <a:scene3d>
          <a:camera prst="orthographicFront"/>
          <a:lightRig rig="threePt" dir="t"/>
        </a:scene3d>
        <a:sp3d>
          <a:bevelT w="101600" h="1397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a:t>    </a:t>
          </a:r>
          <a:r>
            <a:rPr lang="en-IN" sz="1400" baseline="0"/>
            <a:t>                    Total Sales</a:t>
          </a:r>
        </a:p>
        <a:p>
          <a:pPr algn="l"/>
          <a:r>
            <a:rPr lang="en-IN" sz="1400" baseline="0"/>
            <a:t>                    </a:t>
          </a:r>
          <a:endParaRPr lang="en-IN" sz="1400"/>
        </a:p>
      </xdr:txBody>
    </xdr:sp>
    <xdr:clientData/>
  </xdr:twoCellAnchor>
  <xdr:twoCellAnchor>
    <xdr:from>
      <xdr:col>2</xdr:col>
      <xdr:colOff>845820</xdr:colOff>
      <xdr:row>7</xdr:row>
      <xdr:rowOff>15240</xdr:rowOff>
    </xdr:from>
    <xdr:to>
      <xdr:col>4</xdr:col>
      <xdr:colOff>495300</xdr:colOff>
      <xdr:row>8</xdr:row>
      <xdr:rowOff>137160</xdr:rowOff>
    </xdr:to>
    <xdr:sp macro="" textlink="Analyze!A11">
      <xdr:nvSpPr>
        <xdr:cNvPr id="19" name="Rectangle 18">
          <a:extLst>
            <a:ext uri="{FF2B5EF4-FFF2-40B4-BE49-F238E27FC236}">
              <a16:creationId xmlns:a16="http://schemas.microsoft.com/office/drawing/2014/main" id="{5A9ACC5F-3F34-41AA-96F6-90FAADE18A73}"/>
            </a:ext>
          </a:extLst>
        </xdr:cNvPr>
        <xdr:cNvSpPr/>
      </xdr:nvSpPr>
      <xdr:spPr>
        <a:xfrm>
          <a:off x="2522220" y="1402080"/>
          <a:ext cx="1356360" cy="320040"/>
        </a:xfrm>
        <a:prstGeom prst="rect">
          <a:avLst/>
        </a:prstGeom>
        <a:solidFill>
          <a:srgbClr val="CCFFFF"/>
        </a:solidFill>
        <a:ln>
          <a:solidFill>
            <a:srgbClr val="CCFFFF"/>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8F0ACB2C-AC5F-4C30-951A-379B05B467B7}" type="TxLink">
            <a:rPr lang="en-US" sz="1200" b="0" i="0" u="none" strike="noStrike">
              <a:solidFill>
                <a:srgbClr val="000000"/>
              </a:solidFill>
              <a:latin typeface="Calibri"/>
              <a:ea typeface="Calibri"/>
              <a:cs typeface="Calibri"/>
            </a:rPr>
            <a:pPr algn="l"/>
            <a:t>4722496.77</a:t>
          </a:fld>
          <a:endParaRPr lang="en-IN" sz="1100"/>
        </a:p>
      </xdr:txBody>
    </xdr:sp>
    <xdr:clientData/>
  </xdr:twoCellAnchor>
  <xdr:twoCellAnchor>
    <xdr:from>
      <xdr:col>6</xdr:col>
      <xdr:colOff>723900</xdr:colOff>
      <xdr:row>6</xdr:row>
      <xdr:rowOff>167640</xdr:rowOff>
    </xdr:from>
    <xdr:to>
      <xdr:col>8</xdr:col>
      <xdr:colOff>373380</xdr:colOff>
      <xdr:row>8</xdr:row>
      <xdr:rowOff>91440</xdr:rowOff>
    </xdr:to>
    <xdr:sp macro="" textlink="Analyze!B11">
      <xdr:nvSpPr>
        <xdr:cNvPr id="21" name="Rectangle 20">
          <a:extLst>
            <a:ext uri="{FF2B5EF4-FFF2-40B4-BE49-F238E27FC236}">
              <a16:creationId xmlns:a16="http://schemas.microsoft.com/office/drawing/2014/main" id="{0BB25AD8-9B39-4F94-946F-9EC32FEA1D5A}"/>
            </a:ext>
          </a:extLst>
        </xdr:cNvPr>
        <xdr:cNvSpPr/>
      </xdr:nvSpPr>
      <xdr:spPr>
        <a:xfrm>
          <a:off x="5593080" y="1356360"/>
          <a:ext cx="1356360" cy="320040"/>
        </a:xfrm>
        <a:prstGeom prst="rect">
          <a:avLst/>
        </a:prstGeom>
        <a:solidFill>
          <a:srgbClr val="CCFFFF"/>
        </a:solidFill>
        <a:ln>
          <a:solidFill>
            <a:srgbClr val="CCFFFF"/>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78BF3851-E257-45D0-9E55-5C53D7612347}" type="TxLink">
            <a:rPr lang="en-US" sz="1200" b="0" i="0" u="none" strike="noStrike">
              <a:solidFill>
                <a:srgbClr val="000000"/>
              </a:solidFill>
              <a:latin typeface="Calibri"/>
              <a:ea typeface="Calibri"/>
              <a:cs typeface="Calibri"/>
            </a:rPr>
            <a:pPr algn="l"/>
            <a:t>24788610</a:t>
          </a:fld>
          <a:endParaRPr lang="en-IN" sz="1100"/>
        </a:p>
      </xdr:txBody>
    </xdr:sp>
    <xdr:clientData/>
  </xdr:twoCellAnchor>
  <xdr:twoCellAnchor>
    <xdr:from>
      <xdr:col>10</xdr:col>
      <xdr:colOff>487680</xdr:colOff>
      <xdr:row>6</xdr:row>
      <xdr:rowOff>175260</xdr:rowOff>
    </xdr:from>
    <xdr:to>
      <xdr:col>12</xdr:col>
      <xdr:colOff>137160</xdr:colOff>
      <xdr:row>8</xdr:row>
      <xdr:rowOff>99060</xdr:rowOff>
    </xdr:to>
    <xdr:sp macro="" textlink="Analyze!D11">
      <xdr:nvSpPr>
        <xdr:cNvPr id="22" name="Rectangle 21">
          <a:extLst>
            <a:ext uri="{FF2B5EF4-FFF2-40B4-BE49-F238E27FC236}">
              <a16:creationId xmlns:a16="http://schemas.microsoft.com/office/drawing/2014/main" id="{FA8C3545-6908-48B4-90CB-A5A09BC32ADC}"/>
            </a:ext>
          </a:extLst>
        </xdr:cNvPr>
        <xdr:cNvSpPr/>
      </xdr:nvSpPr>
      <xdr:spPr>
        <a:xfrm>
          <a:off x="8991600" y="1363980"/>
          <a:ext cx="1356360" cy="320040"/>
        </a:xfrm>
        <a:prstGeom prst="rect">
          <a:avLst/>
        </a:prstGeom>
        <a:solidFill>
          <a:srgbClr val="CCFFFF"/>
        </a:solidFill>
        <a:ln>
          <a:solidFill>
            <a:srgbClr val="CCFFFF"/>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916EABC8-C806-4547-BC5C-260F172FDEB2}" type="TxLink">
            <a:rPr lang="en-US" sz="1200" b="0" i="0" u="none" strike="noStrike">
              <a:solidFill>
                <a:srgbClr val="000000"/>
              </a:solidFill>
              <a:latin typeface="Calibri"/>
              <a:ea typeface="Calibri"/>
              <a:cs typeface="Calibri"/>
            </a:rPr>
            <a:pPr algn="l"/>
            <a:t>0.45</a:t>
          </a:fld>
          <a:endParaRPr lang="en-IN" sz="1100"/>
        </a:p>
      </xdr:txBody>
    </xdr:sp>
    <xdr:clientData/>
  </xdr:twoCellAnchor>
  <xdr:twoCellAnchor>
    <xdr:from>
      <xdr:col>14</xdr:col>
      <xdr:colOff>106680</xdr:colOff>
      <xdr:row>6</xdr:row>
      <xdr:rowOff>160020</xdr:rowOff>
    </xdr:from>
    <xdr:to>
      <xdr:col>15</xdr:col>
      <xdr:colOff>609600</xdr:colOff>
      <xdr:row>8</xdr:row>
      <xdr:rowOff>83820</xdr:rowOff>
    </xdr:to>
    <xdr:sp macro="" textlink="Analyze!C11">
      <xdr:nvSpPr>
        <xdr:cNvPr id="23" name="Rectangle 22">
          <a:extLst>
            <a:ext uri="{FF2B5EF4-FFF2-40B4-BE49-F238E27FC236}">
              <a16:creationId xmlns:a16="http://schemas.microsoft.com/office/drawing/2014/main" id="{74B1A964-CC58-4DE1-AF8C-B2ED169321E5}"/>
            </a:ext>
          </a:extLst>
        </xdr:cNvPr>
        <xdr:cNvSpPr/>
      </xdr:nvSpPr>
      <xdr:spPr>
        <a:xfrm>
          <a:off x="11803380" y="1348740"/>
          <a:ext cx="1356360" cy="320040"/>
        </a:xfrm>
        <a:prstGeom prst="rect">
          <a:avLst/>
        </a:prstGeom>
        <a:solidFill>
          <a:srgbClr val="CCFFFF"/>
        </a:solidFill>
        <a:ln>
          <a:solidFill>
            <a:srgbClr val="CCFFFF"/>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FD57FD1C-BC07-430E-A4CC-8D28B4E3F791}" type="TxLink">
            <a:rPr lang="en-US" sz="1200" b="0" i="0" u="none" strike="noStrike">
              <a:solidFill>
                <a:srgbClr val="000000"/>
              </a:solidFill>
              <a:latin typeface="Calibri"/>
              <a:ea typeface="Calibri"/>
              <a:cs typeface="Calibri"/>
            </a:rPr>
            <a:pPr algn="l"/>
            <a:t>12016665</a:t>
          </a:fld>
          <a:endParaRPr lang="en-IN" sz="1100"/>
        </a:p>
      </xdr:txBody>
    </xdr:sp>
    <xdr:clientData/>
  </xdr:twoCellAnchor>
  <xdr:twoCellAnchor>
    <xdr:from>
      <xdr:col>1</xdr:col>
      <xdr:colOff>213360</xdr:colOff>
      <xdr:row>24</xdr:row>
      <xdr:rowOff>45720</xdr:rowOff>
    </xdr:from>
    <xdr:to>
      <xdr:col>15</xdr:col>
      <xdr:colOff>845820</xdr:colOff>
      <xdr:row>50</xdr:row>
      <xdr:rowOff>7620</xdr:rowOff>
    </xdr:to>
    <xdr:graphicFrame macro="">
      <xdr:nvGraphicFramePr>
        <xdr:cNvPr id="24" name="Chart 23">
          <a:extLst>
            <a:ext uri="{FF2B5EF4-FFF2-40B4-BE49-F238E27FC236}">
              <a16:creationId xmlns:a16="http://schemas.microsoft.com/office/drawing/2014/main" id="{15BF631F-8169-4701-B85E-11D6DCF23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76200</xdr:colOff>
      <xdr:row>7</xdr:row>
      <xdr:rowOff>144781</xdr:rowOff>
    </xdr:from>
    <xdr:to>
      <xdr:col>0</xdr:col>
      <xdr:colOff>1394460</xdr:colOff>
      <xdr:row>16</xdr:row>
      <xdr:rowOff>152400</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2C191B28-CDB8-4F17-8BDF-C00EC2EBAA8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0" y="1531621"/>
              <a:ext cx="1318260" cy="1821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17</xdr:row>
      <xdr:rowOff>1</xdr:rowOff>
    </xdr:from>
    <xdr:to>
      <xdr:col>0</xdr:col>
      <xdr:colOff>1363980</xdr:colOff>
      <xdr:row>26</xdr:row>
      <xdr:rowOff>30480</xdr:rowOff>
    </xdr:to>
    <mc:AlternateContent xmlns:mc="http://schemas.openxmlformats.org/markup-compatibility/2006" xmlns:a14="http://schemas.microsoft.com/office/drawing/2010/main">
      <mc:Choice Requires="a14">
        <xdr:graphicFrame macro="">
          <xdr:nvGraphicFramePr>
            <xdr:cNvPr id="26" name="Years">
              <a:extLst>
                <a:ext uri="{FF2B5EF4-FFF2-40B4-BE49-F238E27FC236}">
                  <a16:creationId xmlns:a16="http://schemas.microsoft.com/office/drawing/2014/main" id="{4A80FAAD-4D3D-4239-9614-01FF00D055E5}"/>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83820" y="3398521"/>
              <a:ext cx="1280160" cy="1813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efreshedDate="45415.576414120369" createdVersion="6" refreshedVersion="6" minRefreshableVersion="3" recordCount="9648" xr:uid="{0E5F38A3-CC1C-4E61-8AD8-19FF733C628D}">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977140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52F5F6-DD15-42A5-A8D4-AC39331BA32D}"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8">
  <location ref="H1:K9" firstHeaderRow="0" firstDataRow="1" firstDataCol="2"/>
  <pivotFields count="14">
    <pivotField compact="0" outline="0" showAll="0"/>
    <pivotField compact="0" outline="0" showAll="0"/>
    <pivotField compact="0" numFmtId="14" outline="0" showAll="0"/>
    <pivotField compact="0" outline="0" showAll="0">
      <items count="6">
        <item x="3"/>
        <item x="0"/>
        <item x="1"/>
        <item x="4"/>
        <item x="2"/>
        <item t="default"/>
      </items>
    </pivotField>
    <pivotField compact="0" outline="0" showAll="0"/>
    <pivotField compact="0" outline="0" showAll="0"/>
    <pivotField compact="0" outline="0" showAll="0"/>
    <pivotField compact="0" numFmtId="165" outline="0" showAll="0"/>
    <pivotField compact="0" numFmtId="3" outline="0" showAll="0"/>
    <pivotField dataField="1" compact="0" numFmtId="164" outline="0" showAll="0"/>
    <pivotField dataField="1" compact="0" numFmtId="164" outline="0" showAll="0"/>
    <pivotField compact="0" numFmtId="9" outline="0" showAll="0"/>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3"/>
    <field x="12"/>
  </rowFields>
  <rowItems count="8">
    <i>
      <x v="1"/>
      <x v="1"/>
    </i>
    <i r="1">
      <x v="2"/>
    </i>
    <i r="1">
      <x v="3"/>
    </i>
    <i r="1">
      <x v="4"/>
    </i>
    <i>
      <x v="2"/>
      <x v="1"/>
    </i>
    <i r="1">
      <x v="2"/>
    </i>
    <i r="1">
      <x v="3"/>
    </i>
    <i r="1">
      <x v="4"/>
    </i>
  </rowItems>
  <colFields count="1">
    <field x="-2"/>
  </colFields>
  <colItems count="2">
    <i>
      <x/>
    </i>
    <i i="1">
      <x v="1"/>
    </i>
  </colItems>
  <dataFields count="2">
    <dataField name="Sum of Operating Profit" fld="10" baseField="0" baseItem="0"/>
    <dataField name="Sum of Total Sales" fld="9" baseField="0" baseItem="0"/>
  </dataFields>
  <chartFormats count="4">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EF8EDE-0260-4A9A-89DB-132962A62629}"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3:C20"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6">
    <i>
      <x/>
    </i>
    <i>
      <x v="1"/>
    </i>
    <i>
      <x v="2"/>
    </i>
    <i>
      <x v="3"/>
    </i>
    <i>
      <x v="4"/>
    </i>
    <i>
      <x v="5"/>
    </i>
  </rowItems>
  <colFields count="1">
    <field x="13"/>
  </colFields>
  <colItems count="2">
    <i>
      <x v="1"/>
    </i>
    <i>
      <x v="2"/>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D9042C-3CF2-4240-95F5-9C80FA9CC7BD}"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D11" firstHeaderRow="0" firstDataRow="1" firstDataCol="0"/>
  <pivotFields count="14">
    <pivotField showAll="0"/>
    <pivotField showAll="0"/>
    <pivotField numFmtId="14" showAll="0"/>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defaultSubtotal="0"/>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Sum of Operating Profit" fld="10" baseField="0" baseItem="0" numFmtId="2"/>
    <dataField name="Sum of Units Sold" fld="8" baseField="0" baseItem="0"/>
    <dataField name="Sum of Total Sales" fld="9" baseField="0" baseItem="0"/>
    <dataField name="Average of Price per Unit" fld="7" subtotal="average" baseField="0" baseItem="0" numFmtId="2"/>
  </dataFields>
  <formats count="2">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512A83-B206-4BCD-84BF-9139E0A0619A}"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C8" firstHeaderRow="1" firstDataRow="2" firstDataCol="1"/>
  <pivotFields count="14">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items count="6">
        <item x="3"/>
        <item x="0"/>
        <item x="1"/>
        <item x="4"/>
        <item x="2"/>
        <item t="default"/>
      </items>
    </pivotField>
    <pivotField compact="0" outline="0" showAll="0"/>
    <pivotField compact="0" outline="0" showAll="0"/>
    <pivotField axis="axisRow" compact="0" outline="0" showAll="0">
      <items count="7">
        <item x="0"/>
        <item x="5"/>
        <item x="1"/>
        <item x="3"/>
        <item x="4"/>
        <item x="2"/>
        <item t="default"/>
      </items>
    </pivotField>
    <pivotField compact="0" numFmtId="165" outline="0" showAll="0"/>
    <pivotField compact="0" numFmtId="3" outline="0" showAll="0"/>
    <pivotField dataField="1" compact="0" numFmtId="164" outline="0" showAll="0"/>
    <pivotField compact="0" numFmtId="164" outline="0" showAll="0"/>
    <pivotField compact="0" numFmtId="9" outline="0" showAll="0"/>
    <pivotField compact="0" outline="0" showAll="0">
      <items count="7">
        <item sd="0" x="0"/>
        <item sd="0" x="1"/>
        <item sd="0" x="2"/>
        <item sd="0" x="3"/>
        <item sd="0" x="4"/>
        <item sd="0" x="5"/>
        <item t="default"/>
      </items>
    </pivotField>
    <pivotField axis="axisCol" compact="0" outline="0" showAll="0">
      <items count="6">
        <item sd="0" x="0"/>
        <item sd="0" x="1"/>
        <item sd="0" x="2"/>
        <item sd="0" x="3"/>
        <item sd="0" x="4"/>
        <item t="default"/>
      </items>
    </pivotField>
  </pivotFields>
  <rowFields count="1">
    <field x="6"/>
  </rowFields>
  <rowItems count="6">
    <i>
      <x/>
    </i>
    <i>
      <x v="1"/>
    </i>
    <i>
      <x v="2"/>
    </i>
    <i>
      <x v="3"/>
    </i>
    <i>
      <x v="4"/>
    </i>
    <i>
      <x v="5"/>
    </i>
  </rowItems>
  <colFields count="1">
    <field x="13"/>
  </colFields>
  <colItems count="2">
    <i>
      <x v="1"/>
    </i>
    <i>
      <x v="2"/>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E761E9-D3EA-4412-B371-907367EB6241}" sourceName="Region">
  <pivotTables>
    <pivotTable tabId="5" name="PivotTable3"/>
    <pivotTable tabId="5" name="PivotTable4"/>
    <pivotTable tabId="5" name="PivotTable5"/>
    <pivotTable tabId="5" name="PivotTable7"/>
  </pivotTables>
  <data>
    <tabular pivotCacheId="97714012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E32F3880-2675-4D8D-9482-022E5069F46F}" sourceName="Years">
  <pivotTables>
    <pivotTable tabId="5" name="PivotTable3"/>
    <pivotTable tabId="5" name="PivotTable4"/>
    <pivotTable tabId="5" name="PivotTable5"/>
    <pivotTable tabId="5" name="PivotTable7"/>
  </pivotTables>
  <data>
    <tabular pivotCacheId="977140120">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CACC425-2FBD-412D-9127-807A0C22908F}" cache="Slicer_Region" caption="Region" rowHeight="260350"/>
  <slicer name="Years" xr10:uid="{05B91341-19F8-4CBC-B78A-81686DCA3703}" cache="Slicer_Years" caption="Year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6" dataDxfId="15" tableBorderDxfId="14">
  <autoFilter ref="B4:M9652" xr:uid="{241C6583-A395-494F-B34A-BA98EEB4132C}"/>
  <tableColumns count="12">
    <tableColumn id="1" xr3:uid="{72C602C4-76C4-4A75-933A-FDC9591C1526}" name="Retailer" dataDxfId="13"/>
    <tableColumn id="2" xr3:uid="{725FD838-82AA-427A-9CE2-6C04110A316D}" name="Retailer ID" dataDxfId="12"/>
    <tableColumn id="3" xr3:uid="{9C123582-20EA-467F-A5ED-8224D6001C00}" name="Invoice Date" dataDxfId="11"/>
    <tableColumn id="4" xr3:uid="{134DBAE7-3279-40E6-98D9-CBECFFFB85D5}" name="Region" dataDxfId="10"/>
    <tableColumn id="5" xr3:uid="{C2E2A540-5264-40E1-8C95-F5F8159FEF6D}" name="State" dataDxfId="9"/>
    <tableColumn id="6" xr3:uid="{6DD89386-635C-40C8-9606-F930BAB18D98}" name="City" dataDxfId="8"/>
    <tableColumn id="7" xr3:uid="{79044A14-8C29-4B84-AA06-8282B70BA02E}" name="Beverage Brand" dataDxfId="7"/>
    <tableColumn id="8" xr3:uid="{A75130C6-6732-4DA3-A42A-8ECCD7E66F61}" name="Price per Unit" dataDxfId="6"/>
    <tableColumn id="9" xr3:uid="{3E7FDD09-C8F4-41A0-8B3E-09F0A7E4D8AD}" name="Units Sold" dataDxfId="5"/>
    <tableColumn id="10" xr3:uid="{521D1DF4-DD00-4778-9BB1-91E31DADFF87}" name="Total Sales" dataDxfId="4"/>
    <tableColumn id="11" xr3:uid="{94400550-7002-4F21-A27B-497430EA373F}" name="Operating Profit" dataDxfId="3"/>
    <tableColumn id="12" xr3:uid="{2526BB74-C8C1-4549-9ED9-43B205AA3AC6}" name="Operating Margi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H12" sqref="H12"/>
    </sheetView>
  </sheetViews>
  <sheetFormatPr defaultColWidth="11.19921875" defaultRowHeight="15.6" x14ac:dyDescent="0.3"/>
  <cols>
    <col min="1" max="1" width="8.69921875" bestFit="1" customWidth="1"/>
    <col min="3" max="3" width="11.296875" customWidth="1"/>
    <col min="4" max="4" width="13" customWidth="1"/>
    <col min="8" max="8" width="18.1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K20"/>
  <sheetViews>
    <sheetView workbookViewId="0">
      <selection activeCell="C11" sqref="C11"/>
    </sheetView>
  </sheetViews>
  <sheetFormatPr defaultColWidth="8.796875" defaultRowHeight="15.6" x14ac:dyDescent="0.3"/>
  <cols>
    <col min="1" max="1" width="21" bestFit="1" customWidth="1"/>
    <col min="2" max="2" width="15.796875" bestFit="1" customWidth="1"/>
    <col min="3" max="3" width="16.296875" bestFit="1" customWidth="1"/>
    <col min="4" max="4" width="22.09765625" bestFit="1" customWidth="1"/>
    <col min="5" max="5" width="9.5" bestFit="1" customWidth="1"/>
    <col min="6" max="7" width="8.8984375" bestFit="1" customWidth="1"/>
    <col min="8" max="8" width="7.3984375" bestFit="1" customWidth="1"/>
    <col min="9" max="9" width="10.296875" bestFit="1" customWidth="1"/>
    <col min="10" max="10" width="21" bestFit="1" customWidth="1"/>
    <col min="11" max="11" width="16.296875" bestFit="1" customWidth="1"/>
    <col min="12" max="12" width="8.8984375" bestFit="1" customWidth="1"/>
    <col min="13" max="13" width="9.5" bestFit="1" customWidth="1"/>
    <col min="14" max="14" width="8.8984375" bestFit="1" customWidth="1"/>
    <col min="15" max="15" width="7.8984375" bestFit="1" customWidth="1"/>
    <col min="16" max="16" width="8.8984375" bestFit="1" customWidth="1"/>
    <col min="17" max="17" width="9.5" bestFit="1" customWidth="1"/>
    <col min="18" max="18" width="9.8984375" bestFit="1" customWidth="1"/>
    <col min="19" max="21" width="8.8984375" bestFit="1" customWidth="1"/>
    <col min="22" max="22" width="9.8984375" bestFit="1" customWidth="1"/>
    <col min="23" max="25" width="8.8984375" bestFit="1" customWidth="1"/>
    <col min="26" max="27" width="9.8984375" bestFit="1" customWidth="1"/>
    <col min="28" max="29" width="8.8984375" bestFit="1" customWidth="1"/>
    <col min="30" max="30" width="9.8984375" bestFit="1" customWidth="1"/>
    <col min="31" max="33" width="8.8984375" bestFit="1" customWidth="1"/>
    <col min="34" max="35" width="9.8984375" bestFit="1" customWidth="1"/>
    <col min="36" max="36" width="10.8984375" bestFit="1" customWidth="1"/>
    <col min="37" max="725" width="10.09765625" bestFit="1" customWidth="1"/>
    <col min="726" max="726" width="10.8984375" bestFit="1" customWidth="1"/>
  </cols>
  <sheetData>
    <row r="1" spans="1:11" x14ac:dyDescent="0.3">
      <c r="A1" s="11" t="s">
        <v>132</v>
      </c>
      <c r="B1" s="11" t="s">
        <v>142</v>
      </c>
      <c r="H1" s="11" t="s">
        <v>142</v>
      </c>
      <c r="I1" s="11" t="s">
        <v>143</v>
      </c>
      <c r="J1" t="s">
        <v>133</v>
      </c>
      <c r="K1" t="s">
        <v>132</v>
      </c>
    </row>
    <row r="2" spans="1:11" x14ac:dyDescent="0.3">
      <c r="A2" s="11" t="s">
        <v>6</v>
      </c>
      <c r="B2" t="s">
        <v>136</v>
      </c>
      <c r="C2" t="s">
        <v>137</v>
      </c>
      <c r="H2" t="s">
        <v>136</v>
      </c>
      <c r="I2" t="s">
        <v>138</v>
      </c>
      <c r="J2" s="13">
        <v>255989.11100000009</v>
      </c>
      <c r="K2" s="13">
        <v>692776.09999999986</v>
      </c>
    </row>
    <row r="3" spans="1:11" x14ac:dyDescent="0.3">
      <c r="A3" t="s">
        <v>14</v>
      </c>
      <c r="B3" s="13">
        <v>499102.00000000017</v>
      </c>
      <c r="C3" s="13">
        <v>2268974.9000000032</v>
      </c>
      <c r="I3" t="s">
        <v>139</v>
      </c>
      <c r="J3" s="13">
        <v>238312.39499999993</v>
      </c>
      <c r="K3" s="13">
        <v>644203.89999999932</v>
      </c>
    </row>
    <row r="4" spans="1:11" x14ac:dyDescent="0.3">
      <c r="A4" t="s">
        <v>19</v>
      </c>
      <c r="B4" s="13">
        <v>469270.69999999984</v>
      </c>
      <c r="C4" s="13">
        <v>1917827.7999999949</v>
      </c>
      <c r="I4" t="s">
        <v>140</v>
      </c>
      <c r="J4" s="13">
        <v>270003.45899999997</v>
      </c>
      <c r="K4" s="13">
        <v>719170.39999999979</v>
      </c>
    </row>
    <row r="5" spans="1:11" x14ac:dyDescent="0.3">
      <c r="A5" t="s">
        <v>15</v>
      </c>
      <c r="B5" s="13">
        <v>423758.70000000007</v>
      </c>
      <c r="C5" s="13">
        <v>1633959.3000000005</v>
      </c>
      <c r="I5" t="s">
        <v>141</v>
      </c>
      <c r="J5" s="13">
        <v>137245.54300000001</v>
      </c>
      <c r="K5" s="13">
        <v>367582.10000000015</v>
      </c>
    </row>
    <row r="6" spans="1:11" x14ac:dyDescent="0.3">
      <c r="A6" t="s">
        <v>17</v>
      </c>
      <c r="B6" s="13">
        <v>315489.20000000013</v>
      </c>
      <c r="C6" s="13">
        <v>1116062.9000000027</v>
      </c>
      <c r="H6" t="s">
        <v>137</v>
      </c>
      <c r="I6" t="s">
        <v>138</v>
      </c>
      <c r="J6" s="13">
        <v>711580.93500000006</v>
      </c>
      <c r="K6" s="13">
        <v>1877584.300000001</v>
      </c>
    </row>
    <row r="7" spans="1:11" x14ac:dyDescent="0.3">
      <c r="A7" t="s">
        <v>18</v>
      </c>
      <c r="B7" s="13">
        <v>349533.89999999997</v>
      </c>
      <c r="C7" s="13">
        <v>1302529.3000000012</v>
      </c>
      <c r="I7" t="s">
        <v>139</v>
      </c>
      <c r="J7" s="13">
        <v>953054.46099999803</v>
      </c>
      <c r="K7" s="13">
        <v>2379424.800000004</v>
      </c>
    </row>
    <row r="8" spans="1:11" x14ac:dyDescent="0.3">
      <c r="A8" t="s">
        <v>16</v>
      </c>
      <c r="B8" s="13">
        <v>366577.99999999988</v>
      </c>
      <c r="C8" s="13">
        <v>1353578.2999999986</v>
      </c>
      <c r="I8" t="s">
        <v>140</v>
      </c>
      <c r="J8" s="13">
        <v>1139523.728000002</v>
      </c>
      <c r="K8" s="13">
        <v>2805752.5000000005</v>
      </c>
    </row>
    <row r="9" spans="1:11" x14ac:dyDescent="0.3">
      <c r="I9" t="s">
        <v>141</v>
      </c>
      <c r="J9" s="13">
        <v>1016787.1380000013</v>
      </c>
      <c r="K9" s="13">
        <v>2530170.899999999</v>
      </c>
    </row>
    <row r="10" spans="1:11" x14ac:dyDescent="0.3">
      <c r="A10" t="s">
        <v>133</v>
      </c>
      <c r="B10" t="s">
        <v>134</v>
      </c>
      <c r="C10" t="s">
        <v>132</v>
      </c>
      <c r="D10" t="s">
        <v>150</v>
      </c>
    </row>
    <row r="11" spans="1:11" x14ac:dyDescent="0.3">
      <c r="A11" s="16">
        <v>4722496.7700000061</v>
      </c>
      <c r="B11" s="13">
        <v>24788610</v>
      </c>
      <c r="C11" s="13">
        <v>12016664.999999965</v>
      </c>
      <c r="D11" s="16">
        <v>0.45216625207296596</v>
      </c>
    </row>
    <row r="13" spans="1:11" x14ac:dyDescent="0.3">
      <c r="A13" s="11" t="s">
        <v>132</v>
      </c>
      <c r="B13" s="11" t="s">
        <v>135</v>
      </c>
    </row>
    <row r="14" spans="1:11" x14ac:dyDescent="0.3">
      <c r="A14" s="11" t="s">
        <v>131</v>
      </c>
      <c r="B14" t="s">
        <v>136</v>
      </c>
      <c r="C14" t="s">
        <v>137</v>
      </c>
    </row>
    <row r="15" spans="1:11" x14ac:dyDescent="0.3">
      <c r="A15" s="12" t="s">
        <v>130</v>
      </c>
      <c r="B15" s="13">
        <v>276210</v>
      </c>
      <c r="C15" s="13">
        <v>1009698.7</v>
      </c>
    </row>
    <row r="16" spans="1:11" x14ac:dyDescent="0.3">
      <c r="A16" s="12" t="s">
        <v>20</v>
      </c>
      <c r="B16" s="13">
        <v>466787.99999999994</v>
      </c>
      <c r="C16" s="13">
        <v>2327606.5000000019</v>
      </c>
    </row>
    <row r="17" spans="1:3" x14ac:dyDescent="0.3">
      <c r="A17" s="12" t="s">
        <v>127</v>
      </c>
      <c r="B17" s="13">
        <v>161210.1</v>
      </c>
      <c r="C17" s="13">
        <v>2262827.0999999978</v>
      </c>
    </row>
    <row r="18" spans="1:3" x14ac:dyDescent="0.3">
      <c r="A18" s="12" t="s">
        <v>129</v>
      </c>
      <c r="B18" s="13">
        <v>9250.3000000000011</v>
      </c>
      <c r="C18" s="13">
        <v>1341994.9999999998</v>
      </c>
    </row>
    <row r="19" spans="1:3" x14ac:dyDescent="0.3">
      <c r="A19" s="12" t="s">
        <v>126</v>
      </c>
      <c r="B19" s="13">
        <v>339912.5</v>
      </c>
      <c r="C19" s="13">
        <v>580211.00000000023</v>
      </c>
    </row>
    <row r="20" spans="1:3" x14ac:dyDescent="0.3">
      <c r="A20" s="12" t="s">
        <v>128</v>
      </c>
      <c r="B20" s="13">
        <v>1170361.5999999996</v>
      </c>
      <c r="C20" s="13">
        <v>2070594.1999999993</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P23"/>
  <sheetViews>
    <sheetView showGridLines="0" tabSelected="1" workbookViewId="0">
      <selection activeCell="I17" sqref="I17"/>
    </sheetView>
  </sheetViews>
  <sheetFormatPr defaultColWidth="11.19921875" defaultRowHeight="15.6" x14ac:dyDescent="0.3"/>
  <cols>
    <col min="1" max="1" width="19.09765625" style="10" customWidth="1"/>
    <col min="2" max="2" width="2.8984375" style="17" customWidth="1"/>
  </cols>
  <sheetData>
    <row r="12" spans="5:14" ht="18" x14ac:dyDescent="0.35">
      <c r="E12" s="19" t="s">
        <v>144</v>
      </c>
      <c r="F12" s="19"/>
      <c r="G12" s="19"/>
      <c r="H12" s="19"/>
      <c r="K12" s="19" t="s">
        <v>151</v>
      </c>
      <c r="L12" s="20"/>
      <c r="M12" s="20"/>
      <c r="N12" s="20"/>
    </row>
    <row r="13" spans="5:14" x14ac:dyDescent="0.3">
      <c r="E13" s="14" t="s">
        <v>145</v>
      </c>
      <c r="F13" s="14" t="s">
        <v>146</v>
      </c>
      <c r="G13" s="14" t="s">
        <v>147</v>
      </c>
      <c r="H13" s="14" t="s">
        <v>148</v>
      </c>
      <c r="K13" s="18" t="s">
        <v>0</v>
      </c>
      <c r="L13" s="18" t="s">
        <v>146</v>
      </c>
      <c r="M13" s="18" t="s">
        <v>147</v>
      </c>
      <c r="N13" s="18" t="s">
        <v>152</v>
      </c>
    </row>
    <row r="14" spans="5:14" x14ac:dyDescent="0.3">
      <c r="E14" t="str">
        <f>Analyze!A3</f>
        <v>Coca-Cola</v>
      </c>
      <c r="F14">
        <f>Analyze!B3</f>
        <v>499102.00000000017</v>
      </c>
      <c r="G14">
        <f>Analyze!C3</f>
        <v>2268974.9000000032</v>
      </c>
      <c r="H14">
        <f>G14-F14</f>
        <v>1769872.9000000029</v>
      </c>
      <c r="K14" t="str">
        <f>Analyze!A15</f>
        <v>Amazon</v>
      </c>
      <c r="L14">
        <f>Analyze!B15</f>
        <v>276210</v>
      </c>
      <c r="M14">
        <f>Analyze!C15</f>
        <v>1009698.7</v>
      </c>
      <c r="N14">
        <f>M14-L14</f>
        <v>733488.7</v>
      </c>
    </row>
    <row r="15" spans="5:14" x14ac:dyDescent="0.3">
      <c r="E15" t="str">
        <f>Analyze!A4</f>
        <v>Dasani Water</v>
      </c>
      <c r="F15">
        <f>Analyze!B4</f>
        <v>469270.69999999984</v>
      </c>
      <c r="G15">
        <f>Analyze!C4</f>
        <v>1917827.7999999949</v>
      </c>
      <c r="H15">
        <f t="shared" ref="H15:H19" si="0">G15-F15</f>
        <v>1448557.099999995</v>
      </c>
      <c r="K15" t="str">
        <f>Analyze!A16</f>
        <v>BevCo</v>
      </c>
      <c r="L15">
        <f>Analyze!B16</f>
        <v>466787.99999999994</v>
      </c>
      <c r="M15">
        <f>Analyze!C16</f>
        <v>2327606.5000000019</v>
      </c>
      <c r="N15">
        <f t="shared" ref="N15:N19" si="1">M15-L15</f>
        <v>1860818.5000000019</v>
      </c>
    </row>
    <row r="16" spans="5:14" x14ac:dyDescent="0.3">
      <c r="E16" t="str">
        <f>Analyze!A5</f>
        <v>Diet Coke</v>
      </c>
      <c r="F16">
        <f>Analyze!B5</f>
        <v>423758.70000000007</v>
      </c>
      <c r="G16">
        <f>Analyze!C5</f>
        <v>1633959.3000000005</v>
      </c>
      <c r="H16">
        <f t="shared" si="0"/>
        <v>1210200.6000000006</v>
      </c>
      <c r="K16" t="str">
        <f>Analyze!A17</f>
        <v>FizzyCo</v>
      </c>
      <c r="L16">
        <f>Analyze!B17</f>
        <v>161210.1</v>
      </c>
      <c r="M16">
        <f>Analyze!C17</f>
        <v>2262827.0999999978</v>
      </c>
      <c r="N16">
        <f t="shared" si="1"/>
        <v>2101616.9999999977</v>
      </c>
    </row>
    <row r="17" spans="3:16" x14ac:dyDescent="0.3">
      <c r="E17" t="str">
        <f>Analyze!A6</f>
        <v>Fanta</v>
      </c>
      <c r="F17">
        <f>Analyze!B6</f>
        <v>315489.20000000013</v>
      </c>
      <c r="G17">
        <f>Analyze!C6</f>
        <v>1116062.9000000027</v>
      </c>
      <c r="H17">
        <f t="shared" si="0"/>
        <v>800573.70000000251</v>
      </c>
      <c r="K17" t="str">
        <f>Analyze!A18</f>
        <v>Target</v>
      </c>
      <c r="L17">
        <f>Analyze!B18</f>
        <v>9250.3000000000011</v>
      </c>
      <c r="M17">
        <f>Analyze!C18</f>
        <v>1341994.9999999998</v>
      </c>
      <c r="N17">
        <f t="shared" si="1"/>
        <v>1332744.6999999997</v>
      </c>
    </row>
    <row r="18" spans="3:16" x14ac:dyDescent="0.3">
      <c r="E18" t="str">
        <f>Analyze!A7</f>
        <v>Powerade</v>
      </c>
      <c r="F18">
        <f>Analyze!B7</f>
        <v>349533.89999999997</v>
      </c>
      <c r="G18">
        <f>Analyze!C7</f>
        <v>1302529.3000000012</v>
      </c>
      <c r="H18">
        <f t="shared" si="0"/>
        <v>952995.4000000013</v>
      </c>
      <c r="K18" t="str">
        <f>Analyze!A19</f>
        <v>Walmart</v>
      </c>
      <c r="L18">
        <f>Analyze!B19</f>
        <v>339912.5</v>
      </c>
      <c r="M18">
        <f>Analyze!C19</f>
        <v>580211.00000000023</v>
      </c>
      <c r="N18">
        <f t="shared" si="1"/>
        <v>240298.50000000023</v>
      </c>
    </row>
    <row r="19" spans="3:16" x14ac:dyDescent="0.3">
      <c r="E19" t="str">
        <f>Analyze!A8</f>
        <v>Sprite</v>
      </c>
      <c r="F19">
        <f>Analyze!B8</f>
        <v>366577.99999999988</v>
      </c>
      <c r="G19">
        <f>Analyze!C8</f>
        <v>1353578.2999999986</v>
      </c>
      <c r="H19">
        <f t="shared" si="0"/>
        <v>987000.29999999877</v>
      </c>
      <c r="K19" t="str">
        <f>Analyze!A20</f>
        <v>West Soda</v>
      </c>
      <c r="L19">
        <f>Analyze!B20</f>
        <v>1170361.5999999996</v>
      </c>
      <c r="M19">
        <f>Analyze!C20</f>
        <v>2070594.1999999993</v>
      </c>
      <c r="N19">
        <f t="shared" si="1"/>
        <v>900232.59999999963</v>
      </c>
    </row>
    <row r="20" spans="3:16" x14ac:dyDescent="0.3">
      <c r="E20" s="15" t="s">
        <v>149</v>
      </c>
      <c r="F20" s="15">
        <f>SUM(F14:F19)</f>
        <v>2423732.5</v>
      </c>
      <c r="G20" s="15">
        <f t="shared" ref="G20:H20" si="2">SUM(G14:G19)</f>
        <v>9592932.5000000019</v>
      </c>
      <c r="H20" s="15">
        <f t="shared" si="2"/>
        <v>7169200.0000000009</v>
      </c>
      <c r="K20" s="15" t="s">
        <v>149</v>
      </c>
      <c r="L20" s="15">
        <f>SUM(L14:L19)</f>
        <v>2423732.4999999995</v>
      </c>
      <c r="M20" s="15">
        <f t="shared" ref="M20:N20" si="3">SUM(M14:M19)</f>
        <v>9592932.5</v>
      </c>
      <c r="N20" s="15">
        <f t="shared" si="3"/>
        <v>7169199.9999999981</v>
      </c>
    </row>
    <row r="22" spans="3:16" ht="15.6" customHeight="1" x14ac:dyDescent="0.3">
      <c r="C22" s="21" t="s">
        <v>153</v>
      </c>
      <c r="D22" s="21"/>
      <c r="E22" s="21"/>
      <c r="F22" s="21"/>
      <c r="G22" s="21"/>
      <c r="H22" s="21"/>
      <c r="I22" s="21"/>
      <c r="J22" s="21"/>
      <c r="K22" s="21"/>
      <c r="L22" s="21"/>
      <c r="M22" s="21"/>
      <c r="N22" s="21"/>
      <c r="O22" s="21"/>
      <c r="P22" s="21"/>
    </row>
    <row r="23" spans="3:16" x14ac:dyDescent="0.3">
      <c r="C23" s="21"/>
      <c r="D23" s="21"/>
      <c r="E23" s="21"/>
      <c r="F23" s="21"/>
      <c r="G23" s="21"/>
      <c r="H23" s="21"/>
      <c r="I23" s="21"/>
      <c r="J23" s="21"/>
      <c r="K23" s="21"/>
      <c r="L23" s="21"/>
      <c r="M23" s="21"/>
      <c r="N23" s="21"/>
      <c r="O23" s="21"/>
      <c r="P23" s="21"/>
    </row>
  </sheetData>
  <mergeCells count="3">
    <mergeCell ref="K12:N12"/>
    <mergeCell ref="C22:P23"/>
    <mergeCell ref="E12:H12"/>
  </mergeCells>
  <conditionalFormatting sqref="H14:H19">
    <cfRule type="dataBar" priority="1">
      <dataBar>
        <cfvo type="min"/>
        <cfvo type="max"/>
        <color rgb="FF63C384"/>
      </dataBar>
      <extLst>
        <ext xmlns:x14="http://schemas.microsoft.com/office/spreadsheetml/2009/9/main" uri="{B025F937-C7B1-47D3-B67F-A62EFF666E3E}">
          <x14:id>{58053CD3-A6BC-4270-97FD-5EDCD15B1FCA}</x14:id>
        </ext>
      </extLst>
    </cfRule>
  </conditionalFormatting>
  <conditionalFormatting sqref="N14:N19">
    <cfRule type="dataBar" priority="2">
      <dataBar>
        <cfvo type="min"/>
        <cfvo type="max"/>
        <color rgb="FFFFB628"/>
      </dataBar>
      <extLst>
        <ext xmlns:x14="http://schemas.microsoft.com/office/spreadsheetml/2009/9/main" uri="{B025F937-C7B1-47D3-B67F-A62EFF666E3E}">
          <x14:id>{17CAE13C-B881-405B-ADA7-463BFA09EF1E}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8053CD3-A6BC-4270-97FD-5EDCD15B1FCA}">
            <x14:dataBar minLength="0" maxLength="100" border="1" negativeBarBorderColorSameAsPositive="0">
              <x14:cfvo type="autoMin"/>
              <x14:cfvo type="autoMax"/>
              <x14:borderColor rgb="FF63C384"/>
              <x14:negativeFillColor rgb="FFFF0000"/>
              <x14:negativeBorderColor rgb="FFFF0000"/>
              <x14:axisColor rgb="FF000000"/>
            </x14:dataBar>
          </x14:cfRule>
          <xm:sqref>H14:H19</xm:sqref>
        </x14:conditionalFormatting>
        <x14:conditionalFormatting xmlns:xm="http://schemas.microsoft.com/office/excel/2006/main">
          <x14:cfRule type="dataBar" id="{17CAE13C-B881-405B-ADA7-463BFA09EF1E}">
            <x14:dataBar minLength="0" maxLength="100" border="1" negativeBarBorderColorSameAsPositive="0">
              <x14:cfvo type="autoMin"/>
              <x14:cfvo type="autoMax"/>
              <x14:borderColor rgb="FFFFB628"/>
              <x14:negativeFillColor rgb="FFFF0000"/>
              <x14:negativeBorderColor rgb="FFFF0000"/>
              <x14:axisColor rgb="FF000000"/>
            </x14:dataBar>
          </x14:cfRule>
          <xm:sqref>N14:N19</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ankit</cp:lastModifiedBy>
  <dcterms:created xsi:type="dcterms:W3CDTF">2023-12-18T11:08:00Z</dcterms:created>
  <dcterms:modified xsi:type="dcterms:W3CDTF">2024-05-05T04:36:02Z</dcterms:modified>
</cp:coreProperties>
</file>