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2\"/>
    </mc:Choice>
  </mc:AlternateContent>
  <bookViews>
    <workbookView xWindow="0" yWindow="0" windowWidth="23040" windowHeight="10704" activeTab="2"/>
  </bookViews>
  <sheets>
    <sheet name="Изменения" sheetId="1" r:id="rId1"/>
    <sheet name="ТКП" sheetId="2" r:id="rId2"/>
    <sheet name="Лист1" sheetId="3" r:id="rId3"/>
  </sheets>
  <definedNames>
    <definedName name="_xlnm._FilterDatabase" localSheetId="0" hidden="1">Изменения!$A$7:$U$7</definedName>
    <definedName name="_xlnm._FilterDatabase" localSheetId="1" hidden="1">ТКП!$A$7:$U$1223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802" i="1" l="1"/>
  <c r="AA1802" i="1" s="1"/>
  <c r="W1802" i="1"/>
  <c r="U1802" i="1"/>
  <c r="R1802" i="1"/>
  <c r="X1802" i="1" s="1"/>
  <c r="O1802" i="1"/>
  <c r="L1802" i="1"/>
  <c r="Z1801" i="1"/>
  <c r="X1801" i="1"/>
  <c r="W1801" i="1"/>
  <c r="Z1800" i="1"/>
  <c r="AA1800" i="1" s="1"/>
  <c r="AA1799" i="1" s="1"/>
  <c r="AA1798" i="1" s="1"/>
  <c r="AA1797" i="1" s="1"/>
  <c r="W1800" i="1"/>
  <c r="U1800" i="1"/>
  <c r="R1800" i="1"/>
  <c r="X1800" i="1" s="1"/>
  <c r="O1800" i="1"/>
  <c r="L1800" i="1"/>
  <c r="Z1799" i="1"/>
  <c r="Z1798" i="1" s="1"/>
  <c r="Z1797" i="1" s="1"/>
  <c r="Y1799" i="1"/>
  <c r="U1799" i="1"/>
  <c r="T1799" i="1"/>
  <c r="S1799" i="1"/>
  <c r="O1799" i="1"/>
  <c r="N1799" i="1"/>
  <c r="M1799" i="1"/>
  <c r="M1798" i="1" s="1"/>
  <c r="M1797" i="1" s="1"/>
  <c r="Y1798" i="1"/>
  <c r="U1798" i="1"/>
  <c r="T1798" i="1"/>
  <c r="S1798" i="1"/>
  <c r="O1798" i="1"/>
  <c r="N1798" i="1"/>
  <c r="N1797" i="1" s="1"/>
  <c r="Y1797" i="1"/>
  <c r="U1797" i="1"/>
  <c r="T1797" i="1"/>
  <c r="S1797" i="1"/>
  <c r="O1797" i="1"/>
  <c r="Z1796" i="1"/>
  <c r="AA1796" i="1" s="1"/>
  <c r="AA1795" i="1" s="1"/>
  <c r="AA1794" i="1" s="1"/>
  <c r="W1796" i="1"/>
  <c r="U1796" i="1"/>
  <c r="U1795" i="1" s="1"/>
  <c r="U1794" i="1" s="1"/>
  <c r="R1796" i="1"/>
  <c r="X1796" i="1" s="1"/>
  <c r="O1796" i="1"/>
  <c r="L1796" i="1"/>
  <c r="Z1795" i="1"/>
  <c r="Z1794" i="1" s="1"/>
  <c r="Y1795" i="1"/>
  <c r="T1795" i="1"/>
  <c r="S1795" i="1"/>
  <c r="S1794" i="1" s="1"/>
  <c r="O1795" i="1"/>
  <c r="O1794" i="1" s="1"/>
  <c r="N1795" i="1"/>
  <c r="M1795" i="1"/>
  <c r="Y1794" i="1"/>
  <c r="T1794" i="1"/>
  <c r="N1794" i="1"/>
  <c r="M1794" i="1"/>
  <c r="Z1793" i="1"/>
  <c r="AA1793" i="1" s="1"/>
  <c r="AA1792" i="1" s="1"/>
  <c r="X1793" i="1"/>
  <c r="W1793" i="1"/>
  <c r="U1793" i="1"/>
  <c r="R1793" i="1"/>
  <c r="O1793" i="1"/>
  <c r="L1793" i="1"/>
  <c r="Z1792" i="1"/>
  <c r="Y1792" i="1"/>
  <c r="U1792" i="1"/>
  <c r="T1792" i="1"/>
  <c r="S1792" i="1"/>
  <c r="O1792" i="1"/>
  <c r="N1792" i="1"/>
  <c r="M1792" i="1"/>
  <c r="V1791" i="1"/>
  <c r="S1791" i="1"/>
  <c r="Y1791" i="1" s="1"/>
  <c r="M1791" i="1"/>
  <c r="Z1790" i="1"/>
  <c r="Y1790" i="1"/>
  <c r="AA1790" i="1" s="1"/>
  <c r="W1790" i="1"/>
  <c r="V1790" i="1"/>
  <c r="U1790" i="1"/>
  <c r="R1790" i="1"/>
  <c r="X1790" i="1" s="1"/>
  <c r="O1790" i="1"/>
  <c r="L1790" i="1"/>
  <c r="V1789" i="1"/>
  <c r="S1789" i="1"/>
  <c r="Y1789" i="1" s="1"/>
  <c r="M1789" i="1"/>
  <c r="AA1788" i="1"/>
  <c r="Z1788" i="1"/>
  <c r="Y1788" i="1"/>
  <c r="W1788" i="1"/>
  <c r="V1788" i="1"/>
  <c r="U1788" i="1"/>
  <c r="R1788" i="1"/>
  <c r="X1788" i="1" s="1"/>
  <c r="O1788" i="1"/>
  <c r="L1788" i="1"/>
  <c r="V1787" i="1"/>
  <c r="S1787" i="1"/>
  <c r="Y1787" i="1" s="1"/>
  <c r="M1787" i="1"/>
  <c r="Z1786" i="1"/>
  <c r="Y1786" i="1"/>
  <c r="AA1786" i="1" s="1"/>
  <c r="X1786" i="1"/>
  <c r="W1786" i="1"/>
  <c r="V1786" i="1"/>
  <c r="U1786" i="1"/>
  <c r="R1786" i="1"/>
  <c r="O1786" i="1"/>
  <c r="L1786" i="1"/>
  <c r="Y1785" i="1"/>
  <c r="V1785" i="1"/>
  <c r="S1785" i="1"/>
  <c r="M1785" i="1"/>
  <c r="Z1784" i="1"/>
  <c r="Y1784" i="1"/>
  <c r="AA1784" i="1" s="1"/>
  <c r="X1784" i="1"/>
  <c r="W1784" i="1"/>
  <c r="V1784" i="1"/>
  <c r="U1784" i="1"/>
  <c r="R1784" i="1"/>
  <c r="O1784" i="1"/>
  <c r="L1784" i="1"/>
  <c r="V1783" i="1"/>
  <c r="S1783" i="1"/>
  <c r="Y1783" i="1" s="1"/>
  <c r="M1783" i="1"/>
  <c r="Z1782" i="1"/>
  <c r="Y1782" i="1"/>
  <c r="AA1782" i="1" s="1"/>
  <c r="W1782" i="1"/>
  <c r="V1782" i="1"/>
  <c r="U1782" i="1"/>
  <c r="R1782" i="1"/>
  <c r="X1782" i="1" s="1"/>
  <c r="O1782" i="1"/>
  <c r="L1782" i="1"/>
  <c r="V1781" i="1"/>
  <c r="S1781" i="1"/>
  <c r="Y1781" i="1" s="1"/>
  <c r="M1781" i="1"/>
  <c r="AA1780" i="1"/>
  <c r="Z1780" i="1"/>
  <c r="Y1780" i="1"/>
  <c r="W1780" i="1"/>
  <c r="V1780" i="1"/>
  <c r="U1780" i="1"/>
  <c r="R1780" i="1"/>
  <c r="X1780" i="1" s="1"/>
  <c r="O1780" i="1"/>
  <c r="L1780" i="1"/>
  <c r="V1779" i="1"/>
  <c r="S1779" i="1"/>
  <c r="Y1779" i="1" s="1"/>
  <c r="M1779" i="1"/>
  <c r="Z1778" i="1"/>
  <c r="Y1778" i="1"/>
  <c r="AA1778" i="1" s="1"/>
  <c r="X1778" i="1"/>
  <c r="W1778" i="1"/>
  <c r="V1778" i="1"/>
  <c r="U1778" i="1"/>
  <c r="R1778" i="1"/>
  <c r="O1778" i="1"/>
  <c r="L1778" i="1"/>
  <c r="Y1777" i="1"/>
  <c r="V1777" i="1"/>
  <c r="S1777" i="1"/>
  <c r="M1777" i="1"/>
  <c r="Z1776" i="1"/>
  <c r="Y1776" i="1"/>
  <c r="AA1776" i="1" s="1"/>
  <c r="X1776" i="1"/>
  <c r="W1776" i="1"/>
  <c r="V1776" i="1"/>
  <c r="U1776" i="1"/>
  <c r="R1776" i="1"/>
  <c r="O1776" i="1"/>
  <c r="L1776" i="1"/>
  <c r="V1775" i="1"/>
  <c r="S1775" i="1"/>
  <c r="Y1775" i="1" s="1"/>
  <c r="M1775" i="1"/>
  <c r="Z1774" i="1"/>
  <c r="Y1774" i="1"/>
  <c r="AA1774" i="1" s="1"/>
  <c r="W1774" i="1"/>
  <c r="V1774" i="1"/>
  <c r="U1774" i="1"/>
  <c r="R1774" i="1"/>
  <c r="X1774" i="1" s="1"/>
  <c r="O1774" i="1"/>
  <c r="L1774" i="1"/>
  <c r="V1773" i="1"/>
  <c r="S1773" i="1"/>
  <c r="Y1773" i="1" s="1"/>
  <c r="M1773" i="1"/>
  <c r="AA1772" i="1"/>
  <c r="Z1772" i="1"/>
  <c r="Y1772" i="1"/>
  <c r="W1772" i="1"/>
  <c r="V1772" i="1"/>
  <c r="U1772" i="1"/>
  <c r="R1772" i="1"/>
  <c r="X1772" i="1" s="1"/>
  <c r="O1772" i="1"/>
  <c r="L1772" i="1"/>
  <c r="V1771" i="1"/>
  <c r="S1771" i="1"/>
  <c r="Y1771" i="1" s="1"/>
  <c r="M1771" i="1"/>
  <c r="Z1770" i="1"/>
  <c r="Y1770" i="1"/>
  <c r="AA1770" i="1" s="1"/>
  <c r="X1770" i="1"/>
  <c r="W1770" i="1"/>
  <c r="V1770" i="1"/>
  <c r="U1770" i="1"/>
  <c r="R1770" i="1"/>
  <c r="O1770" i="1"/>
  <c r="L1770" i="1"/>
  <c r="Y1769" i="1"/>
  <c r="V1769" i="1"/>
  <c r="S1769" i="1"/>
  <c r="M1769" i="1"/>
  <c r="Z1768" i="1"/>
  <c r="Y1768" i="1"/>
  <c r="AA1768" i="1" s="1"/>
  <c r="X1768" i="1"/>
  <c r="W1768" i="1"/>
  <c r="V1768" i="1"/>
  <c r="U1768" i="1"/>
  <c r="R1768" i="1"/>
  <c r="O1768" i="1"/>
  <c r="L1768" i="1"/>
  <c r="V1767" i="1"/>
  <c r="S1767" i="1"/>
  <c r="Y1767" i="1" s="1"/>
  <c r="M1767" i="1"/>
  <c r="Z1766" i="1"/>
  <c r="AA1766" i="1" s="1"/>
  <c r="Y1766" i="1"/>
  <c r="W1766" i="1"/>
  <c r="V1766" i="1"/>
  <c r="U1766" i="1"/>
  <c r="R1766" i="1"/>
  <c r="X1766" i="1" s="1"/>
  <c r="O1766" i="1"/>
  <c r="L1766" i="1"/>
  <c r="V1765" i="1"/>
  <c r="S1765" i="1"/>
  <c r="Y1765" i="1" s="1"/>
  <c r="M1765" i="1"/>
  <c r="AA1764" i="1"/>
  <c r="Z1764" i="1"/>
  <c r="Y1764" i="1"/>
  <c r="W1764" i="1"/>
  <c r="V1764" i="1"/>
  <c r="U1764" i="1"/>
  <c r="R1764" i="1"/>
  <c r="X1764" i="1" s="1"/>
  <c r="O1764" i="1"/>
  <c r="L1764" i="1"/>
  <c r="V1763" i="1"/>
  <c r="S1763" i="1"/>
  <c r="Y1763" i="1" s="1"/>
  <c r="M1763" i="1"/>
  <c r="Z1762" i="1"/>
  <c r="Y1762" i="1"/>
  <c r="AA1762" i="1" s="1"/>
  <c r="X1762" i="1"/>
  <c r="W1762" i="1"/>
  <c r="V1762" i="1"/>
  <c r="U1762" i="1"/>
  <c r="R1762" i="1"/>
  <c r="O1762" i="1"/>
  <c r="L1762" i="1"/>
  <c r="Y1761" i="1"/>
  <c r="V1761" i="1"/>
  <c r="S1761" i="1"/>
  <c r="M1761" i="1"/>
  <c r="Z1760" i="1"/>
  <c r="Y1760" i="1"/>
  <c r="AA1760" i="1" s="1"/>
  <c r="X1760" i="1"/>
  <c r="W1760" i="1"/>
  <c r="V1760" i="1"/>
  <c r="U1760" i="1"/>
  <c r="R1760" i="1"/>
  <c r="O1760" i="1"/>
  <c r="L1760" i="1"/>
  <c r="V1759" i="1"/>
  <c r="S1759" i="1"/>
  <c r="Y1759" i="1" s="1"/>
  <c r="M1759" i="1"/>
  <c r="Z1758" i="1"/>
  <c r="AA1758" i="1" s="1"/>
  <c r="Y1758" i="1"/>
  <c r="W1758" i="1"/>
  <c r="V1758" i="1"/>
  <c r="U1758" i="1"/>
  <c r="R1758" i="1"/>
  <c r="X1758" i="1" s="1"/>
  <c r="O1758" i="1"/>
  <c r="L1758" i="1"/>
  <c r="V1757" i="1"/>
  <c r="S1757" i="1"/>
  <c r="Y1757" i="1" s="1"/>
  <c r="M1757" i="1"/>
  <c r="AA1756" i="1"/>
  <c r="Z1756" i="1"/>
  <c r="Y1756" i="1"/>
  <c r="W1756" i="1"/>
  <c r="V1756" i="1"/>
  <c r="U1756" i="1"/>
  <c r="R1756" i="1"/>
  <c r="X1756" i="1" s="1"/>
  <c r="O1756" i="1"/>
  <c r="L1756" i="1"/>
  <c r="V1755" i="1"/>
  <c r="S1755" i="1"/>
  <c r="Y1755" i="1" s="1"/>
  <c r="M1755" i="1"/>
  <c r="Z1754" i="1"/>
  <c r="Y1754" i="1"/>
  <c r="AA1754" i="1" s="1"/>
  <c r="X1754" i="1"/>
  <c r="W1754" i="1"/>
  <c r="V1754" i="1"/>
  <c r="U1754" i="1"/>
  <c r="R1754" i="1"/>
  <c r="O1754" i="1"/>
  <c r="L1754" i="1"/>
  <c r="Y1753" i="1"/>
  <c r="V1753" i="1"/>
  <c r="S1753" i="1"/>
  <c r="M1753" i="1"/>
  <c r="Z1752" i="1"/>
  <c r="Y1752" i="1"/>
  <c r="AA1752" i="1" s="1"/>
  <c r="X1752" i="1"/>
  <c r="W1752" i="1"/>
  <c r="V1752" i="1"/>
  <c r="U1752" i="1"/>
  <c r="R1752" i="1"/>
  <c r="O1752" i="1"/>
  <c r="L1752" i="1"/>
  <c r="V1751" i="1"/>
  <c r="S1751" i="1"/>
  <c r="Y1751" i="1" s="1"/>
  <c r="M1751" i="1"/>
  <c r="Z1750" i="1"/>
  <c r="AA1750" i="1" s="1"/>
  <c r="Y1750" i="1"/>
  <c r="W1750" i="1"/>
  <c r="V1750" i="1"/>
  <c r="U1750" i="1"/>
  <c r="R1750" i="1"/>
  <c r="X1750" i="1" s="1"/>
  <c r="O1750" i="1"/>
  <c r="L1750" i="1"/>
  <c r="V1749" i="1"/>
  <c r="S1749" i="1"/>
  <c r="Y1749" i="1" s="1"/>
  <c r="M1749" i="1"/>
  <c r="AA1748" i="1"/>
  <c r="Z1748" i="1"/>
  <c r="Y1748" i="1"/>
  <c r="W1748" i="1"/>
  <c r="V1748" i="1"/>
  <c r="U1748" i="1"/>
  <c r="R1748" i="1"/>
  <c r="X1748" i="1" s="1"/>
  <c r="O1748" i="1"/>
  <c r="L1748" i="1"/>
  <c r="Y1747" i="1"/>
  <c r="V1747" i="1"/>
  <c r="S1747" i="1"/>
  <c r="M1747" i="1"/>
  <c r="Z1746" i="1"/>
  <c r="Y1746" i="1"/>
  <c r="AA1746" i="1" s="1"/>
  <c r="X1746" i="1"/>
  <c r="W1746" i="1"/>
  <c r="V1746" i="1"/>
  <c r="U1746" i="1"/>
  <c r="R1746" i="1"/>
  <c r="O1746" i="1"/>
  <c r="L1746" i="1"/>
  <c r="Y1745" i="1"/>
  <c r="V1745" i="1"/>
  <c r="S1745" i="1"/>
  <c r="M1745" i="1"/>
  <c r="Z1744" i="1"/>
  <c r="Y1744" i="1"/>
  <c r="AA1744" i="1" s="1"/>
  <c r="X1744" i="1"/>
  <c r="W1744" i="1"/>
  <c r="V1744" i="1"/>
  <c r="U1744" i="1"/>
  <c r="R1744" i="1"/>
  <c r="O1744" i="1"/>
  <c r="L1744" i="1"/>
  <c r="V1743" i="1"/>
  <c r="S1743" i="1"/>
  <c r="Y1743" i="1" s="1"/>
  <c r="M1743" i="1"/>
  <c r="Z1742" i="1"/>
  <c r="AA1742" i="1" s="1"/>
  <c r="Y1742" i="1"/>
  <c r="W1742" i="1"/>
  <c r="V1742" i="1"/>
  <c r="U1742" i="1"/>
  <c r="R1742" i="1"/>
  <c r="X1742" i="1" s="1"/>
  <c r="O1742" i="1"/>
  <c r="L1742" i="1"/>
  <c r="V1741" i="1"/>
  <c r="S1741" i="1"/>
  <c r="Y1741" i="1" s="1"/>
  <c r="M1741" i="1"/>
  <c r="AA1740" i="1"/>
  <c r="Z1740" i="1"/>
  <c r="Y1740" i="1"/>
  <c r="W1740" i="1"/>
  <c r="V1740" i="1"/>
  <c r="U1740" i="1"/>
  <c r="R1740" i="1"/>
  <c r="X1740" i="1" s="1"/>
  <c r="O1740" i="1"/>
  <c r="L1740" i="1"/>
  <c r="Y1739" i="1"/>
  <c r="V1739" i="1"/>
  <c r="S1739" i="1"/>
  <c r="M1739" i="1"/>
  <c r="V1738" i="1"/>
  <c r="S1738" i="1"/>
  <c r="Y1738" i="1" s="1"/>
  <c r="M1738" i="1"/>
  <c r="Z1737" i="1"/>
  <c r="X1737" i="1"/>
  <c r="W1737" i="1"/>
  <c r="Z1736" i="1"/>
  <c r="Y1736" i="1"/>
  <c r="AA1736" i="1" s="1"/>
  <c r="X1736" i="1"/>
  <c r="W1736" i="1"/>
  <c r="V1736" i="1"/>
  <c r="U1736" i="1"/>
  <c r="R1736" i="1"/>
  <c r="O1736" i="1"/>
  <c r="L1736" i="1"/>
  <c r="V1735" i="1"/>
  <c r="S1735" i="1"/>
  <c r="Y1735" i="1" s="1"/>
  <c r="M1735" i="1"/>
  <c r="Y1734" i="1"/>
  <c r="V1734" i="1"/>
  <c r="S1734" i="1"/>
  <c r="M1734" i="1"/>
  <c r="Z1733" i="1"/>
  <c r="X1733" i="1"/>
  <c r="W1733" i="1"/>
  <c r="Z1732" i="1"/>
  <c r="Y1732" i="1"/>
  <c r="AA1732" i="1" s="1"/>
  <c r="W1732" i="1"/>
  <c r="V1732" i="1"/>
  <c r="U1732" i="1"/>
  <c r="R1732" i="1"/>
  <c r="X1732" i="1" s="1"/>
  <c r="O1732" i="1"/>
  <c r="L1732" i="1"/>
  <c r="V1731" i="1"/>
  <c r="S1731" i="1"/>
  <c r="Y1731" i="1" s="1"/>
  <c r="M1731" i="1"/>
  <c r="Y1730" i="1"/>
  <c r="V1730" i="1"/>
  <c r="S1730" i="1"/>
  <c r="M1730" i="1"/>
  <c r="Z1729" i="1"/>
  <c r="X1729" i="1"/>
  <c r="W1729" i="1"/>
  <c r="Z1728" i="1"/>
  <c r="Y1728" i="1"/>
  <c r="AA1728" i="1" s="1"/>
  <c r="W1728" i="1"/>
  <c r="V1728" i="1"/>
  <c r="U1728" i="1"/>
  <c r="R1728" i="1"/>
  <c r="X1728" i="1" s="1"/>
  <c r="O1728" i="1"/>
  <c r="L1728" i="1"/>
  <c r="Y1727" i="1"/>
  <c r="V1727" i="1"/>
  <c r="S1727" i="1"/>
  <c r="M1727" i="1"/>
  <c r="V1726" i="1"/>
  <c r="S1726" i="1"/>
  <c r="Y1726" i="1" s="1"/>
  <c r="M1726" i="1"/>
  <c r="Z1725" i="1"/>
  <c r="X1725" i="1"/>
  <c r="W1725" i="1"/>
  <c r="Z1724" i="1"/>
  <c r="Y1724" i="1"/>
  <c r="AA1724" i="1" s="1"/>
  <c r="W1724" i="1"/>
  <c r="V1724" i="1"/>
  <c r="U1724" i="1"/>
  <c r="R1724" i="1"/>
  <c r="X1724" i="1" s="1"/>
  <c r="O1724" i="1"/>
  <c r="L1724" i="1"/>
  <c r="V1723" i="1"/>
  <c r="S1723" i="1"/>
  <c r="Y1723" i="1" s="1"/>
  <c r="M1723" i="1"/>
  <c r="V1722" i="1"/>
  <c r="S1722" i="1"/>
  <c r="Y1722" i="1" s="1"/>
  <c r="M1722" i="1"/>
  <c r="Z1721" i="1"/>
  <c r="X1721" i="1"/>
  <c r="W1721" i="1"/>
  <c r="AA1720" i="1"/>
  <c r="Z1720" i="1"/>
  <c r="Y1720" i="1"/>
  <c r="W1720" i="1"/>
  <c r="V1720" i="1"/>
  <c r="U1720" i="1"/>
  <c r="R1720" i="1"/>
  <c r="X1720" i="1" s="1"/>
  <c r="O1720" i="1"/>
  <c r="L1720" i="1"/>
  <c r="Y1719" i="1"/>
  <c r="V1719" i="1"/>
  <c r="S1719" i="1"/>
  <c r="M1719" i="1"/>
  <c r="V1718" i="1"/>
  <c r="S1718" i="1"/>
  <c r="Y1718" i="1" s="1"/>
  <c r="M1718" i="1"/>
  <c r="Z1717" i="1"/>
  <c r="X1717" i="1"/>
  <c r="W1717" i="1"/>
  <c r="Z1716" i="1"/>
  <c r="Y1716" i="1"/>
  <c r="AA1716" i="1" s="1"/>
  <c r="X1716" i="1"/>
  <c r="W1716" i="1"/>
  <c r="V1716" i="1"/>
  <c r="U1716" i="1"/>
  <c r="R1716" i="1"/>
  <c r="O1716" i="1"/>
  <c r="L1716" i="1"/>
  <c r="Y1715" i="1"/>
  <c r="V1715" i="1"/>
  <c r="S1715" i="1"/>
  <c r="M1715" i="1"/>
  <c r="V1714" i="1"/>
  <c r="S1714" i="1"/>
  <c r="Y1714" i="1" s="1"/>
  <c r="M1714" i="1"/>
  <c r="Z1713" i="1"/>
  <c r="X1713" i="1"/>
  <c r="W1713" i="1"/>
  <c r="AA1712" i="1"/>
  <c r="Z1712" i="1"/>
  <c r="Y1712" i="1"/>
  <c r="X1712" i="1"/>
  <c r="W1712" i="1"/>
  <c r="V1712" i="1"/>
  <c r="U1712" i="1"/>
  <c r="R1712" i="1"/>
  <c r="O1712" i="1"/>
  <c r="L1712" i="1"/>
  <c r="V1711" i="1"/>
  <c r="S1711" i="1"/>
  <c r="Y1711" i="1" s="1"/>
  <c r="M1711" i="1"/>
  <c r="Y1710" i="1"/>
  <c r="V1710" i="1"/>
  <c r="S1710" i="1"/>
  <c r="M1710" i="1"/>
  <c r="Z1709" i="1"/>
  <c r="X1709" i="1"/>
  <c r="W1709" i="1"/>
  <c r="AA1708" i="1"/>
  <c r="Z1708" i="1"/>
  <c r="Y1708" i="1"/>
  <c r="X1708" i="1"/>
  <c r="W1708" i="1"/>
  <c r="V1708" i="1"/>
  <c r="U1708" i="1"/>
  <c r="R1708" i="1"/>
  <c r="O1708" i="1"/>
  <c r="L1708" i="1"/>
  <c r="V1707" i="1"/>
  <c r="S1707" i="1"/>
  <c r="Y1707" i="1" s="1"/>
  <c r="M1707" i="1"/>
  <c r="V1706" i="1"/>
  <c r="S1706" i="1"/>
  <c r="Y1706" i="1" s="1"/>
  <c r="M1706" i="1"/>
  <c r="Z1705" i="1"/>
  <c r="X1705" i="1"/>
  <c r="W1705" i="1"/>
  <c r="Z1704" i="1"/>
  <c r="Y1704" i="1"/>
  <c r="AA1704" i="1" s="1"/>
  <c r="X1704" i="1"/>
  <c r="W1704" i="1"/>
  <c r="V1704" i="1"/>
  <c r="U1704" i="1"/>
  <c r="R1704" i="1"/>
  <c r="O1704" i="1"/>
  <c r="L1704" i="1"/>
  <c r="V1703" i="1"/>
  <c r="S1703" i="1"/>
  <c r="Y1703" i="1" s="1"/>
  <c r="M1703" i="1"/>
  <c r="Y1702" i="1"/>
  <c r="V1702" i="1"/>
  <c r="S1702" i="1"/>
  <c r="M1702" i="1"/>
  <c r="Z1701" i="1"/>
  <c r="X1701" i="1"/>
  <c r="W1701" i="1"/>
  <c r="Z1700" i="1"/>
  <c r="Y1700" i="1"/>
  <c r="AA1700" i="1" s="1"/>
  <c r="W1700" i="1"/>
  <c r="V1700" i="1"/>
  <c r="U1700" i="1"/>
  <c r="R1700" i="1"/>
  <c r="X1700" i="1" s="1"/>
  <c r="O1700" i="1"/>
  <c r="L1700" i="1"/>
  <c r="V1699" i="1"/>
  <c r="S1699" i="1"/>
  <c r="Y1699" i="1" s="1"/>
  <c r="M1699" i="1"/>
  <c r="Y1698" i="1"/>
  <c r="V1698" i="1"/>
  <c r="S1698" i="1"/>
  <c r="M1698" i="1"/>
  <c r="Z1697" i="1"/>
  <c r="X1697" i="1"/>
  <c r="W1697" i="1"/>
  <c r="Z1696" i="1"/>
  <c r="Y1696" i="1"/>
  <c r="AA1696" i="1" s="1"/>
  <c r="W1696" i="1"/>
  <c r="V1696" i="1"/>
  <c r="U1696" i="1"/>
  <c r="R1696" i="1"/>
  <c r="X1696" i="1" s="1"/>
  <c r="O1696" i="1"/>
  <c r="L1696" i="1"/>
  <c r="Y1695" i="1"/>
  <c r="V1695" i="1"/>
  <c r="S1695" i="1"/>
  <c r="M1695" i="1"/>
  <c r="V1694" i="1"/>
  <c r="S1694" i="1"/>
  <c r="Y1694" i="1" s="1"/>
  <c r="M1694" i="1"/>
  <c r="Z1693" i="1"/>
  <c r="X1693" i="1"/>
  <c r="W1693" i="1"/>
  <c r="Z1692" i="1"/>
  <c r="Y1692" i="1"/>
  <c r="AA1692" i="1" s="1"/>
  <c r="W1692" i="1"/>
  <c r="V1692" i="1"/>
  <c r="U1692" i="1"/>
  <c r="R1692" i="1"/>
  <c r="X1692" i="1" s="1"/>
  <c r="O1692" i="1"/>
  <c r="L1692" i="1"/>
  <c r="V1691" i="1"/>
  <c r="S1691" i="1"/>
  <c r="Y1691" i="1" s="1"/>
  <c r="M1691" i="1"/>
  <c r="V1690" i="1"/>
  <c r="S1690" i="1"/>
  <c r="Y1690" i="1" s="1"/>
  <c r="M1690" i="1"/>
  <c r="Z1689" i="1"/>
  <c r="X1689" i="1"/>
  <c r="W1689" i="1"/>
  <c r="AA1688" i="1"/>
  <c r="Z1688" i="1"/>
  <c r="Y1688" i="1"/>
  <c r="W1688" i="1"/>
  <c r="V1688" i="1"/>
  <c r="U1688" i="1"/>
  <c r="R1688" i="1"/>
  <c r="X1688" i="1" s="1"/>
  <c r="O1688" i="1"/>
  <c r="L1688" i="1"/>
  <c r="Y1687" i="1"/>
  <c r="V1687" i="1"/>
  <c r="S1687" i="1"/>
  <c r="M1687" i="1"/>
  <c r="V1686" i="1"/>
  <c r="S1686" i="1"/>
  <c r="Y1686" i="1" s="1"/>
  <c r="M1686" i="1"/>
  <c r="Z1685" i="1"/>
  <c r="X1685" i="1"/>
  <c r="W1685" i="1"/>
  <c r="Z1684" i="1"/>
  <c r="Y1684" i="1"/>
  <c r="AA1684" i="1" s="1"/>
  <c r="X1684" i="1"/>
  <c r="W1684" i="1"/>
  <c r="V1684" i="1"/>
  <c r="U1684" i="1"/>
  <c r="R1684" i="1"/>
  <c r="O1684" i="1"/>
  <c r="L1684" i="1"/>
  <c r="Y1683" i="1"/>
  <c r="V1683" i="1"/>
  <c r="S1683" i="1"/>
  <c r="M1683" i="1"/>
  <c r="V1682" i="1"/>
  <c r="S1682" i="1"/>
  <c r="Y1682" i="1" s="1"/>
  <c r="M1682" i="1"/>
  <c r="Z1681" i="1"/>
  <c r="X1681" i="1"/>
  <c r="W1681" i="1"/>
  <c r="AA1680" i="1"/>
  <c r="Z1680" i="1"/>
  <c r="Y1680" i="1"/>
  <c r="X1680" i="1"/>
  <c r="W1680" i="1"/>
  <c r="V1680" i="1"/>
  <c r="U1680" i="1"/>
  <c r="R1680" i="1"/>
  <c r="O1680" i="1"/>
  <c r="L1680" i="1"/>
  <c r="V1679" i="1"/>
  <c r="S1679" i="1"/>
  <c r="Y1679" i="1" s="1"/>
  <c r="M1679" i="1"/>
  <c r="Y1678" i="1"/>
  <c r="V1678" i="1"/>
  <c r="S1678" i="1"/>
  <c r="M1678" i="1"/>
  <c r="Z1677" i="1"/>
  <c r="X1677" i="1"/>
  <c r="W1677" i="1"/>
  <c r="AA1676" i="1"/>
  <c r="Z1676" i="1"/>
  <c r="Y1676" i="1"/>
  <c r="X1676" i="1"/>
  <c r="W1676" i="1"/>
  <c r="V1676" i="1"/>
  <c r="U1676" i="1"/>
  <c r="R1676" i="1"/>
  <c r="O1676" i="1"/>
  <c r="L1676" i="1"/>
  <c r="V1675" i="1"/>
  <c r="S1675" i="1"/>
  <c r="Y1675" i="1" s="1"/>
  <c r="M1675" i="1"/>
  <c r="V1674" i="1"/>
  <c r="S1674" i="1"/>
  <c r="Y1674" i="1" s="1"/>
  <c r="M1674" i="1"/>
  <c r="Z1673" i="1"/>
  <c r="X1673" i="1"/>
  <c r="W1673" i="1"/>
  <c r="Z1672" i="1"/>
  <c r="Y1672" i="1"/>
  <c r="AA1672" i="1" s="1"/>
  <c r="X1672" i="1"/>
  <c r="W1672" i="1"/>
  <c r="V1672" i="1"/>
  <c r="U1672" i="1"/>
  <c r="R1672" i="1"/>
  <c r="O1672" i="1"/>
  <c r="L1672" i="1"/>
  <c r="V1671" i="1"/>
  <c r="S1671" i="1"/>
  <c r="Y1671" i="1" s="1"/>
  <c r="M1671" i="1"/>
  <c r="Y1670" i="1"/>
  <c r="V1670" i="1"/>
  <c r="S1670" i="1"/>
  <c r="M1670" i="1"/>
  <c r="Z1669" i="1"/>
  <c r="X1669" i="1"/>
  <c r="W1669" i="1"/>
  <c r="Z1668" i="1"/>
  <c r="Y1668" i="1"/>
  <c r="AA1668" i="1" s="1"/>
  <c r="W1668" i="1"/>
  <c r="V1668" i="1"/>
  <c r="U1668" i="1"/>
  <c r="R1668" i="1"/>
  <c r="X1668" i="1" s="1"/>
  <c r="O1668" i="1"/>
  <c r="L1668" i="1"/>
  <c r="V1667" i="1"/>
  <c r="S1667" i="1"/>
  <c r="Y1667" i="1" s="1"/>
  <c r="M1667" i="1"/>
  <c r="Y1666" i="1"/>
  <c r="V1666" i="1"/>
  <c r="S1666" i="1"/>
  <c r="M1666" i="1"/>
  <c r="Z1665" i="1"/>
  <c r="X1665" i="1"/>
  <c r="W1665" i="1"/>
  <c r="Z1664" i="1"/>
  <c r="Y1664" i="1"/>
  <c r="AA1664" i="1" s="1"/>
  <c r="W1664" i="1"/>
  <c r="V1664" i="1"/>
  <c r="U1664" i="1"/>
  <c r="R1664" i="1"/>
  <c r="X1664" i="1" s="1"/>
  <c r="O1664" i="1"/>
  <c r="L1664" i="1"/>
  <c r="Y1663" i="1"/>
  <c r="V1663" i="1"/>
  <c r="S1663" i="1"/>
  <c r="M1663" i="1"/>
  <c r="V1662" i="1"/>
  <c r="S1662" i="1"/>
  <c r="Y1662" i="1" s="1"/>
  <c r="M1662" i="1"/>
  <c r="Z1661" i="1"/>
  <c r="X1661" i="1"/>
  <c r="W1661" i="1"/>
  <c r="Z1660" i="1"/>
  <c r="Y1660" i="1"/>
  <c r="AA1660" i="1" s="1"/>
  <c r="W1660" i="1"/>
  <c r="V1660" i="1"/>
  <c r="U1660" i="1"/>
  <c r="R1660" i="1"/>
  <c r="X1660" i="1" s="1"/>
  <c r="O1660" i="1"/>
  <c r="L1660" i="1"/>
  <c r="V1659" i="1"/>
  <c r="S1659" i="1"/>
  <c r="Y1659" i="1" s="1"/>
  <c r="M1659" i="1"/>
  <c r="V1658" i="1"/>
  <c r="S1658" i="1"/>
  <c r="Y1658" i="1" s="1"/>
  <c r="M1658" i="1"/>
  <c r="Z1657" i="1"/>
  <c r="X1657" i="1"/>
  <c r="W1657" i="1"/>
  <c r="AA1656" i="1"/>
  <c r="Z1656" i="1"/>
  <c r="Y1656" i="1"/>
  <c r="W1656" i="1"/>
  <c r="V1656" i="1"/>
  <c r="U1656" i="1"/>
  <c r="R1656" i="1"/>
  <c r="X1656" i="1" s="1"/>
  <c r="O1656" i="1"/>
  <c r="L1656" i="1"/>
  <c r="Y1655" i="1"/>
  <c r="V1655" i="1"/>
  <c r="S1655" i="1"/>
  <c r="M1655" i="1"/>
  <c r="V1654" i="1"/>
  <c r="S1654" i="1"/>
  <c r="Y1654" i="1" s="1"/>
  <c r="M1654" i="1"/>
  <c r="Z1653" i="1"/>
  <c r="X1653" i="1"/>
  <c r="W1653" i="1"/>
  <c r="Z1652" i="1"/>
  <c r="Y1652" i="1"/>
  <c r="AA1652" i="1" s="1"/>
  <c r="X1652" i="1"/>
  <c r="W1652" i="1"/>
  <c r="V1652" i="1"/>
  <c r="U1652" i="1"/>
  <c r="R1652" i="1"/>
  <c r="O1652" i="1"/>
  <c r="L1652" i="1"/>
  <c r="Y1651" i="1"/>
  <c r="V1651" i="1"/>
  <c r="S1651" i="1"/>
  <c r="M1651" i="1"/>
  <c r="V1650" i="1"/>
  <c r="S1650" i="1"/>
  <c r="Y1650" i="1" s="1"/>
  <c r="M1650" i="1"/>
  <c r="Z1649" i="1"/>
  <c r="X1649" i="1"/>
  <c r="W1649" i="1"/>
  <c r="AA1648" i="1"/>
  <c r="Z1648" i="1"/>
  <c r="Y1648" i="1"/>
  <c r="X1648" i="1"/>
  <c r="W1648" i="1"/>
  <c r="V1648" i="1"/>
  <c r="U1648" i="1"/>
  <c r="R1648" i="1"/>
  <c r="O1648" i="1"/>
  <c r="L1648" i="1"/>
  <c r="Y1647" i="1"/>
  <c r="V1647" i="1"/>
  <c r="S1647" i="1"/>
  <c r="M1647" i="1"/>
  <c r="Y1646" i="1"/>
  <c r="V1646" i="1"/>
  <c r="S1646" i="1"/>
  <c r="M1646" i="1"/>
  <c r="Z1645" i="1"/>
  <c r="X1645" i="1"/>
  <c r="W1645" i="1"/>
  <c r="AA1644" i="1"/>
  <c r="Z1644" i="1"/>
  <c r="Z1635" i="1" s="1"/>
  <c r="Y1644" i="1"/>
  <c r="X1644" i="1"/>
  <c r="W1644" i="1"/>
  <c r="V1644" i="1"/>
  <c r="U1644" i="1"/>
  <c r="R1644" i="1"/>
  <c r="O1644" i="1"/>
  <c r="O1635" i="1" s="1"/>
  <c r="L1644" i="1"/>
  <c r="Y1643" i="1"/>
  <c r="V1643" i="1"/>
  <c r="S1643" i="1"/>
  <c r="M1643" i="1"/>
  <c r="V1642" i="1"/>
  <c r="S1642" i="1"/>
  <c r="Y1642" i="1" s="1"/>
  <c r="M1642" i="1"/>
  <c r="Z1641" i="1"/>
  <c r="X1641" i="1"/>
  <c r="W1641" i="1"/>
  <c r="Z1640" i="1"/>
  <c r="AA1640" i="1" s="1"/>
  <c r="Y1640" i="1"/>
  <c r="X1640" i="1"/>
  <c r="W1640" i="1"/>
  <c r="V1640" i="1"/>
  <c r="U1640" i="1"/>
  <c r="R1640" i="1"/>
  <c r="O1640" i="1"/>
  <c r="L1640" i="1"/>
  <c r="V1639" i="1"/>
  <c r="S1639" i="1"/>
  <c r="Y1639" i="1" s="1"/>
  <c r="M1639" i="1"/>
  <c r="Y1638" i="1"/>
  <c r="V1638" i="1"/>
  <c r="S1638" i="1"/>
  <c r="M1638" i="1"/>
  <c r="Z1637" i="1"/>
  <c r="X1637" i="1"/>
  <c r="W1637" i="1"/>
  <c r="Z1636" i="1"/>
  <c r="Y1636" i="1"/>
  <c r="AA1636" i="1" s="1"/>
  <c r="W1636" i="1"/>
  <c r="V1636" i="1"/>
  <c r="U1636" i="1"/>
  <c r="U1635" i="1" s="1"/>
  <c r="R1636" i="1"/>
  <c r="X1636" i="1" s="1"/>
  <c r="O1636" i="1"/>
  <c r="L1636" i="1"/>
  <c r="T1635" i="1"/>
  <c r="S1635" i="1"/>
  <c r="N1635" i="1"/>
  <c r="M1635" i="1"/>
  <c r="AA1634" i="1"/>
  <c r="Z1634" i="1"/>
  <c r="X1634" i="1"/>
  <c r="W1634" i="1"/>
  <c r="U1634" i="1"/>
  <c r="R1634" i="1"/>
  <c r="O1634" i="1"/>
  <c r="L1634" i="1"/>
  <c r="Z1633" i="1"/>
  <c r="X1633" i="1"/>
  <c r="W1633" i="1"/>
  <c r="AA1632" i="1"/>
  <c r="Z1632" i="1"/>
  <c r="W1632" i="1"/>
  <c r="U1632" i="1"/>
  <c r="R1632" i="1"/>
  <c r="X1632" i="1" s="1"/>
  <c r="O1632" i="1"/>
  <c r="L1632" i="1"/>
  <c r="Y1631" i="1"/>
  <c r="V1631" i="1"/>
  <c r="S1631" i="1"/>
  <c r="M1631" i="1"/>
  <c r="AA1630" i="1"/>
  <c r="Z1630" i="1"/>
  <c r="Y1630" i="1"/>
  <c r="X1630" i="1"/>
  <c r="W1630" i="1"/>
  <c r="V1630" i="1"/>
  <c r="U1630" i="1"/>
  <c r="R1630" i="1"/>
  <c r="O1630" i="1"/>
  <c r="L1630" i="1"/>
  <c r="V1629" i="1"/>
  <c r="S1629" i="1"/>
  <c r="Y1629" i="1" s="1"/>
  <c r="M1629" i="1"/>
  <c r="Z1628" i="1"/>
  <c r="Y1628" i="1"/>
  <c r="AA1628" i="1" s="1"/>
  <c r="W1628" i="1"/>
  <c r="V1628" i="1"/>
  <c r="U1628" i="1"/>
  <c r="R1628" i="1"/>
  <c r="X1628" i="1" s="1"/>
  <c r="O1628" i="1"/>
  <c r="L1628" i="1"/>
  <c r="Y1627" i="1"/>
  <c r="V1627" i="1"/>
  <c r="S1627" i="1"/>
  <c r="M1627" i="1"/>
  <c r="AA1626" i="1"/>
  <c r="Z1626" i="1"/>
  <c r="Y1626" i="1"/>
  <c r="W1626" i="1"/>
  <c r="V1626" i="1"/>
  <c r="U1626" i="1"/>
  <c r="R1626" i="1"/>
  <c r="X1626" i="1" s="1"/>
  <c r="O1626" i="1"/>
  <c r="L1626" i="1"/>
  <c r="V1625" i="1"/>
  <c r="S1625" i="1"/>
  <c r="Y1625" i="1" s="1"/>
  <c r="M1625" i="1"/>
  <c r="V1624" i="1"/>
  <c r="S1624" i="1"/>
  <c r="Y1624" i="1" s="1"/>
  <c r="M1624" i="1"/>
  <c r="V1623" i="1"/>
  <c r="S1623" i="1"/>
  <c r="Y1623" i="1" s="1"/>
  <c r="M1623" i="1"/>
  <c r="V1622" i="1"/>
  <c r="S1622" i="1"/>
  <c r="Y1622" i="1" s="1"/>
  <c r="M1622" i="1"/>
  <c r="V1621" i="1"/>
  <c r="S1621" i="1"/>
  <c r="Y1621" i="1" s="1"/>
  <c r="M1621" i="1"/>
  <c r="V1620" i="1"/>
  <c r="S1620" i="1"/>
  <c r="Y1620" i="1" s="1"/>
  <c r="M1620" i="1"/>
  <c r="V1619" i="1"/>
  <c r="S1619" i="1"/>
  <c r="Y1619" i="1" s="1"/>
  <c r="M1619" i="1"/>
  <c r="V1618" i="1"/>
  <c r="S1618" i="1"/>
  <c r="Y1618" i="1" s="1"/>
  <c r="M1618" i="1"/>
  <c r="V1617" i="1"/>
  <c r="S1617" i="1"/>
  <c r="Y1617" i="1" s="1"/>
  <c r="M1617" i="1"/>
  <c r="V1616" i="1"/>
  <c r="S1616" i="1"/>
  <c r="Y1616" i="1" s="1"/>
  <c r="M1616" i="1"/>
  <c r="V1615" i="1"/>
  <c r="S1615" i="1"/>
  <c r="Y1615" i="1" s="1"/>
  <c r="M1615" i="1"/>
  <c r="V1614" i="1"/>
  <c r="S1614" i="1"/>
  <c r="Y1614" i="1" s="1"/>
  <c r="M1614" i="1"/>
  <c r="V1613" i="1"/>
  <c r="S1613" i="1"/>
  <c r="Y1613" i="1" s="1"/>
  <c r="M1613" i="1"/>
  <c r="Z1612" i="1"/>
  <c r="Y1612" i="1"/>
  <c r="AA1612" i="1" s="1"/>
  <c r="X1612" i="1"/>
  <c r="W1612" i="1"/>
  <c r="V1612" i="1"/>
  <c r="U1612" i="1"/>
  <c r="R1612" i="1"/>
  <c r="O1612" i="1"/>
  <c r="L1612" i="1"/>
  <c r="Y1611" i="1"/>
  <c r="V1611" i="1"/>
  <c r="S1611" i="1"/>
  <c r="M1611" i="1"/>
  <c r="Y1610" i="1"/>
  <c r="V1610" i="1"/>
  <c r="S1610" i="1"/>
  <c r="M1610" i="1"/>
  <c r="Y1609" i="1"/>
  <c r="V1609" i="1"/>
  <c r="S1609" i="1"/>
  <c r="M1609" i="1"/>
  <c r="Y1608" i="1"/>
  <c r="V1608" i="1"/>
  <c r="S1608" i="1"/>
  <c r="M1608" i="1"/>
  <c r="Y1607" i="1"/>
  <c r="V1607" i="1"/>
  <c r="S1607" i="1"/>
  <c r="M1607" i="1"/>
  <c r="Y1606" i="1"/>
  <c r="V1606" i="1"/>
  <c r="S1606" i="1"/>
  <c r="M1606" i="1"/>
  <c r="Y1605" i="1"/>
  <c r="V1605" i="1"/>
  <c r="S1605" i="1"/>
  <c r="M1605" i="1"/>
  <c r="Y1604" i="1"/>
  <c r="V1604" i="1"/>
  <c r="S1604" i="1"/>
  <c r="M1604" i="1"/>
  <c r="Y1603" i="1"/>
  <c r="V1603" i="1"/>
  <c r="S1603" i="1"/>
  <c r="M1603" i="1"/>
  <c r="Y1602" i="1"/>
  <c r="V1602" i="1"/>
  <c r="S1602" i="1"/>
  <c r="M1602" i="1"/>
  <c r="Y1601" i="1"/>
  <c r="V1601" i="1"/>
  <c r="S1601" i="1"/>
  <c r="M1601" i="1"/>
  <c r="Y1600" i="1"/>
  <c r="V1600" i="1"/>
  <c r="S1600" i="1"/>
  <c r="M1600" i="1"/>
  <c r="Y1599" i="1"/>
  <c r="V1599" i="1"/>
  <c r="S1599" i="1"/>
  <c r="M1599" i="1"/>
  <c r="Z1598" i="1"/>
  <c r="AA1598" i="1" s="1"/>
  <c r="Y1598" i="1"/>
  <c r="X1598" i="1"/>
  <c r="W1598" i="1"/>
  <c r="V1598" i="1"/>
  <c r="U1598" i="1"/>
  <c r="R1598" i="1"/>
  <c r="O1598" i="1"/>
  <c r="L1598" i="1"/>
  <c r="V1597" i="1"/>
  <c r="S1597" i="1"/>
  <c r="Y1597" i="1" s="1"/>
  <c r="M1597" i="1"/>
  <c r="V1596" i="1"/>
  <c r="S1596" i="1"/>
  <c r="Y1596" i="1" s="1"/>
  <c r="M1596" i="1"/>
  <c r="V1595" i="1"/>
  <c r="S1595" i="1"/>
  <c r="Y1595" i="1" s="1"/>
  <c r="M1595" i="1"/>
  <c r="V1594" i="1"/>
  <c r="S1594" i="1"/>
  <c r="Y1594" i="1" s="1"/>
  <c r="M1594" i="1"/>
  <c r="V1593" i="1"/>
  <c r="S1593" i="1"/>
  <c r="Y1593" i="1" s="1"/>
  <c r="M1593" i="1"/>
  <c r="V1592" i="1"/>
  <c r="S1592" i="1"/>
  <c r="Y1592" i="1" s="1"/>
  <c r="M1592" i="1"/>
  <c r="V1591" i="1"/>
  <c r="S1591" i="1"/>
  <c r="Y1591" i="1" s="1"/>
  <c r="M1591" i="1"/>
  <c r="V1590" i="1"/>
  <c r="S1590" i="1"/>
  <c r="Y1590" i="1" s="1"/>
  <c r="M1590" i="1"/>
  <c r="V1589" i="1"/>
  <c r="S1589" i="1"/>
  <c r="Y1589" i="1" s="1"/>
  <c r="M1589" i="1"/>
  <c r="V1588" i="1"/>
  <c r="S1588" i="1"/>
  <c r="Y1588" i="1" s="1"/>
  <c r="M1588" i="1"/>
  <c r="V1587" i="1"/>
  <c r="S1587" i="1"/>
  <c r="Y1587" i="1" s="1"/>
  <c r="M1587" i="1"/>
  <c r="V1586" i="1"/>
  <c r="S1586" i="1"/>
  <c r="Y1586" i="1" s="1"/>
  <c r="M1586" i="1"/>
  <c r="V1585" i="1"/>
  <c r="S1585" i="1"/>
  <c r="Y1585" i="1" s="1"/>
  <c r="M1585" i="1"/>
  <c r="V1584" i="1"/>
  <c r="S1584" i="1"/>
  <c r="Y1584" i="1" s="1"/>
  <c r="M1584" i="1"/>
  <c r="V1583" i="1"/>
  <c r="S1583" i="1"/>
  <c r="Y1583" i="1" s="1"/>
  <c r="M1583" i="1"/>
  <c r="V1582" i="1"/>
  <c r="S1582" i="1"/>
  <c r="Y1582" i="1" s="1"/>
  <c r="M1582" i="1"/>
  <c r="V1581" i="1"/>
  <c r="S1581" i="1"/>
  <c r="Y1581" i="1" s="1"/>
  <c r="M1581" i="1"/>
  <c r="V1580" i="1"/>
  <c r="S1580" i="1"/>
  <c r="Y1580" i="1" s="1"/>
  <c r="M1580" i="1"/>
  <c r="V1579" i="1"/>
  <c r="S1579" i="1"/>
  <c r="Y1579" i="1" s="1"/>
  <c r="M1579" i="1"/>
  <c r="V1578" i="1"/>
  <c r="S1578" i="1"/>
  <c r="Y1578" i="1" s="1"/>
  <c r="M1578" i="1"/>
  <c r="V1577" i="1"/>
  <c r="S1577" i="1"/>
  <c r="Y1577" i="1" s="1"/>
  <c r="M1577" i="1"/>
  <c r="V1576" i="1"/>
  <c r="S1576" i="1"/>
  <c r="Y1576" i="1" s="1"/>
  <c r="M1576" i="1"/>
  <c r="Z1575" i="1"/>
  <c r="X1575" i="1"/>
  <c r="W1575" i="1"/>
  <c r="AA1574" i="1"/>
  <c r="Z1574" i="1"/>
  <c r="Y1574" i="1"/>
  <c r="W1574" i="1"/>
  <c r="V1574" i="1"/>
  <c r="U1574" i="1"/>
  <c r="R1574" i="1"/>
  <c r="X1574" i="1" s="1"/>
  <c r="O1574" i="1"/>
  <c r="L1574" i="1"/>
  <c r="V1573" i="1"/>
  <c r="S1573" i="1"/>
  <c r="Y1573" i="1" s="1"/>
  <c r="M1573" i="1"/>
  <c r="Y1572" i="1"/>
  <c r="V1572" i="1"/>
  <c r="S1572" i="1"/>
  <c r="M1572" i="1"/>
  <c r="V1571" i="1"/>
  <c r="S1571" i="1"/>
  <c r="Y1571" i="1" s="1"/>
  <c r="M1571" i="1"/>
  <c r="Y1570" i="1"/>
  <c r="V1570" i="1"/>
  <c r="S1570" i="1"/>
  <c r="M1570" i="1"/>
  <c r="V1569" i="1"/>
  <c r="S1569" i="1"/>
  <c r="Y1569" i="1" s="1"/>
  <c r="M1569" i="1"/>
  <c r="Y1568" i="1"/>
  <c r="V1568" i="1"/>
  <c r="S1568" i="1"/>
  <c r="M1568" i="1"/>
  <c r="V1567" i="1"/>
  <c r="S1567" i="1"/>
  <c r="Y1567" i="1" s="1"/>
  <c r="M1567" i="1"/>
  <c r="Y1566" i="1"/>
  <c r="V1566" i="1"/>
  <c r="S1566" i="1"/>
  <c r="M1566" i="1"/>
  <c r="V1565" i="1"/>
  <c r="S1565" i="1"/>
  <c r="Y1565" i="1" s="1"/>
  <c r="M1565" i="1"/>
  <c r="Y1564" i="1"/>
  <c r="V1564" i="1"/>
  <c r="S1564" i="1"/>
  <c r="M1564" i="1"/>
  <c r="V1563" i="1"/>
  <c r="S1563" i="1"/>
  <c r="Y1563" i="1" s="1"/>
  <c r="M1563" i="1"/>
  <c r="Y1562" i="1"/>
  <c r="V1562" i="1"/>
  <c r="S1562" i="1"/>
  <c r="M1562" i="1"/>
  <c r="V1561" i="1"/>
  <c r="S1561" i="1"/>
  <c r="Y1561" i="1" s="1"/>
  <c r="M1561" i="1"/>
  <c r="Y1560" i="1"/>
  <c r="V1560" i="1"/>
  <c r="S1560" i="1"/>
  <c r="M1560" i="1"/>
  <c r="V1559" i="1"/>
  <c r="S1559" i="1"/>
  <c r="Y1559" i="1" s="1"/>
  <c r="M1559" i="1"/>
  <c r="Y1558" i="1"/>
  <c r="V1558" i="1"/>
  <c r="S1558" i="1"/>
  <c r="M1558" i="1"/>
  <c r="V1557" i="1"/>
  <c r="S1557" i="1"/>
  <c r="Y1557" i="1" s="1"/>
  <c r="M1557" i="1"/>
  <c r="Y1556" i="1"/>
  <c r="V1556" i="1"/>
  <c r="S1556" i="1"/>
  <c r="M1556" i="1"/>
  <c r="V1555" i="1"/>
  <c r="S1555" i="1"/>
  <c r="Y1555" i="1" s="1"/>
  <c r="M1555" i="1"/>
  <c r="Y1554" i="1"/>
  <c r="V1554" i="1"/>
  <c r="S1554" i="1"/>
  <c r="M1554" i="1"/>
  <c r="V1553" i="1"/>
  <c r="S1553" i="1"/>
  <c r="Y1553" i="1" s="1"/>
  <c r="M1553" i="1"/>
  <c r="Y1552" i="1"/>
  <c r="V1552" i="1"/>
  <c r="S1552" i="1"/>
  <c r="M1552" i="1"/>
  <c r="Z1551" i="1"/>
  <c r="X1551" i="1"/>
  <c r="W1551" i="1"/>
  <c r="Z1550" i="1"/>
  <c r="Y1550" i="1"/>
  <c r="X1550" i="1"/>
  <c r="W1550" i="1"/>
  <c r="V1550" i="1"/>
  <c r="U1550" i="1"/>
  <c r="R1550" i="1"/>
  <c r="O1550" i="1"/>
  <c r="L1550" i="1"/>
  <c r="Y1549" i="1"/>
  <c r="V1549" i="1"/>
  <c r="S1549" i="1"/>
  <c r="M1549" i="1"/>
  <c r="Y1548" i="1"/>
  <c r="V1548" i="1"/>
  <c r="S1548" i="1"/>
  <c r="M1548" i="1"/>
  <c r="Y1547" i="1"/>
  <c r="V1547" i="1"/>
  <c r="S1547" i="1"/>
  <c r="M1547" i="1"/>
  <c r="Y1546" i="1"/>
  <c r="V1546" i="1"/>
  <c r="S1546" i="1"/>
  <c r="M1546" i="1"/>
  <c r="Y1545" i="1"/>
  <c r="V1545" i="1"/>
  <c r="S1545" i="1"/>
  <c r="M1545" i="1"/>
  <c r="Y1544" i="1"/>
  <c r="V1544" i="1"/>
  <c r="S1544" i="1"/>
  <c r="M1544" i="1"/>
  <c r="Y1543" i="1"/>
  <c r="V1543" i="1"/>
  <c r="S1543" i="1"/>
  <c r="M1543" i="1"/>
  <c r="Y1542" i="1"/>
  <c r="V1542" i="1"/>
  <c r="S1542" i="1"/>
  <c r="M1542" i="1"/>
  <c r="Y1541" i="1"/>
  <c r="V1541" i="1"/>
  <c r="S1541" i="1"/>
  <c r="M1541" i="1"/>
  <c r="Y1540" i="1"/>
  <c r="V1540" i="1"/>
  <c r="S1540" i="1"/>
  <c r="M1540" i="1"/>
  <c r="Y1539" i="1"/>
  <c r="V1539" i="1"/>
  <c r="S1539" i="1"/>
  <c r="M1539" i="1"/>
  <c r="Y1538" i="1"/>
  <c r="V1538" i="1"/>
  <c r="S1538" i="1"/>
  <c r="M1538" i="1"/>
  <c r="Y1537" i="1"/>
  <c r="V1537" i="1"/>
  <c r="S1537" i="1"/>
  <c r="M1537" i="1"/>
  <c r="Y1536" i="1"/>
  <c r="V1536" i="1"/>
  <c r="S1536" i="1"/>
  <c r="M1536" i="1"/>
  <c r="Y1535" i="1"/>
  <c r="V1535" i="1"/>
  <c r="S1535" i="1"/>
  <c r="M1535" i="1"/>
  <c r="Y1534" i="1"/>
  <c r="V1534" i="1"/>
  <c r="S1534" i="1"/>
  <c r="M1534" i="1"/>
  <c r="Y1533" i="1"/>
  <c r="V1533" i="1"/>
  <c r="S1533" i="1"/>
  <c r="M1533" i="1"/>
  <c r="Y1532" i="1"/>
  <c r="V1532" i="1"/>
  <c r="S1532" i="1"/>
  <c r="M1532" i="1"/>
  <c r="Y1531" i="1"/>
  <c r="V1531" i="1"/>
  <c r="S1531" i="1"/>
  <c r="M1531" i="1"/>
  <c r="Y1530" i="1"/>
  <c r="V1530" i="1"/>
  <c r="S1530" i="1"/>
  <c r="M1530" i="1"/>
  <c r="Y1529" i="1"/>
  <c r="V1529" i="1"/>
  <c r="S1529" i="1"/>
  <c r="M1529" i="1"/>
  <c r="Y1528" i="1"/>
  <c r="V1528" i="1"/>
  <c r="S1528" i="1"/>
  <c r="M1528" i="1"/>
  <c r="Y1527" i="1"/>
  <c r="V1527" i="1"/>
  <c r="S1527" i="1"/>
  <c r="M1527" i="1"/>
  <c r="Y1526" i="1"/>
  <c r="V1526" i="1"/>
  <c r="S1526" i="1"/>
  <c r="M1526" i="1"/>
  <c r="Z1525" i="1"/>
  <c r="X1525" i="1"/>
  <c r="W1525" i="1"/>
  <c r="Z1524" i="1"/>
  <c r="Y1524" i="1"/>
  <c r="AA1524" i="1" s="1"/>
  <c r="W1524" i="1"/>
  <c r="V1524" i="1"/>
  <c r="U1524" i="1"/>
  <c r="R1524" i="1"/>
  <c r="X1524" i="1" s="1"/>
  <c r="O1524" i="1"/>
  <c r="L1524" i="1"/>
  <c r="V1523" i="1"/>
  <c r="S1523" i="1"/>
  <c r="Y1523" i="1" s="1"/>
  <c r="M1523" i="1"/>
  <c r="Y1522" i="1"/>
  <c r="V1522" i="1"/>
  <c r="S1522" i="1"/>
  <c r="M1522" i="1"/>
  <c r="V1521" i="1"/>
  <c r="S1521" i="1"/>
  <c r="Y1521" i="1" s="1"/>
  <c r="M1521" i="1"/>
  <c r="Y1520" i="1"/>
  <c r="V1520" i="1"/>
  <c r="S1520" i="1"/>
  <c r="M1520" i="1"/>
  <c r="V1519" i="1"/>
  <c r="S1519" i="1"/>
  <c r="Y1519" i="1" s="1"/>
  <c r="M1519" i="1"/>
  <c r="Y1518" i="1"/>
  <c r="V1518" i="1"/>
  <c r="S1518" i="1"/>
  <c r="M1518" i="1"/>
  <c r="V1517" i="1"/>
  <c r="S1517" i="1"/>
  <c r="Y1517" i="1" s="1"/>
  <c r="M1517" i="1"/>
  <c r="Y1516" i="1"/>
  <c r="V1516" i="1"/>
  <c r="S1516" i="1"/>
  <c r="M1516" i="1"/>
  <c r="V1515" i="1"/>
  <c r="S1515" i="1"/>
  <c r="Y1515" i="1" s="1"/>
  <c r="M1515" i="1"/>
  <c r="Y1514" i="1"/>
  <c r="V1514" i="1"/>
  <c r="S1514" i="1"/>
  <c r="M1514" i="1"/>
  <c r="V1513" i="1"/>
  <c r="S1513" i="1"/>
  <c r="Y1513" i="1" s="1"/>
  <c r="M1513" i="1"/>
  <c r="Y1512" i="1"/>
  <c r="V1512" i="1"/>
  <c r="S1512" i="1"/>
  <c r="M1512" i="1"/>
  <c r="V1511" i="1"/>
  <c r="S1511" i="1"/>
  <c r="Y1511" i="1" s="1"/>
  <c r="M1511" i="1"/>
  <c r="Y1510" i="1"/>
  <c r="V1510" i="1"/>
  <c r="S1510" i="1"/>
  <c r="M1510" i="1"/>
  <c r="V1509" i="1"/>
  <c r="S1509" i="1"/>
  <c r="Y1509" i="1" s="1"/>
  <c r="M1509" i="1"/>
  <c r="Y1508" i="1"/>
  <c r="V1508" i="1"/>
  <c r="S1508" i="1"/>
  <c r="M1508" i="1"/>
  <c r="V1507" i="1"/>
  <c r="S1507" i="1"/>
  <c r="Y1507" i="1" s="1"/>
  <c r="M1507" i="1"/>
  <c r="Y1506" i="1"/>
  <c r="V1506" i="1"/>
  <c r="S1506" i="1"/>
  <c r="M1506" i="1"/>
  <c r="V1505" i="1"/>
  <c r="S1505" i="1"/>
  <c r="Y1505" i="1" s="1"/>
  <c r="M1505" i="1"/>
  <c r="Y1504" i="1"/>
  <c r="V1504" i="1"/>
  <c r="S1504" i="1"/>
  <c r="M1504" i="1"/>
  <c r="V1503" i="1"/>
  <c r="S1503" i="1"/>
  <c r="Y1503" i="1" s="1"/>
  <c r="M1503" i="1"/>
  <c r="Y1502" i="1"/>
  <c r="V1502" i="1"/>
  <c r="S1502" i="1"/>
  <c r="M1502" i="1"/>
  <c r="V1501" i="1"/>
  <c r="S1501" i="1"/>
  <c r="Y1501" i="1" s="1"/>
  <c r="M1501" i="1"/>
  <c r="Y1500" i="1"/>
  <c r="V1500" i="1"/>
  <c r="S1500" i="1"/>
  <c r="M1500" i="1"/>
  <c r="V1499" i="1"/>
  <c r="S1499" i="1"/>
  <c r="Y1499" i="1" s="1"/>
  <c r="M1499" i="1"/>
  <c r="Y1498" i="1"/>
  <c r="V1498" i="1"/>
  <c r="S1498" i="1"/>
  <c r="M1498" i="1"/>
  <c r="Z1497" i="1"/>
  <c r="X1497" i="1"/>
  <c r="W1497" i="1"/>
  <c r="AA1496" i="1"/>
  <c r="Z1496" i="1"/>
  <c r="Y1496" i="1"/>
  <c r="W1496" i="1"/>
  <c r="V1496" i="1"/>
  <c r="U1496" i="1"/>
  <c r="R1496" i="1"/>
  <c r="X1496" i="1" s="1"/>
  <c r="O1496" i="1"/>
  <c r="L1496" i="1"/>
  <c r="V1495" i="1"/>
  <c r="S1495" i="1"/>
  <c r="Y1495" i="1" s="1"/>
  <c r="M1495" i="1"/>
  <c r="Z1494" i="1"/>
  <c r="Y1494" i="1"/>
  <c r="AA1494" i="1" s="1"/>
  <c r="X1494" i="1"/>
  <c r="W1494" i="1"/>
  <c r="V1494" i="1"/>
  <c r="U1494" i="1"/>
  <c r="R1494" i="1"/>
  <c r="O1494" i="1"/>
  <c r="L1494" i="1"/>
  <c r="Y1493" i="1"/>
  <c r="V1493" i="1"/>
  <c r="S1493" i="1"/>
  <c r="M1493" i="1"/>
  <c r="Z1492" i="1"/>
  <c r="AA1492" i="1" s="1"/>
  <c r="Y1492" i="1"/>
  <c r="X1492" i="1"/>
  <c r="W1492" i="1"/>
  <c r="V1492" i="1"/>
  <c r="U1492" i="1"/>
  <c r="R1492" i="1"/>
  <c r="O1492" i="1"/>
  <c r="L1492" i="1"/>
  <c r="V1491" i="1"/>
  <c r="S1491" i="1"/>
  <c r="Y1491" i="1" s="1"/>
  <c r="M1491" i="1"/>
  <c r="Z1490" i="1"/>
  <c r="Y1490" i="1"/>
  <c r="AA1490" i="1" s="1"/>
  <c r="W1490" i="1"/>
  <c r="V1490" i="1"/>
  <c r="U1490" i="1"/>
  <c r="R1490" i="1"/>
  <c r="X1490" i="1" s="1"/>
  <c r="O1490" i="1"/>
  <c r="L1490" i="1"/>
  <c r="Y1489" i="1"/>
  <c r="V1489" i="1"/>
  <c r="S1489" i="1"/>
  <c r="M1489" i="1"/>
  <c r="AA1488" i="1"/>
  <c r="Z1488" i="1"/>
  <c r="Y1488" i="1"/>
  <c r="W1488" i="1"/>
  <c r="V1488" i="1"/>
  <c r="U1488" i="1"/>
  <c r="R1488" i="1"/>
  <c r="X1488" i="1" s="1"/>
  <c r="O1488" i="1"/>
  <c r="L1488" i="1"/>
  <c r="V1487" i="1"/>
  <c r="S1487" i="1"/>
  <c r="Y1487" i="1" s="1"/>
  <c r="M1487" i="1"/>
  <c r="Z1486" i="1"/>
  <c r="Y1486" i="1"/>
  <c r="X1486" i="1"/>
  <c r="W1486" i="1"/>
  <c r="V1486" i="1"/>
  <c r="U1486" i="1"/>
  <c r="R1486" i="1"/>
  <c r="O1486" i="1"/>
  <c r="L1486" i="1"/>
  <c r="Y1485" i="1"/>
  <c r="V1485" i="1"/>
  <c r="S1485" i="1"/>
  <c r="M1485" i="1"/>
  <c r="Y1484" i="1"/>
  <c r="V1484" i="1"/>
  <c r="S1484" i="1"/>
  <c r="M1484" i="1"/>
  <c r="Z1483" i="1"/>
  <c r="X1483" i="1"/>
  <c r="W1483" i="1"/>
  <c r="Z1482" i="1"/>
  <c r="Y1482" i="1"/>
  <c r="AA1482" i="1" s="1"/>
  <c r="W1482" i="1"/>
  <c r="V1482" i="1"/>
  <c r="U1482" i="1"/>
  <c r="R1482" i="1"/>
  <c r="X1482" i="1" s="1"/>
  <c r="O1482" i="1"/>
  <c r="L1482" i="1"/>
  <c r="V1481" i="1"/>
  <c r="S1481" i="1"/>
  <c r="Y1481" i="1" s="1"/>
  <c r="M1481" i="1"/>
  <c r="Y1480" i="1"/>
  <c r="V1480" i="1"/>
  <c r="S1480" i="1"/>
  <c r="M1480" i="1"/>
  <c r="Z1479" i="1"/>
  <c r="X1479" i="1"/>
  <c r="W1479" i="1"/>
  <c r="AA1478" i="1"/>
  <c r="Z1478" i="1"/>
  <c r="Y1478" i="1"/>
  <c r="W1478" i="1"/>
  <c r="V1478" i="1"/>
  <c r="U1478" i="1"/>
  <c r="R1478" i="1"/>
  <c r="X1478" i="1" s="1"/>
  <c r="O1478" i="1"/>
  <c r="L1478" i="1"/>
  <c r="V1477" i="1"/>
  <c r="S1477" i="1"/>
  <c r="Y1477" i="1" s="1"/>
  <c r="M1477" i="1"/>
  <c r="V1476" i="1"/>
  <c r="S1476" i="1"/>
  <c r="Y1476" i="1" s="1"/>
  <c r="M1476" i="1"/>
  <c r="Z1475" i="1"/>
  <c r="X1475" i="1"/>
  <c r="W1475" i="1"/>
  <c r="Z1474" i="1"/>
  <c r="Y1474" i="1"/>
  <c r="AA1474" i="1" s="1"/>
  <c r="X1474" i="1"/>
  <c r="W1474" i="1"/>
  <c r="V1474" i="1"/>
  <c r="U1474" i="1"/>
  <c r="R1474" i="1"/>
  <c r="O1474" i="1"/>
  <c r="L1474" i="1"/>
  <c r="Y1473" i="1"/>
  <c r="V1473" i="1"/>
  <c r="S1473" i="1"/>
  <c r="M1473" i="1"/>
  <c r="V1472" i="1"/>
  <c r="S1472" i="1"/>
  <c r="Y1472" i="1" s="1"/>
  <c r="M1472" i="1"/>
  <c r="Z1471" i="1"/>
  <c r="X1471" i="1"/>
  <c r="W1471" i="1"/>
  <c r="Z1470" i="1"/>
  <c r="Y1470" i="1"/>
  <c r="AA1470" i="1" s="1"/>
  <c r="W1470" i="1"/>
  <c r="V1470" i="1"/>
  <c r="U1470" i="1"/>
  <c r="R1470" i="1"/>
  <c r="X1470" i="1" s="1"/>
  <c r="O1470" i="1"/>
  <c r="L1470" i="1"/>
  <c r="Y1469" i="1"/>
  <c r="V1469" i="1"/>
  <c r="S1469" i="1"/>
  <c r="M1469" i="1"/>
  <c r="Y1468" i="1"/>
  <c r="V1468" i="1"/>
  <c r="S1468" i="1"/>
  <c r="M1468" i="1"/>
  <c r="Z1467" i="1"/>
  <c r="X1467" i="1"/>
  <c r="W1467" i="1"/>
  <c r="AA1466" i="1"/>
  <c r="Z1466" i="1"/>
  <c r="Y1466" i="1"/>
  <c r="X1466" i="1"/>
  <c r="W1466" i="1"/>
  <c r="V1466" i="1"/>
  <c r="U1466" i="1"/>
  <c r="R1466" i="1"/>
  <c r="O1466" i="1"/>
  <c r="O1445" i="1" s="1"/>
  <c r="L1466" i="1"/>
  <c r="Y1465" i="1"/>
  <c r="V1465" i="1"/>
  <c r="S1465" i="1"/>
  <c r="M1465" i="1"/>
  <c r="V1464" i="1"/>
  <c r="S1464" i="1"/>
  <c r="Y1464" i="1" s="1"/>
  <c r="M1464" i="1"/>
  <c r="Z1463" i="1"/>
  <c r="X1463" i="1"/>
  <c r="W1463" i="1"/>
  <c r="Z1462" i="1"/>
  <c r="AA1462" i="1" s="1"/>
  <c r="Y1462" i="1"/>
  <c r="X1462" i="1"/>
  <c r="W1462" i="1"/>
  <c r="V1462" i="1"/>
  <c r="U1462" i="1"/>
  <c r="R1462" i="1"/>
  <c r="O1462" i="1"/>
  <c r="L1462" i="1"/>
  <c r="V1461" i="1"/>
  <c r="S1461" i="1"/>
  <c r="Y1461" i="1" s="1"/>
  <c r="M1461" i="1"/>
  <c r="V1460" i="1"/>
  <c r="S1460" i="1"/>
  <c r="Y1460" i="1" s="1"/>
  <c r="M1460" i="1"/>
  <c r="Z1459" i="1"/>
  <c r="X1459" i="1"/>
  <c r="W1459" i="1"/>
  <c r="AA1458" i="1"/>
  <c r="Z1458" i="1"/>
  <c r="Y1458" i="1"/>
  <c r="W1458" i="1"/>
  <c r="V1458" i="1"/>
  <c r="U1458" i="1"/>
  <c r="R1458" i="1"/>
  <c r="X1458" i="1" s="1"/>
  <c r="O1458" i="1"/>
  <c r="L1458" i="1"/>
  <c r="V1457" i="1"/>
  <c r="S1457" i="1"/>
  <c r="Y1457" i="1" s="1"/>
  <c r="M1457" i="1"/>
  <c r="Y1456" i="1"/>
  <c r="V1456" i="1"/>
  <c r="S1456" i="1"/>
  <c r="M1456" i="1"/>
  <c r="Z1455" i="1"/>
  <c r="X1455" i="1"/>
  <c r="W1455" i="1"/>
  <c r="Z1454" i="1"/>
  <c r="Y1454" i="1"/>
  <c r="AA1454" i="1" s="1"/>
  <c r="X1454" i="1"/>
  <c r="W1454" i="1"/>
  <c r="V1454" i="1"/>
  <c r="U1454" i="1"/>
  <c r="R1454" i="1"/>
  <c r="O1454" i="1"/>
  <c r="L1454" i="1"/>
  <c r="Y1453" i="1"/>
  <c r="V1453" i="1"/>
  <c r="S1453" i="1"/>
  <c r="M1453" i="1"/>
  <c r="Y1452" i="1"/>
  <c r="V1452" i="1"/>
  <c r="S1452" i="1"/>
  <c r="M1452" i="1"/>
  <c r="Z1451" i="1"/>
  <c r="X1451" i="1"/>
  <c r="W1451" i="1"/>
  <c r="Z1450" i="1"/>
  <c r="Y1450" i="1"/>
  <c r="Y1445" i="1" s="1"/>
  <c r="W1450" i="1"/>
  <c r="V1450" i="1"/>
  <c r="U1450" i="1"/>
  <c r="U1445" i="1" s="1"/>
  <c r="R1450" i="1"/>
  <c r="X1450" i="1" s="1"/>
  <c r="O1450" i="1"/>
  <c r="L1450" i="1"/>
  <c r="V1449" i="1"/>
  <c r="S1449" i="1"/>
  <c r="Y1449" i="1" s="1"/>
  <c r="M1449" i="1"/>
  <c r="Y1448" i="1"/>
  <c r="V1448" i="1"/>
  <c r="S1448" i="1"/>
  <c r="M1448" i="1"/>
  <c r="Z1447" i="1"/>
  <c r="X1447" i="1"/>
  <c r="W1447" i="1"/>
  <c r="AA1446" i="1"/>
  <c r="Z1446" i="1"/>
  <c r="Y1446" i="1"/>
  <c r="W1446" i="1"/>
  <c r="V1446" i="1"/>
  <c r="U1446" i="1"/>
  <c r="R1446" i="1"/>
  <c r="X1446" i="1" s="1"/>
  <c r="O1446" i="1"/>
  <c r="L1446" i="1"/>
  <c r="T1445" i="1"/>
  <c r="S1445" i="1"/>
  <c r="N1445" i="1"/>
  <c r="M1445" i="1"/>
  <c r="V1444" i="1"/>
  <c r="S1444" i="1"/>
  <c r="Y1444" i="1" s="1"/>
  <c r="M1444" i="1"/>
  <c r="Y1443" i="1"/>
  <c r="V1443" i="1"/>
  <c r="S1443" i="1"/>
  <c r="M1443" i="1"/>
  <c r="Z1442" i="1"/>
  <c r="Y1442" i="1"/>
  <c r="AA1442" i="1" s="1"/>
  <c r="W1442" i="1"/>
  <c r="V1442" i="1"/>
  <c r="U1442" i="1"/>
  <c r="R1442" i="1"/>
  <c r="X1442" i="1" s="1"/>
  <c r="O1442" i="1"/>
  <c r="L1442" i="1"/>
  <c r="V1441" i="1"/>
  <c r="S1441" i="1"/>
  <c r="Y1441" i="1" s="1"/>
  <c r="M1441" i="1"/>
  <c r="Y1440" i="1"/>
  <c r="V1440" i="1"/>
  <c r="S1440" i="1"/>
  <c r="M1440" i="1"/>
  <c r="Z1439" i="1"/>
  <c r="Y1439" i="1"/>
  <c r="AA1439" i="1" s="1"/>
  <c r="X1439" i="1"/>
  <c r="W1439" i="1"/>
  <c r="V1439" i="1"/>
  <c r="U1439" i="1"/>
  <c r="R1439" i="1"/>
  <c r="O1439" i="1"/>
  <c r="L1439" i="1"/>
  <c r="Y1438" i="1"/>
  <c r="V1438" i="1"/>
  <c r="S1438" i="1"/>
  <c r="M1438" i="1"/>
  <c r="V1437" i="1"/>
  <c r="S1437" i="1"/>
  <c r="Y1437" i="1" s="1"/>
  <c r="M1437" i="1"/>
  <c r="AA1436" i="1"/>
  <c r="Z1436" i="1"/>
  <c r="Y1436" i="1"/>
  <c r="X1436" i="1"/>
  <c r="W1436" i="1"/>
  <c r="V1436" i="1"/>
  <c r="U1436" i="1"/>
  <c r="R1436" i="1"/>
  <c r="O1436" i="1"/>
  <c r="L1436" i="1"/>
  <c r="Y1435" i="1"/>
  <c r="V1435" i="1"/>
  <c r="S1435" i="1"/>
  <c r="M1435" i="1"/>
  <c r="V1434" i="1"/>
  <c r="S1434" i="1"/>
  <c r="Y1434" i="1" s="1"/>
  <c r="M1434" i="1"/>
  <c r="AA1433" i="1"/>
  <c r="Z1433" i="1"/>
  <c r="Y1433" i="1"/>
  <c r="W1433" i="1"/>
  <c r="V1433" i="1"/>
  <c r="U1433" i="1"/>
  <c r="R1433" i="1"/>
  <c r="X1433" i="1" s="1"/>
  <c r="O1433" i="1"/>
  <c r="L1433" i="1"/>
  <c r="V1432" i="1"/>
  <c r="S1432" i="1"/>
  <c r="Y1432" i="1" s="1"/>
  <c r="M1432" i="1"/>
  <c r="Y1431" i="1"/>
  <c r="V1431" i="1"/>
  <c r="S1431" i="1"/>
  <c r="M1431" i="1"/>
  <c r="Z1430" i="1"/>
  <c r="Y1430" i="1"/>
  <c r="AA1430" i="1" s="1"/>
  <c r="W1430" i="1"/>
  <c r="V1430" i="1"/>
  <c r="U1430" i="1"/>
  <c r="R1430" i="1"/>
  <c r="X1430" i="1" s="1"/>
  <c r="O1430" i="1"/>
  <c r="L1430" i="1"/>
  <c r="V1429" i="1"/>
  <c r="S1429" i="1"/>
  <c r="Y1429" i="1" s="1"/>
  <c r="M1429" i="1"/>
  <c r="Y1428" i="1"/>
  <c r="V1428" i="1"/>
  <c r="S1428" i="1"/>
  <c r="M1428" i="1"/>
  <c r="Z1427" i="1"/>
  <c r="Y1427" i="1"/>
  <c r="AA1427" i="1" s="1"/>
  <c r="X1427" i="1"/>
  <c r="W1427" i="1"/>
  <c r="V1427" i="1"/>
  <c r="U1427" i="1"/>
  <c r="R1427" i="1"/>
  <c r="O1427" i="1"/>
  <c r="L1427" i="1"/>
  <c r="Y1426" i="1"/>
  <c r="V1426" i="1"/>
  <c r="S1426" i="1"/>
  <c r="M1426" i="1"/>
  <c r="V1425" i="1"/>
  <c r="S1425" i="1"/>
  <c r="Y1425" i="1" s="1"/>
  <c r="M1425" i="1"/>
  <c r="AA1424" i="1"/>
  <c r="Z1424" i="1"/>
  <c r="Y1424" i="1"/>
  <c r="X1424" i="1"/>
  <c r="W1424" i="1"/>
  <c r="V1424" i="1"/>
  <c r="U1424" i="1"/>
  <c r="R1424" i="1"/>
  <c r="O1424" i="1"/>
  <c r="L1424" i="1"/>
  <c r="Y1423" i="1"/>
  <c r="V1423" i="1"/>
  <c r="S1423" i="1"/>
  <c r="M1423" i="1"/>
  <c r="V1422" i="1"/>
  <c r="S1422" i="1"/>
  <c r="Y1422" i="1" s="1"/>
  <c r="M1422" i="1"/>
  <c r="AA1421" i="1"/>
  <c r="Z1421" i="1"/>
  <c r="Y1421" i="1"/>
  <c r="W1421" i="1"/>
  <c r="V1421" i="1"/>
  <c r="U1421" i="1"/>
  <c r="R1421" i="1"/>
  <c r="X1421" i="1" s="1"/>
  <c r="O1421" i="1"/>
  <c r="L1421" i="1"/>
  <c r="V1420" i="1"/>
  <c r="S1420" i="1"/>
  <c r="Y1420" i="1" s="1"/>
  <c r="M1420" i="1"/>
  <c r="Y1419" i="1"/>
  <c r="V1419" i="1"/>
  <c r="S1419" i="1"/>
  <c r="M1419" i="1"/>
  <c r="Z1418" i="1"/>
  <c r="Y1418" i="1"/>
  <c r="AA1418" i="1" s="1"/>
  <c r="W1418" i="1"/>
  <c r="V1418" i="1"/>
  <c r="U1418" i="1"/>
  <c r="R1418" i="1"/>
  <c r="X1418" i="1" s="1"/>
  <c r="O1418" i="1"/>
  <c r="L1418" i="1"/>
  <c r="V1417" i="1"/>
  <c r="S1417" i="1"/>
  <c r="Y1417" i="1" s="1"/>
  <c r="M1417" i="1"/>
  <c r="Y1416" i="1"/>
  <c r="V1416" i="1"/>
  <c r="S1416" i="1"/>
  <c r="M1416" i="1"/>
  <c r="Z1415" i="1"/>
  <c r="Y1415" i="1"/>
  <c r="AA1415" i="1" s="1"/>
  <c r="X1415" i="1"/>
  <c r="W1415" i="1"/>
  <c r="V1415" i="1"/>
  <c r="U1415" i="1"/>
  <c r="R1415" i="1"/>
  <c r="O1415" i="1"/>
  <c r="L1415" i="1"/>
  <c r="Y1414" i="1"/>
  <c r="V1414" i="1"/>
  <c r="S1414" i="1"/>
  <c r="M1414" i="1"/>
  <c r="V1413" i="1"/>
  <c r="S1413" i="1"/>
  <c r="Y1413" i="1" s="1"/>
  <c r="M1413" i="1"/>
  <c r="AA1412" i="1"/>
  <c r="Z1412" i="1"/>
  <c r="Y1412" i="1"/>
  <c r="X1412" i="1"/>
  <c r="W1412" i="1"/>
  <c r="V1412" i="1"/>
  <c r="U1412" i="1"/>
  <c r="R1412" i="1"/>
  <c r="O1412" i="1"/>
  <c r="L1412" i="1"/>
  <c r="Y1411" i="1"/>
  <c r="V1411" i="1"/>
  <c r="S1411" i="1"/>
  <c r="M1411" i="1"/>
  <c r="V1410" i="1"/>
  <c r="S1410" i="1"/>
  <c r="Y1410" i="1" s="1"/>
  <c r="M1410" i="1"/>
  <c r="Y1409" i="1"/>
  <c r="V1409" i="1"/>
  <c r="S1409" i="1"/>
  <c r="M1409" i="1"/>
  <c r="V1408" i="1"/>
  <c r="S1408" i="1"/>
  <c r="Y1408" i="1" s="1"/>
  <c r="M1408" i="1"/>
  <c r="Z1407" i="1"/>
  <c r="X1407" i="1"/>
  <c r="W1407" i="1"/>
  <c r="AA1406" i="1"/>
  <c r="Z1406" i="1"/>
  <c r="Y1406" i="1"/>
  <c r="X1406" i="1"/>
  <c r="W1406" i="1"/>
  <c r="V1406" i="1"/>
  <c r="U1406" i="1"/>
  <c r="R1406" i="1"/>
  <c r="O1406" i="1"/>
  <c r="L1406" i="1"/>
  <c r="V1405" i="1"/>
  <c r="S1405" i="1"/>
  <c r="Y1405" i="1" s="1"/>
  <c r="M1405" i="1"/>
  <c r="Y1404" i="1"/>
  <c r="V1404" i="1"/>
  <c r="S1404" i="1"/>
  <c r="M1404" i="1"/>
  <c r="V1403" i="1"/>
  <c r="S1403" i="1"/>
  <c r="Y1403" i="1" s="1"/>
  <c r="M1403" i="1"/>
  <c r="Y1402" i="1"/>
  <c r="V1402" i="1"/>
  <c r="S1402" i="1"/>
  <c r="M1402" i="1"/>
  <c r="Z1401" i="1"/>
  <c r="X1401" i="1"/>
  <c r="W1401" i="1"/>
  <c r="AA1400" i="1"/>
  <c r="Z1400" i="1"/>
  <c r="Y1400" i="1"/>
  <c r="W1400" i="1"/>
  <c r="V1400" i="1"/>
  <c r="U1400" i="1"/>
  <c r="R1400" i="1"/>
  <c r="X1400" i="1" s="1"/>
  <c r="O1400" i="1"/>
  <c r="L1400" i="1"/>
  <c r="V1399" i="1"/>
  <c r="S1399" i="1"/>
  <c r="Y1399" i="1" s="1"/>
  <c r="M1399" i="1"/>
  <c r="Y1398" i="1"/>
  <c r="V1398" i="1"/>
  <c r="S1398" i="1"/>
  <c r="M1398" i="1"/>
  <c r="V1397" i="1"/>
  <c r="S1397" i="1"/>
  <c r="Y1397" i="1" s="1"/>
  <c r="M1397" i="1"/>
  <c r="Y1396" i="1"/>
  <c r="V1396" i="1"/>
  <c r="S1396" i="1"/>
  <c r="M1396" i="1"/>
  <c r="Z1395" i="1"/>
  <c r="X1395" i="1"/>
  <c r="W1395" i="1"/>
  <c r="Z1394" i="1"/>
  <c r="Y1394" i="1"/>
  <c r="X1394" i="1"/>
  <c r="W1394" i="1"/>
  <c r="V1394" i="1"/>
  <c r="U1394" i="1"/>
  <c r="R1394" i="1"/>
  <c r="O1394" i="1"/>
  <c r="L1394" i="1"/>
  <c r="Y1393" i="1"/>
  <c r="V1393" i="1"/>
  <c r="S1393" i="1"/>
  <c r="M1393" i="1"/>
  <c r="Y1392" i="1"/>
  <c r="V1392" i="1"/>
  <c r="S1392" i="1"/>
  <c r="M1392" i="1"/>
  <c r="Y1391" i="1"/>
  <c r="V1391" i="1"/>
  <c r="S1391" i="1"/>
  <c r="M1391" i="1"/>
  <c r="V1390" i="1"/>
  <c r="S1390" i="1"/>
  <c r="Y1390" i="1" s="1"/>
  <c r="M1390" i="1"/>
  <c r="Z1389" i="1"/>
  <c r="X1389" i="1"/>
  <c r="W1389" i="1"/>
  <c r="Z1388" i="1"/>
  <c r="Y1388" i="1"/>
  <c r="AA1388" i="1" s="1"/>
  <c r="W1388" i="1"/>
  <c r="V1388" i="1"/>
  <c r="U1388" i="1"/>
  <c r="R1388" i="1"/>
  <c r="X1388" i="1" s="1"/>
  <c r="O1388" i="1"/>
  <c r="L1388" i="1"/>
  <c r="V1387" i="1"/>
  <c r="S1387" i="1"/>
  <c r="Y1387" i="1" s="1"/>
  <c r="M1387" i="1"/>
  <c r="Y1386" i="1"/>
  <c r="V1386" i="1"/>
  <c r="S1386" i="1"/>
  <c r="M1386" i="1"/>
  <c r="V1385" i="1"/>
  <c r="S1385" i="1"/>
  <c r="Y1385" i="1" s="1"/>
  <c r="M1385" i="1"/>
  <c r="Y1384" i="1"/>
  <c r="V1384" i="1"/>
  <c r="S1384" i="1"/>
  <c r="M1384" i="1"/>
  <c r="Z1383" i="1"/>
  <c r="X1383" i="1"/>
  <c r="W1383" i="1"/>
  <c r="AA1382" i="1"/>
  <c r="Z1382" i="1"/>
  <c r="Y1382" i="1"/>
  <c r="W1382" i="1"/>
  <c r="V1382" i="1"/>
  <c r="U1382" i="1"/>
  <c r="R1382" i="1"/>
  <c r="X1382" i="1" s="1"/>
  <c r="O1382" i="1"/>
  <c r="L1382" i="1"/>
  <c r="Y1381" i="1"/>
  <c r="V1381" i="1"/>
  <c r="S1381" i="1"/>
  <c r="M1381" i="1"/>
  <c r="V1380" i="1"/>
  <c r="S1380" i="1"/>
  <c r="Y1380" i="1" s="1"/>
  <c r="M1380" i="1"/>
  <c r="Y1379" i="1"/>
  <c r="V1379" i="1"/>
  <c r="S1379" i="1"/>
  <c r="M1379" i="1"/>
  <c r="V1378" i="1"/>
  <c r="S1378" i="1"/>
  <c r="Y1378" i="1" s="1"/>
  <c r="M1378" i="1"/>
  <c r="Z1377" i="1"/>
  <c r="X1377" i="1"/>
  <c r="W1377" i="1"/>
  <c r="Z1376" i="1"/>
  <c r="Y1376" i="1"/>
  <c r="AA1376" i="1" s="1"/>
  <c r="X1376" i="1"/>
  <c r="W1376" i="1"/>
  <c r="V1376" i="1"/>
  <c r="U1376" i="1"/>
  <c r="R1376" i="1"/>
  <c r="O1376" i="1"/>
  <c r="L1376" i="1"/>
  <c r="Y1375" i="1"/>
  <c r="V1375" i="1"/>
  <c r="S1375" i="1"/>
  <c r="M1375" i="1"/>
  <c r="V1374" i="1"/>
  <c r="S1374" i="1"/>
  <c r="Y1374" i="1" s="1"/>
  <c r="M1374" i="1"/>
  <c r="Y1373" i="1"/>
  <c r="V1373" i="1"/>
  <c r="S1373" i="1"/>
  <c r="M1373" i="1"/>
  <c r="V1372" i="1"/>
  <c r="S1372" i="1"/>
  <c r="Y1372" i="1" s="1"/>
  <c r="M1372" i="1"/>
  <c r="Z1371" i="1"/>
  <c r="X1371" i="1"/>
  <c r="W1371" i="1"/>
  <c r="AA1370" i="1"/>
  <c r="Z1370" i="1"/>
  <c r="Y1370" i="1"/>
  <c r="W1370" i="1"/>
  <c r="V1370" i="1"/>
  <c r="U1370" i="1"/>
  <c r="R1370" i="1"/>
  <c r="X1370" i="1" s="1"/>
  <c r="O1370" i="1"/>
  <c r="L1370" i="1"/>
  <c r="V1369" i="1"/>
  <c r="S1369" i="1"/>
  <c r="Y1369" i="1" s="1"/>
  <c r="M1369" i="1"/>
  <c r="Y1368" i="1"/>
  <c r="V1368" i="1"/>
  <c r="S1368" i="1"/>
  <c r="M1368" i="1"/>
  <c r="V1367" i="1"/>
  <c r="S1367" i="1"/>
  <c r="Y1367" i="1" s="1"/>
  <c r="M1367" i="1"/>
  <c r="Y1366" i="1"/>
  <c r="V1366" i="1"/>
  <c r="S1366" i="1"/>
  <c r="M1366" i="1"/>
  <c r="Z1365" i="1"/>
  <c r="X1365" i="1"/>
  <c r="W1365" i="1"/>
  <c r="Z1364" i="1"/>
  <c r="AA1364" i="1" s="1"/>
  <c r="Y1364" i="1"/>
  <c r="X1364" i="1"/>
  <c r="W1364" i="1"/>
  <c r="V1364" i="1"/>
  <c r="U1364" i="1"/>
  <c r="R1364" i="1"/>
  <c r="O1364" i="1"/>
  <c r="L1364" i="1"/>
  <c r="Y1363" i="1"/>
  <c r="V1363" i="1"/>
  <c r="S1363" i="1"/>
  <c r="M1363" i="1"/>
  <c r="V1362" i="1"/>
  <c r="S1362" i="1"/>
  <c r="Y1362" i="1" s="1"/>
  <c r="M1362" i="1"/>
  <c r="Y1361" i="1"/>
  <c r="V1361" i="1"/>
  <c r="S1361" i="1"/>
  <c r="M1361" i="1"/>
  <c r="V1360" i="1"/>
  <c r="S1360" i="1"/>
  <c r="Y1360" i="1" s="1"/>
  <c r="M1360" i="1"/>
  <c r="Z1359" i="1"/>
  <c r="X1359" i="1"/>
  <c r="W1359" i="1"/>
  <c r="Z1358" i="1"/>
  <c r="Y1358" i="1"/>
  <c r="AA1358" i="1" s="1"/>
  <c r="X1358" i="1"/>
  <c r="W1358" i="1"/>
  <c r="V1358" i="1"/>
  <c r="U1358" i="1"/>
  <c r="R1358" i="1"/>
  <c r="O1358" i="1"/>
  <c r="L1358" i="1"/>
  <c r="V1357" i="1"/>
  <c r="S1357" i="1"/>
  <c r="Y1357" i="1" s="1"/>
  <c r="M1357" i="1"/>
  <c r="Y1356" i="1"/>
  <c r="V1356" i="1"/>
  <c r="S1356" i="1"/>
  <c r="M1356" i="1"/>
  <c r="V1355" i="1"/>
  <c r="S1355" i="1"/>
  <c r="Y1355" i="1" s="1"/>
  <c r="M1355" i="1"/>
  <c r="Y1354" i="1"/>
  <c r="V1354" i="1"/>
  <c r="S1354" i="1"/>
  <c r="M1354" i="1"/>
  <c r="Z1353" i="1"/>
  <c r="X1353" i="1"/>
  <c r="W1353" i="1"/>
  <c r="AA1352" i="1"/>
  <c r="Z1352" i="1"/>
  <c r="Y1352" i="1"/>
  <c r="W1352" i="1"/>
  <c r="V1352" i="1"/>
  <c r="U1352" i="1"/>
  <c r="R1352" i="1"/>
  <c r="X1352" i="1" s="1"/>
  <c r="O1352" i="1"/>
  <c r="L1352" i="1"/>
  <c r="V1351" i="1"/>
  <c r="S1351" i="1"/>
  <c r="Y1351" i="1" s="1"/>
  <c r="M1351" i="1"/>
  <c r="Y1350" i="1"/>
  <c r="V1350" i="1"/>
  <c r="S1350" i="1"/>
  <c r="M1350" i="1"/>
  <c r="V1349" i="1"/>
  <c r="S1349" i="1"/>
  <c r="Y1349" i="1" s="1"/>
  <c r="M1349" i="1"/>
  <c r="Y1348" i="1"/>
  <c r="V1348" i="1"/>
  <c r="S1348" i="1"/>
  <c r="M1348" i="1"/>
  <c r="Z1347" i="1"/>
  <c r="X1347" i="1"/>
  <c r="W1347" i="1"/>
  <c r="Z1346" i="1"/>
  <c r="Y1346" i="1"/>
  <c r="X1346" i="1"/>
  <c r="W1346" i="1"/>
  <c r="V1346" i="1"/>
  <c r="U1346" i="1"/>
  <c r="R1346" i="1"/>
  <c r="O1346" i="1"/>
  <c r="L1346" i="1"/>
  <c r="Y1345" i="1"/>
  <c r="V1345" i="1"/>
  <c r="S1345" i="1"/>
  <c r="M1345" i="1"/>
  <c r="V1344" i="1"/>
  <c r="S1344" i="1"/>
  <c r="Y1344" i="1" s="1"/>
  <c r="M1344" i="1"/>
  <c r="Y1343" i="1"/>
  <c r="V1343" i="1"/>
  <c r="S1343" i="1"/>
  <c r="M1343" i="1"/>
  <c r="V1342" i="1"/>
  <c r="S1342" i="1"/>
  <c r="Y1342" i="1" s="1"/>
  <c r="M1342" i="1"/>
  <c r="Z1341" i="1"/>
  <c r="X1341" i="1"/>
  <c r="W1341" i="1"/>
  <c r="Z1340" i="1"/>
  <c r="Y1340" i="1"/>
  <c r="AA1340" i="1" s="1"/>
  <c r="W1340" i="1"/>
  <c r="V1340" i="1"/>
  <c r="U1340" i="1"/>
  <c r="R1340" i="1"/>
  <c r="X1340" i="1" s="1"/>
  <c r="O1340" i="1"/>
  <c r="L1340" i="1"/>
  <c r="V1339" i="1"/>
  <c r="S1339" i="1"/>
  <c r="Y1339" i="1" s="1"/>
  <c r="M1339" i="1"/>
  <c r="Y1338" i="1"/>
  <c r="V1338" i="1"/>
  <c r="S1338" i="1"/>
  <c r="M1338" i="1"/>
  <c r="V1337" i="1"/>
  <c r="S1337" i="1"/>
  <c r="Y1337" i="1" s="1"/>
  <c r="M1337" i="1"/>
  <c r="Y1336" i="1"/>
  <c r="V1336" i="1"/>
  <c r="S1336" i="1"/>
  <c r="M1336" i="1"/>
  <c r="Z1335" i="1"/>
  <c r="X1335" i="1"/>
  <c r="W1335" i="1"/>
  <c r="AA1334" i="1"/>
  <c r="Z1334" i="1"/>
  <c r="Y1334" i="1"/>
  <c r="W1334" i="1"/>
  <c r="V1334" i="1"/>
  <c r="U1334" i="1"/>
  <c r="R1334" i="1"/>
  <c r="X1334" i="1" s="1"/>
  <c r="O1334" i="1"/>
  <c r="L1334" i="1"/>
  <c r="Y1333" i="1"/>
  <c r="V1333" i="1"/>
  <c r="S1333" i="1"/>
  <c r="M1333" i="1"/>
  <c r="V1332" i="1"/>
  <c r="S1332" i="1"/>
  <c r="Y1332" i="1" s="1"/>
  <c r="M1332" i="1"/>
  <c r="Y1331" i="1"/>
  <c r="V1331" i="1"/>
  <c r="S1331" i="1"/>
  <c r="M1331" i="1"/>
  <c r="V1330" i="1"/>
  <c r="S1330" i="1"/>
  <c r="Y1330" i="1" s="1"/>
  <c r="M1330" i="1"/>
  <c r="Z1329" i="1"/>
  <c r="X1329" i="1"/>
  <c r="W1329" i="1"/>
  <c r="Z1328" i="1"/>
  <c r="Y1328" i="1"/>
  <c r="AA1328" i="1" s="1"/>
  <c r="X1328" i="1"/>
  <c r="W1328" i="1"/>
  <c r="V1328" i="1"/>
  <c r="U1328" i="1"/>
  <c r="R1328" i="1"/>
  <c r="O1328" i="1"/>
  <c r="L1328" i="1"/>
  <c r="Y1327" i="1"/>
  <c r="V1327" i="1"/>
  <c r="S1327" i="1"/>
  <c r="M1327" i="1"/>
  <c r="V1326" i="1"/>
  <c r="S1326" i="1"/>
  <c r="Y1326" i="1" s="1"/>
  <c r="M1326" i="1"/>
  <c r="Y1325" i="1"/>
  <c r="V1325" i="1"/>
  <c r="S1325" i="1"/>
  <c r="M1325" i="1"/>
  <c r="V1324" i="1"/>
  <c r="S1324" i="1"/>
  <c r="Y1324" i="1" s="1"/>
  <c r="M1324" i="1"/>
  <c r="Z1323" i="1"/>
  <c r="X1323" i="1"/>
  <c r="W1323" i="1"/>
  <c r="AA1322" i="1"/>
  <c r="Z1322" i="1"/>
  <c r="Y1322" i="1"/>
  <c r="W1322" i="1"/>
  <c r="V1322" i="1"/>
  <c r="U1322" i="1"/>
  <c r="R1322" i="1"/>
  <c r="X1322" i="1" s="1"/>
  <c r="O1322" i="1"/>
  <c r="L1322" i="1"/>
  <c r="V1321" i="1"/>
  <c r="S1321" i="1"/>
  <c r="Y1321" i="1" s="1"/>
  <c r="M1321" i="1"/>
  <c r="Y1320" i="1"/>
  <c r="V1320" i="1"/>
  <c r="S1320" i="1"/>
  <c r="M1320" i="1"/>
  <c r="V1319" i="1"/>
  <c r="S1319" i="1"/>
  <c r="Y1319" i="1" s="1"/>
  <c r="M1319" i="1"/>
  <c r="Y1318" i="1"/>
  <c r="V1318" i="1"/>
  <c r="S1318" i="1"/>
  <c r="M1318" i="1"/>
  <c r="Z1317" i="1"/>
  <c r="X1317" i="1"/>
  <c r="W1317" i="1"/>
  <c r="Z1316" i="1"/>
  <c r="Y1316" i="1"/>
  <c r="AA1316" i="1" s="1"/>
  <c r="X1316" i="1"/>
  <c r="W1316" i="1"/>
  <c r="V1316" i="1"/>
  <c r="U1316" i="1"/>
  <c r="R1316" i="1"/>
  <c r="O1316" i="1"/>
  <c r="L1316" i="1"/>
  <c r="Y1315" i="1"/>
  <c r="V1315" i="1"/>
  <c r="S1315" i="1"/>
  <c r="M1315" i="1"/>
  <c r="V1314" i="1"/>
  <c r="S1314" i="1"/>
  <c r="Y1314" i="1" s="1"/>
  <c r="M1314" i="1"/>
  <c r="Y1313" i="1"/>
  <c r="V1313" i="1"/>
  <c r="S1313" i="1"/>
  <c r="M1313" i="1"/>
  <c r="V1312" i="1"/>
  <c r="S1312" i="1"/>
  <c r="Y1312" i="1" s="1"/>
  <c r="M1312" i="1"/>
  <c r="Z1311" i="1"/>
  <c r="X1311" i="1"/>
  <c r="W1311" i="1"/>
  <c r="Z1310" i="1"/>
  <c r="Y1310" i="1"/>
  <c r="AA1310" i="1" s="1"/>
  <c r="X1310" i="1"/>
  <c r="W1310" i="1"/>
  <c r="V1310" i="1"/>
  <c r="U1310" i="1"/>
  <c r="R1310" i="1"/>
  <c r="O1310" i="1"/>
  <c r="L1310" i="1"/>
  <c r="V1309" i="1"/>
  <c r="S1309" i="1"/>
  <c r="Y1309" i="1" s="1"/>
  <c r="M1309" i="1"/>
  <c r="Y1308" i="1"/>
  <c r="V1308" i="1"/>
  <c r="S1308" i="1"/>
  <c r="M1308" i="1"/>
  <c r="V1307" i="1"/>
  <c r="S1307" i="1"/>
  <c r="Y1307" i="1" s="1"/>
  <c r="M1307" i="1"/>
  <c r="Y1306" i="1"/>
  <c r="V1306" i="1"/>
  <c r="S1306" i="1"/>
  <c r="M1306" i="1"/>
  <c r="Z1305" i="1"/>
  <c r="X1305" i="1"/>
  <c r="W1305" i="1"/>
  <c r="AA1304" i="1"/>
  <c r="Z1304" i="1"/>
  <c r="Y1304" i="1"/>
  <c r="W1304" i="1"/>
  <c r="V1304" i="1"/>
  <c r="U1304" i="1"/>
  <c r="R1304" i="1"/>
  <c r="X1304" i="1" s="1"/>
  <c r="O1304" i="1"/>
  <c r="L1304" i="1"/>
  <c r="V1303" i="1"/>
  <c r="S1303" i="1"/>
  <c r="Y1303" i="1" s="1"/>
  <c r="M1303" i="1"/>
  <c r="V1302" i="1"/>
  <c r="S1302" i="1"/>
  <c r="Y1302" i="1" s="1"/>
  <c r="M1302" i="1"/>
  <c r="V1301" i="1"/>
  <c r="S1301" i="1"/>
  <c r="Y1301" i="1" s="1"/>
  <c r="M1301" i="1"/>
  <c r="V1300" i="1"/>
  <c r="S1300" i="1"/>
  <c r="Y1300" i="1" s="1"/>
  <c r="M1300" i="1"/>
  <c r="Z1299" i="1"/>
  <c r="X1299" i="1"/>
  <c r="W1299" i="1"/>
  <c r="Z1298" i="1"/>
  <c r="Y1298" i="1"/>
  <c r="X1298" i="1"/>
  <c r="W1298" i="1"/>
  <c r="V1298" i="1"/>
  <c r="U1298" i="1"/>
  <c r="R1298" i="1"/>
  <c r="O1298" i="1"/>
  <c r="L1298" i="1"/>
  <c r="Y1297" i="1"/>
  <c r="V1297" i="1"/>
  <c r="S1297" i="1"/>
  <c r="M1297" i="1"/>
  <c r="V1296" i="1"/>
  <c r="S1296" i="1"/>
  <c r="Y1296" i="1" s="1"/>
  <c r="M1296" i="1"/>
  <c r="Y1295" i="1"/>
  <c r="V1295" i="1"/>
  <c r="S1295" i="1"/>
  <c r="M1295" i="1"/>
  <c r="V1294" i="1"/>
  <c r="S1294" i="1"/>
  <c r="Y1294" i="1" s="1"/>
  <c r="M1294" i="1"/>
  <c r="Z1293" i="1"/>
  <c r="X1293" i="1"/>
  <c r="W1293" i="1"/>
  <c r="Z1292" i="1"/>
  <c r="Y1292" i="1"/>
  <c r="AA1292" i="1" s="1"/>
  <c r="W1292" i="1"/>
  <c r="V1292" i="1"/>
  <c r="U1292" i="1"/>
  <c r="R1292" i="1"/>
  <c r="X1292" i="1" s="1"/>
  <c r="O1292" i="1"/>
  <c r="L1292" i="1"/>
  <c r="V1291" i="1"/>
  <c r="S1291" i="1"/>
  <c r="Y1291" i="1" s="1"/>
  <c r="M1291" i="1"/>
  <c r="Y1290" i="1"/>
  <c r="V1290" i="1"/>
  <c r="S1290" i="1"/>
  <c r="M1290" i="1"/>
  <c r="V1289" i="1"/>
  <c r="S1289" i="1"/>
  <c r="Y1289" i="1" s="1"/>
  <c r="M1289" i="1"/>
  <c r="Y1288" i="1"/>
  <c r="V1288" i="1"/>
  <c r="S1288" i="1"/>
  <c r="M1288" i="1"/>
  <c r="Z1287" i="1"/>
  <c r="X1287" i="1"/>
  <c r="W1287" i="1"/>
  <c r="Z1286" i="1"/>
  <c r="AA1286" i="1" s="1"/>
  <c r="Y1286" i="1"/>
  <c r="W1286" i="1"/>
  <c r="V1286" i="1"/>
  <c r="U1286" i="1"/>
  <c r="R1286" i="1"/>
  <c r="X1286" i="1" s="1"/>
  <c r="O1286" i="1"/>
  <c r="L1286" i="1"/>
  <c r="Y1285" i="1"/>
  <c r="V1285" i="1"/>
  <c r="S1285" i="1"/>
  <c r="M1285" i="1"/>
  <c r="V1284" i="1"/>
  <c r="S1284" i="1"/>
  <c r="Y1284" i="1" s="1"/>
  <c r="M1284" i="1"/>
  <c r="Y1283" i="1"/>
  <c r="V1283" i="1"/>
  <c r="S1283" i="1"/>
  <c r="M1283" i="1"/>
  <c r="V1282" i="1"/>
  <c r="S1282" i="1"/>
  <c r="Y1282" i="1" s="1"/>
  <c r="M1282" i="1"/>
  <c r="Z1281" i="1"/>
  <c r="X1281" i="1"/>
  <c r="W1281" i="1"/>
  <c r="Z1280" i="1"/>
  <c r="Y1280" i="1"/>
  <c r="AA1280" i="1" s="1"/>
  <c r="X1280" i="1"/>
  <c r="W1280" i="1"/>
  <c r="V1280" i="1"/>
  <c r="U1280" i="1"/>
  <c r="R1280" i="1"/>
  <c r="O1280" i="1"/>
  <c r="L1280" i="1"/>
  <c r="Y1279" i="1"/>
  <c r="V1279" i="1"/>
  <c r="S1279" i="1"/>
  <c r="M1279" i="1"/>
  <c r="V1278" i="1"/>
  <c r="S1278" i="1"/>
  <c r="Y1278" i="1" s="1"/>
  <c r="M1278" i="1"/>
  <c r="V1277" i="1"/>
  <c r="S1277" i="1"/>
  <c r="Y1277" i="1" s="1"/>
  <c r="M1277" i="1"/>
  <c r="V1276" i="1"/>
  <c r="S1276" i="1"/>
  <c r="Y1276" i="1" s="1"/>
  <c r="M1276" i="1"/>
  <c r="Z1275" i="1"/>
  <c r="X1275" i="1"/>
  <c r="W1275" i="1"/>
  <c r="AA1274" i="1"/>
  <c r="Z1274" i="1"/>
  <c r="Y1274" i="1"/>
  <c r="W1274" i="1"/>
  <c r="V1274" i="1"/>
  <c r="U1274" i="1"/>
  <c r="R1274" i="1"/>
  <c r="X1274" i="1" s="1"/>
  <c r="O1274" i="1"/>
  <c r="L1274" i="1"/>
  <c r="V1273" i="1"/>
  <c r="S1273" i="1"/>
  <c r="Y1273" i="1" s="1"/>
  <c r="M1273" i="1"/>
  <c r="Y1272" i="1"/>
  <c r="V1272" i="1"/>
  <c r="S1272" i="1"/>
  <c r="M1272" i="1"/>
  <c r="V1271" i="1"/>
  <c r="S1271" i="1"/>
  <c r="Y1271" i="1" s="1"/>
  <c r="M1271" i="1"/>
  <c r="Y1270" i="1"/>
  <c r="V1270" i="1"/>
  <c r="S1270" i="1"/>
  <c r="M1270" i="1"/>
  <c r="Z1269" i="1"/>
  <c r="X1269" i="1"/>
  <c r="W1269" i="1"/>
  <c r="Z1268" i="1"/>
  <c r="Y1268" i="1"/>
  <c r="AA1268" i="1" s="1"/>
  <c r="X1268" i="1"/>
  <c r="W1268" i="1"/>
  <c r="V1268" i="1"/>
  <c r="U1268" i="1"/>
  <c r="R1268" i="1"/>
  <c r="O1268" i="1"/>
  <c r="L1268" i="1"/>
  <c r="Y1267" i="1"/>
  <c r="V1267" i="1"/>
  <c r="S1267" i="1"/>
  <c r="M1267" i="1"/>
  <c r="V1266" i="1"/>
  <c r="S1266" i="1"/>
  <c r="Y1266" i="1" s="1"/>
  <c r="M1266" i="1"/>
  <c r="Y1265" i="1"/>
  <c r="V1265" i="1"/>
  <c r="S1265" i="1"/>
  <c r="M1265" i="1"/>
  <c r="V1264" i="1"/>
  <c r="S1264" i="1"/>
  <c r="Y1264" i="1" s="1"/>
  <c r="M1264" i="1"/>
  <c r="Z1263" i="1"/>
  <c r="X1263" i="1"/>
  <c r="W1263" i="1"/>
  <c r="Z1262" i="1"/>
  <c r="Y1262" i="1"/>
  <c r="AA1262" i="1" s="1"/>
  <c r="X1262" i="1"/>
  <c r="W1262" i="1"/>
  <c r="V1262" i="1"/>
  <c r="U1262" i="1"/>
  <c r="R1262" i="1"/>
  <c r="O1262" i="1"/>
  <c r="L1262" i="1"/>
  <c r="V1261" i="1"/>
  <c r="S1261" i="1"/>
  <c r="Y1261" i="1" s="1"/>
  <c r="M1261" i="1"/>
  <c r="Y1260" i="1"/>
  <c r="V1260" i="1"/>
  <c r="S1260" i="1"/>
  <c r="M1260" i="1"/>
  <c r="V1259" i="1"/>
  <c r="S1259" i="1"/>
  <c r="Y1259" i="1" s="1"/>
  <c r="M1259" i="1"/>
  <c r="Y1258" i="1"/>
  <c r="V1258" i="1"/>
  <c r="S1258" i="1"/>
  <c r="M1258" i="1"/>
  <c r="Z1257" i="1"/>
  <c r="X1257" i="1"/>
  <c r="W1257" i="1"/>
  <c r="AA1256" i="1"/>
  <c r="Z1256" i="1"/>
  <c r="Y1256" i="1"/>
  <c r="W1256" i="1"/>
  <c r="V1256" i="1"/>
  <c r="U1256" i="1"/>
  <c r="R1256" i="1"/>
  <c r="X1256" i="1" s="1"/>
  <c r="O1256" i="1"/>
  <c r="L1256" i="1"/>
  <c r="V1255" i="1"/>
  <c r="S1255" i="1"/>
  <c r="Y1255" i="1" s="1"/>
  <c r="M1255" i="1"/>
  <c r="V1254" i="1"/>
  <c r="S1254" i="1"/>
  <c r="Y1254" i="1" s="1"/>
  <c r="M1254" i="1"/>
  <c r="V1253" i="1"/>
  <c r="S1253" i="1"/>
  <c r="Y1253" i="1" s="1"/>
  <c r="M1253" i="1"/>
  <c r="V1252" i="1"/>
  <c r="S1252" i="1"/>
  <c r="Y1252" i="1" s="1"/>
  <c r="M1252" i="1"/>
  <c r="Z1251" i="1"/>
  <c r="X1251" i="1"/>
  <c r="W1251" i="1"/>
  <c r="Z1250" i="1"/>
  <c r="Y1250" i="1"/>
  <c r="X1250" i="1"/>
  <c r="W1250" i="1"/>
  <c r="V1250" i="1"/>
  <c r="U1250" i="1"/>
  <c r="R1250" i="1"/>
  <c r="O1250" i="1"/>
  <c r="L1250" i="1"/>
  <c r="Y1249" i="1"/>
  <c r="V1249" i="1"/>
  <c r="S1249" i="1"/>
  <c r="M1249" i="1"/>
  <c r="V1248" i="1"/>
  <c r="S1248" i="1"/>
  <c r="Y1248" i="1" s="1"/>
  <c r="M1248" i="1"/>
  <c r="Y1247" i="1"/>
  <c r="V1247" i="1"/>
  <c r="S1247" i="1"/>
  <c r="M1247" i="1"/>
  <c r="V1246" i="1"/>
  <c r="S1246" i="1"/>
  <c r="Y1246" i="1" s="1"/>
  <c r="M1246" i="1"/>
  <c r="Z1245" i="1"/>
  <c r="X1245" i="1"/>
  <c r="W1245" i="1"/>
  <c r="Z1244" i="1"/>
  <c r="Y1244" i="1"/>
  <c r="AA1244" i="1" s="1"/>
  <c r="W1244" i="1"/>
  <c r="V1244" i="1"/>
  <c r="U1244" i="1"/>
  <c r="R1244" i="1"/>
  <c r="X1244" i="1" s="1"/>
  <c r="O1244" i="1"/>
  <c r="L1244" i="1"/>
  <c r="V1243" i="1"/>
  <c r="S1243" i="1"/>
  <c r="Y1243" i="1" s="1"/>
  <c r="M1243" i="1"/>
  <c r="Y1242" i="1"/>
  <c r="V1242" i="1"/>
  <c r="S1242" i="1"/>
  <c r="M1242" i="1"/>
  <c r="V1241" i="1"/>
  <c r="S1241" i="1"/>
  <c r="Y1241" i="1" s="1"/>
  <c r="M1241" i="1"/>
  <c r="Y1240" i="1"/>
  <c r="V1240" i="1"/>
  <c r="S1240" i="1"/>
  <c r="M1240" i="1"/>
  <c r="Z1239" i="1"/>
  <c r="X1239" i="1"/>
  <c r="W1239" i="1"/>
  <c r="Z1238" i="1"/>
  <c r="AA1238" i="1" s="1"/>
  <c r="Y1238" i="1"/>
  <c r="W1238" i="1"/>
  <c r="V1238" i="1"/>
  <c r="U1238" i="1"/>
  <c r="R1238" i="1"/>
  <c r="X1238" i="1" s="1"/>
  <c r="O1238" i="1"/>
  <c r="L1238" i="1"/>
  <c r="Y1237" i="1"/>
  <c r="V1237" i="1"/>
  <c r="S1237" i="1"/>
  <c r="M1237" i="1"/>
  <c r="V1236" i="1"/>
  <c r="S1236" i="1"/>
  <c r="Y1236" i="1" s="1"/>
  <c r="M1236" i="1"/>
  <c r="Y1235" i="1"/>
  <c r="V1235" i="1"/>
  <c r="S1235" i="1"/>
  <c r="M1235" i="1"/>
  <c r="V1234" i="1"/>
  <c r="S1234" i="1"/>
  <c r="Y1234" i="1" s="1"/>
  <c r="M1234" i="1"/>
  <c r="Z1233" i="1"/>
  <c r="X1233" i="1"/>
  <c r="W1233" i="1"/>
  <c r="Z1232" i="1"/>
  <c r="Y1232" i="1"/>
  <c r="AA1232" i="1" s="1"/>
  <c r="X1232" i="1"/>
  <c r="W1232" i="1"/>
  <c r="V1232" i="1"/>
  <c r="U1232" i="1"/>
  <c r="R1232" i="1"/>
  <c r="O1232" i="1"/>
  <c r="L1232" i="1"/>
  <c r="Y1231" i="1"/>
  <c r="V1231" i="1"/>
  <c r="S1231" i="1"/>
  <c r="M1231" i="1"/>
  <c r="V1230" i="1"/>
  <c r="S1230" i="1"/>
  <c r="Y1230" i="1" s="1"/>
  <c r="M1230" i="1"/>
  <c r="V1229" i="1"/>
  <c r="S1229" i="1"/>
  <c r="Y1229" i="1" s="1"/>
  <c r="M1229" i="1"/>
  <c r="V1228" i="1"/>
  <c r="S1228" i="1"/>
  <c r="Y1228" i="1" s="1"/>
  <c r="M1228" i="1"/>
  <c r="Z1227" i="1"/>
  <c r="X1227" i="1"/>
  <c r="W1227" i="1"/>
  <c r="AA1226" i="1"/>
  <c r="Z1226" i="1"/>
  <c r="Y1226" i="1"/>
  <c r="W1226" i="1"/>
  <c r="V1226" i="1"/>
  <c r="U1226" i="1"/>
  <c r="R1226" i="1"/>
  <c r="X1226" i="1" s="1"/>
  <c r="O1226" i="1"/>
  <c r="L1226" i="1"/>
  <c r="V1225" i="1"/>
  <c r="S1225" i="1"/>
  <c r="Y1225" i="1" s="1"/>
  <c r="M1225" i="1"/>
  <c r="Y1224" i="1"/>
  <c r="V1224" i="1"/>
  <c r="S1224" i="1"/>
  <c r="M1224" i="1"/>
  <c r="V1223" i="1"/>
  <c r="S1223" i="1"/>
  <c r="Y1223" i="1" s="1"/>
  <c r="M1223" i="1"/>
  <c r="V1222" i="1"/>
  <c r="S1222" i="1"/>
  <c r="Y1222" i="1" s="1"/>
  <c r="M1222" i="1"/>
  <c r="Z1221" i="1"/>
  <c r="X1221" i="1"/>
  <c r="W1221" i="1"/>
  <c r="Z1220" i="1"/>
  <c r="Y1220" i="1"/>
  <c r="AA1220" i="1" s="1"/>
  <c r="X1220" i="1"/>
  <c r="W1220" i="1"/>
  <c r="V1220" i="1"/>
  <c r="U1220" i="1"/>
  <c r="R1220" i="1"/>
  <c r="O1220" i="1"/>
  <c r="L1220" i="1"/>
  <c r="Y1219" i="1"/>
  <c r="V1219" i="1"/>
  <c r="S1219" i="1"/>
  <c r="M1219" i="1"/>
  <c r="V1218" i="1"/>
  <c r="S1218" i="1"/>
  <c r="Y1218" i="1" s="1"/>
  <c r="M1218" i="1"/>
  <c r="Y1217" i="1"/>
  <c r="V1217" i="1"/>
  <c r="S1217" i="1"/>
  <c r="M1217" i="1"/>
  <c r="V1216" i="1"/>
  <c r="S1216" i="1"/>
  <c r="Y1216" i="1" s="1"/>
  <c r="M1216" i="1"/>
  <c r="Z1215" i="1"/>
  <c r="X1215" i="1"/>
  <c r="W1215" i="1"/>
  <c r="Z1214" i="1"/>
  <c r="Y1214" i="1"/>
  <c r="AA1214" i="1" s="1"/>
  <c r="X1214" i="1"/>
  <c r="W1214" i="1"/>
  <c r="V1214" i="1"/>
  <c r="U1214" i="1"/>
  <c r="R1214" i="1"/>
  <c r="O1214" i="1"/>
  <c r="L1214" i="1"/>
  <c r="V1213" i="1"/>
  <c r="S1213" i="1"/>
  <c r="Y1213" i="1" s="1"/>
  <c r="M1213" i="1"/>
  <c r="Y1212" i="1"/>
  <c r="V1212" i="1"/>
  <c r="S1212" i="1"/>
  <c r="M1212" i="1"/>
  <c r="V1211" i="1"/>
  <c r="S1211" i="1"/>
  <c r="Y1211" i="1" s="1"/>
  <c r="M1211" i="1"/>
  <c r="Y1210" i="1"/>
  <c r="V1210" i="1"/>
  <c r="S1210" i="1"/>
  <c r="M1210" i="1"/>
  <c r="Z1209" i="1"/>
  <c r="X1209" i="1"/>
  <c r="W1209" i="1"/>
  <c r="Z1208" i="1"/>
  <c r="AA1208" i="1" s="1"/>
  <c r="Y1208" i="1"/>
  <c r="W1208" i="1"/>
  <c r="V1208" i="1"/>
  <c r="U1208" i="1"/>
  <c r="R1208" i="1"/>
  <c r="X1208" i="1" s="1"/>
  <c r="O1208" i="1"/>
  <c r="L1208" i="1"/>
  <c r="V1207" i="1"/>
  <c r="S1207" i="1"/>
  <c r="Y1207" i="1" s="1"/>
  <c r="M1207" i="1"/>
  <c r="V1206" i="1"/>
  <c r="S1206" i="1"/>
  <c r="Y1206" i="1" s="1"/>
  <c r="M1206" i="1"/>
  <c r="V1205" i="1"/>
  <c r="S1205" i="1"/>
  <c r="Y1205" i="1" s="1"/>
  <c r="M1205" i="1"/>
  <c r="V1204" i="1"/>
  <c r="S1204" i="1"/>
  <c r="Y1204" i="1" s="1"/>
  <c r="M1204" i="1"/>
  <c r="Z1203" i="1"/>
  <c r="X1203" i="1"/>
  <c r="W1203" i="1"/>
  <c r="Z1202" i="1"/>
  <c r="Y1202" i="1"/>
  <c r="W1202" i="1"/>
  <c r="V1202" i="1"/>
  <c r="U1202" i="1"/>
  <c r="R1202" i="1"/>
  <c r="X1202" i="1" s="1"/>
  <c r="O1202" i="1"/>
  <c r="L1202" i="1"/>
  <c r="V1201" i="1"/>
  <c r="S1201" i="1"/>
  <c r="Y1201" i="1" s="1"/>
  <c r="M1201" i="1"/>
  <c r="V1200" i="1"/>
  <c r="S1200" i="1"/>
  <c r="Y1200" i="1" s="1"/>
  <c r="M1200" i="1"/>
  <c r="AA1199" i="1"/>
  <c r="Z1199" i="1"/>
  <c r="Y1199" i="1"/>
  <c r="W1199" i="1"/>
  <c r="V1199" i="1"/>
  <c r="U1199" i="1"/>
  <c r="R1199" i="1"/>
  <c r="X1199" i="1" s="1"/>
  <c r="O1199" i="1"/>
  <c r="L1199" i="1"/>
  <c r="V1198" i="1"/>
  <c r="S1198" i="1"/>
  <c r="Y1198" i="1" s="1"/>
  <c r="M1198" i="1"/>
  <c r="V1197" i="1"/>
  <c r="S1197" i="1"/>
  <c r="Y1197" i="1" s="1"/>
  <c r="M1197" i="1"/>
  <c r="Z1196" i="1"/>
  <c r="Y1196" i="1"/>
  <c r="AA1196" i="1" s="1"/>
  <c r="W1196" i="1"/>
  <c r="V1196" i="1"/>
  <c r="U1196" i="1"/>
  <c r="R1196" i="1"/>
  <c r="X1196" i="1" s="1"/>
  <c r="O1196" i="1"/>
  <c r="L1196" i="1"/>
  <c r="V1195" i="1"/>
  <c r="S1195" i="1"/>
  <c r="Y1195" i="1" s="1"/>
  <c r="M1195" i="1"/>
  <c r="Y1194" i="1"/>
  <c r="V1194" i="1"/>
  <c r="S1194" i="1"/>
  <c r="M1194" i="1"/>
  <c r="Z1193" i="1"/>
  <c r="Y1193" i="1"/>
  <c r="AA1193" i="1" s="1"/>
  <c r="X1193" i="1"/>
  <c r="W1193" i="1"/>
  <c r="V1193" i="1"/>
  <c r="U1193" i="1"/>
  <c r="R1193" i="1"/>
  <c r="O1193" i="1"/>
  <c r="L1193" i="1"/>
  <c r="V1192" i="1"/>
  <c r="S1192" i="1"/>
  <c r="Y1192" i="1" s="1"/>
  <c r="M1192" i="1"/>
  <c r="V1191" i="1"/>
  <c r="S1191" i="1"/>
  <c r="Y1191" i="1" s="1"/>
  <c r="M1191" i="1"/>
  <c r="Z1190" i="1"/>
  <c r="Y1190" i="1"/>
  <c r="AA1190" i="1" s="1"/>
  <c r="W1190" i="1"/>
  <c r="V1190" i="1"/>
  <c r="U1190" i="1"/>
  <c r="R1190" i="1"/>
  <c r="X1190" i="1" s="1"/>
  <c r="O1190" i="1"/>
  <c r="L1190" i="1"/>
  <c r="Y1189" i="1"/>
  <c r="V1189" i="1"/>
  <c r="S1189" i="1"/>
  <c r="M1189" i="1"/>
  <c r="V1188" i="1"/>
  <c r="S1188" i="1"/>
  <c r="Y1188" i="1" s="1"/>
  <c r="M1188" i="1"/>
  <c r="AA1187" i="1"/>
  <c r="Z1187" i="1"/>
  <c r="Y1187" i="1"/>
  <c r="W1187" i="1"/>
  <c r="V1187" i="1"/>
  <c r="U1187" i="1"/>
  <c r="R1187" i="1"/>
  <c r="X1187" i="1" s="1"/>
  <c r="O1187" i="1"/>
  <c r="L1187" i="1"/>
  <c r="V1186" i="1"/>
  <c r="S1186" i="1"/>
  <c r="Y1186" i="1" s="1"/>
  <c r="M1186" i="1"/>
  <c r="V1185" i="1"/>
  <c r="S1185" i="1"/>
  <c r="Y1185" i="1" s="1"/>
  <c r="M1185" i="1"/>
  <c r="Z1184" i="1"/>
  <c r="Y1184" i="1"/>
  <c r="AA1184" i="1" s="1"/>
  <c r="W1184" i="1"/>
  <c r="V1184" i="1"/>
  <c r="U1184" i="1"/>
  <c r="U1177" i="1" s="1"/>
  <c r="R1184" i="1"/>
  <c r="X1184" i="1" s="1"/>
  <c r="O1184" i="1"/>
  <c r="L1184" i="1"/>
  <c r="V1183" i="1"/>
  <c r="S1183" i="1"/>
  <c r="Y1183" i="1" s="1"/>
  <c r="M1183" i="1"/>
  <c r="Y1182" i="1"/>
  <c r="V1182" i="1"/>
  <c r="S1182" i="1"/>
  <c r="M1182" i="1"/>
  <c r="Z1181" i="1"/>
  <c r="Y1181" i="1"/>
  <c r="AA1181" i="1" s="1"/>
  <c r="X1181" i="1"/>
  <c r="W1181" i="1"/>
  <c r="V1181" i="1"/>
  <c r="U1181" i="1"/>
  <c r="R1181" i="1"/>
  <c r="O1181" i="1"/>
  <c r="L1181" i="1"/>
  <c r="V1180" i="1"/>
  <c r="S1180" i="1"/>
  <c r="Y1180" i="1" s="1"/>
  <c r="M1180" i="1"/>
  <c r="V1179" i="1"/>
  <c r="S1179" i="1"/>
  <c r="Y1179" i="1" s="1"/>
  <c r="M1179" i="1"/>
  <c r="Z1178" i="1"/>
  <c r="Z1177" i="1" s="1"/>
  <c r="Y1178" i="1"/>
  <c r="W1178" i="1"/>
  <c r="V1178" i="1"/>
  <c r="U1178" i="1"/>
  <c r="R1178" i="1"/>
  <c r="X1178" i="1" s="1"/>
  <c r="O1178" i="1"/>
  <c r="L1178" i="1"/>
  <c r="T1177" i="1"/>
  <c r="S1177" i="1"/>
  <c r="N1177" i="1"/>
  <c r="M1177" i="1"/>
  <c r="Y1176" i="1"/>
  <c r="V1176" i="1"/>
  <c r="S1176" i="1"/>
  <c r="M1176" i="1"/>
  <c r="V1175" i="1"/>
  <c r="S1175" i="1"/>
  <c r="Y1175" i="1" s="1"/>
  <c r="M1175" i="1"/>
  <c r="AA1174" i="1"/>
  <c r="Z1174" i="1"/>
  <c r="Y1174" i="1"/>
  <c r="W1174" i="1"/>
  <c r="V1174" i="1"/>
  <c r="U1174" i="1"/>
  <c r="R1174" i="1"/>
  <c r="X1174" i="1" s="1"/>
  <c r="O1174" i="1"/>
  <c r="L1174" i="1"/>
  <c r="V1173" i="1"/>
  <c r="S1173" i="1"/>
  <c r="Y1173" i="1" s="1"/>
  <c r="M1173" i="1"/>
  <c r="Y1172" i="1"/>
  <c r="V1172" i="1"/>
  <c r="S1172" i="1"/>
  <c r="M1172" i="1"/>
  <c r="Z1171" i="1"/>
  <c r="Y1171" i="1"/>
  <c r="AA1171" i="1" s="1"/>
  <c r="X1171" i="1"/>
  <c r="W1171" i="1"/>
  <c r="V1171" i="1"/>
  <c r="U1171" i="1"/>
  <c r="R1171" i="1"/>
  <c r="O1171" i="1"/>
  <c r="L1171" i="1"/>
  <c r="V1170" i="1"/>
  <c r="S1170" i="1"/>
  <c r="Y1170" i="1" s="1"/>
  <c r="M1170" i="1"/>
  <c r="Y1169" i="1"/>
  <c r="V1169" i="1"/>
  <c r="S1169" i="1"/>
  <c r="M1169" i="1"/>
  <c r="V1168" i="1"/>
  <c r="S1168" i="1"/>
  <c r="Y1168" i="1" s="1"/>
  <c r="M1168" i="1"/>
  <c r="Y1167" i="1"/>
  <c r="V1167" i="1"/>
  <c r="S1167" i="1"/>
  <c r="M1167" i="1"/>
  <c r="Z1166" i="1"/>
  <c r="X1166" i="1"/>
  <c r="W1166" i="1"/>
  <c r="AA1165" i="1"/>
  <c r="Z1165" i="1"/>
  <c r="Y1165" i="1"/>
  <c r="W1165" i="1"/>
  <c r="V1165" i="1"/>
  <c r="U1165" i="1"/>
  <c r="R1165" i="1"/>
  <c r="X1165" i="1" s="1"/>
  <c r="O1165" i="1"/>
  <c r="L1165" i="1"/>
  <c r="V1164" i="1"/>
  <c r="S1164" i="1"/>
  <c r="Y1164" i="1" s="1"/>
  <c r="M1164" i="1"/>
  <c r="V1163" i="1"/>
  <c r="S1163" i="1"/>
  <c r="Y1163" i="1" s="1"/>
  <c r="M1163" i="1"/>
  <c r="V1162" i="1"/>
  <c r="S1162" i="1"/>
  <c r="Y1162" i="1" s="1"/>
  <c r="M1162" i="1"/>
  <c r="V1161" i="1"/>
  <c r="S1161" i="1"/>
  <c r="Y1161" i="1" s="1"/>
  <c r="M1161" i="1"/>
  <c r="Z1160" i="1"/>
  <c r="X1160" i="1"/>
  <c r="W1160" i="1"/>
  <c r="Z1159" i="1"/>
  <c r="Y1159" i="1"/>
  <c r="AA1159" i="1" s="1"/>
  <c r="X1159" i="1"/>
  <c r="W1159" i="1"/>
  <c r="V1159" i="1"/>
  <c r="U1159" i="1"/>
  <c r="R1159" i="1"/>
  <c r="O1159" i="1"/>
  <c r="L1159" i="1"/>
  <c r="Y1158" i="1"/>
  <c r="V1158" i="1"/>
  <c r="S1158" i="1"/>
  <c r="M1158" i="1"/>
  <c r="V1157" i="1"/>
  <c r="S1157" i="1"/>
  <c r="Y1157" i="1" s="1"/>
  <c r="M1157" i="1"/>
  <c r="Z1156" i="1"/>
  <c r="AA1156" i="1" s="1"/>
  <c r="Y1156" i="1"/>
  <c r="W1156" i="1"/>
  <c r="V1156" i="1"/>
  <c r="U1156" i="1"/>
  <c r="R1156" i="1"/>
  <c r="X1156" i="1" s="1"/>
  <c r="O1156" i="1"/>
  <c r="O1137" i="1" s="1"/>
  <c r="L1156" i="1"/>
  <c r="Y1155" i="1"/>
  <c r="V1155" i="1"/>
  <c r="S1155" i="1"/>
  <c r="M1155" i="1"/>
  <c r="V1154" i="1"/>
  <c r="S1154" i="1"/>
  <c r="Y1154" i="1" s="1"/>
  <c r="M1154" i="1"/>
  <c r="AA1153" i="1"/>
  <c r="Z1153" i="1"/>
  <c r="Y1153" i="1"/>
  <c r="W1153" i="1"/>
  <c r="V1153" i="1"/>
  <c r="U1153" i="1"/>
  <c r="R1153" i="1"/>
  <c r="X1153" i="1" s="1"/>
  <c r="O1153" i="1"/>
  <c r="L1153" i="1"/>
  <c r="V1152" i="1"/>
  <c r="S1152" i="1"/>
  <c r="Y1152" i="1" s="1"/>
  <c r="M1152" i="1"/>
  <c r="Y1151" i="1"/>
  <c r="V1151" i="1"/>
  <c r="S1151" i="1"/>
  <c r="M1151" i="1"/>
  <c r="V1150" i="1"/>
  <c r="S1150" i="1"/>
  <c r="Y1150" i="1" s="1"/>
  <c r="M1150" i="1"/>
  <c r="Y1149" i="1"/>
  <c r="V1149" i="1"/>
  <c r="S1149" i="1"/>
  <c r="M1149" i="1"/>
  <c r="Z1148" i="1"/>
  <c r="X1148" i="1"/>
  <c r="W1148" i="1"/>
  <c r="Z1147" i="1"/>
  <c r="Y1147" i="1"/>
  <c r="AA1147" i="1" s="1"/>
  <c r="W1147" i="1"/>
  <c r="V1147" i="1"/>
  <c r="U1147" i="1"/>
  <c r="R1147" i="1"/>
  <c r="X1147" i="1" s="1"/>
  <c r="O1147" i="1"/>
  <c r="L1147" i="1"/>
  <c r="Y1146" i="1"/>
  <c r="V1146" i="1"/>
  <c r="S1146" i="1"/>
  <c r="M1146" i="1"/>
  <c r="V1145" i="1"/>
  <c r="S1145" i="1"/>
  <c r="Y1145" i="1" s="1"/>
  <c r="M1145" i="1"/>
  <c r="Y1144" i="1"/>
  <c r="V1144" i="1"/>
  <c r="S1144" i="1"/>
  <c r="M1144" i="1"/>
  <c r="V1143" i="1"/>
  <c r="S1143" i="1"/>
  <c r="Y1143" i="1" s="1"/>
  <c r="M1143" i="1"/>
  <c r="Z1142" i="1"/>
  <c r="X1142" i="1"/>
  <c r="W1142" i="1"/>
  <c r="Z1141" i="1"/>
  <c r="Y1141" i="1"/>
  <c r="AA1141" i="1" s="1"/>
  <c r="X1141" i="1"/>
  <c r="W1141" i="1"/>
  <c r="V1141" i="1"/>
  <c r="U1141" i="1"/>
  <c r="U1137" i="1" s="1"/>
  <c r="U1136" i="1" s="1"/>
  <c r="R1141" i="1"/>
  <c r="O1141" i="1"/>
  <c r="L1141" i="1"/>
  <c r="V1140" i="1"/>
  <c r="S1140" i="1"/>
  <c r="Y1140" i="1" s="1"/>
  <c r="M1140" i="1"/>
  <c r="Y1139" i="1"/>
  <c r="V1139" i="1"/>
  <c r="S1139" i="1"/>
  <c r="M1139" i="1"/>
  <c r="Z1138" i="1"/>
  <c r="Y1138" i="1"/>
  <c r="AA1138" i="1" s="1"/>
  <c r="X1138" i="1"/>
  <c r="W1138" i="1"/>
  <c r="V1138" i="1"/>
  <c r="U1138" i="1"/>
  <c r="R1138" i="1"/>
  <c r="O1138" i="1"/>
  <c r="L1138" i="1"/>
  <c r="T1137" i="1"/>
  <c r="S1137" i="1"/>
  <c r="N1137" i="1"/>
  <c r="M1137" i="1"/>
  <c r="T1136" i="1"/>
  <c r="S1136" i="1"/>
  <c r="N1136" i="1"/>
  <c r="M1136" i="1"/>
  <c r="Y1135" i="1"/>
  <c r="V1135" i="1"/>
  <c r="S1135" i="1"/>
  <c r="M1135" i="1"/>
  <c r="Z1134" i="1"/>
  <c r="Y1134" i="1"/>
  <c r="AA1134" i="1" s="1"/>
  <c r="X1134" i="1"/>
  <c r="W1134" i="1"/>
  <c r="V1134" i="1"/>
  <c r="U1134" i="1"/>
  <c r="R1134" i="1"/>
  <c r="O1134" i="1"/>
  <c r="L1134" i="1"/>
  <c r="Y1133" i="1"/>
  <c r="V1133" i="1"/>
  <c r="S1133" i="1"/>
  <c r="M1133" i="1"/>
  <c r="V1132" i="1"/>
  <c r="S1132" i="1"/>
  <c r="Y1132" i="1" s="1"/>
  <c r="M1132" i="1"/>
  <c r="Z1131" i="1"/>
  <c r="X1131" i="1"/>
  <c r="W1131" i="1"/>
  <c r="AA1130" i="1"/>
  <c r="Z1130" i="1"/>
  <c r="Y1130" i="1"/>
  <c r="W1130" i="1"/>
  <c r="V1130" i="1"/>
  <c r="U1130" i="1"/>
  <c r="U1123" i="1" s="1"/>
  <c r="R1130" i="1"/>
  <c r="X1130" i="1" s="1"/>
  <c r="O1130" i="1"/>
  <c r="L1130" i="1"/>
  <c r="V1129" i="1"/>
  <c r="S1129" i="1"/>
  <c r="Y1129" i="1" s="1"/>
  <c r="M1129" i="1"/>
  <c r="AA1128" i="1"/>
  <c r="Z1128" i="1"/>
  <c r="Y1128" i="1"/>
  <c r="W1128" i="1"/>
  <c r="V1128" i="1"/>
  <c r="U1128" i="1"/>
  <c r="R1128" i="1"/>
  <c r="X1128" i="1" s="1"/>
  <c r="O1128" i="1"/>
  <c r="O1123" i="1" s="1"/>
  <c r="L1128" i="1"/>
  <c r="Y1127" i="1"/>
  <c r="V1127" i="1"/>
  <c r="S1127" i="1"/>
  <c r="M1127" i="1"/>
  <c r="V1126" i="1"/>
  <c r="S1126" i="1"/>
  <c r="Y1126" i="1" s="1"/>
  <c r="M1126" i="1"/>
  <c r="Z1125" i="1"/>
  <c r="X1125" i="1"/>
  <c r="W1125" i="1"/>
  <c r="Z1124" i="1"/>
  <c r="Y1124" i="1"/>
  <c r="AA1124" i="1" s="1"/>
  <c r="X1124" i="1"/>
  <c r="W1124" i="1"/>
  <c r="V1124" i="1"/>
  <c r="U1124" i="1"/>
  <c r="R1124" i="1"/>
  <c r="O1124" i="1"/>
  <c r="L1124" i="1"/>
  <c r="Z1123" i="1"/>
  <c r="T1123" i="1"/>
  <c r="S1123" i="1"/>
  <c r="N1123" i="1"/>
  <c r="M1123" i="1"/>
  <c r="Y1122" i="1"/>
  <c r="V1122" i="1"/>
  <c r="S1122" i="1"/>
  <c r="M1122" i="1"/>
  <c r="V1121" i="1"/>
  <c r="S1121" i="1"/>
  <c r="Y1121" i="1" s="1"/>
  <c r="M1121" i="1"/>
  <c r="Y1120" i="1"/>
  <c r="V1120" i="1"/>
  <c r="S1120" i="1"/>
  <c r="M1120" i="1"/>
  <c r="V1119" i="1"/>
  <c r="S1119" i="1"/>
  <c r="Y1119" i="1" s="1"/>
  <c r="M1119" i="1"/>
  <c r="Y1118" i="1"/>
  <c r="V1118" i="1"/>
  <c r="S1118" i="1"/>
  <c r="M1118" i="1"/>
  <c r="V1117" i="1"/>
  <c r="S1117" i="1"/>
  <c r="Y1117" i="1" s="1"/>
  <c r="M1117" i="1"/>
  <c r="Y1116" i="1"/>
  <c r="V1116" i="1"/>
  <c r="S1116" i="1"/>
  <c r="M1116" i="1"/>
  <c r="Z1115" i="1"/>
  <c r="Y1115" i="1"/>
  <c r="AA1115" i="1" s="1"/>
  <c r="X1115" i="1"/>
  <c r="W1115" i="1"/>
  <c r="V1115" i="1"/>
  <c r="U1115" i="1"/>
  <c r="R1115" i="1"/>
  <c r="O1115" i="1"/>
  <c r="L1115" i="1"/>
  <c r="V1114" i="1"/>
  <c r="S1114" i="1"/>
  <c r="Y1114" i="1" s="1"/>
  <c r="M1114" i="1"/>
  <c r="Y1113" i="1"/>
  <c r="V1113" i="1"/>
  <c r="S1113" i="1"/>
  <c r="M1113" i="1"/>
  <c r="V1112" i="1"/>
  <c r="S1112" i="1"/>
  <c r="Y1112" i="1" s="1"/>
  <c r="M1112" i="1"/>
  <c r="Y1111" i="1"/>
  <c r="V1111" i="1"/>
  <c r="S1111" i="1"/>
  <c r="M1111" i="1"/>
  <c r="V1110" i="1"/>
  <c r="S1110" i="1"/>
  <c r="Y1110" i="1" s="1"/>
  <c r="M1110" i="1"/>
  <c r="Y1109" i="1"/>
  <c r="V1109" i="1"/>
  <c r="S1109" i="1"/>
  <c r="M1109" i="1"/>
  <c r="V1108" i="1"/>
  <c r="S1108" i="1"/>
  <c r="Y1108" i="1" s="1"/>
  <c r="M1108" i="1"/>
  <c r="Y1107" i="1"/>
  <c r="V1107" i="1"/>
  <c r="S1107" i="1"/>
  <c r="M1107" i="1"/>
  <c r="V1106" i="1"/>
  <c r="S1106" i="1"/>
  <c r="Y1106" i="1" s="1"/>
  <c r="M1106" i="1"/>
  <c r="Y1105" i="1"/>
  <c r="V1105" i="1"/>
  <c r="S1105" i="1"/>
  <c r="M1105" i="1"/>
  <c r="V1104" i="1"/>
  <c r="S1104" i="1"/>
  <c r="Y1104" i="1" s="1"/>
  <c r="M1104" i="1"/>
  <c r="Y1103" i="1"/>
  <c r="V1103" i="1"/>
  <c r="S1103" i="1"/>
  <c r="M1103" i="1"/>
  <c r="V1102" i="1"/>
  <c r="S1102" i="1"/>
  <c r="Y1102" i="1" s="1"/>
  <c r="M1102" i="1"/>
  <c r="Y1101" i="1"/>
  <c r="V1101" i="1"/>
  <c r="S1101" i="1"/>
  <c r="M1101" i="1"/>
  <c r="Z1100" i="1"/>
  <c r="X1100" i="1"/>
  <c r="W1100" i="1"/>
  <c r="AA1099" i="1"/>
  <c r="Z1099" i="1"/>
  <c r="Y1099" i="1"/>
  <c r="W1099" i="1"/>
  <c r="V1099" i="1"/>
  <c r="U1099" i="1"/>
  <c r="R1099" i="1"/>
  <c r="X1099" i="1" s="1"/>
  <c r="O1099" i="1"/>
  <c r="L1099" i="1"/>
  <c r="V1098" i="1"/>
  <c r="S1098" i="1"/>
  <c r="Y1098" i="1" s="1"/>
  <c r="M1098" i="1"/>
  <c r="Y1097" i="1"/>
  <c r="V1097" i="1"/>
  <c r="S1097" i="1"/>
  <c r="M1097" i="1"/>
  <c r="V1096" i="1"/>
  <c r="S1096" i="1"/>
  <c r="Y1096" i="1" s="1"/>
  <c r="M1096" i="1"/>
  <c r="Z1095" i="1"/>
  <c r="AA1095" i="1" s="1"/>
  <c r="Y1095" i="1"/>
  <c r="X1095" i="1"/>
  <c r="W1095" i="1"/>
  <c r="V1095" i="1"/>
  <c r="U1095" i="1"/>
  <c r="R1095" i="1"/>
  <c r="O1095" i="1"/>
  <c r="L1095" i="1"/>
  <c r="Y1094" i="1"/>
  <c r="V1094" i="1"/>
  <c r="S1094" i="1"/>
  <c r="M1094" i="1"/>
  <c r="V1093" i="1"/>
  <c r="S1093" i="1"/>
  <c r="Y1093" i="1" s="1"/>
  <c r="M1093" i="1"/>
  <c r="Y1092" i="1"/>
  <c r="V1092" i="1"/>
  <c r="S1092" i="1"/>
  <c r="M1092" i="1"/>
  <c r="V1091" i="1"/>
  <c r="S1091" i="1"/>
  <c r="Y1091" i="1" s="1"/>
  <c r="M1091" i="1"/>
  <c r="AA1090" i="1"/>
  <c r="Z1090" i="1"/>
  <c r="Y1090" i="1"/>
  <c r="W1090" i="1"/>
  <c r="V1090" i="1"/>
  <c r="U1090" i="1"/>
  <c r="R1090" i="1"/>
  <c r="X1090" i="1" s="1"/>
  <c r="O1090" i="1"/>
  <c r="L1090" i="1"/>
  <c r="V1089" i="1"/>
  <c r="S1089" i="1"/>
  <c r="Y1089" i="1" s="1"/>
  <c r="M1089" i="1"/>
  <c r="Y1088" i="1"/>
  <c r="V1088" i="1"/>
  <c r="S1088" i="1"/>
  <c r="M1088" i="1"/>
  <c r="V1087" i="1"/>
  <c r="S1087" i="1"/>
  <c r="Y1087" i="1" s="1"/>
  <c r="M1087" i="1"/>
  <c r="Y1086" i="1"/>
  <c r="V1086" i="1"/>
  <c r="S1086" i="1"/>
  <c r="M1086" i="1"/>
  <c r="Z1085" i="1"/>
  <c r="Y1085" i="1"/>
  <c r="AA1085" i="1" s="1"/>
  <c r="W1085" i="1"/>
  <c r="V1085" i="1"/>
  <c r="U1085" i="1"/>
  <c r="R1085" i="1"/>
  <c r="X1085" i="1" s="1"/>
  <c r="O1085" i="1"/>
  <c r="L1085" i="1"/>
  <c r="V1084" i="1"/>
  <c r="S1084" i="1"/>
  <c r="Y1084" i="1" s="1"/>
  <c r="M1084" i="1"/>
  <c r="Y1083" i="1"/>
  <c r="V1083" i="1"/>
  <c r="S1083" i="1"/>
  <c r="M1083" i="1"/>
  <c r="V1082" i="1"/>
  <c r="S1082" i="1"/>
  <c r="Y1082" i="1" s="1"/>
  <c r="M1082" i="1"/>
  <c r="Y1081" i="1"/>
  <c r="V1081" i="1"/>
  <c r="S1081" i="1"/>
  <c r="M1081" i="1"/>
  <c r="V1080" i="1"/>
  <c r="S1080" i="1"/>
  <c r="Y1080" i="1" s="1"/>
  <c r="M1080" i="1"/>
  <c r="Y1079" i="1"/>
  <c r="V1079" i="1"/>
  <c r="S1079" i="1"/>
  <c r="M1079" i="1"/>
  <c r="V1078" i="1"/>
  <c r="S1078" i="1"/>
  <c r="Y1078" i="1" s="1"/>
  <c r="M1078" i="1"/>
  <c r="Y1077" i="1"/>
  <c r="V1077" i="1"/>
  <c r="S1077" i="1"/>
  <c r="M1077" i="1"/>
  <c r="Z1076" i="1"/>
  <c r="X1076" i="1"/>
  <c r="W1076" i="1"/>
  <c r="AA1075" i="1"/>
  <c r="Z1075" i="1"/>
  <c r="Y1075" i="1"/>
  <c r="W1075" i="1"/>
  <c r="V1075" i="1"/>
  <c r="U1075" i="1"/>
  <c r="R1075" i="1"/>
  <c r="X1075" i="1" s="1"/>
  <c r="O1075" i="1"/>
  <c r="L1075" i="1"/>
  <c r="Y1074" i="1"/>
  <c r="V1074" i="1"/>
  <c r="S1074" i="1"/>
  <c r="M1074" i="1"/>
  <c r="V1073" i="1"/>
  <c r="S1073" i="1"/>
  <c r="Y1073" i="1" s="1"/>
  <c r="M1073" i="1"/>
  <c r="Y1072" i="1"/>
  <c r="V1072" i="1"/>
  <c r="S1072" i="1"/>
  <c r="M1072" i="1"/>
  <c r="V1071" i="1"/>
  <c r="S1071" i="1"/>
  <c r="Y1071" i="1" s="1"/>
  <c r="M1071" i="1"/>
  <c r="Y1070" i="1"/>
  <c r="V1070" i="1"/>
  <c r="S1070" i="1"/>
  <c r="M1070" i="1"/>
  <c r="V1069" i="1"/>
  <c r="S1069" i="1"/>
  <c r="Y1069" i="1" s="1"/>
  <c r="M1069" i="1"/>
  <c r="Z1068" i="1"/>
  <c r="X1068" i="1"/>
  <c r="W1068" i="1"/>
  <c r="Z1067" i="1"/>
  <c r="Y1067" i="1"/>
  <c r="AA1067" i="1" s="1"/>
  <c r="X1067" i="1"/>
  <c r="W1067" i="1"/>
  <c r="V1067" i="1"/>
  <c r="U1067" i="1"/>
  <c r="R1067" i="1"/>
  <c r="O1067" i="1"/>
  <c r="L1067" i="1"/>
  <c r="Y1066" i="1"/>
  <c r="V1066" i="1"/>
  <c r="S1066" i="1"/>
  <c r="M1066" i="1"/>
  <c r="V1065" i="1"/>
  <c r="S1065" i="1"/>
  <c r="Y1065" i="1" s="1"/>
  <c r="M1065" i="1"/>
  <c r="Y1064" i="1"/>
  <c r="V1064" i="1"/>
  <c r="S1064" i="1"/>
  <c r="M1064" i="1"/>
  <c r="V1063" i="1"/>
  <c r="S1063" i="1"/>
  <c r="Y1063" i="1" s="1"/>
  <c r="M1063" i="1"/>
  <c r="Y1062" i="1"/>
  <c r="V1062" i="1"/>
  <c r="S1062" i="1"/>
  <c r="M1062" i="1"/>
  <c r="V1061" i="1"/>
  <c r="S1061" i="1"/>
  <c r="Y1061" i="1" s="1"/>
  <c r="M1061" i="1"/>
  <c r="Y1060" i="1"/>
  <c r="V1060" i="1"/>
  <c r="S1060" i="1"/>
  <c r="M1060" i="1"/>
  <c r="V1059" i="1"/>
  <c r="S1059" i="1"/>
  <c r="Y1059" i="1" s="1"/>
  <c r="M1059" i="1"/>
  <c r="Z1058" i="1"/>
  <c r="X1058" i="1"/>
  <c r="W1058" i="1"/>
  <c r="AA1057" i="1"/>
  <c r="Z1057" i="1"/>
  <c r="Y1057" i="1"/>
  <c r="W1057" i="1"/>
  <c r="V1057" i="1"/>
  <c r="U1057" i="1"/>
  <c r="R1057" i="1"/>
  <c r="X1057" i="1" s="1"/>
  <c r="O1057" i="1"/>
  <c r="L1057" i="1"/>
  <c r="Y1056" i="1"/>
  <c r="V1056" i="1"/>
  <c r="S1056" i="1"/>
  <c r="M1056" i="1"/>
  <c r="Y1055" i="1"/>
  <c r="V1055" i="1"/>
  <c r="S1055" i="1"/>
  <c r="M1055" i="1"/>
  <c r="Y1054" i="1"/>
  <c r="V1054" i="1"/>
  <c r="S1054" i="1"/>
  <c r="M1054" i="1"/>
  <c r="Y1053" i="1"/>
  <c r="V1053" i="1"/>
  <c r="S1053" i="1"/>
  <c r="M1053" i="1"/>
  <c r="V1052" i="1"/>
  <c r="S1052" i="1"/>
  <c r="Y1052" i="1" s="1"/>
  <c r="M1052" i="1"/>
  <c r="Y1051" i="1"/>
  <c r="V1051" i="1"/>
  <c r="S1051" i="1"/>
  <c r="M1051" i="1"/>
  <c r="V1050" i="1"/>
  <c r="S1050" i="1"/>
  <c r="Y1050" i="1" s="1"/>
  <c r="M1050" i="1"/>
  <c r="Y1049" i="1"/>
  <c r="V1049" i="1"/>
  <c r="S1049" i="1"/>
  <c r="M1049" i="1"/>
  <c r="Z1048" i="1"/>
  <c r="X1048" i="1"/>
  <c r="W1048" i="1"/>
  <c r="Z1047" i="1"/>
  <c r="AA1047" i="1" s="1"/>
  <c r="Y1047" i="1"/>
  <c r="X1047" i="1"/>
  <c r="W1047" i="1"/>
  <c r="V1047" i="1"/>
  <c r="U1047" i="1"/>
  <c r="R1047" i="1"/>
  <c r="O1047" i="1"/>
  <c r="L1047" i="1"/>
  <c r="Y1046" i="1"/>
  <c r="V1046" i="1"/>
  <c r="S1046" i="1"/>
  <c r="M1046" i="1"/>
  <c r="V1045" i="1"/>
  <c r="S1045" i="1"/>
  <c r="Y1045" i="1" s="1"/>
  <c r="M1045" i="1"/>
  <c r="Y1044" i="1"/>
  <c r="V1044" i="1"/>
  <c r="S1044" i="1"/>
  <c r="M1044" i="1"/>
  <c r="V1043" i="1"/>
  <c r="S1043" i="1"/>
  <c r="Y1043" i="1" s="1"/>
  <c r="M1043" i="1"/>
  <c r="Y1042" i="1"/>
  <c r="V1042" i="1"/>
  <c r="S1042" i="1"/>
  <c r="M1042" i="1"/>
  <c r="V1041" i="1"/>
  <c r="S1041" i="1"/>
  <c r="Y1041" i="1" s="1"/>
  <c r="M1041" i="1"/>
  <c r="Y1040" i="1"/>
  <c r="V1040" i="1"/>
  <c r="S1040" i="1"/>
  <c r="M1040" i="1"/>
  <c r="V1039" i="1"/>
  <c r="S1039" i="1"/>
  <c r="Y1039" i="1" s="1"/>
  <c r="M1039" i="1"/>
  <c r="Z1038" i="1"/>
  <c r="X1038" i="1"/>
  <c r="W1038" i="1"/>
  <c r="Z1037" i="1"/>
  <c r="Y1037" i="1"/>
  <c r="AA1037" i="1" s="1"/>
  <c r="X1037" i="1"/>
  <c r="W1037" i="1"/>
  <c r="V1037" i="1"/>
  <c r="U1037" i="1"/>
  <c r="R1037" i="1"/>
  <c r="O1037" i="1"/>
  <c r="L1037" i="1"/>
  <c r="V1036" i="1"/>
  <c r="S1036" i="1"/>
  <c r="Y1036" i="1" s="1"/>
  <c r="M1036" i="1"/>
  <c r="Y1035" i="1"/>
  <c r="V1035" i="1"/>
  <c r="S1035" i="1"/>
  <c r="M1035" i="1"/>
  <c r="V1034" i="1"/>
  <c r="S1034" i="1"/>
  <c r="Y1034" i="1" s="1"/>
  <c r="M1034" i="1"/>
  <c r="AA1033" i="1"/>
  <c r="Z1033" i="1"/>
  <c r="Y1033" i="1"/>
  <c r="W1033" i="1"/>
  <c r="V1033" i="1"/>
  <c r="U1033" i="1"/>
  <c r="R1033" i="1"/>
  <c r="X1033" i="1" s="1"/>
  <c r="O1033" i="1"/>
  <c r="L1033" i="1"/>
  <c r="V1032" i="1"/>
  <c r="S1032" i="1"/>
  <c r="Y1032" i="1" s="1"/>
  <c r="M1032" i="1"/>
  <c r="Y1031" i="1"/>
  <c r="V1031" i="1"/>
  <c r="S1031" i="1"/>
  <c r="M1031" i="1"/>
  <c r="V1030" i="1"/>
  <c r="S1030" i="1"/>
  <c r="Y1030" i="1" s="1"/>
  <c r="M1030" i="1"/>
  <c r="AA1029" i="1"/>
  <c r="Z1029" i="1"/>
  <c r="Y1029" i="1"/>
  <c r="W1029" i="1"/>
  <c r="V1029" i="1"/>
  <c r="U1029" i="1"/>
  <c r="R1029" i="1"/>
  <c r="X1029" i="1" s="1"/>
  <c r="O1029" i="1"/>
  <c r="L1029" i="1"/>
  <c r="Y1028" i="1"/>
  <c r="V1028" i="1"/>
  <c r="S1028" i="1"/>
  <c r="M1028" i="1"/>
  <c r="V1027" i="1"/>
  <c r="S1027" i="1"/>
  <c r="Y1027" i="1" s="1"/>
  <c r="M1027" i="1"/>
  <c r="Y1026" i="1"/>
  <c r="V1026" i="1"/>
  <c r="S1026" i="1"/>
  <c r="M1026" i="1"/>
  <c r="V1025" i="1"/>
  <c r="S1025" i="1"/>
  <c r="Y1025" i="1" s="1"/>
  <c r="M1025" i="1"/>
  <c r="Y1024" i="1"/>
  <c r="V1024" i="1"/>
  <c r="S1024" i="1"/>
  <c r="M1024" i="1"/>
  <c r="V1023" i="1"/>
  <c r="S1023" i="1"/>
  <c r="Y1023" i="1" s="1"/>
  <c r="M1023" i="1"/>
  <c r="Z1022" i="1"/>
  <c r="X1022" i="1"/>
  <c r="W1022" i="1"/>
  <c r="Z1021" i="1"/>
  <c r="Y1021" i="1"/>
  <c r="AA1021" i="1" s="1"/>
  <c r="X1021" i="1"/>
  <c r="W1021" i="1"/>
  <c r="V1021" i="1"/>
  <c r="U1021" i="1"/>
  <c r="R1021" i="1"/>
  <c r="O1021" i="1"/>
  <c r="L1021" i="1"/>
  <c r="Y1020" i="1"/>
  <c r="V1020" i="1"/>
  <c r="S1020" i="1"/>
  <c r="M1020" i="1"/>
  <c r="Y1019" i="1"/>
  <c r="V1019" i="1"/>
  <c r="S1019" i="1"/>
  <c r="M1019" i="1"/>
  <c r="Y1018" i="1"/>
  <c r="V1018" i="1"/>
  <c r="S1018" i="1"/>
  <c r="M1018" i="1"/>
  <c r="V1017" i="1"/>
  <c r="S1017" i="1"/>
  <c r="Y1017" i="1" s="1"/>
  <c r="M1017" i="1"/>
  <c r="Y1016" i="1"/>
  <c r="V1016" i="1"/>
  <c r="S1016" i="1"/>
  <c r="M1016" i="1"/>
  <c r="V1015" i="1"/>
  <c r="S1015" i="1"/>
  <c r="Y1015" i="1" s="1"/>
  <c r="M1015" i="1"/>
  <c r="Z1014" i="1"/>
  <c r="X1014" i="1"/>
  <c r="W1014" i="1"/>
  <c r="AA1013" i="1"/>
  <c r="Z1013" i="1"/>
  <c r="Y1013" i="1"/>
  <c r="W1013" i="1"/>
  <c r="V1013" i="1"/>
  <c r="U1013" i="1"/>
  <c r="R1013" i="1"/>
  <c r="X1013" i="1" s="1"/>
  <c r="O1013" i="1"/>
  <c r="L1013" i="1"/>
  <c r="Y1012" i="1"/>
  <c r="V1012" i="1"/>
  <c r="S1012" i="1"/>
  <c r="M1012" i="1"/>
  <c r="Y1011" i="1"/>
  <c r="V1011" i="1"/>
  <c r="S1011" i="1"/>
  <c r="M1011" i="1"/>
  <c r="V1010" i="1"/>
  <c r="S1010" i="1"/>
  <c r="Y1010" i="1" s="1"/>
  <c r="M1010" i="1"/>
  <c r="Y1009" i="1"/>
  <c r="V1009" i="1"/>
  <c r="S1009" i="1"/>
  <c r="M1009" i="1"/>
  <c r="Z1008" i="1"/>
  <c r="Y1008" i="1"/>
  <c r="AA1008" i="1" s="1"/>
  <c r="X1008" i="1"/>
  <c r="W1008" i="1"/>
  <c r="V1008" i="1"/>
  <c r="U1008" i="1"/>
  <c r="R1008" i="1"/>
  <c r="O1008" i="1"/>
  <c r="L1008" i="1"/>
  <c r="V1007" i="1"/>
  <c r="S1007" i="1"/>
  <c r="Y1007" i="1" s="1"/>
  <c r="M1007" i="1"/>
  <c r="Y1006" i="1"/>
  <c r="V1006" i="1"/>
  <c r="S1006" i="1"/>
  <c r="M1006" i="1"/>
  <c r="Z1005" i="1"/>
  <c r="Y1005" i="1"/>
  <c r="AA1005" i="1" s="1"/>
  <c r="X1005" i="1"/>
  <c r="W1005" i="1"/>
  <c r="V1005" i="1"/>
  <c r="U1005" i="1"/>
  <c r="R1005" i="1"/>
  <c r="O1005" i="1"/>
  <c r="L1005" i="1"/>
  <c r="Y1004" i="1"/>
  <c r="V1004" i="1"/>
  <c r="S1004" i="1"/>
  <c r="M1004" i="1"/>
  <c r="V1003" i="1"/>
  <c r="S1003" i="1"/>
  <c r="Y1003" i="1" s="1"/>
  <c r="M1003" i="1"/>
  <c r="AA1002" i="1"/>
  <c r="Z1002" i="1"/>
  <c r="Y1002" i="1"/>
  <c r="W1002" i="1"/>
  <c r="V1002" i="1"/>
  <c r="U1002" i="1"/>
  <c r="R1002" i="1"/>
  <c r="X1002" i="1" s="1"/>
  <c r="O1002" i="1"/>
  <c r="L1002" i="1"/>
  <c r="Y1001" i="1"/>
  <c r="V1001" i="1"/>
  <c r="S1001" i="1"/>
  <c r="M1001" i="1"/>
  <c r="V1000" i="1"/>
  <c r="S1000" i="1"/>
  <c r="Y1000" i="1" s="1"/>
  <c r="M1000" i="1"/>
  <c r="Y999" i="1"/>
  <c r="V999" i="1"/>
  <c r="S999" i="1"/>
  <c r="M999" i="1"/>
  <c r="V998" i="1"/>
  <c r="S998" i="1"/>
  <c r="Y998" i="1" s="1"/>
  <c r="M998" i="1"/>
  <c r="Z997" i="1"/>
  <c r="X997" i="1"/>
  <c r="W997" i="1"/>
  <c r="Z996" i="1"/>
  <c r="Y996" i="1"/>
  <c r="AA996" i="1" s="1"/>
  <c r="X996" i="1"/>
  <c r="W996" i="1"/>
  <c r="V996" i="1"/>
  <c r="U996" i="1"/>
  <c r="R996" i="1"/>
  <c r="O996" i="1"/>
  <c r="L996" i="1"/>
  <c r="Y995" i="1"/>
  <c r="V995" i="1"/>
  <c r="S995" i="1"/>
  <c r="M995" i="1"/>
  <c r="V994" i="1"/>
  <c r="S994" i="1"/>
  <c r="Y994" i="1" s="1"/>
  <c r="M994" i="1"/>
  <c r="Y993" i="1"/>
  <c r="V993" i="1"/>
  <c r="S993" i="1"/>
  <c r="M993" i="1"/>
  <c r="V992" i="1"/>
  <c r="S992" i="1"/>
  <c r="Y992" i="1" s="1"/>
  <c r="M992" i="1"/>
  <c r="Z991" i="1"/>
  <c r="X991" i="1"/>
  <c r="W991" i="1"/>
  <c r="AA990" i="1"/>
  <c r="Z990" i="1"/>
  <c r="Y990" i="1"/>
  <c r="W990" i="1"/>
  <c r="V990" i="1"/>
  <c r="U990" i="1"/>
  <c r="R990" i="1"/>
  <c r="X990" i="1" s="1"/>
  <c r="O990" i="1"/>
  <c r="L990" i="1"/>
  <c r="V989" i="1"/>
  <c r="S989" i="1"/>
  <c r="Y989" i="1" s="1"/>
  <c r="M989" i="1"/>
  <c r="Y988" i="1"/>
  <c r="V988" i="1"/>
  <c r="S988" i="1"/>
  <c r="M988" i="1"/>
  <c r="Z987" i="1"/>
  <c r="Y987" i="1"/>
  <c r="AA987" i="1" s="1"/>
  <c r="X987" i="1"/>
  <c r="W987" i="1"/>
  <c r="V987" i="1"/>
  <c r="U987" i="1"/>
  <c r="R987" i="1"/>
  <c r="O987" i="1"/>
  <c r="L987" i="1"/>
  <c r="V986" i="1"/>
  <c r="S986" i="1"/>
  <c r="Y986" i="1" s="1"/>
  <c r="M986" i="1"/>
  <c r="Y985" i="1"/>
  <c r="V985" i="1"/>
  <c r="S985" i="1"/>
  <c r="M985" i="1"/>
  <c r="V984" i="1"/>
  <c r="S984" i="1"/>
  <c r="Y984" i="1" s="1"/>
  <c r="M984" i="1"/>
  <c r="AA983" i="1"/>
  <c r="Z983" i="1"/>
  <c r="Y983" i="1"/>
  <c r="W983" i="1"/>
  <c r="V983" i="1"/>
  <c r="U983" i="1"/>
  <c r="R983" i="1"/>
  <c r="X983" i="1" s="1"/>
  <c r="O983" i="1"/>
  <c r="L983" i="1"/>
  <c r="V982" i="1"/>
  <c r="S982" i="1"/>
  <c r="Y982" i="1" s="1"/>
  <c r="M982" i="1"/>
  <c r="Y981" i="1"/>
  <c r="V981" i="1"/>
  <c r="S981" i="1"/>
  <c r="M981" i="1"/>
  <c r="V980" i="1"/>
  <c r="S980" i="1"/>
  <c r="Y980" i="1" s="1"/>
  <c r="M980" i="1"/>
  <c r="Y979" i="1"/>
  <c r="V979" i="1"/>
  <c r="S979" i="1"/>
  <c r="M979" i="1"/>
  <c r="Z978" i="1"/>
  <c r="X978" i="1"/>
  <c r="W978" i="1"/>
  <c r="Z977" i="1"/>
  <c r="AA977" i="1" s="1"/>
  <c r="Y977" i="1"/>
  <c r="X977" i="1"/>
  <c r="W977" i="1"/>
  <c r="V977" i="1"/>
  <c r="U977" i="1"/>
  <c r="R977" i="1"/>
  <c r="O977" i="1"/>
  <c r="L977" i="1"/>
  <c r="Y976" i="1"/>
  <c r="V976" i="1"/>
  <c r="S976" i="1"/>
  <c r="M976" i="1"/>
  <c r="V975" i="1"/>
  <c r="S975" i="1"/>
  <c r="Y975" i="1" s="1"/>
  <c r="M975" i="1"/>
  <c r="Y974" i="1"/>
  <c r="V974" i="1"/>
  <c r="S974" i="1"/>
  <c r="M974" i="1"/>
  <c r="V973" i="1"/>
  <c r="S973" i="1"/>
  <c r="Y973" i="1" s="1"/>
  <c r="M973" i="1"/>
  <c r="Y972" i="1"/>
  <c r="V972" i="1"/>
  <c r="S972" i="1"/>
  <c r="M972" i="1"/>
  <c r="V971" i="1"/>
  <c r="S971" i="1"/>
  <c r="Y971" i="1" s="1"/>
  <c r="M971" i="1"/>
  <c r="Z970" i="1"/>
  <c r="X970" i="1"/>
  <c r="W970" i="1"/>
  <c r="Z969" i="1"/>
  <c r="Y969" i="1"/>
  <c r="AA969" i="1" s="1"/>
  <c r="X969" i="1"/>
  <c r="W969" i="1"/>
  <c r="V969" i="1"/>
  <c r="U969" i="1"/>
  <c r="R969" i="1"/>
  <c r="O969" i="1"/>
  <c r="L969" i="1"/>
  <c r="V968" i="1"/>
  <c r="S968" i="1"/>
  <c r="Y968" i="1" s="1"/>
  <c r="M968" i="1"/>
  <c r="Y967" i="1"/>
  <c r="V967" i="1"/>
  <c r="S967" i="1"/>
  <c r="M967" i="1"/>
  <c r="V966" i="1"/>
  <c r="S966" i="1"/>
  <c r="Y966" i="1" s="1"/>
  <c r="M966" i="1"/>
  <c r="AA965" i="1"/>
  <c r="Z965" i="1"/>
  <c r="Y965" i="1"/>
  <c r="W965" i="1"/>
  <c r="V965" i="1"/>
  <c r="U965" i="1"/>
  <c r="R965" i="1"/>
  <c r="X965" i="1" s="1"/>
  <c r="O965" i="1"/>
  <c r="L965" i="1"/>
  <c r="V964" i="1"/>
  <c r="S964" i="1"/>
  <c r="Y964" i="1" s="1"/>
  <c r="M964" i="1"/>
  <c r="Y963" i="1"/>
  <c r="V963" i="1"/>
  <c r="S963" i="1"/>
  <c r="M963" i="1"/>
  <c r="V962" i="1"/>
  <c r="S962" i="1"/>
  <c r="Y962" i="1" s="1"/>
  <c r="M962" i="1"/>
  <c r="AA961" i="1"/>
  <c r="Z961" i="1"/>
  <c r="Y961" i="1"/>
  <c r="W961" i="1"/>
  <c r="V961" i="1"/>
  <c r="U961" i="1"/>
  <c r="R961" i="1"/>
  <c r="X961" i="1" s="1"/>
  <c r="O961" i="1"/>
  <c r="O956" i="1" s="1"/>
  <c r="L961" i="1"/>
  <c r="Y960" i="1"/>
  <c r="V960" i="1"/>
  <c r="S960" i="1"/>
  <c r="M960" i="1"/>
  <c r="V959" i="1"/>
  <c r="S959" i="1"/>
  <c r="Y959" i="1" s="1"/>
  <c r="M959" i="1"/>
  <c r="Y958" i="1"/>
  <c r="V958" i="1"/>
  <c r="S958" i="1"/>
  <c r="M958" i="1"/>
  <c r="Z957" i="1"/>
  <c r="Y957" i="1"/>
  <c r="X957" i="1"/>
  <c r="W957" i="1"/>
  <c r="V957" i="1"/>
  <c r="U957" i="1"/>
  <c r="R957" i="1"/>
  <c r="O957" i="1"/>
  <c r="L957" i="1"/>
  <c r="T956" i="1"/>
  <c r="S956" i="1"/>
  <c r="N956" i="1"/>
  <c r="M956" i="1"/>
  <c r="Y955" i="1"/>
  <c r="V955" i="1"/>
  <c r="S955" i="1"/>
  <c r="M955" i="1"/>
  <c r="V954" i="1"/>
  <c r="S954" i="1"/>
  <c r="Y954" i="1" s="1"/>
  <c r="M954" i="1"/>
  <c r="Y953" i="1"/>
  <c r="V953" i="1"/>
  <c r="S953" i="1"/>
  <c r="M953" i="1"/>
  <c r="V952" i="1"/>
  <c r="S952" i="1"/>
  <c r="Y952" i="1" s="1"/>
  <c r="M952" i="1"/>
  <c r="V951" i="1"/>
  <c r="S951" i="1"/>
  <c r="Y951" i="1" s="1"/>
  <c r="M951" i="1"/>
  <c r="V950" i="1"/>
  <c r="S950" i="1"/>
  <c r="Y950" i="1" s="1"/>
  <c r="M950" i="1"/>
  <c r="V949" i="1"/>
  <c r="S949" i="1"/>
  <c r="Y949" i="1" s="1"/>
  <c r="M949" i="1"/>
  <c r="V948" i="1"/>
  <c r="S948" i="1"/>
  <c r="Y948" i="1" s="1"/>
  <c r="M948" i="1"/>
  <c r="Z947" i="1"/>
  <c r="X947" i="1"/>
  <c r="W947" i="1"/>
  <c r="AA946" i="1"/>
  <c r="Z946" i="1"/>
  <c r="Y946" i="1"/>
  <c r="X946" i="1"/>
  <c r="W946" i="1"/>
  <c r="V946" i="1"/>
  <c r="U946" i="1"/>
  <c r="R946" i="1"/>
  <c r="O946" i="1"/>
  <c r="L946" i="1"/>
  <c r="V945" i="1"/>
  <c r="S945" i="1"/>
  <c r="Y945" i="1" s="1"/>
  <c r="M945" i="1"/>
  <c r="Y944" i="1"/>
  <c r="V944" i="1"/>
  <c r="S944" i="1"/>
  <c r="M944" i="1"/>
  <c r="V943" i="1"/>
  <c r="S943" i="1"/>
  <c r="Y943" i="1" s="1"/>
  <c r="M943" i="1"/>
  <c r="Y942" i="1"/>
  <c r="V942" i="1"/>
  <c r="S942" i="1"/>
  <c r="M942" i="1"/>
  <c r="V941" i="1"/>
  <c r="S941" i="1"/>
  <c r="Y941" i="1" s="1"/>
  <c r="M941" i="1"/>
  <c r="Y940" i="1"/>
  <c r="V940" i="1"/>
  <c r="S940" i="1"/>
  <c r="M940" i="1"/>
  <c r="V939" i="1"/>
  <c r="S939" i="1"/>
  <c r="Y939" i="1" s="1"/>
  <c r="M939" i="1"/>
  <c r="Y938" i="1"/>
  <c r="V938" i="1"/>
  <c r="S938" i="1"/>
  <c r="M938" i="1"/>
  <c r="Z937" i="1"/>
  <c r="X937" i="1"/>
  <c r="W937" i="1"/>
  <c r="Z936" i="1"/>
  <c r="Y936" i="1"/>
  <c r="AA936" i="1" s="1"/>
  <c r="W936" i="1"/>
  <c r="V936" i="1"/>
  <c r="U936" i="1"/>
  <c r="R936" i="1"/>
  <c r="X936" i="1" s="1"/>
  <c r="O936" i="1"/>
  <c r="L936" i="1"/>
  <c r="Y935" i="1"/>
  <c r="V935" i="1"/>
  <c r="S935" i="1"/>
  <c r="M935" i="1"/>
  <c r="Y934" i="1"/>
  <c r="V934" i="1"/>
  <c r="S934" i="1"/>
  <c r="M934" i="1"/>
  <c r="Y933" i="1"/>
  <c r="V933" i="1"/>
  <c r="S933" i="1"/>
  <c r="M933" i="1"/>
  <c r="Y932" i="1"/>
  <c r="V932" i="1"/>
  <c r="S932" i="1"/>
  <c r="M932" i="1"/>
  <c r="AA931" i="1"/>
  <c r="Z931" i="1"/>
  <c r="Y931" i="1"/>
  <c r="W931" i="1"/>
  <c r="V931" i="1"/>
  <c r="U931" i="1"/>
  <c r="R931" i="1"/>
  <c r="X931" i="1" s="1"/>
  <c r="O931" i="1"/>
  <c r="L931" i="1"/>
  <c r="V930" i="1"/>
  <c r="S930" i="1"/>
  <c r="Y930" i="1" s="1"/>
  <c r="M930" i="1"/>
  <c r="V929" i="1"/>
  <c r="S929" i="1"/>
  <c r="Y929" i="1" s="1"/>
  <c r="M929" i="1"/>
  <c r="V928" i="1"/>
  <c r="S928" i="1"/>
  <c r="Y928" i="1" s="1"/>
  <c r="M928" i="1"/>
  <c r="V927" i="1"/>
  <c r="S927" i="1"/>
  <c r="Y927" i="1" s="1"/>
  <c r="M927" i="1"/>
  <c r="Z926" i="1"/>
  <c r="Y926" i="1"/>
  <c r="AA926" i="1" s="1"/>
  <c r="X926" i="1"/>
  <c r="W926" i="1"/>
  <c r="V926" i="1"/>
  <c r="U926" i="1"/>
  <c r="R926" i="1"/>
  <c r="O926" i="1"/>
  <c r="L926" i="1"/>
  <c r="Y925" i="1"/>
  <c r="V925" i="1"/>
  <c r="S925" i="1"/>
  <c r="M925" i="1"/>
  <c r="Y924" i="1"/>
  <c r="V924" i="1"/>
  <c r="S924" i="1"/>
  <c r="M924" i="1"/>
  <c r="Y923" i="1"/>
  <c r="V923" i="1"/>
  <c r="S923" i="1"/>
  <c r="M923" i="1"/>
  <c r="Y922" i="1"/>
  <c r="V922" i="1"/>
  <c r="S922" i="1"/>
  <c r="M922" i="1"/>
  <c r="Z921" i="1"/>
  <c r="AA921" i="1" s="1"/>
  <c r="Y921" i="1"/>
  <c r="X921" i="1"/>
  <c r="W921" i="1"/>
  <c r="V921" i="1"/>
  <c r="U921" i="1"/>
  <c r="R921" i="1"/>
  <c r="O921" i="1"/>
  <c r="L921" i="1"/>
  <c r="V920" i="1"/>
  <c r="S920" i="1"/>
  <c r="Y920" i="1" s="1"/>
  <c r="M920" i="1"/>
  <c r="V919" i="1"/>
  <c r="S919" i="1"/>
  <c r="Y919" i="1" s="1"/>
  <c r="M919" i="1"/>
  <c r="V918" i="1"/>
  <c r="S918" i="1"/>
  <c r="Y918" i="1" s="1"/>
  <c r="M918" i="1"/>
  <c r="V917" i="1"/>
  <c r="S917" i="1"/>
  <c r="Y917" i="1" s="1"/>
  <c r="M917" i="1"/>
  <c r="Z916" i="1"/>
  <c r="Y916" i="1"/>
  <c r="AA916" i="1" s="1"/>
  <c r="W916" i="1"/>
  <c r="V916" i="1"/>
  <c r="U916" i="1"/>
  <c r="R916" i="1"/>
  <c r="X916" i="1" s="1"/>
  <c r="O916" i="1"/>
  <c r="L916" i="1"/>
  <c r="Y915" i="1"/>
  <c r="V915" i="1"/>
  <c r="S915" i="1"/>
  <c r="M915" i="1"/>
  <c r="Y914" i="1"/>
  <c r="V914" i="1"/>
  <c r="S914" i="1"/>
  <c r="M914" i="1"/>
  <c r="Y913" i="1"/>
  <c r="V913" i="1"/>
  <c r="S913" i="1"/>
  <c r="M913" i="1"/>
  <c r="Y912" i="1"/>
  <c r="V912" i="1"/>
  <c r="S912" i="1"/>
  <c r="M912" i="1"/>
  <c r="AA911" i="1"/>
  <c r="Z911" i="1"/>
  <c r="Y911" i="1"/>
  <c r="W911" i="1"/>
  <c r="V911" i="1"/>
  <c r="U911" i="1"/>
  <c r="R911" i="1"/>
  <c r="X911" i="1" s="1"/>
  <c r="O911" i="1"/>
  <c r="L911" i="1"/>
  <c r="V910" i="1"/>
  <c r="S910" i="1"/>
  <c r="Y910" i="1" s="1"/>
  <c r="M910" i="1"/>
  <c r="V909" i="1"/>
  <c r="S909" i="1"/>
  <c r="Y909" i="1" s="1"/>
  <c r="M909" i="1"/>
  <c r="V908" i="1"/>
  <c r="S908" i="1"/>
  <c r="Y908" i="1" s="1"/>
  <c r="M908" i="1"/>
  <c r="V907" i="1"/>
  <c r="S907" i="1"/>
  <c r="Y907" i="1" s="1"/>
  <c r="M907" i="1"/>
  <c r="V906" i="1"/>
  <c r="S906" i="1"/>
  <c r="Y906" i="1" s="1"/>
  <c r="M906" i="1"/>
  <c r="Z905" i="1"/>
  <c r="Y905" i="1"/>
  <c r="AA905" i="1" s="1"/>
  <c r="W905" i="1"/>
  <c r="V905" i="1"/>
  <c r="U905" i="1"/>
  <c r="R905" i="1"/>
  <c r="X905" i="1" s="1"/>
  <c r="O905" i="1"/>
  <c r="L905" i="1"/>
  <c r="Y904" i="1"/>
  <c r="V904" i="1"/>
  <c r="S904" i="1"/>
  <c r="M904" i="1"/>
  <c r="Y903" i="1"/>
  <c r="V903" i="1"/>
  <c r="S903" i="1"/>
  <c r="M903" i="1"/>
  <c r="Y902" i="1"/>
  <c r="V902" i="1"/>
  <c r="S902" i="1"/>
  <c r="M902" i="1"/>
  <c r="Y901" i="1"/>
  <c r="V901" i="1"/>
  <c r="S901" i="1"/>
  <c r="M901" i="1"/>
  <c r="Y900" i="1"/>
  <c r="V900" i="1"/>
  <c r="S900" i="1"/>
  <c r="M900" i="1"/>
  <c r="Y899" i="1"/>
  <c r="V899" i="1"/>
  <c r="S899" i="1"/>
  <c r="M899" i="1"/>
  <c r="Y898" i="1"/>
  <c r="V898" i="1"/>
  <c r="S898" i="1"/>
  <c r="M898" i="1"/>
  <c r="Y897" i="1"/>
  <c r="V897" i="1"/>
  <c r="S897" i="1"/>
  <c r="M897" i="1"/>
  <c r="Y896" i="1"/>
  <c r="V896" i="1"/>
  <c r="S896" i="1"/>
  <c r="M896" i="1"/>
  <c r="Y895" i="1"/>
  <c r="V895" i="1"/>
  <c r="S895" i="1"/>
  <c r="M895" i="1"/>
  <c r="Z894" i="1"/>
  <c r="X894" i="1"/>
  <c r="W894" i="1"/>
  <c r="Z893" i="1"/>
  <c r="Y893" i="1"/>
  <c r="AA893" i="1" s="1"/>
  <c r="W893" i="1"/>
  <c r="V893" i="1"/>
  <c r="U893" i="1"/>
  <c r="R893" i="1"/>
  <c r="X893" i="1" s="1"/>
  <c r="O893" i="1"/>
  <c r="L893" i="1"/>
  <c r="Y892" i="1"/>
  <c r="V892" i="1"/>
  <c r="S892" i="1"/>
  <c r="M892" i="1"/>
  <c r="V891" i="1"/>
  <c r="S891" i="1"/>
  <c r="Y891" i="1" s="1"/>
  <c r="M891" i="1"/>
  <c r="Y890" i="1"/>
  <c r="V890" i="1"/>
  <c r="S890" i="1"/>
  <c r="M890" i="1"/>
  <c r="V889" i="1"/>
  <c r="S889" i="1"/>
  <c r="Y889" i="1" s="1"/>
  <c r="M889" i="1"/>
  <c r="Y888" i="1"/>
  <c r="V888" i="1"/>
  <c r="S888" i="1"/>
  <c r="M888" i="1"/>
  <c r="V887" i="1"/>
  <c r="S887" i="1"/>
  <c r="Y887" i="1" s="1"/>
  <c r="M887" i="1"/>
  <c r="Y886" i="1"/>
  <c r="V886" i="1"/>
  <c r="S886" i="1"/>
  <c r="M886" i="1"/>
  <c r="V885" i="1"/>
  <c r="S885" i="1"/>
  <c r="Y885" i="1" s="1"/>
  <c r="M885" i="1"/>
  <c r="Z884" i="1"/>
  <c r="X884" i="1"/>
  <c r="W884" i="1"/>
  <c r="AA883" i="1"/>
  <c r="Z883" i="1"/>
  <c r="Y883" i="1"/>
  <c r="W883" i="1"/>
  <c r="V883" i="1"/>
  <c r="U883" i="1"/>
  <c r="R883" i="1"/>
  <c r="X883" i="1" s="1"/>
  <c r="O883" i="1"/>
  <c r="L883" i="1"/>
  <c r="V882" i="1"/>
  <c r="S882" i="1"/>
  <c r="Y882" i="1" s="1"/>
  <c r="M882" i="1"/>
  <c r="V881" i="1"/>
  <c r="S881" i="1"/>
  <c r="Y881" i="1" s="1"/>
  <c r="M881" i="1"/>
  <c r="V880" i="1"/>
  <c r="S880" i="1"/>
  <c r="Y880" i="1" s="1"/>
  <c r="M880" i="1"/>
  <c r="V879" i="1"/>
  <c r="S879" i="1"/>
  <c r="Y879" i="1" s="1"/>
  <c r="M879" i="1"/>
  <c r="V878" i="1"/>
  <c r="S878" i="1"/>
  <c r="Y878" i="1" s="1"/>
  <c r="M878" i="1"/>
  <c r="V877" i="1"/>
  <c r="S877" i="1"/>
  <c r="Y877" i="1" s="1"/>
  <c r="M877" i="1"/>
  <c r="V876" i="1"/>
  <c r="S876" i="1"/>
  <c r="Y876" i="1" s="1"/>
  <c r="M876" i="1"/>
  <c r="V875" i="1"/>
  <c r="S875" i="1"/>
  <c r="Y875" i="1" s="1"/>
  <c r="M875" i="1"/>
  <c r="Z874" i="1"/>
  <c r="X874" i="1"/>
  <c r="W874" i="1"/>
  <c r="AA873" i="1"/>
  <c r="Z873" i="1"/>
  <c r="Y873" i="1"/>
  <c r="W873" i="1"/>
  <c r="V873" i="1"/>
  <c r="U873" i="1"/>
  <c r="R873" i="1"/>
  <c r="X873" i="1" s="1"/>
  <c r="O873" i="1"/>
  <c r="L873" i="1"/>
  <c r="Y872" i="1"/>
  <c r="V872" i="1"/>
  <c r="S872" i="1"/>
  <c r="M872" i="1"/>
  <c r="V871" i="1"/>
  <c r="S871" i="1"/>
  <c r="Y871" i="1" s="1"/>
  <c r="M871" i="1"/>
  <c r="Y870" i="1"/>
  <c r="V870" i="1"/>
  <c r="S870" i="1"/>
  <c r="M870" i="1"/>
  <c r="V869" i="1"/>
  <c r="S869" i="1"/>
  <c r="Y869" i="1" s="1"/>
  <c r="M869" i="1"/>
  <c r="Y868" i="1"/>
  <c r="V868" i="1"/>
  <c r="S868" i="1"/>
  <c r="M868" i="1"/>
  <c r="V867" i="1"/>
  <c r="S867" i="1"/>
  <c r="Y867" i="1" s="1"/>
  <c r="M867" i="1"/>
  <c r="Y866" i="1"/>
  <c r="V866" i="1"/>
  <c r="S866" i="1"/>
  <c r="M866" i="1"/>
  <c r="V865" i="1"/>
  <c r="S865" i="1"/>
  <c r="Y865" i="1" s="1"/>
  <c r="M865" i="1"/>
  <c r="Z864" i="1"/>
  <c r="X864" i="1"/>
  <c r="W864" i="1"/>
  <c r="Z863" i="1"/>
  <c r="Y863" i="1"/>
  <c r="AA863" i="1" s="1"/>
  <c r="X863" i="1"/>
  <c r="W863" i="1"/>
  <c r="V863" i="1"/>
  <c r="U863" i="1"/>
  <c r="R863" i="1"/>
  <c r="O863" i="1"/>
  <c r="L863" i="1"/>
  <c r="Y862" i="1"/>
  <c r="V862" i="1"/>
  <c r="S862" i="1"/>
  <c r="M862" i="1"/>
  <c r="Y861" i="1"/>
  <c r="V861" i="1"/>
  <c r="S861" i="1"/>
  <c r="M861" i="1"/>
  <c r="Y860" i="1"/>
  <c r="V860" i="1"/>
  <c r="S860" i="1"/>
  <c r="M860" i="1"/>
  <c r="Y859" i="1"/>
  <c r="V859" i="1"/>
  <c r="S859" i="1"/>
  <c r="M859" i="1"/>
  <c r="Y858" i="1"/>
  <c r="V858" i="1"/>
  <c r="S858" i="1"/>
  <c r="M858" i="1"/>
  <c r="Y857" i="1"/>
  <c r="V857" i="1"/>
  <c r="S857" i="1"/>
  <c r="M857" i="1"/>
  <c r="Y856" i="1"/>
  <c r="V856" i="1"/>
  <c r="S856" i="1"/>
  <c r="M856" i="1"/>
  <c r="Y855" i="1"/>
  <c r="V855" i="1"/>
  <c r="S855" i="1"/>
  <c r="M855" i="1"/>
  <c r="Z854" i="1"/>
  <c r="X854" i="1"/>
  <c r="W854" i="1"/>
  <c r="Z853" i="1"/>
  <c r="AA853" i="1" s="1"/>
  <c r="Y853" i="1"/>
  <c r="W853" i="1"/>
  <c r="V853" i="1"/>
  <c r="U853" i="1"/>
  <c r="R853" i="1"/>
  <c r="X853" i="1" s="1"/>
  <c r="O853" i="1"/>
  <c r="L853" i="1"/>
  <c r="Y852" i="1"/>
  <c r="V852" i="1"/>
  <c r="S852" i="1"/>
  <c r="M852" i="1"/>
  <c r="Y851" i="1"/>
  <c r="V851" i="1"/>
  <c r="S851" i="1"/>
  <c r="M851" i="1"/>
  <c r="Y850" i="1"/>
  <c r="V850" i="1"/>
  <c r="S850" i="1"/>
  <c r="M850" i="1"/>
  <c r="Y849" i="1"/>
  <c r="V849" i="1"/>
  <c r="S849" i="1"/>
  <c r="M849" i="1"/>
  <c r="V848" i="1"/>
  <c r="S848" i="1"/>
  <c r="Y848" i="1" s="1"/>
  <c r="M848" i="1"/>
  <c r="Y847" i="1"/>
  <c r="V847" i="1"/>
  <c r="S847" i="1"/>
  <c r="M847" i="1"/>
  <c r="V846" i="1"/>
  <c r="S846" i="1"/>
  <c r="Y846" i="1" s="1"/>
  <c r="M846" i="1"/>
  <c r="Y845" i="1"/>
  <c r="V845" i="1"/>
  <c r="S845" i="1"/>
  <c r="M845" i="1"/>
  <c r="Z844" i="1"/>
  <c r="X844" i="1"/>
  <c r="W844" i="1"/>
  <c r="Z843" i="1"/>
  <c r="AA843" i="1" s="1"/>
  <c r="Y843" i="1"/>
  <c r="X843" i="1"/>
  <c r="W843" i="1"/>
  <c r="V843" i="1"/>
  <c r="U843" i="1"/>
  <c r="R843" i="1"/>
  <c r="O843" i="1"/>
  <c r="L843" i="1"/>
  <c r="V842" i="1"/>
  <c r="S842" i="1"/>
  <c r="Y842" i="1" s="1"/>
  <c r="M842" i="1"/>
  <c r="V841" i="1"/>
  <c r="S841" i="1"/>
  <c r="Y841" i="1" s="1"/>
  <c r="M841" i="1"/>
  <c r="V840" i="1"/>
  <c r="S840" i="1"/>
  <c r="Y840" i="1" s="1"/>
  <c r="M840" i="1"/>
  <c r="V839" i="1"/>
  <c r="S839" i="1"/>
  <c r="Y839" i="1" s="1"/>
  <c r="M839" i="1"/>
  <c r="V838" i="1"/>
  <c r="S838" i="1"/>
  <c r="Y838" i="1" s="1"/>
  <c r="M838" i="1"/>
  <c r="V837" i="1"/>
  <c r="S837" i="1"/>
  <c r="Y837" i="1" s="1"/>
  <c r="M837" i="1"/>
  <c r="V836" i="1"/>
  <c r="S836" i="1"/>
  <c r="Y836" i="1" s="1"/>
  <c r="M836" i="1"/>
  <c r="V835" i="1"/>
  <c r="S835" i="1"/>
  <c r="Y835" i="1" s="1"/>
  <c r="M835" i="1"/>
  <c r="V834" i="1"/>
  <c r="S834" i="1"/>
  <c r="Y834" i="1" s="1"/>
  <c r="M834" i="1"/>
  <c r="V833" i="1"/>
  <c r="S833" i="1"/>
  <c r="Y833" i="1" s="1"/>
  <c r="M833" i="1"/>
  <c r="Z832" i="1"/>
  <c r="X832" i="1"/>
  <c r="W832" i="1"/>
  <c r="Z831" i="1"/>
  <c r="Y831" i="1"/>
  <c r="AA831" i="1" s="1"/>
  <c r="X831" i="1"/>
  <c r="W831" i="1"/>
  <c r="V831" i="1"/>
  <c r="U831" i="1"/>
  <c r="R831" i="1"/>
  <c r="O831" i="1"/>
  <c r="L831" i="1"/>
  <c r="V830" i="1"/>
  <c r="S830" i="1"/>
  <c r="Y830" i="1" s="1"/>
  <c r="M830" i="1"/>
  <c r="Y829" i="1"/>
  <c r="V829" i="1"/>
  <c r="S829" i="1"/>
  <c r="M829" i="1"/>
  <c r="V828" i="1"/>
  <c r="S828" i="1"/>
  <c r="Y828" i="1" s="1"/>
  <c r="M828" i="1"/>
  <c r="Y827" i="1"/>
  <c r="V827" i="1"/>
  <c r="S827" i="1"/>
  <c r="M827" i="1"/>
  <c r="V826" i="1"/>
  <c r="S826" i="1"/>
  <c r="Y826" i="1" s="1"/>
  <c r="M826" i="1"/>
  <c r="Y825" i="1"/>
  <c r="V825" i="1"/>
  <c r="S825" i="1"/>
  <c r="M825" i="1"/>
  <c r="V824" i="1"/>
  <c r="S824" i="1"/>
  <c r="Y824" i="1" s="1"/>
  <c r="M824" i="1"/>
  <c r="Y823" i="1"/>
  <c r="V823" i="1"/>
  <c r="S823" i="1"/>
  <c r="M823" i="1"/>
  <c r="V822" i="1"/>
  <c r="S822" i="1"/>
  <c r="Y822" i="1" s="1"/>
  <c r="M822" i="1"/>
  <c r="Y821" i="1"/>
  <c r="V821" i="1"/>
  <c r="S821" i="1"/>
  <c r="M821" i="1"/>
  <c r="Z820" i="1"/>
  <c r="X820" i="1"/>
  <c r="W820" i="1"/>
  <c r="Z819" i="1"/>
  <c r="Y819" i="1"/>
  <c r="AA819" i="1" s="1"/>
  <c r="W819" i="1"/>
  <c r="V819" i="1"/>
  <c r="U819" i="1"/>
  <c r="R819" i="1"/>
  <c r="X819" i="1" s="1"/>
  <c r="O819" i="1"/>
  <c r="L819" i="1"/>
  <c r="Y818" i="1"/>
  <c r="V818" i="1"/>
  <c r="S818" i="1"/>
  <c r="M818" i="1"/>
  <c r="Y817" i="1"/>
  <c r="V817" i="1"/>
  <c r="S817" i="1"/>
  <c r="M817" i="1"/>
  <c r="Y816" i="1"/>
  <c r="V816" i="1"/>
  <c r="S816" i="1"/>
  <c r="M816" i="1"/>
  <c r="Y815" i="1"/>
  <c r="V815" i="1"/>
  <c r="S815" i="1"/>
  <c r="M815" i="1"/>
  <c r="Y814" i="1"/>
  <c r="V814" i="1"/>
  <c r="S814" i="1"/>
  <c r="M814" i="1"/>
  <c r="Y813" i="1"/>
  <c r="V813" i="1"/>
  <c r="S813" i="1"/>
  <c r="M813" i="1"/>
  <c r="Z812" i="1"/>
  <c r="X812" i="1"/>
  <c r="W812" i="1"/>
  <c r="Z811" i="1"/>
  <c r="Y811" i="1"/>
  <c r="W811" i="1"/>
  <c r="V811" i="1"/>
  <c r="U811" i="1"/>
  <c r="R811" i="1"/>
  <c r="X811" i="1" s="1"/>
  <c r="O811" i="1"/>
  <c r="L811" i="1"/>
  <c r="Y810" i="1"/>
  <c r="V810" i="1"/>
  <c r="S810" i="1"/>
  <c r="M810" i="1"/>
  <c r="Y809" i="1"/>
  <c r="V809" i="1"/>
  <c r="S809" i="1"/>
  <c r="M809" i="1"/>
  <c r="Y808" i="1"/>
  <c r="V808" i="1"/>
  <c r="S808" i="1"/>
  <c r="M808" i="1"/>
  <c r="V807" i="1"/>
  <c r="S807" i="1"/>
  <c r="Y807" i="1" s="1"/>
  <c r="M807" i="1"/>
  <c r="Y806" i="1"/>
  <c r="V806" i="1"/>
  <c r="S806" i="1"/>
  <c r="M806" i="1"/>
  <c r="V805" i="1"/>
  <c r="S805" i="1"/>
  <c r="Y805" i="1" s="1"/>
  <c r="M805" i="1"/>
  <c r="Y804" i="1"/>
  <c r="V804" i="1"/>
  <c r="S804" i="1"/>
  <c r="M804" i="1"/>
  <c r="V803" i="1"/>
  <c r="S803" i="1"/>
  <c r="Y803" i="1" s="1"/>
  <c r="M803" i="1"/>
  <c r="Z802" i="1"/>
  <c r="X802" i="1"/>
  <c r="W802" i="1"/>
  <c r="AA801" i="1"/>
  <c r="Z801" i="1"/>
  <c r="Y801" i="1"/>
  <c r="W801" i="1"/>
  <c r="V801" i="1"/>
  <c r="U801" i="1"/>
  <c r="R801" i="1"/>
  <c r="X801" i="1" s="1"/>
  <c r="O801" i="1"/>
  <c r="L801" i="1"/>
  <c r="V800" i="1"/>
  <c r="S800" i="1"/>
  <c r="Y800" i="1" s="1"/>
  <c r="M800" i="1"/>
  <c r="V799" i="1"/>
  <c r="S799" i="1"/>
  <c r="Y799" i="1" s="1"/>
  <c r="M799" i="1"/>
  <c r="V798" i="1"/>
  <c r="S798" i="1"/>
  <c r="Y798" i="1" s="1"/>
  <c r="M798" i="1"/>
  <c r="V797" i="1"/>
  <c r="S797" i="1"/>
  <c r="Y797" i="1" s="1"/>
  <c r="M797" i="1"/>
  <c r="V796" i="1"/>
  <c r="S796" i="1"/>
  <c r="Y796" i="1" s="1"/>
  <c r="M796" i="1"/>
  <c r="V795" i="1"/>
  <c r="S795" i="1"/>
  <c r="Y795" i="1" s="1"/>
  <c r="M795" i="1"/>
  <c r="Z794" i="1"/>
  <c r="X794" i="1"/>
  <c r="W794" i="1"/>
  <c r="AA793" i="1"/>
  <c r="Z793" i="1"/>
  <c r="Y793" i="1"/>
  <c r="W793" i="1"/>
  <c r="V793" i="1"/>
  <c r="U793" i="1"/>
  <c r="R793" i="1"/>
  <c r="X793" i="1" s="1"/>
  <c r="O793" i="1"/>
  <c r="L793" i="1"/>
  <c r="Y792" i="1"/>
  <c r="V792" i="1"/>
  <c r="S792" i="1"/>
  <c r="M792" i="1"/>
  <c r="V791" i="1"/>
  <c r="S791" i="1"/>
  <c r="Y791" i="1" s="1"/>
  <c r="M791" i="1"/>
  <c r="Y790" i="1"/>
  <c r="V790" i="1"/>
  <c r="S790" i="1"/>
  <c r="M790" i="1"/>
  <c r="V789" i="1"/>
  <c r="S789" i="1"/>
  <c r="Y789" i="1" s="1"/>
  <c r="M789" i="1"/>
  <c r="Y788" i="1"/>
  <c r="V788" i="1"/>
  <c r="S788" i="1"/>
  <c r="M788" i="1"/>
  <c r="V787" i="1"/>
  <c r="S787" i="1"/>
  <c r="Y787" i="1" s="1"/>
  <c r="M787" i="1"/>
  <c r="Y786" i="1"/>
  <c r="V786" i="1"/>
  <c r="S786" i="1"/>
  <c r="M786" i="1"/>
  <c r="V785" i="1"/>
  <c r="S785" i="1"/>
  <c r="Y785" i="1" s="1"/>
  <c r="M785" i="1"/>
  <c r="Z784" i="1"/>
  <c r="X784" i="1"/>
  <c r="W784" i="1"/>
  <c r="Z783" i="1"/>
  <c r="Y783" i="1"/>
  <c r="AA783" i="1" s="1"/>
  <c r="X783" i="1"/>
  <c r="W783" i="1"/>
  <c r="V783" i="1"/>
  <c r="U783" i="1"/>
  <c r="R783" i="1"/>
  <c r="O783" i="1"/>
  <c r="L783" i="1"/>
  <c r="Y782" i="1"/>
  <c r="V782" i="1"/>
  <c r="S782" i="1"/>
  <c r="M782" i="1"/>
  <c r="Y781" i="1"/>
  <c r="V781" i="1"/>
  <c r="S781" i="1"/>
  <c r="M781" i="1"/>
  <c r="Y780" i="1"/>
  <c r="V780" i="1"/>
  <c r="S780" i="1"/>
  <c r="M780" i="1"/>
  <c r="Y779" i="1"/>
  <c r="V779" i="1"/>
  <c r="S779" i="1"/>
  <c r="M779" i="1"/>
  <c r="Y778" i="1"/>
  <c r="V778" i="1"/>
  <c r="S778" i="1"/>
  <c r="M778" i="1"/>
  <c r="Y777" i="1"/>
  <c r="V777" i="1"/>
  <c r="S777" i="1"/>
  <c r="M777" i="1"/>
  <c r="Y776" i="1"/>
  <c r="V776" i="1"/>
  <c r="S776" i="1"/>
  <c r="M776" i="1"/>
  <c r="Y775" i="1"/>
  <c r="V775" i="1"/>
  <c r="S775" i="1"/>
  <c r="M775" i="1"/>
  <c r="Z774" i="1"/>
  <c r="X774" i="1"/>
  <c r="W774" i="1"/>
  <c r="Z773" i="1"/>
  <c r="AA773" i="1" s="1"/>
  <c r="Y773" i="1"/>
  <c r="W773" i="1"/>
  <c r="V773" i="1"/>
  <c r="U773" i="1"/>
  <c r="R773" i="1"/>
  <c r="X773" i="1" s="1"/>
  <c r="O773" i="1"/>
  <c r="L773" i="1"/>
  <c r="Y772" i="1"/>
  <c r="V772" i="1"/>
  <c r="S772" i="1"/>
  <c r="M772" i="1"/>
  <c r="Y771" i="1"/>
  <c r="V771" i="1"/>
  <c r="S771" i="1"/>
  <c r="M771" i="1"/>
  <c r="Y770" i="1"/>
  <c r="V770" i="1"/>
  <c r="S770" i="1"/>
  <c r="M770" i="1"/>
  <c r="Y769" i="1"/>
  <c r="V769" i="1"/>
  <c r="S769" i="1"/>
  <c r="M769" i="1"/>
  <c r="Y768" i="1"/>
  <c r="V768" i="1"/>
  <c r="S768" i="1"/>
  <c r="M768" i="1"/>
  <c r="Y767" i="1"/>
  <c r="V767" i="1"/>
  <c r="S767" i="1"/>
  <c r="M767" i="1"/>
  <c r="Y766" i="1"/>
  <c r="V766" i="1"/>
  <c r="S766" i="1"/>
  <c r="M766" i="1"/>
  <c r="Y765" i="1"/>
  <c r="V765" i="1"/>
  <c r="S765" i="1"/>
  <c r="M765" i="1"/>
  <c r="Z764" i="1"/>
  <c r="X764" i="1"/>
  <c r="W764" i="1"/>
  <c r="AA763" i="1"/>
  <c r="Z763" i="1"/>
  <c r="Y763" i="1"/>
  <c r="X763" i="1"/>
  <c r="W763" i="1"/>
  <c r="V763" i="1"/>
  <c r="U763" i="1"/>
  <c r="R763" i="1"/>
  <c r="O763" i="1"/>
  <c r="L763" i="1"/>
  <c r="V762" i="1"/>
  <c r="S762" i="1"/>
  <c r="Y762" i="1" s="1"/>
  <c r="M762" i="1"/>
  <c r="V761" i="1"/>
  <c r="S761" i="1"/>
  <c r="Y761" i="1" s="1"/>
  <c r="M761" i="1"/>
  <c r="Z760" i="1"/>
  <c r="Y760" i="1"/>
  <c r="AA760" i="1" s="1"/>
  <c r="W760" i="1"/>
  <c r="V760" i="1"/>
  <c r="U760" i="1"/>
  <c r="R760" i="1"/>
  <c r="X760" i="1" s="1"/>
  <c r="O760" i="1"/>
  <c r="L760" i="1"/>
  <c r="Y759" i="1"/>
  <c r="V759" i="1"/>
  <c r="S759" i="1"/>
  <c r="M759" i="1"/>
  <c r="Y758" i="1"/>
  <c r="V758" i="1"/>
  <c r="S758" i="1"/>
  <c r="M758" i="1"/>
  <c r="AA757" i="1"/>
  <c r="Z757" i="1"/>
  <c r="Y757" i="1"/>
  <c r="W757" i="1"/>
  <c r="V757" i="1"/>
  <c r="U757" i="1"/>
  <c r="R757" i="1"/>
  <c r="X757" i="1" s="1"/>
  <c r="O757" i="1"/>
  <c r="L757" i="1"/>
  <c r="V756" i="1"/>
  <c r="S756" i="1"/>
  <c r="Y756" i="1" s="1"/>
  <c r="M756" i="1"/>
  <c r="V755" i="1"/>
  <c r="S755" i="1"/>
  <c r="Y755" i="1" s="1"/>
  <c r="M755" i="1"/>
  <c r="Z754" i="1"/>
  <c r="Y754" i="1"/>
  <c r="AA754" i="1" s="1"/>
  <c r="X754" i="1"/>
  <c r="W754" i="1"/>
  <c r="V754" i="1"/>
  <c r="U754" i="1"/>
  <c r="R754" i="1"/>
  <c r="O754" i="1"/>
  <c r="L754" i="1"/>
  <c r="Y753" i="1"/>
  <c r="V753" i="1"/>
  <c r="S753" i="1"/>
  <c r="M753" i="1"/>
  <c r="Y752" i="1"/>
  <c r="V752" i="1"/>
  <c r="S752" i="1"/>
  <c r="M752" i="1"/>
  <c r="AA751" i="1"/>
  <c r="Z751" i="1"/>
  <c r="Y751" i="1"/>
  <c r="X751" i="1"/>
  <c r="W751" i="1"/>
  <c r="V751" i="1"/>
  <c r="U751" i="1"/>
  <c r="R751" i="1"/>
  <c r="O751" i="1"/>
  <c r="L751" i="1"/>
  <c r="V750" i="1"/>
  <c r="S750" i="1"/>
  <c r="Y750" i="1" s="1"/>
  <c r="M750" i="1"/>
  <c r="V749" i="1"/>
  <c r="S749" i="1"/>
  <c r="Y749" i="1" s="1"/>
  <c r="M749" i="1"/>
  <c r="Z748" i="1"/>
  <c r="Y748" i="1"/>
  <c r="AA748" i="1" s="1"/>
  <c r="W748" i="1"/>
  <c r="V748" i="1"/>
  <c r="U748" i="1"/>
  <c r="R748" i="1"/>
  <c r="X748" i="1" s="1"/>
  <c r="O748" i="1"/>
  <c r="L748" i="1"/>
  <c r="Y747" i="1"/>
  <c r="V747" i="1"/>
  <c r="S747" i="1"/>
  <c r="M747" i="1"/>
  <c r="Y746" i="1"/>
  <c r="V746" i="1"/>
  <c r="S746" i="1"/>
  <c r="M746" i="1"/>
  <c r="AA745" i="1"/>
  <c r="Z745" i="1"/>
  <c r="Y745" i="1"/>
  <c r="W745" i="1"/>
  <c r="V745" i="1"/>
  <c r="U745" i="1"/>
  <c r="R745" i="1"/>
  <c r="X745" i="1" s="1"/>
  <c r="O745" i="1"/>
  <c r="L745" i="1"/>
  <c r="V744" i="1"/>
  <c r="S744" i="1"/>
  <c r="Y744" i="1" s="1"/>
  <c r="M744" i="1"/>
  <c r="V743" i="1"/>
  <c r="S743" i="1"/>
  <c r="Y743" i="1" s="1"/>
  <c r="M743" i="1"/>
  <c r="Z742" i="1"/>
  <c r="Y742" i="1"/>
  <c r="AA742" i="1" s="1"/>
  <c r="X742" i="1"/>
  <c r="W742" i="1"/>
  <c r="V742" i="1"/>
  <c r="U742" i="1"/>
  <c r="R742" i="1"/>
  <c r="O742" i="1"/>
  <c r="L742" i="1"/>
  <c r="Y741" i="1"/>
  <c r="V741" i="1"/>
  <c r="S741" i="1"/>
  <c r="M741" i="1"/>
  <c r="Y740" i="1"/>
  <c r="V740" i="1"/>
  <c r="S740" i="1"/>
  <c r="M740" i="1"/>
  <c r="AA739" i="1"/>
  <c r="Z739" i="1"/>
  <c r="Y739" i="1"/>
  <c r="X739" i="1"/>
  <c r="W739" i="1"/>
  <c r="V739" i="1"/>
  <c r="U739" i="1"/>
  <c r="R739" i="1"/>
  <c r="O739" i="1"/>
  <c r="L739" i="1"/>
  <c r="V738" i="1"/>
  <c r="S738" i="1"/>
  <c r="Y738" i="1" s="1"/>
  <c r="M738" i="1"/>
  <c r="V737" i="1"/>
  <c r="S737" i="1"/>
  <c r="Y737" i="1" s="1"/>
  <c r="M737" i="1"/>
  <c r="Z736" i="1"/>
  <c r="Y736" i="1"/>
  <c r="AA736" i="1" s="1"/>
  <c r="W736" i="1"/>
  <c r="V736" i="1"/>
  <c r="U736" i="1"/>
  <c r="R736" i="1"/>
  <c r="X736" i="1" s="1"/>
  <c r="O736" i="1"/>
  <c r="L736" i="1"/>
  <c r="Y735" i="1"/>
  <c r="V735" i="1"/>
  <c r="S735" i="1"/>
  <c r="M735" i="1"/>
  <c r="Y734" i="1"/>
  <c r="V734" i="1"/>
  <c r="S734" i="1"/>
  <c r="M734" i="1"/>
  <c r="AA733" i="1"/>
  <c r="Z733" i="1"/>
  <c r="Y733" i="1"/>
  <c r="W733" i="1"/>
  <c r="V733" i="1"/>
  <c r="U733" i="1"/>
  <c r="R733" i="1"/>
  <c r="X733" i="1" s="1"/>
  <c r="O733" i="1"/>
  <c r="L733" i="1"/>
  <c r="V732" i="1"/>
  <c r="S732" i="1"/>
  <c r="Y732" i="1" s="1"/>
  <c r="M732" i="1"/>
  <c r="V731" i="1"/>
  <c r="S731" i="1"/>
  <c r="Y731" i="1" s="1"/>
  <c r="M731" i="1"/>
  <c r="Z730" i="1"/>
  <c r="Y730" i="1"/>
  <c r="AA730" i="1" s="1"/>
  <c r="X730" i="1"/>
  <c r="W730" i="1"/>
  <c r="V730" i="1"/>
  <c r="U730" i="1"/>
  <c r="R730" i="1"/>
  <c r="O730" i="1"/>
  <c r="L730" i="1"/>
  <c r="Y729" i="1"/>
  <c r="V729" i="1"/>
  <c r="S729" i="1"/>
  <c r="M729" i="1"/>
  <c r="Y728" i="1"/>
  <c r="V728" i="1"/>
  <c r="S728" i="1"/>
  <c r="M728" i="1"/>
  <c r="AA727" i="1"/>
  <c r="Z727" i="1"/>
  <c r="Y727" i="1"/>
  <c r="X727" i="1"/>
  <c r="W727" i="1"/>
  <c r="V727" i="1"/>
  <c r="U727" i="1"/>
  <c r="R727" i="1"/>
  <c r="O727" i="1"/>
  <c r="L727" i="1"/>
  <c r="V726" i="1"/>
  <c r="S726" i="1"/>
  <c r="Y726" i="1" s="1"/>
  <c r="M726" i="1"/>
  <c r="V725" i="1"/>
  <c r="S725" i="1"/>
  <c r="Y725" i="1" s="1"/>
  <c r="M725" i="1"/>
  <c r="Z724" i="1"/>
  <c r="Y724" i="1"/>
  <c r="AA724" i="1" s="1"/>
  <c r="W724" i="1"/>
  <c r="V724" i="1"/>
  <c r="U724" i="1"/>
  <c r="R724" i="1"/>
  <c r="X724" i="1" s="1"/>
  <c r="O724" i="1"/>
  <c r="L724" i="1"/>
  <c r="Y723" i="1"/>
  <c r="V723" i="1"/>
  <c r="S723" i="1"/>
  <c r="M723" i="1"/>
  <c r="Y722" i="1"/>
  <c r="V722" i="1"/>
  <c r="S722" i="1"/>
  <c r="M722" i="1"/>
  <c r="Y721" i="1"/>
  <c r="V721" i="1"/>
  <c r="S721" i="1"/>
  <c r="M721" i="1"/>
  <c r="Y720" i="1"/>
  <c r="V720" i="1"/>
  <c r="S720" i="1"/>
  <c r="M720" i="1"/>
  <c r="Z719" i="1"/>
  <c r="X719" i="1"/>
  <c r="W719" i="1"/>
  <c r="Z718" i="1"/>
  <c r="Y718" i="1"/>
  <c r="W718" i="1"/>
  <c r="V718" i="1"/>
  <c r="U718" i="1"/>
  <c r="R718" i="1"/>
  <c r="X718" i="1" s="1"/>
  <c r="O718" i="1"/>
  <c r="L718" i="1"/>
  <c r="Y717" i="1"/>
  <c r="V717" i="1"/>
  <c r="S717" i="1"/>
  <c r="M717" i="1"/>
  <c r="V716" i="1"/>
  <c r="S716" i="1"/>
  <c r="Y716" i="1" s="1"/>
  <c r="M716" i="1"/>
  <c r="Y715" i="1"/>
  <c r="V715" i="1"/>
  <c r="S715" i="1"/>
  <c r="M715" i="1"/>
  <c r="V714" i="1"/>
  <c r="S714" i="1"/>
  <c r="Y714" i="1" s="1"/>
  <c r="M714" i="1"/>
  <c r="Z713" i="1"/>
  <c r="X713" i="1"/>
  <c r="W713" i="1"/>
  <c r="AA712" i="1"/>
  <c r="Z712" i="1"/>
  <c r="Y712" i="1"/>
  <c r="W712" i="1"/>
  <c r="V712" i="1"/>
  <c r="U712" i="1"/>
  <c r="R712" i="1"/>
  <c r="X712" i="1" s="1"/>
  <c r="O712" i="1"/>
  <c r="L712" i="1"/>
  <c r="V711" i="1"/>
  <c r="S711" i="1"/>
  <c r="Y711" i="1" s="1"/>
  <c r="M711" i="1"/>
  <c r="V710" i="1"/>
  <c r="S710" i="1"/>
  <c r="Y710" i="1" s="1"/>
  <c r="M710" i="1"/>
  <c r="V709" i="1"/>
  <c r="S709" i="1"/>
  <c r="Y709" i="1" s="1"/>
  <c r="M709" i="1"/>
  <c r="V708" i="1"/>
  <c r="S708" i="1"/>
  <c r="Y708" i="1" s="1"/>
  <c r="M708" i="1"/>
  <c r="Z707" i="1"/>
  <c r="X707" i="1"/>
  <c r="W707" i="1"/>
  <c r="AA706" i="1"/>
  <c r="Z706" i="1"/>
  <c r="Y706" i="1"/>
  <c r="W706" i="1"/>
  <c r="V706" i="1"/>
  <c r="U706" i="1"/>
  <c r="R706" i="1"/>
  <c r="X706" i="1" s="1"/>
  <c r="O706" i="1"/>
  <c r="L706" i="1"/>
  <c r="Y705" i="1"/>
  <c r="V705" i="1"/>
  <c r="S705" i="1"/>
  <c r="M705" i="1"/>
  <c r="V704" i="1"/>
  <c r="S704" i="1"/>
  <c r="Y704" i="1" s="1"/>
  <c r="M704" i="1"/>
  <c r="Y703" i="1"/>
  <c r="V703" i="1"/>
  <c r="S703" i="1"/>
  <c r="M703" i="1"/>
  <c r="V702" i="1"/>
  <c r="S702" i="1"/>
  <c r="Y702" i="1" s="1"/>
  <c r="M702" i="1"/>
  <c r="Z701" i="1"/>
  <c r="X701" i="1"/>
  <c r="W701" i="1"/>
  <c r="Z700" i="1"/>
  <c r="Y700" i="1"/>
  <c r="AA700" i="1" s="1"/>
  <c r="X700" i="1"/>
  <c r="W700" i="1"/>
  <c r="V700" i="1"/>
  <c r="U700" i="1"/>
  <c r="R700" i="1"/>
  <c r="O700" i="1"/>
  <c r="L700" i="1"/>
  <c r="Y699" i="1"/>
  <c r="V699" i="1"/>
  <c r="S699" i="1"/>
  <c r="M699" i="1"/>
  <c r="Y698" i="1"/>
  <c r="V698" i="1"/>
  <c r="S698" i="1"/>
  <c r="M698" i="1"/>
  <c r="Y697" i="1"/>
  <c r="V697" i="1"/>
  <c r="S697" i="1"/>
  <c r="M697" i="1"/>
  <c r="Y696" i="1"/>
  <c r="V696" i="1"/>
  <c r="S696" i="1"/>
  <c r="M696" i="1"/>
  <c r="Z695" i="1"/>
  <c r="X695" i="1"/>
  <c r="W695" i="1"/>
  <c r="Z694" i="1"/>
  <c r="AA694" i="1" s="1"/>
  <c r="Y694" i="1"/>
  <c r="W694" i="1"/>
  <c r="V694" i="1"/>
  <c r="U694" i="1"/>
  <c r="R694" i="1"/>
  <c r="X694" i="1" s="1"/>
  <c r="O694" i="1"/>
  <c r="L694" i="1"/>
  <c r="Y693" i="1"/>
  <c r="V693" i="1"/>
  <c r="S693" i="1"/>
  <c r="M693" i="1"/>
  <c r="Y692" i="1"/>
  <c r="V692" i="1"/>
  <c r="S692" i="1"/>
  <c r="M692" i="1"/>
  <c r="V691" i="1"/>
  <c r="S691" i="1"/>
  <c r="Y691" i="1" s="1"/>
  <c r="M691" i="1"/>
  <c r="Y690" i="1"/>
  <c r="V690" i="1"/>
  <c r="S690" i="1"/>
  <c r="M690" i="1"/>
  <c r="Z689" i="1"/>
  <c r="X689" i="1"/>
  <c r="W689" i="1"/>
  <c r="Z688" i="1"/>
  <c r="AA688" i="1" s="1"/>
  <c r="Y688" i="1"/>
  <c r="X688" i="1"/>
  <c r="W688" i="1"/>
  <c r="V688" i="1"/>
  <c r="U688" i="1"/>
  <c r="R688" i="1"/>
  <c r="O688" i="1"/>
  <c r="L688" i="1"/>
  <c r="V687" i="1"/>
  <c r="S687" i="1"/>
  <c r="Y687" i="1" s="1"/>
  <c r="M687" i="1"/>
  <c r="V686" i="1"/>
  <c r="S686" i="1"/>
  <c r="Y686" i="1" s="1"/>
  <c r="M686" i="1"/>
  <c r="V685" i="1"/>
  <c r="S685" i="1"/>
  <c r="Y685" i="1" s="1"/>
  <c r="M685" i="1"/>
  <c r="V684" i="1"/>
  <c r="S684" i="1"/>
  <c r="Y684" i="1" s="1"/>
  <c r="M684" i="1"/>
  <c r="Z683" i="1"/>
  <c r="X683" i="1"/>
  <c r="W683" i="1"/>
  <c r="Z682" i="1"/>
  <c r="Y682" i="1"/>
  <c r="AA682" i="1" s="1"/>
  <c r="X682" i="1"/>
  <c r="W682" i="1"/>
  <c r="V682" i="1"/>
  <c r="U682" i="1"/>
  <c r="R682" i="1"/>
  <c r="O682" i="1"/>
  <c r="L682" i="1"/>
  <c r="V681" i="1"/>
  <c r="S681" i="1"/>
  <c r="Y681" i="1" s="1"/>
  <c r="M681" i="1"/>
  <c r="Y680" i="1"/>
  <c r="V680" i="1"/>
  <c r="S680" i="1"/>
  <c r="M680" i="1"/>
  <c r="V679" i="1"/>
  <c r="S679" i="1"/>
  <c r="Y679" i="1" s="1"/>
  <c r="M679" i="1"/>
  <c r="Y678" i="1"/>
  <c r="V678" i="1"/>
  <c r="S678" i="1"/>
  <c r="M678" i="1"/>
  <c r="Z677" i="1"/>
  <c r="X677" i="1"/>
  <c r="W677" i="1"/>
  <c r="Z676" i="1"/>
  <c r="Y676" i="1"/>
  <c r="AA676" i="1" s="1"/>
  <c r="W676" i="1"/>
  <c r="V676" i="1"/>
  <c r="U676" i="1"/>
  <c r="R676" i="1"/>
  <c r="X676" i="1" s="1"/>
  <c r="O676" i="1"/>
  <c r="L676" i="1"/>
  <c r="Y675" i="1"/>
  <c r="V675" i="1"/>
  <c r="S675" i="1"/>
  <c r="M675" i="1"/>
  <c r="Y674" i="1"/>
  <c r="V674" i="1"/>
  <c r="S674" i="1"/>
  <c r="M674" i="1"/>
  <c r="Y673" i="1"/>
  <c r="V673" i="1"/>
  <c r="S673" i="1"/>
  <c r="M673" i="1"/>
  <c r="Y672" i="1"/>
  <c r="V672" i="1"/>
  <c r="S672" i="1"/>
  <c r="M672" i="1"/>
  <c r="Z671" i="1"/>
  <c r="X671" i="1"/>
  <c r="W671" i="1"/>
  <c r="Z670" i="1"/>
  <c r="Y670" i="1"/>
  <c r="AA670" i="1" s="1"/>
  <c r="W670" i="1"/>
  <c r="V670" i="1"/>
  <c r="U670" i="1"/>
  <c r="R670" i="1"/>
  <c r="X670" i="1" s="1"/>
  <c r="O670" i="1"/>
  <c r="L670" i="1"/>
  <c r="Y669" i="1"/>
  <c r="V669" i="1"/>
  <c r="S669" i="1"/>
  <c r="M669" i="1"/>
  <c r="V668" i="1"/>
  <c r="S668" i="1"/>
  <c r="Y668" i="1" s="1"/>
  <c r="M668" i="1"/>
  <c r="V667" i="1"/>
  <c r="S667" i="1"/>
  <c r="Y667" i="1" s="1"/>
  <c r="M667" i="1"/>
  <c r="V666" i="1"/>
  <c r="S666" i="1"/>
  <c r="Y666" i="1" s="1"/>
  <c r="M666" i="1"/>
  <c r="Z665" i="1"/>
  <c r="X665" i="1"/>
  <c r="W665" i="1"/>
  <c r="AA664" i="1"/>
  <c r="Z664" i="1"/>
  <c r="Y664" i="1"/>
  <c r="W664" i="1"/>
  <c r="V664" i="1"/>
  <c r="U664" i="1"/>
  <c r="R664" i="1"/>
  <c r="X664" i="1" s="1"/>
  <c r="O664" i="1"/>
  <c r="L664" i="1"/>
  <c r="V663" i="1"/>
  <c r="S663" i="1"/>
  <c r="Y663" i="1" s="1"/>
  <c r="M663" i="1"/>
  <c r="V662" i="1"/>
  <c r="S662" i="1"/>
  <c r="Y662" i="1" s="1"/>
  <c r="M662" i="1"/>
  <c r="V661" i="1"/>
  <c r="S661" i="1"/>
  <c r="Y661" i="1" s="1"/>
  <c r="M661" i="1"/>
  <c r="V660" i="1"/>
  <c r="S660" i="1"/>
  <c r="Y660" i="1" s="1"/>
  <c r="M660" i="1"/>
  <c r="Z659" i="1"/>
  <c r="X659" i="1"/>
  <c r="W659" i="1"/>
  <c r="AA658" i="1"/>
  <c r="Z658" i="1"/>
  <c r="Y658" i="1"/>
  <c r="W658" i="1"/>
  <c r="V658" i="1"/>
  <c r="U658" i="1"/>
  <c r="R658" i="1"/>
  <c r="X658" i="1" s="1"/>
  <c r="O658" i="1"/>
  <c r="L658" i="1"/>
  <c r="Y657" i="1"/>
  <c r="V657" i="1"/>
  <c r="S657" i="1"/>
  <c r="M657" i="1"/>
  <c r="V656" i="1"/>
  <c r="S656" i="1"/>
  <c r="Y656" i="1" s="1"/>
  <c r="M656" i="1"/>
  <c r="Y655" i="1"/>
  <c r="V655" i="1"/>
  <c r="S655" i="1"/>
  <c r="M655" i="1"/>
  <c r="V654" i="1"/>
  <c r="S654" i="1"/>
  <c r="Y654" i="1" s="1"/>
  <c r="M654" i="1"/>
  <c r="Z653" i="1"/>
  <c r="X653" i="1"/>
  <c r="W653" i="1"/>
  <c r="Z652" i="1"/>
  <c r="Y652" i="1"/>
  <c r="AA652" i="1" s="1"/>
  <c r="X652" i="1"/>
  <c r="W652" i="1"/>
  <c r="V652" i="1"/>
  <c r="U652" i="1"/>
  <c r="R652" i="1"/>
  <c r="O652" i="1"/>
  <c r="L652" i="1"/>
  <c r="Y651" i="1"/>
  <c r="V651" i="1"/>
  <c r="S651" i="1"/>
  <c r="M651" i="1"/>
  <c r="Y650" i="1"/>
  <c r="V650" i="1"/>
  <c r="S650" i="1"/>
  <c r="M650" i="1"/>
  <c r="Y649" i="1"/>
  <c r="V649" i="1"/>
  <c r="S649" i="1"/>
  <c r="M649" i="1"/>
  <c r="Y648" i="1"/>
  <c r="V648" i="1"/>
  <c r="S648" i="1"/>
  <c r="M648" i="1"/>
  <c r="Z647" i="1"/>
  <c r="X647" i="1"/>
  <c r="W647" i="1"/>
  <c r="Z646" i="1"/>
  <c r="AA646" i="1" s="1"/>
  <c r="Y646" i="1"/>
  <c r="W646" i="1"/>
  <c r="V646" i="1"/>
  <c r="U646" i="1"/>
  <c r="R646" i="1"/>
  <c r="X646" i="1" s="1"/>
  <c r="O646" i="1"/>
  <c r="L646" i="1"/>
  <c r="Y645" i="1"/>
  <c r="V645" i="1"/>
  <c r="S645" i="1"/>
  <c r="M645" i="1"/>
  <c r="Y644" i="1"/>
  <c r="V644" i="1"/>
  <c r="S644" i="1"/>
  <c r="M644" i="1"/>
  <c r="Y643" i="1"/>
  <c r="V643" i="1"/>
  <c r="S643" i="1"/>
  <c r="M643" i="1"/>
  <c r="Y642" i="1"/>
  <c r="V642" i="1"/>
  <c r="S642" i="1"/>
  <c r="M642" i="1"/>
  <c r="Z641" i="1"/>
  <c r="X641" i="1"/>
  <c r="W641" i="1"/>
  <c r="Z640" i="1"/>
  <c r="Y640" i="1"/>
  <c r="AA640" i="1" s="1"/>
  <c r="W640" i="1"/>
  <c r="V640" i="1"/>
  <c r="U640" i="1"/>
  <c r="R640" i="1"/>
  <c r="X640" i="1" s="1"/>
  <c r="O640" i="1"/>
  <c r="L640" i="1"/>
  <c r="V639" i="1"/>
  <c r="S639" i="1"/>
  <c r="Y639" i="1" s="1"/>
  <c r="M639" i="1"/>
  <c r="V638" i="1"/>
  <c r="S638" i="1"/>
  <c r="Y638" i="1" s="1"/>
  <c r="M638" i="1"/>
  <c r="V637" i="1"/>
  <c r="S637" i="1"/>
  <c r="Y637" i="1" s="1"/>
  <c r="M637" i="1"/>
  <c r="V636" i="1"/>
  <c r="S636" i="1"/>
  <c r="Y636" i="1" s="1"/>
  <c r="M636" i="1"/>
  <c r="Z635" i="1"/>
  <c r="X635" i="1"/>
  <c r="W635" i="1"/>
  <c r="AA634" i="1"/>
  <c r="Z634" i="1"/>
  <c r="Y634" i="1"/>
  <c r="W634" i="1"/>
  <c r="V634" i="1"/>
  <c r="U634" i="1"/>
  <c r="R634" i="1"/>
  <c r="X634" i="1" s="1"/>
  <c r="O634" i="1"/>
  <c r="L634" i="1"/>
  <c r="V633" i="1"/>
  <c r="S633" i="1"/>
  <c r="Y633" i="1" s="1"/>
  <c r="M633" i="1"/>
  <c r="V632" i="1"/>
  <c r="S632" i="1"/>
  <c r="Y632" i="1" s="1"/>
  <c r="M632" i="1"/>
  <c r="V631" i="1"/>
  <c r="S631" i="1"/>
  <c r="Y631" i="1" s="1"/>
  <c r="M631" i="1"/>
  <c r="V630" i="1"/>
  <c r="S630" i="1"/>
  <c r="Y630" i="1" s="1"/>
  <c r="M630" i="1"/>
  <c r="Z629" i="1"/>
  <c r="X629" i="1"/>
  <c r="W629" i="1"/>
  <c r="Z628" i="1"/>
  <c r="Y628" i="1"/>
  <c r="AA628" i="1" s="1"/>
  <c r="W628" i="1"/>
  <c r="V628" i="1"/>
  <c r="U628" i="1"/>
  <c r="R628" i="1"/>
  <c r="X628" i="1" s="1"/>
  <c r="O628" i="1"/>
  <c r="L628" i="1"/>
  <c r="Y627" i="1"/>
  <c r="V627" i="1"/>
  <c r="S627" i="1"/>
  <c r="M627" i="1"/>
  <c r="V626" i="1"/>
  <c r="S626" i="1"/>
  <c r="Y626" i="1" s="1"/>
  <c r="M626" i="1"/>
  <c r="Y625" i="1"/>
  <c r="V625" i="1"/>
  <c r="S625" i="1"/>
  <c r="M625" i="1"/>
  <c r="V624" i="1"/>
  <c r="S624" i="1"/>
  <c r="Y624" i="1" s="1"/>
  <c r="M624" i="1"/>
  <c r="Z623" i="1"/>
  <c r="X623" i="1"/>
  <c r="W623" i="1"/>
  <c r="Z622" i="1"/>
  <c r="Y622" i="1"/>
  <c r="AA622" i="1" s="1"/>
  <c r="X622" i="1"/>
  <c r="W622" i="1"/>
  <c r="V622" i="1"/>
  <c r="U622" i="1"/>
  <c r="R622" i="1"/>
  <c r="O622" i="1"/>
  <c r="L622" i="1"/>
  <c r="Y621" i="1"/>
  <c r="V621" i="1"/>
  <c r="S621" i="1"/>
  <c r="M621" i="1"/>
  <c r="Y620" i="1"/>
  <c r="V620" i="1"/>
  <c r="S620" i="1"/>
  <c r="M620" i="1"/>
  <c r="Y619" i="1"/>
  <c r="V619" i="1"/>
  <c r="S619" i="1"/>
  <c r="M619" i="1"/>
  <c r="Y618" i="1"/>
  <c r="V618" i="1"/>
  <c r="S618" i="1"/>
  <c r="M618" i="1"/>
  <c r="Z617" i="1"/>
  <c r="X617" i="1"/>
  <c r="W617" i="1"/>
  <c r="Z616" i="1"/>
  <c r="AA616" i="1" s="1"/>
  <c r="Y616" i="1"/>
  <c r="X616" i="1"/>
  <c r="W616" i="1"/>
  <c r="V616" i="1"/>
  <c r="U616" i="1"/>
  <c r="R616" i="1"/>
  <c r="O616" i="1"/>
  <c r="L616" i="1"/>
  <c r="V615" i="1"/>
  <c r="S615" i="1"/>
  <c r="Y615" i="1" s="1"/>
  <c r="M615" i="1"/>
  <c r="V614" i="1"/>
  <c r="S614" i="1"/>
  <c r="Y614" i="1" s="1"/>
  <c r="M614" i="1"/>
  <c r="V613" i="1"/>
  <c r="S613" i="1"/>
  <c r="Y613" i="1" s="1"/>
  <c r="M613" i="1"/>
  <c r="V612" i="1"/>
  <c r="S612" i="1"/>
  <c r="Y612" i="1" s="1"/>
  <c r="M612" i="1"/>
  <c r="Z611" i="1"/>
  <c r="X611" i="1"/>
  <c r="W611" i="1"/>
  <c r="AA610" i="1"/>
  <c r="Z610" i="1"/>
  <c r="Y610" i="1"/>
  <c r="X610" i="1"/>
  <c r="W610" i="1"/>
  <c r="V610" i="1"/>
  <c r="U610" i="1"/>
  <c r="R610" i="1"/>
  <c r="O610" i="1"/>
  <c r="L610" i="1"/>
  <c r="V609" i="1"/>
  <c r="S609" i="1"/>
  <c r="Y609" i="1" s="1"/>
  <c r="M609" i="1"/>
  <c r="V608" i="1"/>
  <c r="S608" i="1"/>
  <c r="Y608" i="1" s="1"/>
  <c r="M608" i="1"/>
  <c r="V607" i="1"/>
  <c r="S607" i="1"/>
  <c r="Y607" i="1" s="1"/>
  <c r="M607" i="1"/>
  <c r="V606" i="1"/>
  <c r="S606" i="1"/>
  <c r="Y606" i="1" s="1"/>
  <c r="M606" i="1"/>
  <c r="Z605" i="1"/>
  <c r="X605" i="1"/>
  <c r="W605" i="1"/>
  <c r="Z604" i="1"/>
  <c r="Y604" i="1"/>
  <c r="AA604" i="1" s="1"/>
  <c r="X604" i="1"/>
  <c r="W604" i="1"/>
  <c r="V604" i="1"/>
  <c r="U604" i="1"/>
  <c r="R604" i="1"/>
  <c r="O604" i="1"/>
  <c r="L604" i="1"/>
  <c r="V603" i="1"/>
  <c r="S603" i="1"/>
  <c r="Y603" i="1" s="1"/>
  <c r="M603" i="1"/>
  <c r="Y602" i="1"/>
  <c r="V602" i="1"/>
  <c r="S602" i="1"/>
  <c r="M602" i="1"/>
  <c r="V601" i="1"/>
  <c r="S601" i="1"/>
  <c r="Y601" i="1" s="1"/>
  <c r="M601" i="1"/>
  <c r="Y600" i="1"/>
  <c r="V600" i="1"/>
  <c r="S600" i="1"/>
  <c r="M600" i="1"/>
  <c r="Z599" i="1"/>
  <c r="X599" i="1"/>
  <c r="W599" i="1"/>
  <c r="Z598" i="1"/>
  <c r="Y598" i="1"/>
  <c r="AA598" i="1" s="1"/>
  <c r="W598" i="1"/>
  <c r="V598" i="1"/>
  <c r="U598" i="1"/>
  <c r="R598" i="1"/>
  <c r="X598" i="1" s="1"/>
  <c r="O598" i="1"/>
  <c r="L598" i="1"/>
  <c r="Y597" i="1"/>
  <c r="V597" i="1"/>
  <c r="S597" i="1"/>
  <c r="M597" i="1"/>
  <c r="Y596" i="1"/>
  <c r="V596" i="1"/>
  <c r="S596" i="1"/>
  <c r="M596" i="1"/>
  <c r="Y595" i="1"/>
  <c r="V595" i="1"/>
  <c r="S595" i="1"/>
  <c r="M595" i="1"/>
  <c r="Y594" i="1"/>
  <c r="V594" i="1"/>
  <c r="S594" i="1"/>
  <c r="M594" i="1"/>
  <c r="Z593" i="1"/>
  <c r="X593" i="1"/>
  <c r="W593" i="1"/>
  <c r="Z592" i="1"/>
  <c r="Y592" i="1"/>
  <c r="AA592" i="1" s="1"/>
  <c r="W592" i="1"/>
  <c r="V592" i="1"/>
  <c r="U592" i="1"/>
  <c r="R592" i="1"/>
  <c r="X592" i="1" s="1"/>
  <c r="O592" i="1"/>
  <c r="L592" i="1"/>
  <c r="V591" i="1"/>
  <c r="S591" i="1"/>
  <c r="Y591" i="1" s="1"/>
  <c r="M591" i="1"/>
  <c r="V590" i="1"/>
  <c r="S590" i="1"/>
  <c r="Y590" i="1" s="1"/>
  <c r="M590" i="1"/>
  <c r="Z589" i="1"/>
  <c r="Y589" i="1"/>
  <c r="AA589" i="1" s="1"/>
  <c r="W589" i="1"/>
  <c r="V589" i="1"/>
  <c r="U589" i="1"/>
  <c r="R589" i="1"/>
  <c r="X589" i="1" s="1"/>
  <c r="O589" i="1"/>
  <c r="L589" i="1"/>
  <c r="Y588" i="1"/>
  <c r="V588" i="1"/>
  <c r="S588" i="1"/>
  <c r="M588" i="1"/>
  <c r="V587" i="1"/>
  <c r="S587" i="1"/>
  <c r="Y587" i="1" s="1"/>
  <c r="M587" i="1"/>
  <c r="Z586" i="1"/>
  <c r="AA586" i="1" s="1"/>
  <c r="Y586" i="1"/>
  <c r="X586" i="1"/>
  <c r="W586" i="1"/>
  <c r="V586" i="1"/>
  <c r="U586" i="1"/>
  <c r="R586" i="1"/>
  <c r="O586" i="1"/>
  <c r="L586" i="1"/>
  <c r="V585" i="1"/>
  <c r="S585" i="1"/>
  <c r="Y585" i="1" s="1"/>
  <c r="M585" i="1"/>
  <c r="V584" i="1"/>
  <c r="S584" i="1"/>
  <c r="Y584" i="1" s="1"/>
  <c r="M584" i="1"/>
  <c r="Z583" i="1"/>
  <c r="Y583" i="1"/>
  <c r="AA583" i="1" s="1"/>
  <c r="X583" i="1"/>
  <c r="W583" i="1"/>
  <c r="V583" i="1"/>
  <c r="U583" i="1"/>
  <c r="R583" i="1"/>
  <c r="O583" i="1"/>
  <c r="L583" i="1"/>
  <c r="V582" i="1"/>
  <c r="S582" i="1"/>
  <c r="Y582" i="1" s="1"/>
  <c r="M582" i="1"/>
  <c r="Y581" i="1"/>
  <c r="V581" i="1"/>
  <c r="S581" i="1"/>
  <c r="M581" i="1"/>
  <c r="Z580" i="1"/>
  <c r="Z558" i="1" s="1"/>
  <c r="Y580" i="1"/>
  <c r="AA580" i="1" s="1"/>
  <c r="W580" i="1"/>
  <c r="V580" i="1"/>
  <c r="U580" i="1"/>
  <c r="R580" i="1"/>
  <c r="X580" i="1" s="1"/>
  <c r="O580" i="1"/>
  <c r="L580" i="1"/>
  <c r="V579" i="1"/>
  <c r="S579" i="1"/>
  <c r="Y579" i="1" s="1"/>
  <c r="M579" i="1"/>
  <c r="V578" i="1"/>
  <c r="S578" i="1"/>
  <c r="Y578" i="1" s="1"/>
  <c r="M578" i="1"/>
  <c r="Z577" i="1"/>
  <c r="Y577" i="1"/>
  <c r="AA577" i="1" s="1"/>
  <c r="W577" i="1"/>
  <c r="V577" i="1"/>
  <c r="U577" i="1"/>
  <c r="R577" i="1"/>
  <c r="X577" i="1" s="1"/>
  <c r="O577" i="1"/>
  <c r="L577" i="1"/>
  <c r="Y576" i="1"/>
  <c r="V576" i="1"/>
  <c r="S576" i="1"/>
  <c r="M576" i="1"/>
  <c r="V575" i="1"/>
  <c r="S575" i="1"/>
  <c r="Y575" i="1" s="1"/>
  <c r="M575" i="1"/>
  <c r="Z574" i="1"/>
  <c r="AA574" i="1" s="1"/>
  <c r="Y574" i="1"/>
  <c r="X574" i="1"/>
  <c r="W574" i="1"/>
  <c r="V574" i="1"/>
  <c r="U574" i="1"/>
  <c r="R574" i="1"/>
  <c r="O574" i="1"/>
  <c r="L574" i="1"/>
  <c r="V573" i="1"/>
  <c r="S573" i="1"/>
  <c r="Y573" i="1" s="1"/>
  <c r="M573" i="1"/>
  <c r="V572" i="1"/>
  <c r="S572" i="1"/>
  <c r="Y572" i="1" s="1"/>
  <c r="M572" i="1"/>
  <c r="Z571" i="1"/>
  <c r="Y571" i="1"/>
  <c r="AA571" i="1" s="1"/>
  <c r="X571" i="1"/>
  <c r="W571" i="1"/>
  <c r="V571" i="1"/>
  <c r="U571" i="1"/>
  <c r="R571" i="1"/>
  <c r="O571" i="1"/>
  <c r="L571" i="1"/>
  <c r="V570" i="1"/>
  <c r="S570" i="1"/>
  <c r="Y570" i="1" s="1"/>
  <c r="M570" i="1"/>
  <c r="Y569" i="1"/>
  <c r="V569" i="1"/>
  <c r="S569" i="1"/>
  <c r="M569" i="1"/>
  <c r="V568" i="1"/>
  <c r="S568" i="1"/>
  <c r="Y568" i="1" s="1"/>
  <c r="M568" i="1"/>
  <c r="Y567" i="1"/>
  <c r="V567" i="1"/>
  <c r="S567" i="1"/>
  <c r="M567" i="1"/>
  <c r="V566" i="1"/>
  <c r="S566" i="1"/>
  <c r="Y566" i="1" s="1"/>
  <c r="M566" i="1"/>
  <c r="Z565" i="1"/>
  <c r="AA565" i="1" s="1"/>
  <c r="Y565" i="1"/>
  <c r="X565" i="1"/>
  <c r="W565" i="1"/>
  <c r="V565" i="1"/>
  <c r="U565" i="1"/>
  <c r="R565" i="1"/>
  <c r="O565" i="1"/>
  <c r="O558" i="1" s="1"/>
  <c r="L565" i="1"/>
  <c r="V564" i="1"/>
  <c r="S564" i="1"/>
  <c r="Y564" i="1" s="1"/>
  <c r="M564" i="1"/>
  <c r="V563" i="1"/>
  <c r="S563" i="1"/>
  <c r="Y563" i="1" s="1"/>
  <c r="M563" i="1"/>
  <c r="V562" i="1"/>
  <c r="S562" i="1"/>
  <c r="Y562" i="1" s="1"/>
  <c r="M562" i="1"/>
  <c r="V561" i="1"/>
  <c r="S561" i="1"/>
  <c r="Y561" i="1" s="1"/>
  <c r="M561" i="1"/>
  <c r="V560" i="1"/>
  <c r="S560" i="1"/>
  <c r="Y560" i="1" s="1"/>
  <c r="M560" i="1"/>
  <c r="Z559" i="1"/>
  <c r="Y559" i="1"/>
  <c r="W559" i="1"/>
  <c r="V559" i="1"/>
  <c r="U559" i="1"/>
  <c r="R559" i="1"/>
  <c r="X559" i="1" s="1"/>
  <c r="O559" i="1"/>
  <c r="L559" i="1"/>
  <c r="T558" i="1"/>
  <c r="S558" i="1"/>
  <c r="N558" i="1"/>
  <c r="M558" i="1"/>
  <c r="V557" i="1"/>
  <c r="S557" i="1"/>
  <c r="Y557" i="1" s="1"/>
  <c r="M557" i="1"/>
  <c r="Y556" i="1"/>
  <c r="V556" i="1"/>
  <c r="S556" i="1"/>
  <c r="M556" i="1"/>
  <c r="V555" i="1"/>
  <c r="S555" i="1"/>
  <c r="Y555" i="1" s="1"/>
  <c r="M555" i="1"/>
  <c r="AA554" i="1"/>
  <c r="Z554" i="1"/>
  <c r="Y554" i="1"/>
  <c r="X554" i="1"/>
  <c r="W554" i="1"/>
  <c r="V554" i="1"/>
  <c r="U554" i="1"/>
  <c r="R554" i="1"/>
  <c r="O554" i="1"/>
  <c r="L554" i="1"/>
  <c r="V553" i="1"/>
  <c r="S553" i="1"/>
  <c r="Y553" i="1" s="1"/>
  <c r="M553" i="1"/>
  <c r="V552" i="1"/>
  <c r="S552" i="1"/>
  <c r="Y552" i="1" s="1"/>
  <c r="M552" i="1"/>
  <c r="V551" i="1"/>
  <c r="S551" i="1"/>
  <c r="Y551" i="1" s="1"/>
  <c r="M551" i="1"/>
  <c r="Z550" i="1"/>
  <c r="Y550" i="1"/>
  <c r="AA550" i="1" s="1"/>
  <c r="X550" i="1"/>
  <c r="W550" i="1"/>
  <c r="V550" i="1"/>
  <c r="U550" i="1"/>
  <c r="R550" i="1"/>
  <c r="O550" i="1"/>
  <c r="L550" i="1"/>
  <c r="Y549" i="1"/>
  <c r="V549" i="1"/>
  <c r="S549" i="1"/>
  <c r="M549" i="1"/>
  <c r="V548" i="1"/>
  <c r="S548" i="1"/>
  <c r="Y548" i="1" s="1"/>
  <c r="M548" i="1"/>
  <c r="Y547" i="1"/>
  <c r="V547" i="1"/>
  <c r="S547" i="1"/>
  <c r="M547" i="1"/>
  <c r="Z546" i="1"/>
  <c r="Y546" i="1"/>
  <c r="AA546" i="1" s="1"/>
  <c r="W546" i="1"/>
  <c r="V546" i="1"/>
  <c r="U546" i="1"/>
  <c r="R546" i="1"/>
  <c r="X546" i="1" s="1"/>
  <c r="O546" i="1"/>
  <c r="L546" i="1"/>
  <c r="V545" i="1"/>
  <c r="S545" i="1"/>
  <c r="Y545" i="1" s="1"/>
  <c r="M545" i="1"/>
  <c r="V544" i="1"/>
  <c r="S544" i="1"/>
  <c r="Y544" i="1" s="1"/>
  <c r="M544" i="1"/>
  <c r="V543" i="1"/>
  <c r="S543" i="1"/>
  <c r="Y543" i="1" s="1"/>
  <c r="M543" i="1"/>
  <c r="Z542" i="1"/>
  <c r="Y542" i="1"/>
  <c r="AA542" i="1" s="1"/>
  <c r="W542" i="1"/>
  <c r="V542" i="1"/>
  <c r="U542" i="1"/>
  <c r="R542" i="1"/>
  <c r="X542" i="1" s="1"/>
  <c r="O542" i="1"/>
  <c r="L542" i="1"/>
  <c r="V541" i="1"/>
  <c r="S541" i="1"/>
  <c r="Y541" i="1" s="1"/>
  <c r="M541" i="1"/>
  <c r="Y540" i="1"/>
  <c r="V540" i="1"/>
  <c r="S540" i="1"/>
  <c r="M540" i="1"/>
  <c r="V539" i="1"/>
  <c r="S539" i="1"/>
  <c r="Y539" i="1" s="1"/>
  <c r="M539" i="1"/>
  <c r="Y538" i="1"/>
  <c r="V538" i="1"/>
  <c r="S538" i="1"/>
  <c r="M538" i="1"/>
  <c r="V537" i="1"/>
  <c r="S537" i="1"/>
  <c r="Y537" i="1" s="1"/>
  <c r="M537" i="1"/>
  <c r="Y536" i="1"/>
  <c r="V536" i="1"/>
  <c r="S536" i="1"/>
  <c r="M536" i="1"/>
  <c r="Z535" i="1"/>
  <c r="X535" i="1"/>
  <c r="W535" i="1"/>
  <c r="Z534" i="1"/>
  <c r="AA534" i="1" s="1"/>
  <c r="Y534" i="1"/>
  <c r="W534" i="1"/>
  <c r="V534" i="1"/>
  <c r="U534" i="1"/>
  <c r="R534" i="1"/>
  <c r="X534" i="1" s="1"/>
  <c r="O534" i="1"/>
  <c r="L534" i="1"/>
  <c r="V533" i="1"/>
  <c r="S533" i="1"/>
  <c r="Y533" i="1" s="1"/>
  <c r="M533" i="1"/>
  <c r="V532" i="1"/>
  <c r="S532" i="1"/>
  <c r="Y532" i="1" s="1"/>
  <c r="M532" i="1"/>
  <c r="V531" i="1"/>
  <c r="S531" i="1"/>
  <c r="Y531" i="1" s="1"/>
  <c r="M531" i="1"/>
  <c r="V530" i="1"/>
  <c r="S530" i="1"/>
  <c r="Y530" i="1" s="1"/>
  <c r="M530" i="1"/>
  <c r="V529" i="1"/>
  <c r="S529" i="1"/>
  <c r="Y529" i="1" s="1"/>
  <c r="M529" i="1"/>
  <c r="V528" i="1"/>
  <c r="S528" i="1"/>
  <c r="Y528" i="1" s="1"/>
  <c r="M528" i="1"/>
  <c r="Z527" i="1"/>
  <c r="X527" i="1"/>
  <c r="W527" i="1"/>
  <c r="Z526" i="1"/>
  <c r="Y526" i="1"/>
  <c r="AA526" i="1" s="1"/>
  <c r="W526" i="1"/>
  <c r="V526" i="1"/>
  <c r="U526" i="1"/>
  <c r="R526" i="1"/>
  <c r="X526" i="1" s="1"/>
  <c r="O526" i="1"/>
  <c r="L526" i="1"/>
  <c r="V525" i="1"/>
  <c r="S525" i="1"/>
  <c r="Y525" i="1" s="1"/>
  <c r="M525" i="1"/>
  <c r="V524" i="1"/>
  <c r="S524" i="1"/>
  <c r="Y524" i="1" s="1"/>
  <c r="M524" i="1"/>
  <c r="V523" i="1"/>
  <c r="S523" i="1"/>
  <c r="Y523" i="1" s="1"/>
  <c r="M523" i="1"/>
  <c r="V522" i="1"/>
  <c r="S522" i="1"/>
  <c r="Y522" i="1" s="1"/>
  <c r="M522" i="1"/>
  <c r="V521" i="1"/>
  <c r="S521" i="1"/>
  <c r="Y521" i="1" s="1"/>
  <c r="M521" i="1"/>
  <c r="V520" i="1"/>
  <c r="S520" i="1"/>
  <c r="Y520" i="1" s="1"/>
  <c r="M520" i="1"/>
  <c r="Z519" i="1"/>
  <c r="X519" i="1"/>
  <c r="W519" i="1"/>
  <c r="Z518" i="1"/>
  <c r="Y518" i="1"/>
  <c r="AA518" i="1" s="1"/>
  <c r="W518" i="1"/>
  <c r="V518" i="1"/>
  <c r="U518" i="1"/>
  <c r="R518" i="1"/>
  <c r="X518" i="1" s="1"/>
  <c r="O518" i="1"/>
  <c r="L518" i="1"/>
  <c r="Y517" i="1"/>
  <c r="V517" i="1"/>
  <c r="S517" i="1"/>
  <c r="M517" i="1"/>
  <c r="Y516" i="1"/>
  <c r="V516" i="1"/>
  <c r="S516" i="1"/>
  <c r="M516" i="1"/>
  <c r="Y515" i="1"/>
  <c r="V515" i="1"/>
  <c r="S515" i="1"/>
  <c r="M515" i="1"/>
  <c r="Y514" i="1"/>
  <c r="V514" i="1"/>
  <c r="S514" i="1"/>
  <c r="M514" i="1"/>
  <c r="Y513" i="1"/>
  <c r="V513" i="1"/>
  <c r="S513" i="1"/>
  <c r="M513" i="1"/>
  <c r="Y512" i="1"/>
  <c r="V512" i="1"/>
  <c r="S512" i="1"/>
  <c r="M512" i="1"/>
  <c r="Z511" i="1"/>
  <c r="X511" i="1"/>
  <c r="W511" i="1"/>
  <c r="Z510" i="1"/>
  <c r="Y510" i="1"/>
  <c r="AA510" i="1" s="1"/>
  <c r="X510" i="1"/>
  <c r="W510" i="1"/>
  <c r="V510" i="1"/>
  <c r="U510" i="1"/>
  <c r="R510" i="1"/>
  <c r="O510" i="1"/>
  <c r="L510" i="1"/>
  <c r="Y509" i="1"/>
  <c r="V509" i="1"/>
  <c r="S509" i="1"/>
  <c r="M509" i="1"/>
  <c r="V508" i="1"/>
  <c r="S508" i="1"/>
  <c r="Y508" i="1" s="1"/>
  <c r="M508" i="1"/>
  <c r="Y507" i="1"/>
  <c r="V507" i="1"/>
  <c r="S507" i="1"/>
  <c r="M507" i="1"/>
  <c r="V506" i="1"/>
  <c r="S506" i="1"/>
  <c r="Y506" i="1" s="1"/>
  <c r="M506" i="1"/>
  <c r="AA505" i="1"/>
  <c r="Z505" i="1"/>
  <c r="Y505" i="1"/>
  <c r="X505" i="1"/>
  <c r="W505" i="1"/>
  <c r="V505" i="1"/>
  <c r="U505" i="1"/>
  <c r="R505" i="1"/>
  <c r="O505" i="1"/>
  <c r="L505" i="1"/>
  <c r="V504" i="1"/>
  <c r="S504" i="1"/>
  <c r="Y504" i="1" s="1"/>
  <c r="M504" i="1"/>
  <c r="V503" i="1"/>
  <c r="S503" i="1"/>
  <c r="Y503" i="1" s="1"/>
  <c r="M503" i="1"/>
  <c r="V502" i="1"/>
  <c r="S502" i="1"/>
  <c r="Y502" i="1" s="1"/>
  <c r="M502" i="1"/>
  <c r="V501" i="1"/>
  <c r="S501" i="1"/>
  <c r="Y501" i="1" s="1"/>
  <c r="M501" i="1"/>
  <c r="Z500" i="1"/>
  <c r="Y500" i="1"/>
  <c r="AA500" i="1" s="1"/>
  <c r="W500" i="1"/>
  <c r="V500" i="1"/>
  <c r="U500" i="1"/>
  <c r="R500" i="1"/>
  <c r="X500" i="1" s="1"/>
  <c r="O500" i="1"/>
  <c r="L500" i="1"/>
  <c r="V499" i="1"/>
  <c r="S499" i="1"/>
  <c r="Y499" i="1" s="1"/>
  <c r="M499" i="1"/>
  <c r="Y498" i="1"/>
  <c r="V498" i="1"/>
  <c r="S498" i="1"/>
  <c r="M498" i="1"/>
  <c r="V497" i="1"/>
  <c r="S497" i="1"/>
  <c r="Y497" i="1" s="1"/>
  <c r="M497" i="1"/>
  <c r="Y496" i="1"/>
  <c r="V496" i="1"/>
  <c r="S496" i="1"/>
  <c r="M496" i="1"/>
  <c r="Z495" i="1"/>
  <c r="Y495" i="1"/>
  <c r="AA495" i="1" s="1"/>
  <c r="W495" i="1"/>
  <c r="V495" i="1"/>
  <c r="U495" i="1"/>
  <c r="R495" i="1"/>
  <c r="X495" i="1" s="1"/>
  <c r="O495" i="1"/>
  <c r="L495" i="1"/>
  <c r="V494" i="1"/>
  <c r="S494" i="1"/>
  <c r="Y494" i="1" s="1"/>
  <c r="M494" i="1"/>
  <c r="V493" i="1"/>
  <c r="S493" i="1"/>
  <c r="Y493" i="1" s="1"/>
  <c r="M493" i="1"/>
  <c r="V492" i="1"/>
  <c r="S492" i="1"/>
  <c r="Y492" i="1" s="1"/>
  <c r="M492" i="1"/>
  <c r="V491" i="1"/>
  <c r="S491" i="1"/>
  <c r="Y491" i="1" s="1"/>
  <c r="M491" i="1"/>
  <c r="Z490" i="1"/>
  <c r="Y490" i="1"/>
  <c r="AA490" i="1" s="1"/>
  <c r="X490" i="1"/>
  <c r="W490" i="1"/>
  <c r="V490" i="1"/>
  <c r="U490" i="1"/>
  <c r="R490" i="1"/>
  <c r="O490" i="1"/>
  <c r="L490" i="1"/>
  <c r="Y489" i="1"/>
  <c r="V489" i="1"/>
  <c r="S489" i="1"/>
  <c r="M489" i="1"/>
  <c r="V488" i="1"/>
  <c r="S488" i="1"/>
  <c r="Y488" i="1" s="1"/>
  <c r="M488" i="1"/>
  <c r="Y487" i="1"/>
  <c r="V487" i="1"/>
  <c r="S487" i="1"/>
  <c r="M487" i="1"/>
  <c r="V486" i="1"/>
  <c r="S486" i="1"/>
  <c r="Y486" i="1" s="1"/>
  <c r="M486" i="1"/>
  <c r="Y485" i="1"/>
  <c r="V485" i="1"/>
  <c r="S485" i="1"/>
  <c r="M485" i="1"/>
  <c r="V484" i="1"/>
  <c r="S484" i="1"/>
  <c r="Y484" i="1" s="1"/>
  <c r="M484" i="1"/>
  <c r="Y483" i="1"/>
  <c r="V483" i="1"/>
  <c r="S483" i="1"/>
  <c r="M483" i="1"/>
  <c r="V482" i="1"/>
  <c r="S482" i="1"/>
  <c r="Y482" i="1" s="1"/>
  <c r="M482" i="1"/>
  <c r="Z481" i="1"/>
  <c r="X481" i="1"/>
  <c r="W481" i="1"/>
  <c r="AA480" i="1"/>
  <c r="Z480" i="1"/>
  <c r="Y480" i="1"/>
  <c r="X480" i="1"/>
  <c r="W480" i="1"/>
  <c r="V480" i="1"/>
  <c r="U480" i="1"/>
  <c r="R480" i="1"/>
  <c r="O480" i="1"/>
  <c r="L480" i="1"/>
  <c r="V479" i="1"/>
  <c r="S479" i="1"/>
  <c r="Y479" i="1" s="1"/>
  <c r="M479" i="1"/>
  <c r="V478" i="1"/>
  <c r="S478" i="1"/>
  <c r="Y478" i="1" s="1"/>
  <c r="M478" i="1"/>
  <c r="V477" i="1"/>
  <c r="S477" i="1"/>
  <c r="Y477" i="1" s="1"/>
  <c r="M477" i="1"/>
  <c r="V476" i="1"/>
  <c r="S476" i="1"/>
  <c r="Y476" i="1" s="1"/>
  <c r="M476" i="1"/>
  <c r="V475" i="1"/>
  <c r="S475" i="1"/>
  <c r="Y475" i="1" s="1"/>
  <c r="M475" i="1"/>
  <c r="V474" i="1"/>
  <c r="S474" i="1"/>
  <c r="Y474" i="1" s="1"/>
  <c r="M474" i="1"/>
  <c r="V473" i="1"/>
  <c r="S473" i="1"/>
  <c r="Y473" i="1" s="1"/>
  <c r="M473" i="1"/>
  <c r="V472" i="1"/>
  <c r="S472" i="1"/>
  <c r="Y472" i="1" s="1"/>
  <c r="M472" i="1"/>
  <c r="Z471" i="1"/>
  <c r="X471" i="1"/>
  <c r="W471" i="1"/>
  <c r="AA470" i="1"/>
  <c r="Z470" i="1"/>
  <c r="Y470" i="1"/>
  <c r="X470" i="1"/>
  <c r="W470" i="1"/>
  <c r="V470" i="1"/>
  <c r="U470" i="1"/>
  <c r="R470" i="1"/>
  <c r="O470" i="1"/>
  <c r="L470" i="1"/>
  <c r="V469" i="1"/>
  <c r="S469" i="1"/>
  <c r="Y469" i="1" s="1"/>
  <c r="M469" i="1"/>
  <c r="V468" i="1"/>
  <c r="S468" i="1"/>
  <c r="Y468" i="1" s="1"/>
  <c r="M468" i="1"/>
  <c r="V467" i="1"/>
  <c r="S467" i="1"/>
  <c r="Y467" i="1" s="1"/>
  <c r="M467" i="1"/>
  <c r="V466" i="1"/>
  <c r="S466" i="1"/>
  <c r="Y466" i="1" s="1"/>
  <c r="M466" i="1"/>
  <c r="V465" i="1"/>
  <c r="S465" i="1"/>
  <c r="Y465" i="1" s="1"/>
  <c r="M465" i="1"/>
  <c r="V464" i="1"/>
  <c r="S464" i="1"/>
  <c r="Y464" i="1" s="1"/>
  <c r="M464" i="1"/>
  <c r="V463" i="1"/>
  <c r="S463" i="1"/>
  <c r="Y463" i="1" s="1"/>
  <c r="M463" i="1"/>
  <c r="V462" i="1"/>
  <c r="S462" i="1"/>
  <c r="Y462" i="1" s="1"/>
  <c r="M462" i="1"/>
  <c r="Z461" i="1"/>
  <c r="X461" i="1"/>
  <c r="W461" i="1"/>
  <c r="Z460" i="1"/>
  <c r="Y460" i="1"/>
  <c r="AA460" i="1" s="1"/>
  <c r="X460" i="1"/>
  <c r="W460" i="1"/>
  <c r="V460" i="1"/>
  <c r="U460" i="1"/>
  <c r="R460" i="1"/>
  <c r="O460" i="1"/>
  <c r="L460" i="1"/>
  <c r="Y459" i="1"/>
  <c r="V459" i="1"/>
  <c r="S459" i="1"/>
  <c r="M459" i="1"/>
  <c r="Y458" i="1"/>
  <c r="V458" i="1"/>
  <c r="S458" i="1"/>
  <c r="M458" i="1"/>
  <c r="Y457" i="1"/>
  <c r="V457" i="1"/>
  <c r="S457" i="1"/>
  <c r="M457" i="1"/>
  <c r="Y456" i="1"/>
  <c r="V456" i="1"/>
  <c r="S456" i="1"/>
  <c r="M456" i="1"/>
  <c r="Y455" i="1"/>
  <c r="V455" i="1"/>
  <c r="S455" i="1"/>
  <c r="M455" i="1"/>
  <c r="Y454" i="1"/>
  <c r="V454" i="1"/>
  <c r="S454" i="1"/>
  <c r="M454" i="1"/>
  <c r="Y453" i="1"/>
  <c r="V453" i="1"/>
  <c r="S453" i="1"/>
  <c r="M453" i="1"/>
  <c r="Y452" i="1"/>
  <c r="V452" i="1"/>
  <c r="S452" i="1"/>
  <c r="M452" i="1"/>
  <c r="Z451" i="1"/>
  <c r="X451" i="1"/>
  <c r="W451" i="1"/>
  <c r="Z450" i="1"/>
  <c r="Y450" i="1"/>
  <c r="AA450" i="1" s="1"/>
  <c r="W450" i="1"/>
  <c r="V450" i="1"/>
  <c r="U450" i="1"/>
  <c r="R450" i="1"/>
  <c r="X450" i="1" s="1"/>
  <c r="O450" i="1"/>
  <c r="L450" i="1"/>
  <c r="V449" i="1"/>
  <c r="S449" i="1"/>
  <c r="Y449" i="1" s="1"/>
  <c r="M449" i="1"/>
  <c r="Y448" i="1"/>
  <c r="V448" i="1"/>
  <c r="S448" i="1"/>
  <c r="M448" i="1"/>
  <c r="V447" i="1"/>
  <c r="S447" i="1"/>
  <c r="Y447" i="1" s="1"/>
  <c r="M447" i="1"/>
  <c r="Y446" i="1"/>
  <c r="V446" i="1"/>
  <c r="S446" i="1"/>
  <c r="M446" i="1"/>
  <c r="Z445" i="1"/>
  <c r="Y445" i="1"/>
  <c r="AA445" i="1" s="1"/>
  <c r="W445" i="1"/>
  <c r="V445" i="1"/>
  <c r="U445" i="1"/>
  <c r="R445" i="1"/>
  <c r="X445" i="1" s="1"/>
  <c r="O445" i="1"/>
  <c r="L445" i="1"/>
  <c r="V444" i="1"/>
  <c r="S444" i="1"/>
  <c r="Y444" i="1" s="1"/>
  <c r="M444" i="1"/>
  <c r="V443" i="1"/>
  <c r="S443" i="1"/>
  <c r="Y443" i="1" s="1"/>
  <c r="M443" i="1"/>
  <c r="Z442" i="1"/>
  <c r="Y442" i="1"/>
  <c r="AA442" i="1" s="1"/>
  <c r="X442" i="1"/>
  <c r="W442" i="1"/>
  <c r="V442" i="1"/>
  <c r="U442" i="1"/>
  <c r="R442" i="1"/>
  <c r="O442" i="1"/>
  <c r="L442" i="1"/>
  <c r="Y441" i="1"/>
  <c r="V441" i="1"/>
  <c r="S441" i="1"/>
  <c r="M441" i="1"/>
  <c r="V440" i="1"/>
  <c r="S440" i="1"/>
  <c r="Y440" i="1" s="1"/>
  <c r="M440" i="1"/>
  <c r="AA439" i="1"/>
  <c r="Z439" i="1"/>
  <c r="Y439" i="1"/>
  <c r="X439" i="1"/>
  <c r="W439" i="1"/>
  <c r="V439" i="1"/>
  <c r="U439" i="1"/>
  <c r="R439" i="1"/>
  <c r="O439" i="1"/>
  <c r="L439" i="1"/>
  <c r="V438" i="1"/>
  <c r="S438" i="1"/>
  <c r="Y438" i="1" s="1"/>
  <c r="M438" i="1"/>
  <c r="V437" i="1"/>
  <c r="S437" i="1"/>
  <c r="Y437" i="1" s="1"/>
  <c r="M437" i="1"/>
  <c r="Z436" i="1"/>
  <c r="Y436" i="1"/>
  <c r="AA436" i="1" s="1"/>
  <c r="W436" i="1"/>
  <c r="V436" i="1"/>
  <c r="U436" i="1"/>
  <c r="R436" i="1"/>
  <c r="X436" i="1" s="1"/>
  <c r="O436" i="1"/>
  <c r="L436" i="1"/>
  <c r="V435" i="1"/>
  <c r="S435" i="1"/>
  <c r="Y435" i="1" s="1"/>
  <c r="M435" i="1"/>
  <c r="Y434" i="1"/>
  <c r="V434" i="1"/>
  <c r="S434" i="1"/>
  <c r="M434" i="1"/>
  <c r="Z433" i="1"/>
  <c r="Y433" i="1"/>
  <c r="AA433" i="1" s="1"/>
  <c r="W433" i="1"/>
  <c r="V433" i="1"/>
  <c r="U433" i="1"/>
  <c r="R433" i="1"/>
  <c r="X433" i="1" s="1"/>
  <c r="O433" i="1"/>
  <c r="L433" i="1"/>
  <c r="V432" i="1"/>
  <c r="S432" i="1"/>
  <c r="Y432" i="1" s="1"/>
  <c r="M432" i="1"/>
  <c r="V431" i="1"/>
  <c r="S431" i="1"/>
  <c r="Y431" i="1" s="1"/>
  <c r="M431" i="1"/>
  <c r="V430" i="1"/>
  <c r="S430" i="1"/>
  <c r="Y430" i="1" s="1"/>
  <c r="M430" i="1"/>
  <c r="V429" i="1"/>
  <c r="S429" i="1"/>
  <c r="Y429" i="1" s="1"/>
  <c r="M429" i="1"/>
  <c r="Z428" i="1"/>
  <c r="X428" i="1"/>
  <c r="W428" i="1"/>
  <c r="Z427" i="1"/>
  <c r="Y427" i="1"/>
  <c r="AA427" i="1" s="1"/>
  <c r="W427" i="1"/>
  <c r="V427" i="1"/>
  <c r="U427" i="1"/>
  <c r="R427" i="1"/>
  <c r="X427" i="1" s="1"/>
  <c r="O427" i="1"/>
  <c r="L427" i="1"/>
  <c r="Y426" i="1"/>
  <c r="V426" i="1"/>
  <c r="S426" i="1"/>
  <c r="M426" i="1"/>
  <c r="Y425" i="1"/>
  <c r="V425" i="1"/>
  <c r="S425" i="1"/>
  <c r="M425" i="1"/>
  <c r="Y424" i="1"/>
  <c r="V424" i="1"/>
  <c r="S424" i="1"/>
  <c r="M424" i="1"/>
  <c r="Y423" i="1"/>
  <c r="V423" i="1"/>
  <c r="S423" i="1"/>
  <c r="M423" i="1"/>
  <c r="Z422" i="1"/>
  <c r="X422" i="1"/>
  <c r="W422" i="1"/>
  <c r="Z421" i="1"/>
  <c r="Y421" i="1"/>
  <c r="AA421" i="1" s="1"/>
  <c r="X421" i="1"/>
  <c r="W421" i="1"/>
  <c r="V421" i="1"/>
  <c r="U421" i="1"/>
  <c r="R421" i="1"/>
  <c r="O421" i="1"/>
  <c r="L421" i="1"/>
  <c r="Y420" i="1"/>
  <c r="V420" i="1"/>
  <c r="S420" i="1"/>
  <c r="M420" i="1"/>
  <c r="V419" i="1"/>
  <c r="S419" i="1"/>
  <c r="Y419" i="1" s="1"/>
  <c r="M419" i="1"/>
  <c r="Y418" i="1"/>
  <c r="V418" i="1"/>
  <c r="S418" i="1"/>
  <c r="M418" i="1"/>
  <c r="V417" i="1"/>
  <c r="S417" i="1"/>
  <c r="Y417" i="1" s="1"/>
  <c r="M417" i="1"/>
  <c r="Z416" i="1"/>
  <c r="X416" i="1"/>
  <c r="W416" i="1"/>
  <c r="AA415" i="1"/>
  <c r="Z415" i="1"/>
  <c r="Y415" i="1"/>
  <c r="X415" i="1"/>
  <c r="W415" i="1"/>
  <c r="V415" i="1"/>
  <c r="U415" i="1"/>
  <c r="R415" i="1"/>
  <c r="O415" i="1"/>
  <c r="L415" i="1"/>
  <c r="V414" i="1"/>
  <c r="S414" i="1"/>
  <c r="Y414" i="1" s="1"/>
  <c r="M414" i="1"/>
  <c r="V413" i="1"/>
  <c r="S413" i="1"/>
  <c r="Y413" i="1" s="1"/>
  <c r="M413" i="1"/>
  <c r="V412" i="1"/>
  <c r="S412" i="1"/>
  <c r="Y412" i="1" s="1"/>
  <c r="M412" i="1"/>
  <c r="V411" i="1"/>
  <c r="S411" i="1"/>
  <c r="Y411" i="1" s="1"/>
  <c r="M411" i="1"/>
  <c r="Z410" i="1"/>
  <c r="X410" i="1"/>
  <c r="W410" i="1"/>
  <c r="AA409" i="1"/>
  <c r="Z409" i="1"/>
  <c r="Y409" i="1"/>
  <c r="X409" i="1"/>
  <c r="W409" i="1"/>
  <c r="V409" i="1"/>
  <c r="U409" i="1"/>
  <c r="R409" i="1"/>
  <c r="O409" i="1"/>
  <c r="L409" i="1"/>
  <c r="V408" i="1"/>
  <c r="S408" i="1"/>
  <c r="Y408" i="1" s="1"/>
  <c r="M408" i="1"/>
  <c r="V407" i="1"/>
  <c r="S407" i="1"/>
  <c r="Y407" i="1" s="1"/>
  <c r="M407" i="1"/>
  <c r="Z406" i="1"/>
  <c r="Y406" i="1"/>
  <c r="AA406" i="1" s="1"/>
  <c r="W406" i="1"/>
  <c r="V406" i="1"/>
  <c r="U406" i="1"/>
  <c r="R406" i="1"/>
  <c r="X406" i="1" s="1"/>
  <c r="O406" i="1"/>
  <c r="L406" i="1"/>
  <c r="V405" i="1"/>
  <c r="S405" i="1"/>
  <c r="Y405" i="1" s="1"/>
  <c r="M405" i="1"/>
  <c r="Y404" i="1"/>
  <c r="V404" i="1"/>
  <c r="S404" i="1"/>
  <c r="M404" i="1"/>
  <c r="V403" i="1"/>
  <c r="S403" i="1"/>
  <c r="Y403" i="1" s="1"/>
  <c r="M403" i="1"/>
  <c r="Y402" i="1"/>
  <c r="V402" i="1"/>
  <c r="S402" i="1"/>
  <c r="M402" i="1"/>
  <c r="Z401" i="1"/>
  <c r="Y401" i="1"/>
  <c r="AA401" i="1" s="1"/>
  <c r="W401" i="1"/>
  <c r="V401" i="1"/>
  <c r="U401" i="1"/>
  <c r="R401" i="1"/>
  <c r="X401" i="1" s="1"/>
  <c r="O401" i="1"/>
  <c r="L401" i="1"/>
  <c r="V400" i="1"/>
  <c r="S400" i="1"/>
  <c r="Y400" i="1" s="1"/>
  <c r="M400" i="1"/>
  <c r="V399" i="1"/>
  <c r="S399" i="1"/>
  <c r="Y399" i="1" s="1"/>
  <c r="M399" i="1"/>
  <c r="V398" i="1"/>
  <c r="S398" i="1"/>
  <c r="Y398" i="1" s="1"/>
  <c r="M398" i="1"/>
  <c r="Z397" i="1"/>
  <c r="Z387" i="1" s="1"/>
  <c r="Y397" i="1"/>
  <c r="AA397" i="1" s="1"/>
  <c r="W397" i="1"/>
  <c r="V397" i="1"/>
  <c r="U397" i="1"/>
  <c r="R397" i="1"/>
  <c r="X397" i="1" s="1"/>
  <c r="O397" i="1"/>
  <c r="L397" i="1"/>
  <c r="V396" i="1"/>
  <c r="S396" i="1"/>
  <c r="Y396" i="1" s="1"/>
  <c r="M396" i="1"/>
  <c r="Y395" i="1"/>
  <c r="V395" i="1"/>
  <c r="S395" i="1"/>
  <c r="M395" i="1"/>
  <c r="Z394" i="1"/>
  <c r="Y394" i="1"/>
  <c r="AA394" i="1" s="1"/>
  <c r="W394" i="1"/>
  <c r="V394" i="1"/>
  <c r="U394" i="1"/>
  <c r="R394" i="1"/>
  <c r="X394" i="1" s="1"/>
  <c r="O394" i="1"/>
  <c r="L394" i="1"/>
  <c r="V393" i="1"/>
  <c r="S393" i="1"/>
  <c r="Y393" i="1" s="1"/>
  <c r="M393" i="1"/>
  <c r="V392" i="1"/>
  <c r="S392" i="1"/>
  <c r="Y392" i="1" s="1"/>
  <c r="M392" i="1"/>
  <c r="V391" i="1"/>
  <c r="S391" i="1"/>
  <c r="Y391" i="1" s="1"/>
  <c r="M391" i="1"/>
  <c r="V390" i="1"/>
  <c r="S390" i="1"/>
  <c r="Y390" i="1" s="1"/>
  <c r="M390" i="1"/>
  <c r="Z389" i="1"/>
  <c r="X389" i="1"/>
  <c r="W389" i="1"/>
  <c r="Z388" i="1"/>
  <c r="Y388" i="1"/>
  <c r="W388" i="1"/>
  <c r="V388" i="1"/>
  <c r="U388" i="1"/>
  <c r="U387" i="1" s="1"/>
  <c r="R388" i="1"/>
  <c r="X388" i="1" s="1"/>
  <c r="O388" i="1"/>
  <c r="L388" i="1"/>
  <c r="T387" i="1"/>
  <c r="S387" i="1"/>
  <c r="S386" i="1" s="1"/>
  <c r="N387" i="1"/>
  <c r="M387" i="1"/>
  <c r="M386" i="1" s="1"/>
  <c r="T386" i="1"/>
  <c r="N386" i="1"/>
  <c r="V385" i="1"/>
  <c r="S385" i="1"/>
  <c r="Y385" i="1" s="1"/>
  <c r="M385" i="1"/>
  <c r="V384" i="1"/>
  <c r="S384" i="1"/>
  <c r="Y384" i="1" s="1"/>
  <c r="M384" i="1"/>
  <c r="V383" i="1"/>
  <c r="S383" i="1"/>
  <c r="Y383" i="1" s="1"/>
  <c r="M383" i="1"/>
  <c r="V382" i="1"/>
  <c r="S382" i="1"/>
  <c r="Y382" i="1" s="1"/>
  <c r="M382" i="1"/>
  <c r="Z381" i="1"/>
  <c r="Y381" i="1"/>
  <c r="AA381" i="1" s="1"/>
  <c r="X381" i="1"/>
  <c r="W381" i="1"/>
  <c r="V381" i="1"/>
  <c r="U381" i="1"/>
  <c r="R381" i="1"/>
  <c r="O381" i="1"/>
  <c r="L381" i="1"/>
  <c r="Y380" i="1"/>
  <c r="V380" i="1"/>
  <c r="S380" i="1"/>
  <c r="M380" i="1"/>
  <c r="Y379" i="1"/>
  <c r="V379" i="1"/>
  <c r="S379" i="1"/>
  <c r="M379" i="1"/>
  <c r="Y378" i="1"/>
  <c r="V378" i="1"/>
  <c r="S378" i="1"/>
  <c r="M378" i="1"/>
  <c r="Y377" i="1"/>
  <c r="V377" i="1"/>
  <c r="S377" i="1"/>
  <c r="M377" i="1"/>
  <c r="Z376" i="1"/>
  <c r="AA376" i="1" s="1"/>
  <c r="Y376" i="1"/>
  <c r="W376" i="1"/>
  <c r="V376" i="1"/>
  <c r="U376" i="1"/>
  <c r="R376" i="1"/>
  <c r="X376" i="1" s="1"/>
  <c r="O376" i="1"/>
  <c r="L376" i="1"/>
  <c r="V375" i="1"/>
  <c r="S375" i="1"/>
  <c r="Y375" i="1" s="1"/>
  <c r="M375" i="1"/>
  <c r="V374" i="1"/>
  <c r="S374" i="1"/>
  <c r="Y374" i="1" s="1"/>
  <c r="M374" i="1"/>
  <c r="V373" i="1"/>
  <c r="S373" i="1"/>
  <c r="Y373" i="1" s="1"/>
  <c r="M373" i="1"/>
  <c r="V372" i="1"/>
  <c r="S372" i="1"/>
  <c r="Y372" i="1" s="1"/>
  <c r="M372" i="1"/>
  <c r="V371" i="1"/>
  <c r="S371" i="1"/>
  <c r="Y371" i="1" s="1"/>
  <c r="M371" i="1"/>
  <c r="V370" i="1"/>
  <c r="S370" i="1"/>
  <c r="Y370" i="1" s="1"/>
  <c r="M370" i="1"/>
  <c r="V369" i="1"/>
  <c r="S369" i="1"/>
  <c r="Y369" i="1" s="1"/>
  <c r="M369" i="1"/>
  <c r="V368" i="1"/>
  <c r="S368" i="1"/>
  <c r="Y368" i="1" s="1"/>
  <c r="M368" i="1"/>
  <c r="Z367" i="1"/>
  <c r="X367" i="1"/>
  <c r="W367" i="1"/>
  <c r="Z366" i="1"/>
  <c r="Y366" i="1"/>
  <c r="AA366" i="1" s="1"/>
  <c r="W366" i="1"/>
  <c r="V366" i="1"/>
  <c r="U366" i="1"/>
  <c r="R366" i="1"/>
  <c r="X366" i="1" s="1"/>
  <c r="O366" i="1"/>
  <c r="L366" i="1"/>
  <c r="V365" i="1"/>
  <c r="S365" i="1"/>
  <c r="Y365" i="1" s="1"/>
  <c r="M365" i="1"/>
  <c r="V364" i="1"/>
  <c r="S364" i="1"/>
  <c r="Y364" i="1" s="1"/>
  <c r="M364" i="1"/>
  <c r="V363" i="1"/>
  <c r="S363" i="1"/>
  <c r="Y363" i="1" s="1"/>
  <c r="M363" i="1"/>
  <c r="V362" i="1"/>
  <c r="S362" i="1"/>
  <c r="Y362" i="1" s="1"/>
  <c r="M362" i="1"/>
  <c r="V361" i="1"/>
  <c r="S361" i="1"/>
  <c r="Y361" i="1" s="1"/>
  <c r="M361" i="1"/>
  <c r="V360" i="1"/>
  <c r="S360" i="1"/>
  <c r="Y360" i="1" s="1"/>
  <c r="M360" i="1"/>
  <c r="V359" i="1"/>
  <c r="S359" i="1"/>
  <c r="Y359" i="1" s="1"/>
  <c r="M359" i="1"/>
  <c r="V358" i="1"/>
  <c r="S358" i="1"/>
  <c r="Y358" i="1" s="1"/>
  <c r="M358" i="1"/>
  <c r="Z357" i="1"/>
  <c r="X357" i="1"/>
  <c r="W357" i="1"/>
  <c r="Z356" i="1"/>
  <c r="Y356" i="1"/>
  <c r="AA356" i="1" s="1"/>
  <c r="W356" i="1"/>
  <c r="V356" i="1"/>
  <c r="U356" i="1"/>
  <c r="R356" i="1"/>
  <c r="X356" i="1" s="1"/>
  <c r="O356" i="1"/>
  <c r="L356" i="1"/>
  <c r="Y355" i="1"/>
  <c r="V355" i="1"/>
  <c r="S355" i="1"/>
  <c r="M355" i="1"/>
  <c r="Y354" i="1"/>
  <c r="V354" i="1"/>
  <c r="S354" i="1"/>
  <c r="M354" i="1"/>
  <c r="Y353" i="1"/>
  <c r="V353" i="1"/>
  <c r="S353" i="1"/>
  <c r="M353" i="1"/>
  <c r="Y352" i="1"/>
  <c r="V352" i="1"/>
  <c r="S352" i="1"/>
  <c r="M352" i="1"/>
  <c r="AA351" i="1"/>
  <c r="Z351" i="1"/>
  <c r="Y351" i="1"/>
  <c r="X351" i="1"/>
  <c r="W351" i="1"/>
  <c r="V351" i="1"/>
  <c r="U351" i="1"/>
  <c r="R351" i="1"/>
  <c r="O351" i="1"/>
  <c r="L351" i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V347" i="1"/>
  <c r="S347" i="1"/>
  <c r="Y347" i="1" s="1"/>
  <c r="M347" i="1"/>
  <c r="Z346" i="1"/>
  <c r="Y346" i="1"/>
  <c r="AA346" i="1" s="1"/>
  <c r="X346" i="1"/>
  <c r="W346" i="1"/>
  <c r="V346" i="1"/>
  <c r="U346" i="1"/>
  <c r="R346" i="1"/>
  <c r="O346" i="1"/>
  <c r="L346" i="1"/>
  <c r="Y345" i="1"/>
  <c r="V345" i="1"/>
  <c r="S345" i="1"/>
  <c r="M345" i="1"/>
  <c r="Y344" i="1"/>
  <c r="V344" i="1"/>
  <c r="S344" i="1"/>
  <c r="M344" i="1"/>
  <c r="Y343" i="1"/>
  <c r="V343" i="1"/>
  <c r="S343" i="1"/>
  <c r="M343" i="1"/>
  <c r="Y342" i="1"/>
  <c r="V342" i="1"/>
  <c r="S342" i="1"/>
  <c r="M342" i="1"/>
  <c r="Y341" i="1"/>
  <c r="V341" i="1"/>
  <c r="S341" i="1"/>
  <c r="M341" i="1"/>
  <c r="Y340" i="1"/>
  <c r="V340" i="1"/>
  <c r="S340" i="1"/>
  <c r="M340" i="1"/>
  <c r="Y339" i="1"/>
  <c r="V339" i="1"/>
  <c r="S339" i="1"/>
  <c r="M339" i="1"/>
  <c r="Y338" i="1"/>
  <c r="V338" i="1"/>
  <c r="S338" i="1"/>
  <c r="M338" i="1"/>
  <c r="Z337" i="1"/>
  <c r="X337" i="1"/>
  <c r="W337" i="1"/>
  <c r="Z336" i="1"/>
  <c r="Y336" i="1"/>
  <c r="AA336" i="1" s="1"/>
  <c r="W336" i="1"/>
  <c r="V336" i="1"/>
  <c r="U336" i="1"/>
  <c r="R336" i="1"/>
  <c r="X336" i="1" s="1"/>
  <c r="O336" i="1"/>
  <c r="L336" i="1"/>
  <c r="V335" i="1"/>
  <c r="S335" i="1"/>
  <c r="Y335" i="1" s="1"/>
  <c r="M335" i="1"/>
  <c r="Y334" i="1"/>
  <c r="V334" i="1"/>
  <c r="S334" i="1"/>
  <c r="M334" i="1"/>
  <c r="V333" i="1"/>
  <c r="S333" i="1"/>
  <c r="Y333" i="1" s="1"/>
  <c r="M333" i="1"/>
  <c r="Y332" i="1"/>
  <c r="V332" i="1"/>
  <c r="S332" i="1"/>
  <c r="M332" i="1"/>
  <c r="V331" i="1"/>
  <c r="S331" i="1"/>
  <c r="Y331" i="1" s="1"/>
  <c r="M331" i="1"/>
  <c r="Y330" i="1"/>
  <c r="V330" i="1"/>
  <c r="S330" i="1"/>
  <c r="M330" i="1"/>
  <c r="V329" i="1"/>
  <c r="S329" i="1"/>
  <c r="Y329" i="1" s="1"/>
  <c r="M329" i="1"/>
  <c r="Y328" i="1"/>
  <c r="V328" i="1"/>
  <c r="S328" i="1"/>
  <c r="M328" i="1"/>
  <c r="Z327" i="1"/>
  <c r="X327" i="1"/>
  <c r="W327" i="1"/>
  <c r="Z326" i="1"/>
  <c r="AA326" i="1" s="1"/>
  <c r="Y326" i="1"/>
  <c r="W326" i="1"/>
  <c r="V326" i="1"/>
  <c r="U326" i="1"/>
  <c r="R326" i="1"/>
  <c r="X326" i="1" s="1"/>
  <c r="O326" i="1"/>
  <c r="L326" i="1"/>
  <c r="V325" i="1"/>
  <c r="S325" i="1"/>
  <c r="Y325" i="1" s="1"/>
  <c r="M325" i="1"/>
  <c r="V324" i="1"/>
  <c r="S324" i="1"/>
  <c r="Y324" i="1" s="1"/>
  <c r="M324" i="1"/>
  <c r="V323" i="1"/>
  <c r="S323" i="1"/>
  <c r="Y323" i="1" s="1"/>
  <c r="M323" i="1"/>
  <c r="V322" i="1"/>
  <c r="S322" i="1"/>
  <c r="Y322" i="1" s="1"/>
  <c r="M322" i="1"/>
  <c r="Z321" i="1"/>
  <c r="Y321" i="1"/>
  <c r="AA321" i="1" s="1"/>
  <c r="W321" i="1"/>
  <c r="V321" i="1"/>
  <c r="U321" i="1"/>
  <c r="R321" i="1"/>
  <c r="X321" i="1" s="1"/>
  <c r="O321" i="1"/>
  <c r="L321" i="1"/>
  <c r="Y320" i="1"/>
  <c r="V320" i="1"/>
  <c r="S320" i="1"/>
  <c r="M320" i="1"/>
  <c r="Y319" i="1"/>
  <c r="V319" i="1"/>
  <c r="S319" i="1"/>
  <c r="M319" i="1"/>
  <c r="Y318" i="1"/>
  <c r="V318" i="1"/>
  <c r="S318" i="1"/>
  <c r="M318" i="1"/>
  <c r="Y317" i="1"/>
  <c r="V317" i="1"/>
  <c r="S317" i="1"/>
  <c r="M317" i="1"/>
  <c r="AA316" i="1"/>
  <c r="Z316" i="1"/>
  <c r="Y316" i="1"/>
  <c r="X316" i="1"/>
  <c r="W316" i="1"/>
  <c r="V316" i="1"/>
  <c r="U316" i="1"/>
  <c r="R316" i="1"/>
  <c r="O316" i="1"/>
  <c r="L316" i="1"/>
  <c r="V315" i="1"/>
  <c r="S315" i="1"/>
  <c r="Y315" i="1" s="1"/>
  <c r="M315" i="1"/>
  <c r="V314" i="1"/>
  <c r="S314" i="1"/>
  <c r="Y314" i="1" s="1"/>
  <c r="M314" i="1"/>
  <c r="V313" i="1"/>
  <c r="S313" i="1"/>
  <c r="Y313" i="1" s="1"/>
  <c r="M313" i="1"/>
  <c r="V312" i="1"/>
  <c r="S312" i="1"/>
  <c r="Y312" i="1" s="1"/>
  <c r="M312" i="1"/>
  <c r="Z311" i="1"/>
  <c r="Y311" i="1"/>
  <c r="AA311" i="1" s="1"/>
  <c r="X311" i="1"/>
  <c r="W311" i="1"/>
  <c r="V311" i="1"/>
  <c r="U311" i="1"/>
  <c r="R311" i="1"/>
  <c r="O311" i="1"/>
  <c r="L311" i="1"/>
  <c r="Y310" i="1"/>
  <c r="V310" i="1"/>
  <c r="S310" i="1"/>
  <c r="M310" i="1"/>
  <c r="Y309" i="1"/>
  <c r="V309" i="1"/>
  <c r="S309" i="1"/>
  <c r="M309" i="1"/>
  <c r="Y308" i="1"/>
  <c r="V308" i="1"/>
  <c r="S308" i="1"/>
  <c r="M308" i="1"/>
  <c r="Y307" i="1"/>
  <c r="V307" i="1"/>
  <c r="S307" i="1"/>
  <c r="M307" i="1"/>
  <c r="Y306" i="1"/>
  <c r="V306" i="1"/>
  <c r="S306" i="1"/>
  <c r="M306" i="1"/>
  <c r="Y305" i="1"/>
  <c r="V305" i="1"/>
  <c r="S305" i="1"/>
  <c r="M305" i="1"/>
  <c r="Y304" i="1"/>
  <c r="V304" i="1"/>
  <c r="S304" i="1"/>
  <c r="M304" i="1"/>
  <c r="Y303" i="1"/>
  <c r="V303" i="1"/>
  <c r="S303" i="1"/>
  <c r="M303" i="1"/>
  <c r="Z302" i="1"/>
  <c r="X302" i="1"/>
  <c r="W302" i="1"/>
  <c r="Z301" i="1"/>
  <c r="Y301" i="1"/>
  <c r="AA301" i="1" s="1"/>
  <c r="W301" i="1"/>
  <c r="V301" i="1"/>
  <c r="U301" i="1"/>
  <c r="R301" i="1"/>
  <c r="X301" i="1" s="1"/>
  <c r="O301" i="1"/>
  <c r="L301" i="1"/>
  <c r="V300" i="1"/>
  <c r="S300" i="1"/>
  <c r="Y300" i="1" s="1"/>
  <c r="M300" i="1"/>
  <c r="Y299" i="1"/>
  <c r="V299" i="1"/>
  <c r="S299" i="1"/>
  <c r="M299" i="1"/>
  <c r="V298" i="1"/>
  <c r="S298" i="1"/>
  <c r="Y298" i="1" s="1"/>
  <c r="M298" i="1"/>
  <c r="Y297" i="1"/>
  <c r="V297" i="1"/>
  <c r="S297" i="1"/>
  <c r="M297" i="1"/>
  <c r="V296" i="1"/>
  <c r="S296" i="1"/>
  <c r="Y296" i="1" s="1"/>
  <c r="M296" i="1"/>
  <c r="Y295" i="1"/>
  <c r="V295" i="1"/>
  <c r="S295" i="1"/>
  <c r="M295" i="1"/>
  <c r="V294" i="1"/>
  <c r="S294" i="1"/>
  <c r="Y294" i="1" s="1"/>
  <c r="M294" i="1"/>
  <c r="Y293" i="1"/>
  <c r="V293" i="1"/>
  <c r="S293" i="1"/>
  <c r="M293" i="1"/>
  <c r="Z292" i="1"/>
  <c r="X292" i="1"/>
  <c r="W292" i="1"/>
  <c r="Z291" i="1"/>
  <c r="AA291" i="1" s="1"/>
  <c r="Y291" i="1"/>
  <c r="W291" i="1"/>
  <c r="V291" i="1"/>
  <c r="U291" i="1"/>
  <c r="R291" i="1"/>
  <c r="X291" i="1" s="1"/>
  <c r="O291" i="1"/>
  <c r="L291" i="1"/>
  <c r="V290" i="1"/>
  <c r="S290" i="1"/>
  <c r="Y290" i="1" s="1"/>
  <c r="M290" i="1"/>
  <c r="V289" i="1"/>
  <c r="S289" i="1"/>
  <c r="Y289" i="1" s="1"/>
  <c r="M289" i="1"/>
  <c r="V288" i="1"/>
  <c r="S288" i="1"/>
  <c r="Y288" i="1" s="1"/>
  <c r="M288" i="1"/>
  <c r="V287" i="1"/>
  <c r="S287" i="1"/>
  <c r="Y287" i="1" s="1"/>
  <c r="M287" i="1"/>
  <c r="V286" i="1"/>
  <c r="S286" i="1"/>
  <c r="Y286" i="1" s="1"/>
  <c r="M286" i="1"/>
  <c r="V285" i="1"/>
  <c r="S285" i="1"/>
  <c r="Y285" i="1" s="1"/>
  <c r="M285" i="1"/>
  <c r="V284" i="1"/>
  <c r="S284" i="1"/>
  <c r="Y284" i="1" s="1"/>
  <c r="M284" i="1"/>
  <c r="V283" i="1"/>
  <c r="S283" i="1"/>
  <c r="Y283" i="1" s="1"/>
  <c r="M283" i="1"/>
  <c r="Z282" i="1"/>
  <c r="X282" i="1"/>
  <c r="W282" i="1"/>
  <c r="Z281" i="1"/>
  <c r="Y281" i="1"/>
  <c r="AA281" i="1" s="1"/>
  <c r="W281" i="1"/>
  <c r="V281" i="1"/>
  <c r="U281" i="1"/>
  <c r="R281" i="1"/>
  <c r="X281" i="1" s="1"/>
  <c r="O281" i="1"/>
  <c r="L281" i="1"/>
  <c r="V280" i="1"/>
  <c r="S280" i="1"/>
  <c r="Y280" i="1" s="1"/>
  <c r="M280" i="1"/>
  <c r="Z279" i="1"/>
  <c r="AA279" i="1" s="1"/>
  <c r="Y279" i="1"/>
  <c r="W279" i="1"/>
  <c r="V279" i="1"/>
  <c r="U279" i="1"/>
  <c r="R279" i="1"/>
  <c r="X279" i="1" s="1"/>
  <c r="O279" i="1"/>
  <c r="L279" i="1"/>
  <c r="V278" i="1"/>
  <c r="S278" i="1"/>
  <c r="Y278" i="1" s="1"/>
  <c r="M278" i="1"/>
  <c r="AA277" i="1"/>
  <c r="Z277" i="1"/>
  <c r="Y277" i="1"/>
  <c r="X277" i="1"/>
  <c r="W277" i="1"/>
  <c r="V277" i="1"/>
  <c r="U277" i="1"/>
  <c r="R277" i="1"/>
  <c r="O277" i="1"/>
  <c r="L277" i="1"/>
  <c r="V276" i="1"/>
  <c r="S276" i="1"/>
  <c r="Y276" i="1" s="1"/>
  <c r="M276" i="1"/>
  <c r="V275" i="1"/>
  <c r="S275" i="1"/>
  <c r="Y275" i="1" s="1"/>
  <c r="M275" i="1"/>
  <c r="Z274" i="1"/>
  <c r="X274" i="1"/>
  <c r="W274" i="1"/>
  <c r="Z273" i="1"/>
  <c r="Y273" i="1"/>
  <c r="AA273" i="1" s="1"/>
  <c r="X273" i="1"/>
  <c r="W273" i="1"/>
  <c r="V273" i="1"/>
  <c r="U273" i="1"/>
  <c r="R273" i="1"/>
  <c r="O273" i="1"/>
  <c r="L273" i="1"/>
  <c r="Y272" i="1"/>
  <c r="V272" i="1"/>
  <c r="S272" i="1"/>
  <c r="M272" i="1"/>
  <c r="Y271" i="1"/>
  <c r="V271" i="1"/>
  <c r="S271" i="1"/>
  <c r="M271" i="1"/>
  <c r="Z270" i="1"/>
  <c r="X270" i="1"/>
  <c r="W270" i="1"/>
  <c r="Z269" i="1"/>
  <c r="Y269" i="1"/>
  <c r="AA269" i="1" s="1"/>
  <c r="W269" i="1"/>
  <c r="V269" i="1"/>
  <c r="U269" i="1"/>
  <c r="R269" i="1"/>
  <c r="X269" i="1" s="1"/>
  <c r="O269" i="1"/>
  <c r="L269" i="1"/>
  <c r="V268" i="1"/>
  <c r="S268" i="1"/>
  <c r="Y268" i="1" s="1"/>
  <c r="M268" i="1"/>
  <c r="Y267" i="1"/>
  <c r="V267" i="1"/>
  <c r="S267" i="1"/>
  <c r="M267" i="1"/>
  <c r="V266" i="1"/>
  <c r="S266" i="1"/>
  <c r="Y266" i="1" s="1"/>
  <c r="M266" i="1"/>
  <c r="AA265" i="1"/>
  <c r="Z265" i="1"/>
  <c r="Y265" i="1"/>
  <c r="X265" i="1"/>
  <c r="W265" i="1"/>
  <c r="V265" i="1"/>
  <c r="U265" i="1"/>
  <c r="R265" i="1"/>
  <c r="O265" i="1"/>
  <c r="L265" i="1"/>
  <c r="V264" i="1"/>
  <c r="S264" i="1"/>
  <c r="Y264" i="1" s="1"/>
  <c r="M264" i="1"/>
  <c r="V263" i="1"/>
  <c r="S263" i="1"/>
  <c r="Y263" i="1" s="1"/>
  <c r="M263" i="1"/>
  <c r="V262" i="1"/>
  <c r="S262" i="1"/>
  <c r="Y262" i="1" s="1"/>
  <c r="M262" i="1"/>
  <c r="Z261" i="1"/>
  <c r="Y261" i="1"/>
  <c r="AA261" i="1" s="1"/>
  <c r="X261" i="1"/>
  <c r="W261" i="1"/>
  <c r="V261" i="1"/>
  <c r="U261" i="1"/>
  <c r="R261" i="1"/>
  <c r="O261" i="1"/>
  <c r="L261" i="1"/>
  <c r="Y260" i="1"/>
  <c r="V260" i="1"/>
  <c r="S260" i="1"/>
  <c r="M260" i="1"/>
  <c r="V259" i="1"/>
  <c r="S259" i="1"/>
  <c r="Y259" i="1" s="1"/>
  <c r="M259" i="1"/>
  <c r="Y258" i="1"/>
  <c r="V258" i="1"/>
  <c r="S258" i="1"/>
  <c r="M258" i="1"/>
  <c r="V257" i="1"/>
  <c r="S257" i="1"/>
  <c r="Y257" i="1" s="1"/>
  <c r="M257" i="1"/>
  <c r="Z256" i="1"/>
  <c r="X256" i="1"/>
  <c r="W256" i="1"/>
  <c r="AA255" i="1"/>
  <c r="Z255" i="1"/>
  <c r="Y255" i="1"/>
  <c r="X255" i="1"/>
  <c r="W255" i="1"/>
  <c r="V255" i="1"/>
  <c r="U255" i="1"/>
  <c r="R255" i="1"/>
  <c r="O255" i="1"/>
  <c r="L255" i="1"/>
  <c r="V254" i="1"/>
  <c r="S254" i="1"/>
  <c r="Y254" i="1" s="1"/>
  <c r="M254" i="1"/>
  <c r="V253" i="1"/>
  <c r="S253" i="1"/>
  <c r="Y253" i="1" s="1"/>
  <c r="M253" i="1"/>
  <c r="Z252" i="1"/>
  <c r="Y252" i="1"/>
  <c r="AA252" i="1" s="1"/>
  <c r="X252" i="1"/>
  <c r="W252" i="1"/>
  <c r="V252" i="1"/>
  <c r="U252" i="1"/>
  <c r="R252" i="1"/>
  <c r="O252" i="1"/>
  <c r="L252" i="1"/>
  <c r="Y251" i="1"/>
  <c r="V251" i="1"/>
  <c r="S251" i="1"/>
  <c r="M251" i="1"/>
  <c r="Y250" i="1"/>
  <c r="V250" i="1"/>
  <c r="S250" i="1"/>
  <c r="M250" i="1"/>
  <c r="Z249" i="1"/>
  <c r="AA249" i="1" s="1"/>
  <c r="Y249" i="1"/>
  <c r="W249" i="1"/>
  <c r="V249" i="1"/>
  <c r="U249" i="1"/>
  <c r="R249" i="1"/>
  <c r="X249" i="1" s="1"/>
  <c r="O249" i="1"/>
  <c r="L249" i="1"/>
  <c r="V248" i="1"/>
  <c r="S248" i="1"/>
  <c r="Y248" i="1" s="1"/>
  <c r="M248" i="1"/>
  <c r="V247" i="1"/>
  <c r="S247" i="1"/>
  <c r="Y247" i="1" s="1"/>
  <c r="M247" i="1"/>
  <c r="V246" i="1"/>
  <c r="S246" i="1"/>
  <c r="Y246" i="1" s="1"/>
  <c r="M246" i="1"/>
  <c r="Z245" i="1"/>
  <c r="Y245" i="1"/>
  <c r="AA245" i="1" s="1"/>
  <c r="X245" i="1"/>
  <c r="W245" i="1"/>
  <c r="V245" i="1"/>
  <c r="U245" i="1"/>
  <c r="R245" i="1"/>
  <c r="O245" i="1"/>
  <c r="L245" i="1"/>
  <c r="Y244" i="1"/>
  <c r="V244" i="1"/>
  <c r="S244" i="1"/>
  <c r="M244" i="1"/>
  <c r="Y243" i="1"/>
  <c r="V243" i="1"/>
  <c r="S243" i="1"/>
  <c r="M243" i="1"/>
  <c r="Z242" i="1"/>
  <c r="AA242" i="1" s="1"/>
  <c r="Y242" i="1"/>
  <c r="W242" i="1"/>
  <c r="V242" i="1"/>
  <c r="U242" i="1"/>
  <c r="R242" i="1"/>
  <c r="X242" i="1" s="1"/>
  <c r="O242" i="1"/>
  <c r="L242" i="1"/>
  <c r="V241" i="1"/>
  <c r="S241" i="1"/>
  <c r="Y241" i="1" s="1"/>
  <c r="M241" i="1"/>
  <c r="V240" i="1"/>
  <c r="S240" i="1"/>
  <c r="Y240" i="1" s="1"/>
  <c r="M240" i="1"/>
  <c r="Z239" i="1"/>
  <c r="Y239" i="1"/>
  <c r="AA239" i="1" s="1"/>
  <c r="W239" i="1"/>
  <c r="V239" i="1"/>
  <c r="U239" i="1"/>
  <c r="R239" i="1"/>
  <c r="X239" i="1" s="1"/>
  <c r="O239" i="1"/>
  <c r="L239" i="1"/>
  <c r="Y238" i="1"/>
  <c r="V238" i="1"/>
  <c r="S238" i="1"/>
  <c r="M238" i="1"/>
  <c r="Y237" i="1"/>
  <c r="V237" i="1"/>
  <c r="S237" i="1"/>
  <c r="M237" i="1"/>
  <c r="Y236" i="1"/>
  <c r="V236" i="1"/>
  <c r="S236" i="1"/>
  <c r="M236" i="1"/>
  <c r="Y235" i="1"/>
  <c r="V235" i="1"/>
  <c r="S235" i="1"/>
  <c r="M235" i="1"/>
  <c r="Y234" i="1"/>
  <c r="V234" i="1"/>
  <c r="S234" i="1"/>
  <c r="M234" i="1"/>
  <c r="Y233" i="1"/>
  <c r="V233" i="1"/>
  <c r="S233" i="1"/>
  <c r="M233" i="1"/>
  <c r="Z232" i="1"/>
  <c r="X232" i="1"/>
  <c r="W232" i="1"/>
  <c r="Z231" i="1"/>
  <c r="Y231" i="1"/>
  <c r="AA231" i="1" s="1"/>
  <c r="X231" i="1"/>
  <c r="W231" i="1"/>
  <c r="V231" i="1"/>
  <c r="U231" i="1"/>
  <c r="R231" i="1"/>
  <c r="O231" i="1"/>
  <c r="L231" i="1"/>
  <c r="Y230" i="1"/>
  <c r="V230" i="1"/>
  <c r="S230" i="1"/>
  <c r="M230" i="1"/>
  <c r="V229" i="1"/>
  <c r="S229" i="1"/>
  <c r="Y229" i="1" s="1"/>
  <c r="M229" i="1"/>
  <c r="AA228" i="1"/>
  <c r="Z228" i="1"/>
  <c r="Y228" i="1"/>
  <c r="X228" i="1"/>
  <c r="W228" i="1"/>
  <c r="V228" i="1"/>
  <c r="U228" i="1"/>
  <c r="R228" i="1"/>
  <c r="O228" i="1"/>
  <c r="L228" i="1"/>
  <c r="Y227" i="1"/>
  <c r="V227" i="1"/>
  <c r="S227" i="1"/>
  <c r="M227" i="1"/>
  <c r="V226" i="1"/>
  <c r="S226" i="1"/>
  <c r="Y226" i="1" s="1"/>
  <c r="M226" i="1"/>
  <c r="Y225" i="1"/>
  <c r="V225" i="1"/>
  <c r="S225" i="1"/>
  <c r="M225" i="1"/>
  <c r="V224" i="1"/>
  <c r="S224" i="1"/>
  <c r="Y224" i="1" s="1"/>
  <c r="M224" i="1"/>
  <c r="Z223" i="1"/>
  <c r="AA223" i="1" s="1"/>
  <c r="Y223" i="1"/>
  <c r="W223" i="1"/>
  <c r="V223" i="1"/>
  <c r="U223" i="1"/>
  <c r="R223" i="1"/>
  <c r="X223" i="1" s="1"/>
  <c r="O223" i="1"/>
  <c r="L223" i="1"/>
  <c r="V222" i="1"/>
  <c r="S222" i="1"/>
  <c r="Y222" i="1" s="1"/>
  <c r="M222" i="1"/>
  <c r="Y221" i="1"/>
  <c r="V221" i="1"/>
  <c r="S221" i="1"/>
  <c r="M221" i="1"/>
  <c r="V220" i="1"/>
  <c r="S220" i="1"/>
  <c r="Y220" i="1" s="1"/>
  <c r="M220" i="1"/>
  <c r="Y219" i="1"/>
  <c r="V219" i="1"/>
  <c r="S219" i="1"/>
  <c r="M219" i="1"/>
  <c r="V218" i="1"/>
  <c r="S218" i="1"/>
  <c r="Y218" i="1" s="1"/>
  <c r="M218" i="1"/>
  <c r="Y217" i="1"/>
  <c r="V217" i="1"/>
  <c r="S217" i="1"/>
  <c r="M217" i="1"/>
  <c r="V216" i="1"/>
  <c r="S216" i="1"/>
  <c r="Y216" i="1" s="1"/>
  <c r="M216" i="1"/>
  <c r="Y215" i="1"/>
  <c r="V215" i="1"/>
  <c r="S215" i="1"/>
  <c r="M215" i="1"/>
  <c r="Z214" i="1"/>
  <c r="X214" i="1"/>
  <c r="W214" i="1"/>
  <c r="Z213" i="1"/>
  <c r="AA213" i="1" s="1"/>
  <c r="Y213" i="1"/>
  <c r="W213" i="1"/>
  <c r="V213" i="1"/>
  <c r="U213" i="1"/>
  <c r="R213" i="1"/>
  <c r="X213" i="1" s="1"/>
  <c r="O213" i="1"/>
  <c r="L213" i="1"/>
  <c r="V212" i="1"/>
  <c r="S212" i="1"/>
  <c r="Y212" i="1" s="1"/>
  <c r="M212" i="1"/>
  <c r="V211" i="1"/>
  <c r="S211" i="1"/>
  <c r="Y211" i="1" s="1"/>
  <c r="M211" i="1"/>
  <c r="V210" i="1"/>
  <c r="S210" i="1"/>
  <c r="Y210" i="1" s="1"/>
  <c r="M210" i="1"/>
  <c r="V209" i="1"/>
  <c r="S209" i="1"/>
  <c r="Y209" i="1" s="1"/>
  <c r="M209" i="1"/>
  <c r="V208" i="1"/>
  <c r="S208" i="1"/>
  <c r="Y208" i="1" s="1"/>
  <c r="M208" i="1"/>
  <c r="Z207" i="1"/>
  <c r="Y207" i="1"/>
  <c r="AA207" i="1" s="1"/>
  <c r="X207" i="1"/>
  <c r="W207" i="1"/>
  <c r="V207" i="1"/>
  <c r="U207" i="1"/>
  <c r="R207" i="1"/>
  <c r="O207" i="1"/>
  <c r="L207" i="1"/>
  <c r="T206" i="1"/>
  <c r="S206" i="1"/>
  <c r="N206" i="1"/>
  <c r="M206" i="1"/>
  <c r="Y205" i="1"/>
  <c r="V205" i="1"/>
  <c r="S205" i="1"/>
  <c r="M205" i="1"/>
  <c r="Z204" i="1"/>
  <c r="Y204" i="1"/>
  <c r="AA204" i="1" s="1"/>
  <c r="W204" i="1"/>
  <c r="V204" i="1"/>
  <c r="U204" i="1"/>
  <c r="R204" i="1"/>
  <c r="X204" i="1" s="1"/>
  <c r="O204" i="1"/>
  <c r="L204" i="1"/>
  <c r="V203" i="1"/>
  <c r="S203" i="1"/>
  <c r="Y203" i="1" s="1"/>
  <c r="M203" i="1"/>
  <c r="Z202" i="1"/>
  <c r="AA202" i="1" s="1"/>
  <c r="Y202" i="1"/>
  <c r="W202" i="1"/>
  <c r="V202" i="1"/>
  <c r="U202" i="1"/>
  <c r="R202" i="1"/>
  <c r="X202" i="1" s="1"/>
  <c r="O202" i="1"/>
  <c r="L202" i="1"/>
  <c r="V201" i="1"/>
  <c r="S201" i="1"/>
  <c r="Y201" i="1" s="1"/>
  <c r="M201" i="1"/>
  <c r="AA200" i="1"/>
  <c r="Z200" i="1"/>
  <c r="Y200" i="1"/>
  <c r="X200" i="1"/>
  <c r="W200" i="1"/>
  <c r="V200" i="1"/>
  <c r="U200" i="1"/>
  <c r="R200" i="1"/>
  <c r="O200" i="1"/>
  <c r="L200" i="1"/>
  <c r="Y199" i="1"/>
  <c r="V199" i="1"/>
  <c r="S199" i="1"/>
  <c r="M199" i="1"/>
  <c r="Z198" i="1"/>
  <c r="Y198" i="1"/>
  <c r="X198" i="1"/>
  <c r="W198" i="1"/>
  <c r="V198" i="1"/>
  <c r="U198" i="1"/>
  <c r="R198" i="1"/>
  <c r="O198" i="1"/>
  <c r="L198" i="1"/>
  <c r="Y197" i="1"/>
  <c r="V197" i="1"/>
  <c r="S197" i="1"/>
  <c r="M197" i="1"/>
  <c r="Z196" i="1"/>
  <c r="Y196" i="1"/>
  <c r="AA196" i="1" s="1"/>
  <c r="W196" i="1"/>
  <c r="V196" i="1"/>
  <c r="U196" i="1"/>
  <c r="R196" i="1"/>
  <c r="X196" i="1" s="1"/>
  <c r="O196" i="1"/>
  <c r="L196" i="1"/>
  <c r="V195" i="1"/>
  <c r="S195" i="1"/>
  <c r="Y195" i="1" s="1"/>
  <c r="M195" i="1"/>
  <c r="Z194" i="1"/>
  <c r="AA194" i="1" s="1"/>
  <c r="Y194" i="1"/>
  <c r="W194" i="1"/>
  <c r="V194" i="1"/>
  <c r="U194" i="1"/>
  <c r="R194" i="1"/>
  <c r="X194" i="1" s="1"/>
  <c r="O194" i="1"/>
  <c r="L194" i="1"/>
  <c r="V193" i="1"/>
  <c r="S193" i="1"/>
  <c r="Y193" i="1" s="1"/>
  <c r="M193" i="1"/>
  <c r="AA192" i="1"/>
  <c r="Z192" i="1"/>
  <c r="Y192" i="1"/>
  <c r="X192" i="1"/>
  <c r="W192" i="1"/>
  <c r="V192" i="1"/>
  <c r="U192" i="1"/>
  <c r="R192" i="1"/>
  <c r="O192" i="1"/>
  <c r="L192" i="1"/>
  <c r="Y191" i="1"/>
  <c r="V191" i="1"/>
  <c r="S191" i="1"/>
  <c r="M191" i="1"/>
  <c r="V190" i="1"/>
  <c r="S190" i="1"/>
  <c r="Y190" i="1" s="1"/>
  <c r="M190" i="1"/>
  <c r="Z189" i="1"/>
  <c r="X189" i="1"/>
  <c r="W189" i="1"/>
  <c r="Z188" i="1"/>
  <c r="Y188" i="1"/>
  <c r="AA188" i="1" s="1"/>
  <c r="X188" i="1"/>
  <c r="W188" i="1"/>
  <c r="V188" i="1"/>
  <c r="U188" i="1"/>
  <c r="R188" i="1"/>
  <c r="O188" i="1"/>
  <c r="L188" i="1"/>
  <c r="Y187" i="1"/>
  <c r="V187" i="1"/>
  <c r="S187" i="1"/>
  <c r="M187" i="1"/>
  <c r="AA186" i="1"/>
  <c r="Z186" i="1"/>
  <c r="Y186" i="1"/>
  <c r="W186" i="1"/>
  <c r="V186" i="1"/>
  <c r="U186" i="1"/>
  <c r="R186" i="1"/>
  <c r="X186" i="1" s="1"/>
  <c r="O186" i="1"/>
  <c r="L186" i="1"/>
  <c r="V185" i="1"/>
  <c r="S185" i="1"/>
  <c r="Y185" i="1" s="1"/>
  <c r="M185" i="1"/>
  <c r="Z184" i="1"/>
  <c r="Y184" i="1"/>
  <c r="AA184" i="1" s="1"/>
  <c r="W184" i="1"/>
  <c r="V184" i="1"/>
  <c r="U184" i="1"/>
  <c r="R184" i="1"/>
  <c r="X184" i="1" s="1"/>
  <c r="O184" i="1"/>
  <c r="L184" i="1"/>
  <c r="Y183" i="1"/>
  <c r="V183" i="1"/>
  <c r="S183" i="1"/>
  <c r="M183" i="1"/>
  <c r="Z182" i="1"/>
  <c r="AA182" i="1" s="1"/>
  <c r="Y182" i="1"/>
  <c r="W182" i="1"/>
  <c r="V182" i="1"/>
  <c r="U182" i="1"/>
  <c r="R182" i="1"/>
  <c r="X182" i="1" s="1"/>
  <c r="O182" i="1"/>
  <c r="L182" i="1"/>
  <c r="V181" i="1"/>
  <c r="S181" i="1"/>
  <c r="Y181" i="1" s="1"/>
  <c r="M181" i="1"/>
  <c r="V180" i="1"/>
  <c r="S180" i="1"/>
  <c r="Y180" i="1" s="1"/>
  <c r="M180" i="1"/>
  <c r="Z179" i="1"/>
  <c r="X179" i="1"/>
  <c r="W179" i="1"/>
  <c r="Z178" i="1"/>
  <c r="Y178" i="1"/>
  <c r="AA178" i="1" s="1"/>
  <c r="W178" i="1"/>
  <c r="V178" i="1"/>
  <c r="U178" i="1"/>
  <c r="R178" i="1"/>
  <c r="X178" i="1" s="1"/>
  <c r="O178" i="1"/>
  <c r="L178" i="1"/>
  <c r="V177" i="1"/>
  <c r="S177" i="1"/>
  <c r="Y177" i="1" s="1"/>
  <c r="M177" i="1"/>
  <c r="Y176" i="1"/>
  <c r="V176" i="1"/>
  <c r="S176" i="1"/>
  <c r="M176" i="1"/>
  <c r="Z175" i="1"/>
  <c r="X175" i="1"/>
  <c r="W175" i="1"/>
  <c r="Z174" i="1"/>
  <c r="Y174" i="1"/>
  <c r="AA174" i="1" s="1"/>
  <c r="W174" i="1"/>
  <c r="V174" i="1"/>
  <c r="U174" i="1"/>
  <c r="R174" i="1"/>
  <c r="X174" i="1" s="1"/>
  <c r="O174" i="1"/>
  <c r="L174" i="1"/>
  <c r="Y173" i="1"/>
  <c r="V173" i="1"/>
  <c r="S173" i="1"/>
  <c r="M173" i="1"/>
  <c r="Y172" i="1"/>
  <c r="V172" i="1"/>
  <c r="S172" i="1"/>
  <c r="M172" i="1"/>
  <c r="AA171" i="1"/>
  <c r="Z171" i="1"/>
  <c r="Y171" i="1"/>
  <c r="W171" i="1"/>
  <c r="V171" i="1"/>
  <c r="U171" i="1"/>
  <c r="R171" i="1"/>
  <c r="X171" i="1" s="1"/>
  <c r="O171" i="1"/>
  <c r="L171" i="1"/>
  <c r="V170" i="1"/>
  <c r="S170" i="1"/>
  <c r="Y170" i="1" s="1"/>
  <c r="M170" i="1"/>
  <c r="V169" i="1"/>
  <c r="S169" i="1"/>
  <c r="Y169" i="1" s="1"/>
  <c r="M169" i="1"/>
  <c r="Z168" i="1"/>
  <c r="Y168" i="1"/>
  <c r="AA168" i="1" s="1"/>
  <c r="X168" i="1"/>
  <c r="W168" i="1"/>
  <c r="V168" i="1"/>
  <c r="U168" i="1"/>
  <c r="R168" i="1"/>
  <c r="O168" i="1"/>
  <c r="L168" i="1"/>
  <c r="Y167" i="1"/>
  <c r="V167" i="1"/>
  <c r="S167" i="1"/>
  <c r="M167" i="1"/>
  <c r="Y166" i="1"/>
  <c r="V166" i="1"/>
  <c r="S166" i="1"/>
  <c r="M166" i="1"/>
  <c r="Y165" i="1"/>
  <c r="V165" i="1"/>
  <c r="S165" i="1"/>
  <c r="M165" i="1"/>
  <c r="Y164" i="1"/>
  <c r="V164" i="1"/>
  <c r="S164" i="1"/>
  <c r="M164" i="1"/>
  <c r="Z163" i="1"/>
  <c r="X163" i="1"/>
  <c r="W163" i="1"/>
  <c r="Z162" i="1"/>
  <c r="AA162" i="1" s="1"/>
  <c r="Y162" i="1"/>
  <c r="W162" i="1"/>
  <c r="V162" i="1"/>
  <c r="U162" i="1"/>
  <c r="U155" i="1" s="1"/>
  <c r="R162" i="1"/>
  <c r="X162" i="1" s="1"/>
  <c r="O162" i="1"/>
  <c r="L162" i="1"/>
  <c r="V161" i="1"/>
  <c r="S161" i="1"/>
  <c r="Y161" i="1" s="1"/>
  <c r="M161" i="1"/>
  <c r="Y160" i="1"/>
  <c r="V160" i="1"/>
  <c r="S160" i="1"/>
  <c r="M160" i="1"/>
  <c r="V159" i="1"/>
  <c r="S159" i="1"/>
  <c r="Y159" i="1" s="1"/>
  <c r="M159" i="1"/>
  <c r="Y158" i="1"/>
  <c r="V158" i="1"/>
  <c r="S158" i="1"/>
  <c r="M158" i="1"/>
  <c r="Z157" i="1"/>
  <c r="X157" i="1"/>
  <c r="W157" i="1"/>
  <c r="Z156" i="1"/>
  <c r="Y156" i="1"/>
  <c r="W156" i="1"/>
  <c r="V156" i="1"/>
  <c r="U156" i="1"/>
  <c r="R156" i="1"/>
  <c r="X156" i="1" s="1"/>
  <c r="O156" i="1"/>
  <c r="L156" i="1"/>
  <c r="T155" i="1"/>
  <c r="S155" i="1"/>
  <c r="N155" i="1"/>
  <c r="M155" i="1"/>
  <c r="Y154" i="1"/>
  <c r="V154" i="1"/>
  <c r="S154" i="1"/>
  <c r="M154" i="1"/>
  <c r="V153" i="1"/>
  <c r="S153" i="1"/>
  <c r="Y153" i="1" s="1"/>
  <c r="M153" i="1"/>
  <c r="Y152" i="1"/>
  <c r="V152" i="1"/>
  <c r="S152" i="1"/>
  <c r="M152" i="1"/>
  <c r="V151" i="1"/>
  <c r="S151" i="1"/>
  <c r="Y151" i="1" s="1"/>
  <c r="M151" i="1"/>
  <c r="V150" i="1"/>
  <c r="S150" i="1"/>
  <c r="Y150" i="1" s="1"/>
  <c r="M150" i="1"/>
  <c r="Z149" i="1"/>
  <c r="Y149" i="1"/>
  <c r="AA149" i="1" s="1"/>
  <c r="W149" i="1"/>
  <c r="V149" i="1"/>
  <c r="U149" i="1"/>
  <c r="R149" i="1"/>
  <c r="X149" i="1" s="1"/>
  <c r="O149" i="1"/>
  <c r="L149" i="1"/>
  <c r="Y148" i="1"/>
  <c r="V148" i="1"/>
  <c r="S148" i="1"/>
  <c r="M148" i="1"/>
  <c r="V147" i="1"/>
  <c r="S147" i="1"/>
  <c r="Y147" i="1" s="1"/>
  <c r="M147" i="1"/>
  <c r="Y146" i="1"/>
  <c r="V146" i="1"/>
  <c r="S146" i="1"/>
  <c r="M146" i="1"/>
  <c r="V145" i="1"/>
  <c r="S145" i="1"/>
  <c r="Y145" i="1" s="1"/>
  <c r="M145" i="1"/>
  <c r="Y144" i="1"/>
  <c r="V144" i="1"/>
  <c r="S144" i="1"/>
  <c r="M144" i="1"/>
  <c r="Z143" i="1"/>
  <c r="Y143" i="1"/>
  <c r="AA143" i="1" s="1"/>
  <c r="W143" i="1"/>
  <c r="V143" i="1"/>
  <c r="U143" i="1"/>
  <c r="R143" i="1"/>
  <c r="X143" i="1" s="1"/>
  <c r="O143" i="1"/>
  <c r="L143" i="1"/>
  <c r="V142" i="1"/>
  <c r="S142" i="1"/>
  <c r="Y142" i="1" s="1"/>
  <c r="M142" i="1"/>
  <c r="Y141" i="1"/>
  <c r="V141" i="1"/>
  <c r="S141" i="1"/>
  <c r="M141" i="1"/>
  <c r="V140" i="1"/>
  <c r="S140" i="1"/>
  <c r="Y140" i="1" s="1"/>
  <c r="M140" i="1"/>
  <c r="Y139" i="1"/>
  <c r="V139" i="1"/>
  <c r="S139" i="1"/>
  <c r="M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Y135" i="1"/>
  <c r="V135" i="1"/>
  <c r="S135" i="1"/>
  <c r="M135" i="1"/>
  <c r="V134" i="1"/>
  <c r="S134" i="1"/>
  <c r="Y134" i="1" s="1"/>
  <c r="M134" i="1"/>
  <c r="V133" i="1"/>
  <c r="S133" i="1"/>
  <c r="Y133" i="1" s="1"/>
  <c r="M133" i="1"/>
  <c r="Z132" i="1"/>
  <c r="X132" i="1"/>
  <c r="W132" i="1"/>
  <c r="Z131" i="1"/>
  <c r="Y131" i="1"/>
  <c r="AA131" i="1" s="1"/>
  <c r="W131" i="1"/>
  <c r="V131" i="1"/>
  <c r="U131" i="1"/>
  <c r="R131" i="1"/>
  <c r="X131" i="1" s="1"/>
  <c r="O131" i="1"/>
  <c r="L131" i="1"/>
  <c r="Y130" i="1"/>
  <c r="V130" i="1"/>
  <c r="S130" i="1"/>
  <c r="M130" i="1"/>
  <c r="Y129" i="1"/>
  <c r="V129" i="1"/>
  <c r="S129" i="1"/>
  <c r="M129" i="1"/>
  <c r="Y128" i="1"/>
  <c r="V128" i="1"/>
  <c r="S128" i="1"/>
  <c r="M128" i="1"/>
  <c r="Y127" i="1"/>
  <c r="V127" i="1"/>
  <c r="S127" i="1"/>
  <c r="M127" i="1"/>
  <c r="Y126" i="1"/>
  <c r="V126" i="1"/>
  <c r="S126" i="1"/>
  <c r="M126" i="1"/>
  <c r="Y125" i="1"/>
  <c r="V125" i="1"/>
  <c r="S125" i="1"/>
  <c r="M125" i="1"/>
  <c r="Y124" i="1"/>
  <c r="V124" i="1"/>
  <c r="S124" i="1"/>
  <c r="M124" i="1"/>
  <c r="Y123" i="1"/>
  <c r="V123" i="1"/>
  <c r="S123" i="1"/>
  <c r="M123" i="1"/>
  <c r="Y122" i="1"/>
  <c r="V122" i="1"/>
  <c r="S122" i="1"/>
  <c r="M122" i="1"/>
  <c r="Y121" i="1"/>
  <c r="V121" i="1"/>
  <c r="S121" i="1"/>
  <c r="M121" i="1"/>
  <c r="Z120" i="1"/>
  <c r="X120" i="1"/>
  <c r="W120" i="1"/>
  <c r="Z119" i="1"/>
  <c r="Y119" i="1"/>
  <c r="AA119" i="1" s="1"/>
  <c r="W119" i="1"/>
  <c r="V119" i="1"/>
  <c r="U119" i="1"/>
  <c r="R119" i="1"/>
  <c r="X119" i="1" s="1"/>
  <c r="O119" i="1"/>
  <c r="L119" i="1"/>
  <c r="Y118" i="1"/>
  <c r="V118" i="1"/>
  <c r="S118" i="1"/>
  <c r="M118" i="1"/>
  <c r="V117" i="1"/>
  <c r="S117" i="1"/>
  <c r="Y117" i="1" s="1"/>
  <c r="M117" i="1"/>
  <c r="Y116" i="1"/>
  <c r="V116" i="1"/>
  <c r="S116" i="1"/>
  <c r="M116" i="1"/>
  <c r="V115" i="1"/>
  <c r="S115" i="1"/>
  <c r="Y115" i="1" s="1"/>
  <c r="M115" i="1"/>
  <c r="Y114" i="1"/>
  <c r="V114" i="1"/>
  <c r="S114" i="1"/>
  <c r="M114" i="1"/>
  <c r="V113" i="1"/>
  <c r="S113" i="1"/>
  <c r="Y113" i="1" s="1"/>
  <c r="M113" i="1"/>
  <c r="Y112" i="1"/>
  <c r="V112" i="1"/>
  <c r="S112" i="1"/>
  <c r="M112" i="1"/>
  <c r="Z111" i="1"/>
  <c r="Y111" i="1"/>
  <c r="AA111" i="1" s="1"/>
  <c r="W111" i="1"/>
  <c r="V111" i="1"/>
  <c r="U111" i="1"/>
  <c r="R111" i="1"/>
  <c r="X111" i="1" s="1"/>
  <c r="O111" i="1"/>
  <c r="L111" i="1"/>
  <c r="V110" i="1"/>
  <c r="S110" i="1"/>
  <c r="Y110" i="1" s="1"/>
  <c r="M110" i="1"/>
  <c r="V109" i="1"/>
  <c r="S109" i="1"/>
  <c r="Y109" i="1" s="1"/>
  <c r="M109" i="1"/>
  <c r="V108" i="1"/>
  <c r="S108" i="1"/>
  <c r="Y108" i="1" s="1"/>
  <c r="M108" i="1"/>
  <c r="V107" i="1"/>
  <c r="S107" i="1"/>
  <c r="Y107" i="1" s="1"/>
  <c r="M107" i="1"/>
  <c r="V106" i="1"/>
  <c r="S106" i="1"/>
  <c r="Y106" i="1" s="1"/>
  <c r="M106" i="1"/>
  <c r="Z105" i="1"/>
  <c r="Y105" i="1"/>
  <c r="AA105" i="1" s="1"/>
  <c r="W105" i="1"/>
  <c r="V105" i="1"/>
  <c r="U105" i="1"/>
  <c r="R105" i="1"/>
  <c r="X105" i="1" s="1"/>
  <c r="O105" i="1"/>
  <c r="L105" i="1"/>
  <c r="V104" i="1"/>
  <c r="S104" i="1"/>
  <c r="Y104" i="1" s="1"/>
  <c r="M104" i="1"/>
  <c r="Y103" i="1"/>
  <c r="V103" i="1"/>
  <c r="S103" i="1"/>
  <c r="M103" i="1"/>
  <c r="V102" i="1"/>
  <c r="S102" i="1"/>
  <c r="Y102" i="1" s="1"/>
  <c r="M102" i="1"/>
  <c r="Y101" i="1"/>
  <c r="V101" i="1"/>
  <c r="S101" i="1"/>
  <c r="M101" i="1"/>
  <c r="V100" i="1"/>
  <c r="S100" i="1"/>
  <c r="Y100" i="1" s="1"/>
  <c r="M100" i="1"/>
  <c r="AA99" i="1"/>
  <c r="Z99" i="1"/>
  <c r="Y99" i="1"/>
  <c r="X99" i="1"/>
  <c r="W99" i="1"/>
  <c r="V99" i="1"/>
  <c r="U99" i="1"/>
  <c r="R99" i="1"/>
  <c r="O99" i="1"/>
  <c r="L99" i="1"/>
  <c r="V98" i="1"/>
  <c r="S98" i="1"/>
  <c r="Y98" i="1" s="1"/>
  <c r="M98" i="1"/>
  <c r="V97" i="1"/>
  <c r="S97" i="1"/>
  <c r="Y97" i="1" s="1"/>
  <c r="M97" i="1"/>
  <c r="V96" i="1"/>
  <c r="S96" i="1"/>
  <c r="Y96" i="1" s="1"/>
  <c r="M96" i="1"/>
  <c r="V95" i="1"/>
  <c r="S95" i="1"/>
  <c r="Y95" i="1" s="1"/>
  <c r="M95" i="1"/>
  <c r="V94" i="1"/>
  <c r="S94" i="1"/>
  <c r="Y94" i="1" s="1"/>
  <c r="M94" i="1"/>
  <c r="Z93" i="1"/>
  <c r="Y93" i="1"/>
  <c r="AA93" i="1" s="1"/>
  <c r="W93" i="1"/>
  <c r="V93" i="1"/>
  <c r="U93" i="1"/>
  <c r="R93" i="1"/>
  <c r="X93" i="1" s="1"/>
  <c r="O93" i="1"/>
  <c r="L93" i="1"/>
  <c r="Y92" i="1"/>
  <c r="V92" i="1"/>
  <c r="S92" i="1"/>
  <c r="M92" i="1"/>
  <c r="Y91" i="1"/>
  <c r="V91" i="1"/>
  <c r="S91" i="1"/>
  <c r="M91" i="1"/>
  <c r="Y90" i="1"/>
  <c r="V90" i="1"/>
  <c r="S90" i="1"/>
  <c r="M90" i="1"/>
  <c r="Y89" i="1"/>
  <c r="V89" i="1"/>
  <c r="S89" i="1"/>
  <c r="M89" i="1"/>
  <c r="Y88" i="1"/>
  <c r="V88" i="1"/>
  <c r="S88" i="1"/>
  <c r="M88" i="1"/>
  <c r="Y87" i="1"/>
  <c r="V87" i="1"/>
  <c r="S87" i="1"/>
  <c r="M87" i="1"/>
  <c r="Y86" i="1"/>
  <c r="V86" i="1"/>
  <c r="S86" i="1"/>
  <c r="M86" i="1"/>
  <c r="V85" i="1"/>
  <c r="S85" i="1"/>
  <c r="Y85" i="1" s="1"/>
  <c r="M85" i="1"/>
  <c r="Y84" i="1"/>
  <c r="V84" i="1"/>
  <c r="S84" i="1"/>
  <c r="M84" i="1"/>
  <c r="V83" i="1"/>
  <c r="S83" i="1"/>
  <c r="Y83" i="1" s="1"/>
  <c r="M83" i="1"/>
  <c r="Z82" i="1"/>
  <c r="X82" i="1"/>
  <c r="W82" i="1"/>
  <c r="AA81" i="1"/>
  <c r="Z81" i="1"/>
  <c r="Y81" i="1"/>
  <c r="W81" i="1"/>
  <c r="V81" i="1"/>
  <c r="U81" i="1"/>
  <c r="R81" i="1"/>
  <c r="X81" i="1" s="1"/>
  <c r="O81" i="1"/>
  <c r="L81" i="1"/>
  <c r="V80" i="1"/>
  <c r="S80" i="1"/>
  <c r="Y80" i="1" s="1"/>
  <c r="M80" i="1"/>
  <c r="V79" i="1"/>
  <c r="S79" i="1"/>
  <c r="Y79" i="1" s="1"/>
  <c r="M79" i="1"/>
  <c r="V78" i="1"/>
  <c r="S78" i="1"/>
  <c r="Y78" i="1" s="1"/>
  <c r="M78" i="1"/>
  <c r="V77" i="1"/>
  <c r="S77" i="1"/>
  <c r="Y77" i="1" s="1"/>
  <c r="M77" i="1"/>
  <c r="V76" i="1"/>
  <c r="S76" i="1"/>
  <c r="Y76" i="1" s="1"/>
  <c r="M76" i="1"/>
  <c r="V75" i="1"/>
  <c r="S75" i="1"/>
  <c r="Y75" i="1" s="1"/>
  <c r="M75" i="1"/>
  <c r="V74" i="1"/>
  <c r="S74" i="1"/>
  <c r="Y74" i="1" s="1"/>
  <c r="M74" i="1"/>
  <c r="V73" i="1"/>
  <c r="S73" i="1"/>
  <c r="Y73" i="1" s="1"/>
  <c r="M73" i="1"/>
  <c r="V72" i="1"/>
  <c r="S72" i="1"/>
  <c r="Y72" i="1" s="1"/>
  <c r="M72" i="1"/>
  <c r="V71" i="1"/>
  <c r="S71" i="1"/>
  <c r="Y71" i="1" s="1"/>
  <c r="M71" i="1"/>
  <c r="Z70" i="1"/>
  <c r="X70" i="1"/>
  <c r="W70" i="1"/>
  <c r="AA69" i="1"/>
  <c r="Z69" i="1"/>
  <c r="Y69" i="1"/>
  <c r="X69" i="1"/>
  <c r="W69" i="1"/>
  <c r="V69" i="1"/>
  <c r="U69" i="1"/>
  <c r="R69" i="1"/>
  <c r="O69" i="1"/>
  <c r="L69" i="1"/>
  <c r="V68" i="1"/>
  <c r="S68" i="1"/>
  <c r="Y68" i="1" s="1"/>
  <c r="M68" i="1"/>
  <c r="V67" i="1"/>
  <c r="S67" i="1"/>
  <c r="Y67" i="1" s="1"/>
  <c r="M67" i="1"/>
  <c r="V66" i="1"/>
  <c r="S66" i="1"/>
  <c r="Y66" i="1" s="1"/>
  <c r="M66" i="1"/>
  <c r="V65" i="1"/>
  <c r="S65" i="1"/>
  <c r="Y65" i="1" s="1"/>
  <c r="M65" i="1"/>
  <c r="V64" i="1"/>
  <c r="S64" i="1"/>
  <c r="Y64" i="1" s="1"/>
  <c r="M64" i="1"/>
  <c r="V63" i="1"/>
  <c r="S63" i="1"/>
  <c r="Y63" i="1" s="1"/>
  <c r="M63" i="1"/>
  <c r="V62" i="1"/>
  <c r="S62" i="1"/>
  <c r="Y62" i="1" s="1"/>
  <c r="M62" i="1"/>
  <c r="V61" i="1"/>
  <c r="S61" i="1"/>
  <c r="Y61" i="1" s="1"/>
  <c r="M61" i="1"/>
  <c r="V60" i="1"/>
  <c r="S60" i="1"/>
  <c r="Y60" i="1" s="1"/>
  <c r="M60" i="1"/>
  <c r="V59" i="1"/>
  <c r="S59" i="1"/>
  <c r="Y59" i="1" s="1"/>
  <c r="M59" i="1"/>
  <c r="Z58" i="1"/>
  <c r="X58" i="1"/>
  <c r="W58" i="1"/>
  <c r="Z57" i="1"/>
  <c r="Y57" i="1"/>
  <c r="AA57" i="1" s="1"/>
  <c r="X57" i="1"/>
  <c r="W57" i="1"/>
  <c r="V57" i="1"/>
  <c r="U57" i="1"/>
  <c r="R57" i="1"/>
  <c r="O57" i="1"/>
  <c r="L57" i="1"/>
  <c r="Y56" i="1"/>
  <c r="V56" i="1"/>
  <c r="S56" i="1"/>
  <c r="M56" i="1"/>
  <c r="Y55" i="1"/>
  <c r="V55" i="1"/>
  <c r="S55" i="1"/>
  <c r="M55" i="1"/>
  <c r="Y54" i="1"/>
  <c r="V54" i="1"/>
  <c r="S54" i="1"/>
  <c r="M54" i="1"/>
  <c r="Y53" i="1"/>
  <c r="V53" i="1"/>
  <c r="S53" i="1"/>
  <c r="M53" i="1"/>
  <c r="Y52" i="1"/>
  <c r="V52" i="1"/>
  <c r="S52" i="1"/>
  <c r="M52" i="1"/>
  <c r="Y51" i="1"/>
  <c r="V51" i="1"/>
  <c r="S51" i="1"/>
  <c r="M51" i="1"/>
  <c r="Y50" i="1"/>
  <c r="V50" i="1"/>
  <c r="S50" i="1"/>
  <c r="M50" i="1"/>
  <c r="AA49" i="1"/>
  <c r="Z49" i="1"/>
  <c r="Y49" i="1"/>
  <c r="W49" i="1"/>
  <c r="V49" i="1"/>
  <c r="U49" i="1"/>
  <c r="R49" i="1"/>
  <c r="X49" i="1" s="1"/>
  <c r="O49" i="1"/>
  <c r="L49" i="1"/>
  <c r="V48" i="1"/>
  <c r="S48" i="1"/>
  <c r="Y48" i="1" s="1"/>
  <c r="M48" i="1"/>
  <c r="V47" i="1"/>
  <c r="S47" i="1"/>
  <c r="Y47" i="1" s="1"/>
  <c r="M47" i="1"/>
  <c r="V46" i="1"/>
  <c r="S46" i="1"/>
  <c r="Y46" i="1" s="1"/>
  <c r="M46" i="1"/>
  <c r="V45" i="1"/>
  <c r="S45" i="1"/>
  <c r="Y45" i="1" s="1"/>
  <c r="M45" i="1"/>
  <c r="V44" i="1"/>
  <c r="S44" i="1"/>
  <c r="Y44" i="1" s="1"/>
  <c r="M44" i="1"/>
  <c r="V43" i="1"/>
  <c r="S43" i="1"/>
  <c r="Y43" i="1" s="1"/>
  <c r="M43" i="1"/>
  <c r="V42" i="1"/>
  <c r="S42" i="1"/>
  <c r="Y42" i="1" s="1"/>
  <c r="M42" i="1"/>
  <c r="Z41" i="1"/>
  <c r="Y41" i="1"/>
  <c r="AA41" i="1" s="1"/>
  <c r="W41" i="1"/>
  <c r="V41" i="1"/>
  <c r="U41" i="1"/>
  <c r="R41" i="1"/>
  <c r="X41" i="1" s="1"/>
  <c r="O41" i="1"/>
  <c r="L41" i="1"/>
  <c r="Y40" i="1"/>
  <c r="V40" i="1"/>
  <c r="S40" i="1"/>
  <c r="M40" i="1"/>
  <c r="Z39" i="1"/>
  <c r="AA39" i="1" s="1"/>
  <c r="Y39" i="1"/>
  <c r="W39" i="1"/>
  <c r="V39" i="1"/>
  <c r="U39" i="1"/>
  <c r="R39" i="1"/>
  <c r="X39" i="1" s="1"/>
  <c r="O39" i="1"/>
  <c r="L39" i="1"/>
  <c r="V38" i="1"/>
  <c r="S38" i="1"/>
  <c r="Y38" i="1" s="1"/>
  <c r="M38" i="1"/>
  <c r="V37" i="1"/>
  <c r="S37" i="1"/>
  <c r="Y37" i="1" s="1"/>
  <c r="M37" i="1"/>
  <c r="Z36" i="1"/>
  <c r="X36" i="1"/>
  <c r="W36" i="1"/>
  <c r="AA35" i="1"/>
  <c r="Z35" i="1"/>
  <c r="Y35" i="1"/>
  <c r="W35" i="1"/>
  <c r="V35" i="1"/>
  <c r="U35" i="1"/>
  <c r="R35" i="1"/>
  <c r="X35" i="1" s="1"/>
  <c r="O35" i="1"/>
  <c r="L35" i="1"/>
  <c r="V34" i="1"/>
  <c r="S34" i="1"/>
  <c r="Y34" i="1" s="1"/>
  <c r="M34" i="1"/>
  <c r="V33" i="1"/>
  <c r="S33" i="1"/>
  <c r="Y33" i="1" s="1"/>
  <c r="M33" i="1"/>
  <c r="Z32" i="1"/>
  <c r="Y32" i="1"/>
  <c r="AA32" i="1" s="1"/>
  <c r="W32" i="1"/>
  <c r="V32" i="1"/>
  <c r="U32" i="1"/>
  <c r="R32" i="1"/>
  <c r="X32" i="1" s="1"/>
  <c r="O32" i="1"/>
  <c r="L32" i="1"/>
  <c r="Y31" i="1"/>
  <c r="V31" i="1"/>
  <c r="S31" i="1"/>
  <c r="M31" i="1"/>
  <c r="Y30" i="1"/>
  <c r="V30" i="1"/>
  <c r="S30" i="1"/>
  <c r="M30" i="1"/>
  <c r="AA29" i="1"/>
  <c r="Z29" i="1"/>
  <c r="Y29" i="1"/>
  <c r="X29" i="1"/>
  <c r="W29" i="1"/>
  <c r="V29" i="1"/>
  <c r="U29" i="1"/>
  <c r="R29" i="1"/>
  <c r="O29" i="1"/>
  <c r="L29" i="1"/>
  <c r="V28" i="1"/>
  <c r="S28" i="1"/>
  <c r="Y28" i="1" s="1"/>
  <c r="M28" i="1"/>
  <c r="V27" i="1"/>
  <c r="S27" i="1"/>
  <c r="Y27" i="1" s="1"/>
  <c r="M27" i="1"/>
  <c r="V26" i="1"/>
  <c r="S26" i="1"/>
  <c r="Y26" i="1" s="1"/>
  <c r="M26" i="1"/>
  <c r="V25" i="1"/>
  <c r="S25" i="1"/>
  <c r="Y25" i="1" s="1"/>
  <c r="M25" i="1"/>
  <c r="V24" i="1"/>
  <c r="S24" i="1"/>
  <c r="Y24" i="1" s="1"/>
  <c r="M24" i="1"/>
  <c r="V23" i="1"/>
  <c r="S23" i="1"/>
  <c r="Y23" i="1" s="1"/>
  <c r="M23" i="1"/>
  <c r="Z22" i="1"/>
  <c r="X22" i="1"/>
  <c r="W22" i="1"/>
  <c r="Z21" i="1"/>
  <c r="Y21" i="1"/>
  <c r="AA21" i="1" s="1"/>
  <c r="W21" i="1"/>
  <c r="V21" i="1"/>
  <c r="U21" i="1"/>
  <c r="R21" i="1"/>
  <c r="X21" i="1" s="1"/>
  <c r="O21" i="1"/>
  <c r="L21" i="1"/>
  <c r="Y20" i="1"/>
  <c r="V20" i="1"/>
  <c r="S20" i="1"/>
  <c r="M20" i="1"/>
  <c r="Y19" i="1"/>
  <c r="V19" i="1"/>
  <c r="S19" i="1"/>
  <c r="M19" i="1"/>
  <c r="Y18" i="1"/>
  <c r="V18" i="1"/>
  <c r="S18" i="1"/>
  <c r="M18" i="1"/>
  <c r="Y17" i="1"/>
  <c r="V17" i="1"/>
  <c r="S17" i="1"/>
  <c r="M17" i="1"/>
  <c r="Z16" i="1"/>
  <c r="X16" i="1"/>
  <c r="W16" i="1"/>
  <c r="Z15" i="1"/>
  <c r="Y15" i="1"/>
  <c r="AA15" i="1" s="1"/>
  <c r="X15" i="1"/>
  <c r="W15" i="1"/>
  <c r="V15" i="1"/>
  <c r="U15" i="1"/>
  <c r="U14" i="1" s="1"/>
  <c r="R15" i="1"/>
  <c r="O15" i="1"/>
  <c r="L15" i="1"/>
  <c r="Z14" i="1"/>
  <c r="T14" i="1"/>
  <c r="T13" i="1" s="1"/>
  <c r="T12" i="1" s="1"/>
  <c r="T11" i="1" s="1"/>
  <c r="T10" i="1" s="1"/>
  <c r="T9" i="1" s="1"/>
  <c r="T8" i="1" s="1"/>
  <c r="T1803" i="1" s="1"/>
  <c r="S14" i="1"/>
  <c r="O14" i="1"/>
  <c r="N14" i="1"/>
  <c r="M14" i="1"/>
  <c r="M13" i="1" s="1"/>
  <c r="M12" i="1" s="1"/>
  <c r="M11" i="1" s="1"/>
  <c r="S13" i="1"/>
  <c r="S12" i="1" s="1"/>
  <c r="S11" i="1" s="1"/>
  <c r="S10" i="1" s="1"/>
  <c r="S9" i="1" s="1"/>
  <c r="S8" i="1" s="1"/>
  <c r="S1803" i="1" s="1"/>
  <c r="U1803" i="1" s="1"/>
  <c r="N13" i="1"/>
  <c r="N12" i="1" s="1"/>
  <c r="N11" i="1" s="1"/>
  <c r="N10" i="1" s="1"/>
  <c r="M10" i="1"/>
  <c r="M9" i="1" s="1"/>
  <c r="N9" i="1"/>
  <c r="N8" i="1" s="1"/>
  <c r="N1803" i="1" s="1"/>
  <c r="Z1203" i="2"/>
  <c r="AA1203" i="2" s="1"/>
  <c r="W1203" i="2"/>
  <c r="U1203" i="2"/>
  <c r="R1203" i="2"/>
  <c r="X1203" i="2" s="1"/>
  <c r="O1203" i="2"/>
  <c r="L1203" i="2"/>
  <c r="Z1202" i="2"/>
  <c r="W1202" i="2"/>
  <c r="U1202" i="2"/>
  <c r="R1202" i="2"/>
  <c r="X1202" i="2" s="1"/>
  <c r="O1202" i="2"/>
  <c r="L1202" i="2"/>
  <c r="Y1201" i="2"/>
  <c r="Y1200" i="2" s="1"/>
  <c r="Y1199" i="2" s="1"/>
  <c r="T1201" i="2"/>
  <c r="T1200" i="2" s="1"/>
  <c r="T1199" i="2" s="1"/>
  <c r="S1201" i="2"/>
  <c r="S1200" i="2" s="1"/>
  <c r="S1199" i="2" s="1"/>
  <c r="N1201" i="2"/>
  <c r="N1200" i="2" s="1"/>
  <c r="N1199" i="2" s="1"/>
  <c r="M1201" i="2"/>
  <c r="M1200" i="2" s="1"/>
  <c r="M1199" i="2" s="1"/>
  <c r="Z1198" i="2"/>
  <c r="W1198" i="2"/>
  <c r="U1198" i="2"/>
  <c r="U1197" i="2" s="1"/>
  <c r="U1196" i="2" s="1"/>
  <c r="R1198" i="2"/>
  <c r="X1198" i="2" s="1"/>
  <c r="O1198" i="2"/>
  <c r="O1197" i="2" s="1"/>
  <c r="O1196" i="2" s="1"/>
  <c r="L1198" i="2"/>
  <c r="Y1197" i="2"/>
  <c r="Y1196" i="2" s="1"/>
  <c r="T1197" i="2"/>
  <c r="T1196" i="2" s="1"/>
  <c r="S1197" i="2"/>
  <c r="S1196" i="2" s="1"/>
  <c r="N1197" i="2"/>
  <c r="N1196" i="2" s="1"/>
  <c r="M1197" i="2"/>
  <c r="M1196" i="2" s="1"/>
  <c r="Z1195" i="2"/>
  <c r="AA1195" i="2" s="1"/>
  <c r="AA1194" i="2" s="1"/>
  <c r="W1195" i="2"/>
  <c r="U1195" i="2"/>
  <c r="U1194" i="2" s="1"/>
  <c r="R1195" i="2"/>
  <c r="X1195" i="2" s="1"/>
  <c r="O1195" i="2"/>
  <c r="O1194" i="2" s="1"/>
  <c r="L1195" i="2"/>
  <c r="Y1194" i="2"/>
  <c r="T1194" i="2"/>
  <c r="S1194" i="2"/>
  <c r="N1194" i="2"/>
  <c r="M1194" i="2"/>
  <c r="V1193" i="2"/>
  <c r="S1193" i="2"/>
  <c r="Y1193" i="2" s="1"/>
  <c r="M1193" i="2"/>
  <c r="Z1192" i="2"/>
  <c r="Y1192" i="2"/>
  <c r="W1192" i="2"/>
  <c r="V1192" i="2"/>
  <c r="U1192" i="2"/>
  <c r="R1192" i="2"/>
  <c r="X1192" i="2" s="1"/>
  <c r="O1192" i="2"/>
  <c r="L1192" i="2"/>
  <c r="V1191" i="2"/>
  <c r="S1191" i="2"/>
  <c r="Y1191" i="2" s="1"/>
  <c r="M1191" i="2"/>
  <c r="Z1190" i="2"/>
  <c r="Y1190" i="2"/>
  <c r="W1190" i="2"/>
  <c r="V1190" i="2"/>
  <c r="U1190" i="2"/>
  <c r="R1190" i="2"/>
  <c r="X1190" i="2" s="1"/>
  <c r="O1190" i="2"/>
  <c r="L1190" i="2"/>
  <c r="V1189" i="2"/>
  <c r="S1189" i="2"/>
  <c r="Y1189" i="2" s="1"/>
  <c r="M1189" i="2"/>
  <c r="Z1188" i="2"/>
  <c r="Y1188" i="2"/>
  <c r="W1188" i="2"/>
  <c r="V1188" i="2"/>
  <c r="U1188" i="2"/>
  <c r="R1188" i="2"/>
  <c r="X1188" i="2" s="1"/>
  <c r="O1188" i="2"/>
  <c r="L1188" i="2"/>
  <c r="V1187" i="2"/>
  <c r="S1187" i="2"/>
  <c r="Y1187" i="2" s="1"/>
  <c r="M1187" i="2"/>
  <c r="Z1186" i="2"/>
  <c r="Y1186" i="2"/>
  <c r="W1186" i="2"/>
  <c r="V1186" i="2"/>
  <c r="U1186" i="2"/>
  <c r="R1186" i="2"/>
  <c r="X1186" i="2" s="1"/>
  <c r="O1186" i="2"/>
  <c r="L1186" i="2"/>
  <c r="V1185" i="2"/>
  <c r="S1185" i="2"/>
  <c r="Y1185" i="2" s="1"/>
  <c r="M1185" i="2"/>
  <c r="Z1184" i="2"/>
  <c r="Y1184" i="2"/>
  <c r="W1184" i="2"/>
  <c r="V1184" i="2"/>
  <c r="U1184" i="2"/>
  <c r="R1184" i="2"/>
  <c r="X1184" i="2" s="1"/>
  <c r="O1184" i="2"/>
  <c r="L1184" i="2"/>
  <c r="V1183" i="2"/>
  <c r="S1183" i="2"/>
  <c r="Y1183" i="2" s="1"/>
  <c r="M1183" i="2"/>
  <c r="Z1182" i="2"/>
  <c r="Y1182" i="2"/>
  <c r="W1182" i="2"/>
  <c r="V1182" i="2"/>
  <c r="U1182" i="2"/>
  <c r="R1182" i="2"/>
  <c r="X1182" i="2" s="1"/>
  <c r="O1182" i="2"/>
  <c r="L1182" i="2"/>
  <c r="V1181" i="2"/>
  <c r="S1181" i="2"/>
  <c r="Y1181" i="2" s="1"/>
  <c r="M1181" i="2"/>
  <c r="Z1180" i="2"/>
  <c r="Y1180" i="2"/>
  <c r="W1180" i="2"/>
  <c r="V1180" i="2"/>
  <c r="U1180" i="2"/>
  <c r="R1180" i="2"/>
  <c r="X1180" i="2" s="1"/>
  <c r="O1180" i="2"/>
  <c r="L1180" i="2"/>
  <c r="V1179" i="2"/>
  <c r="S1179" i="2"/>
  <c r="Y1179" i="2" s="1"/>
  <c r="M1179" i="2"/>
  <c r="Z1178" i="2"/>
  <c r="Y1178" i="2"/>
  <c r="W1178" i="2"/>
  <c r="V1178" i="2"/>
  <c r="U1178" i="2"/>
  <c r="R1178" i="2"/>
  <c r="X1178" i="2" s="1"/>
  <c r="O1178" i="2"/>
  <c r="L1178" i="2"/>
  <c r="V1177" i="2"/>
  <c r="S1177" i="2"/>
  <c r="Y1177" i="2" s="1"/>
  <c r="M1177" i="2"/>
  <c r="Z1176" i="2"/>
  <c r="Y1176" i="2"/>
  <c r="W1176" i="2"/>
  <c r="V1176" i="2"/>
  <c r="U1176" i="2"/>
  <c r="R1176" i="2"/>
  <c r="X1176" i="2" s="1"/>
  <c r="O1176" i="2"/>
  <c r="L1176" i="2"/>
  <c r="V1175" i="2"/>
  <c r="S1175" i="2"/>
  <c r="Y1175" i="2" s="1"/>
  <c r="M1175" i="2"/>
  <c r="Z1174" i="2"/>
  <c r="Y1174" i="2"/>
  <c r="W1174" i="2"/>
  <c r="V1174" i="2"/>
  <c r="U1174" i="2"/>
  <c r="R1174" i="2"/>
  <c r="X1174" i="2" s="1"/>
  <c r="O1174" i="2"/>
  <c r="L1174" i="2"/>
  <c r="V1173" i="2"/>
  <c r="S1173" i="2"/>
  <c r="Y1173" i="2" s="1"/>
  <c r="M1173" i="2"/>
  <c r="Z1172" i="2"/>
  <c r="Y1172" i="2"/>
  <c r="W1172" i="2"/>
  <c r="V1172" i="2"/>
  <c r="U1172" i="2"/>
  <c r="R1172" i="2"/>
  <c r="X1172" i="2" s="1"/>
  <c r="O1172" i="2"/>
  <c r="L1172" i="2"/>
  <c r="V1171" i="2"/>
  <c r="S1171" i="2"/>
  <c r="Y1171" i="2" s="1"/>
  <c r="M1171" i="2"/>
  <c r="Z1170" i="2"/>
  <c r="Y1170" i="2"/>
  <c r="W1170" i="2"/>
  <c r="V1170" i="2"/>
  <c r="U1170" i="2"/>
  <c r="R1170" i="2"/>
  <c r="X1170" i="2" s="1"/>
  <c r="O1170" i="2"/>
  <c r="L1170" i="2"/>
  <c r="V1169" i="2"/>
  <c r="S1169" i="2"/>
  <c r="Y1169" i="2" s="1"/>
  <c r="M1169" i="2"/>
  <c r="Z1168" i="2"/>
  <c r="Y1168" i="2"/>
  <c r="W1168" i="2"/>
  <c r="V1168" i="2"/>
  <c r="U1168" i="2"/>
  <c r="R1168" i="2"/>
  <c r="X1168" i="2" s="1"/>
  <c r="O1168" i="2"/>
  <c r="L1168" i="2"/>
  <c r="V1167" i="2"/>
  <c r="S1167" i="2"/>
  <c r="Y1167" i="2" s="1"/>
  <c r="M1167" i="2"/>
  <c r="Z1166" i="2"/>
  <c r="Y1166" i="2"/>
  <c r="W1166" i="2"/>
  <c r="V1166" i="2"/>
  <c r="U1166" i="2"/>
  <c r="R1166" i="2"/>
  <c r="X1166" i="2" s="1"/>
  <c r="O1166" i="2"/>
  <c r="L1166" i="2"/>
  <c r="V1165" i="2"/>
  <c r="S1165" i="2"/>
  <c r="Y1165" i="2" s="1"/>
  <c r="M1165" i="2"/>
  <c r="Z1164" i="2"/>
  <c r="Y1164" i="2"/>
  <c r="W1164" i="2"/>
  <c r="V1164" i="2"/>
  <c r="U1164" i="2"/>
  <c r="R1164" i="2"/>
  <c r="X1164" i="2" s="1"/>
  <c r="O1164" i="2"/>
  <c r="L1164" i="2"/>
  <c r="V1163" i="2"/>
  <c r="S1163" i="2"/>
  <c r="Y1163" i="2" s="1"/>
  <c r="M1163" i="2"/>
  <c r="Z1162" i="2"/>
  <c r="Y1162" i="2"/>
  <c r="W1162" i="2"/>
  <c r="V1162" i="2"/>
  <c r="U1162" i="2"/>
  <c r="R1162" i="2"/>
  <c r="X1162" i="2" s="1"/>
  <c r="O1162" i="2"/>
  <c r="L1162" i="2"/>
  <c r="V1161" i="2"/>
  <c r="S1161" i="2"/>
  <c r="Y1161" i="2" s="1"/>
  <c r="M1161" i="2"/>
  <c r="Z1160" i="2"/>
  <c r="Y1160" i="2"/>
  <c r="W1160" i="2"/>
  <c r="V1160" i="2"/>
  <c r="U1160" i="2"/>
  <c r="R1160" i="2"/>
  <c r="X1160" i="2" s="1"/>
  <c r="O1160" i="2"/>
  <c r="L1160" i="2"/>
  <c r="V1159" i="2"/>
  <c r="S1159" i="2"/>
  <c r="Y1159" i="2" s="1"/>
  <c r="M1159" i="2"/>
  <c r="Z1158" i="2"/>
  <c r="Y1158" i="2"/>
  <c r="W1158" i="2"/>
  <c r="V1158" i="2"/>
  <c r="U1158" i="2"/>
  <c r="R1158" i="2"/>
  <c r="X1158" i="2" s="1"/>
  <c r="O1158" i="2"/>
  <c r="L1158" i="2"/>
  <c r="V1157" i="2"/>
  <c r="S1157" i="2"/>
  <c r="Y1157" i="2" s="1"/>
  <c r="M1157" i="2"/>
  <c r="Z1156" i="2"/>
  <c r="Y1156" i="2"/>
  <c r="W1156" i="2"/>
  <c r="V1156" i="2"/>
  <c r="U1156" i="2"/>
  <c r="R1156" i="2"/>
  <c r="X1156" i="2" s="1"/>
  <c r="O1156" i="2"/>
  <c r="L1156" i="2"/>
  <c r="V1155" i="2"/>
  <c r="S1155" i="2"/>
  <c r="Y1155" i="2" s="1"/>
  <c r="M1155" i="2"/>
  <c r="Z1154" i="2"/>
  <c r="Y1154" i="2"/>
  <c r="W1154" i="2"/>
  <c r="V1154" i="2"/>
  <c r="U1154" i="2"/>
  <c r="R1154" i="2"/>
  <c r="X1154" i="2" s="1"/>
  <c r="O1154" i="2"/>
  <c r="L1154" i="2"/>
  <c r="V1153" i="2"/>
  <c r="S1153" i="2"/>
  <c r="Y1153" i="2" s="1"/>
  <c r="M1153" i="2"/>
  <c r="Z1152" i="2"/>
  <c r="Y1152" i="2"/>
  <c r="W1152" i="2"/>
  <c r="V1152" i="2"/>
  <c r="U1152" i="2"/>
  <c r="R1152" i="2"/>
  <c r="X1152" i="2" s="1"/>
  <c r="O1152" i="2"/>
  <c r="L1152" i="2"/>
  <c r="V1151" i="2"/>
  <c r="S1151" i="2"/>
  <c r="Y1151" i="2" s="1"/>
  <c r="M1151" i="2"/>
  <c r="Z1150" i="2"/>
  <c r="Y1150" i="2"/>
  <c r="W1150" i="2"/>
  <c r="V1150" i="2"/>
  <c r="U1150" i="2"/>
  <c r="R1150" i="2"/>
  <c r="X1150" i="2" s="1"/>
  <c r="O1150" i="2"/>
  <c r="L1150" i="2"/>
  <c r="V1149" i="2"/>
  <c r="S1149" i="2"/>
  <c r="Y1149" i="2" s="1"/>
  <c r="M1149" i="2"/>
  <c r="Z1148" i="2"/>
  <c r="Y1148" i="2"/>
  <c r="W1148" i="2"/>
  <c r="V1148" i="2"/>
  <c r="U1148" i="2"/>
  <c r="R1148" i="2"/>
  <c r="X1148" i="2" s="1"/>
  <c r="O1148" i="2"/>
  <c r="L1148" i="2"/>
  <c r="V1147" i="2"/>
  <c r="S1147" i="2"/>
  <c r="Y1147" i="2" s="1"/>
  <c r="M1147" i="2"/>
  <c r="Z1146" i="2"/>
  <c r="Y1146" i="2"/>
  <c r="W1146" i="2"/>
  <c r="V1146" i="2"/>
  <c r="U1146" i="2"/>
  <c r="R1146" i="2"/>
  <c r="X1146" i="2" s="1"/>
  <c r="O1146" i="2"/>
  <c r="L1146" i="2"/>
  <c r="V1145" i="2"/>
  <c r="S1145" i="2"/>
  <c r="Y1145" i="2" s="1"/>
  <c r="M1145" i="2"/>
  <c r="Z1144" i="2"/>
  <c r="Y1144" i="2"/>
  <c r="W1144" i="2"/>
  <c r="V1144" i="2"/>
  <c r="U1144" i="2"/>
  <c r="R1144" i="2"/>
  <c r="X1144" i="2" s="1"/>
  <c r="O1144" i="2"/>
  <c r="L1144" i="2"/>
  <c r="V1143" i="2"/>
  <c r="S1143" i="2"/>
  <c r="Y1143" i="2" s="1"/>
  <c r="M1143" i="2"/>
  <c r="Z1142" i="2"/>
  <c r="Y1142" i="2"/>
  <c r="W1142" i="2"/>
  <c r="V1142" i="2"/>
  <c r="U1142" i="2"/>
  <c r="R1142" i="2"/>
  <c r="X1142" i="2" s="1"/>
  <c r="O1142" i="2"/>
  <c r="L1142" i="2"/>
  <c r="V1141" i="2"/>
  <c r="S1141" i="2"/>
  <c r="Y1141" i="2" s="1"/>
  <c r="M1141" i="2"/>
  <c r="Z1140" i="2"/>
  <c r="Y1140" i="2"/>
  <c r="W1140" i="2"/>
  <c r="V1140" i="2"/>
  <c r="U1140" i="2"/>
  <c r="R1140" i="2"/>
  <c r="X1140" i="2" s="1"/>
  <c r="O1140" i="2"/>
  <c r="L1140" i="2"/>
  <c r="V1139" i="2"/>
  <c r="S1139" i="2"/>
  <c r="Y1139" i="2" s="1"/>
  <c r="M1139" i="2"/>
  <c r="Z1138" i="2"/>
  <c r="Y1138" i="2"/>
  <c r="W1138" i="2"/>
  <c r="V1138" i="2"/>
  <c r="U1138" i="2"/>
  <c r="R1138" i="2"/>
  <c r="X1138" i="2" s="1"/>
  <c r="O1138" i="2"/>
  <c r="L1138" i="2"/>
  <c r="V1137" i="2"/>
  <c r="S1137" i="2"/>
  <c r="Y1137" i="2" s="1"/>
  <c r="M1137" i="2"/>
  <c r="Z1136" i="2"/>
  <c r="Y1136" i="2"/>
  <c r="W1136" i="2"/>
  <c r="V1136" i="2"/>
  <c r="U1136" i="2"/>
  <c r="R1136" i="2"/>
  <c r="X1136" i="2" s="1"/>
  <c r="O1136" i="2"/>
  <c r="L1136" i="2"/>
  <c r="V1135" i="2"/>
  <c r="S1135" i="2"/>
  <c r="Y1135" i="2" s="1"/>
  <c r="M1135" i="2"/>
  <c r="Z1134" i="2"/>
  <c r="Y1134" i="2"/>
  <c r="W1134" i="2"/>
  <c r="V1134" i="2"/>
  <c r="U1134" i="2"/>
  <c r="R1134" i="2"/>
  <c r="X1134" i="2" s="1"/>
  <c r="O1134" i="2"/>
  <c r="L1134" i="2"/>
  <c r="V1133" i="2"/>
  <c r="S1133" i="2"/>
  <c r="Y1133" i="2" s="1"/>
  <c r="M1133" i="2"/>
  <c r="Z1132" i="2"/>
  <c r="Y1132" i="2"/>
  <c r="W1132" i="2"/>
  <c r="V1132" i="2"/>
  <c r="U1132" i="2"/>
  <c r="R1132" i="2"/>
  <c r="X1132" i="2" s="1"/>
  <c r="O1132" i="2"/>
  <c r="L1132" i="2"/>
  <c r="V1131" i="2"/>
  <c r="S1131" i="2"/>
  <c r="Y1131" i="2" s="1"/>
  <c r="M1131" i="2"/>
  <c r="Z1130" i="2"/>
  <c r="Y1130" i="2"/>
  <c r="W1130" i="2"/>
  <c r="V1130" i="2"/>
  <c r="U1130" i="2"/>
  <c r="R1130" i="2"/>
  <c r="X1130" i="2" s="1"/>
  <c r="O1130" i="2"/>
  <c r="L1130" i="2"/>
  <c r="V1129" i="2"/>
  <c r="S1129" i="2"/>
  <c r="Y1129" i="2" s="1"/>
  <c r="M1129" i="2"/>
  <c r="Z1128" i="2"/>
  <c r="Y1128" i="2"/>
  <c r="W1128" i="2"/>
  <c r="V1128" i="2"/>
  <c r="U1128" i="2"/>
  <c r="R1128" i="2"/>
  <c r="X1128" i="2" s="1"/>
  <c r="O1128" i="2"/>
  <c r="L1128" i="2"/>
  <c r="V1127" i="2"/>
  <c r="S1127" i="2"/>
  <c r="Y1127" i="2" s="1"/>
  <c r="M1127" i="2"/>
  <c r="Z1126" i="2"/>
  <c r="Y1126" i="2"/>
  <c r="W1126" i="2"/>
  <c r="V1126" i="2"/>
  <c r="U1126" i="2"/>
  <c r="R1126" i="2"/>
  <c r="X1126" i="2" s="1"/>
  <c r="O1126" i="2"/>
  <c r="L1126" i="2"/>
  <c r="V1125" i="2"/>
  <c r="S1125" i="2"/>
  <c r="Y1125" i="2" s="1"/>
  <c r="M1125" i="2"/>
  <c r="Z1124" i="2"/>
  <c r="Y1124" i="2"/>
  <c r="W1124" i="2"/>
  <c r="V1124" i="2"/>
  <c r="U1124" i="2"/>
  <c r="R1124" i="2"/>
  <c r="X1124" i="2" s="1"/>
  <c r="O1124" i="2"/>
  <c r="L1124" i="2"/>
  <c r="V1123" i="2"/>
  <c r="S1123" i="2"/>
  <c r="Y1123" i="2" s="1"/>
  <c r="M1123" i="2"/>
  <c r="Z1122" i="2"/>
  <c r="Y1122" i="2"/>
  <c r="W1122" i="2"/>
  <c r="V1122" i="2"/>
  <c r="U1122" i="2"/>
  <c r="R1122" i="2"/>
  <c r="X1122" i="2" s="1"/>
  <c r="O1122" i="2"/>
  <c r="L1122" i="2"/>
  <c r="V1121" i="2"/>
  <c r="S1121" i="2"/>
  <c r="Y1121" i="2" s="1"/>
  <c r="M1121" i="2"/>
  <c r="Z1120" i="2"/>
  <c r="Y1120" i="2"/>
  <c r="W1120" i="2"/>
  <c r="V1120" i="2"/>
  <c r="U1120" i="2"/>
  <c r="R1120" i="2"/>
  <c r="X1120" i="2" s="1"/>
  <c r="O1120" i="2"/>
  <c r="L1120" i="2"/>
  <c r="V1119" i="2"/>
  <c r="S1119" i="2"/>
  <c r="Y1119" i="2" s="1"/>
  <c r="M1119" i="2"/>
  <c r="Z1118" i="2"/>
  <c r="Y1118" i="2"/>
  <c r="AA1118" i="2" s="1"/>
  <c r="W1118" i="2"/>
  <c r="V1118" i="2"/>
  <c r="U1118" i="2"/>
  <c r="R1118" i="2"/>
  <c r="X1118" i="2" s="1"/>
  <c r="O1118" i="2"/>
  <c r="L1118" i="2"/>
  <c r="V1117" i="2"/>
  <c r="S1117" i="2"/>
  <c r="Y1117" i="2" s="1"/>
  <c r="M1117" i="2"/>
  <c r="Z1116" i="2"/>
  <c r="Y1116" i="2"/>
  <c r="W1116" i="2"/>
  <c r="V1116" i="2"/>
  <c r="U1116" i="2"/>
  <c r="R1116" i="2"/>
  <c r="X1116" i="2" s="1"/>
  <c r="O1116" i="2"/>
  <c r="L1116" i="2"/>
  <c r="V1115" i="2"/>
  <c r="S1115" i="2"/>
  <c r="Y1115" i="2" s="1"/>
  <c r="M1115" i="2"/>
  <c r="Z1114" i="2"/>
  <c r="Y1114" i="2"/>
  <c r="W1114" i="2"/>
  <c r="V1114" i="2"/>
  <c r="U1114" i="2"/>
  <c r="R1114" i="2"/>
  <c r="X1114" i="2" s="1"/>
  <c r="O1114" i="2"/>
  <c r="L1114" i="2"/>
  <c r="V1113" i="2"/>
  <c r="S1113" i="2"/>
  <c r="Y1113" i="2" s="1"/>
  <c r="M1113" i="2"/>
  <c r="Z1112" i="2"/>
  <c r="Y1112" i="2"/>
  <c r="W1112" i="2"/>
  <c r="V1112" i="2"/>
  <c r="U1112" i="2"/>
  <c r="R1112" i="2"/>
  <c r="X1112" i="2" s="1"/>
  <c r="O1112" i="2"/>
  <c r="L1112" i="2"/>
  <c r="V1111" i="2"/>
  <c r="S1111" i="2"/>
  <c r="Y1111" i="2" s="1"/>
  <c r="M1111" i="2"/>
  <c r="Z1110" i="2"/>
  <c r="Y1110" i="2"/>
  <c r="W1110" i="2"/>
  <c r="V1110" i="2"/>
  <c r="U1110" i="2"/>
  <c r="R1110" i="2"/>
  <c r="X1110" i="2" s="1"/>
  <c r="O1110" i="2"/>
  <c r="L1110" i="2"/>
  <c r="V1109" i="2"/>
  <c r="S1109" i="2"/>
  <c r="Y1109" i="2" s="1"/>
  <c r="M1109" i="2"/>
  <c r="Z1108" i="2"/>
  <c r="Y1108" i="2"/>
  <c r="W1108" i="2"/>
  <c r="V1108" i="2"/>
  <c r="U1108" i="2"/>
  <c r="R1108" i="2"/>
  <c r="X1108" i="2" s="1"/>
  <c r="O1108" i="2"/>
  <c r="L1108" i="2"/>
  <c r="V1107" i="2"/>
  <c r="S1107" i="2"/>
  <c r="Y1107" i="2" s="1"/>
  <c r="M1107" i="2"/>
  <c r="Z1106" i="2"/>
  <c r="Y1106" i="2"/>
  <c r="W1106" i="2"/>
  <c r="V1106" i="2"/>
  <c r="U1106" i="2"/>
  <c r="R1106" i="2"/>
  <c r="X1106" i="2" s="1"/>
  <c r="O1106" i="2"/>
  <c r="L1106" i="2"/>
  <c r="V1105" i="2"/>
  <c r="S1105" i="2"/>
  <c r="Y1105" i="2" s="1"/>
  <c r="M1105" i="2"/>
  <c r="Z1104" i="2"/>
  <c r="Y1104" i="2"/>
  <c r="W1104" i="2"/>
  <c r="V1104" i="2"/>
  <c r="U1104" i="2"/>
  <c r="R1104" i="2"/>
  <c r="X1104" i="2" s="1"/>
  <c r="O1104" i="2"/>
  <c r="L1104" i="2"/>
  <c r="V1103" i="2"/>
  <c r="S1103" i="2"/>
  <c r="Y1103" i="2" s="1"/>
  <c r="M1103" i="2"/>
  <c r="Z1102" i="2"/>
  <c r="Y1102" i="2"/>
  <c r="W1102" i="2"/>
  <c r="V1102" i="2"/>
  <c r="U1102" i="2"/>
  <c r="R1102" i="2"/>
  <c r="X1102" i="2" s="1"/>
  <c r="O1102" i="2"/>
  <c r="L1102" i="2"/>
  <c r="V1101" i="2"/>
  <c r="S1101" i="2"/>
  <c r="Y1101" i="2" s="1"/>
  <c r="M1101" i="2"/>
  <c r="Z1100" i="2"/>
  <c r="Y1100" i="2"/>
  <c r="W1100" i="2"/>
  <c r="V1100" i="2"/>
  <c r="U1100" i="2"/>
  <c r="R1100" i="2"/>
  <c r="X1100" i="2" s="1"/>
  <c r="O1100" i="2"/>
  <c r="L1100" i="2"/>
  <c r="V1099" i="2"/>
  <c r="S1099" i="2"/>
  <c r="Y1099" i="2" s="1"/>
  <c r="M1099" i="2"/>
  <c r="Z1098" i="2"/>
  <c r="Y1098" i="2"/>
  <c r="W1098" i="2"/>
  <c r="V1098" i="2"/>
  <c r="U1098" i="2"/>
  <c r="R1098" i="2"/>
  <c r="X1098" i="2" s="1"/>
  <c r="O1098" i="2"/>
  <c r="L1098" i="2"/>
  <c r="V1097" i="2"/>
  <c r="S1097" i="2"/>
  <c r="Y1097" i="2" s="1"/>
  <c r="M1097" i="2"/>
  <c r="Z1096" i="2"/>
  <c r="Y1096" i="2"/>
  <c r="W1096" i="2"/>
  <c r="V1096" i="2"/>
  <c r="U1096" i="2"/>
  <c r="R1096" i="2"/>
  <c r="X1096" i="2" s="1"/>
  <c r="O1096" i="2"/>
  <c r="L1096" i="2"/>
  <c r="V1095" i="2"/>
  <c r="S1095" i="2"/>
  <c r="Y1095" i="2" s="1"/>
  <c r="M1095" i="2"/>
  <c r="Z1094" i="2"/>
  <c r="Y1094" i="2"/>
  <c r="W1094" i="2"/>
  <c r="V1094" i="2"/>
  <c r="U1094" i="2"/>
  <c r="R1094" i="2"/>
  <c r="X1094" i="2" s="1"/>
  <c r="O1094" i="2"/>
  <c r="L1094" i="2"/>
  <c r="V1093" i="2"/>
  <c r="S1093" i="2"/>
  <c r="Y1093" i="2" s="1"/>
  <c r="M1093" i="2"/>
  <c r="Z1092" i="2"/>
  <c r="Y1092" i="2"/>
  <c r="W1092" i="2"/>
  <c r="V1092" i="2"/>
  <c r="U1092" i="2"/>
  <c r="R1092" i="2"/>
  <c r="X1092" i="2" s="1"/>
  <c r="O1092" i="2"/>
  <c r="L1092" i="2"/>
  <c r="V1091" i="2"/>
  <c r="S1091" i="2"/>
  <c r="Y1091" i="2" s="1"/>
  <c r="M1091" i="2"/>
  <c r="Z1090" i="2"/>
  <c r="Y1090" i="2"/>
  <c r="W1090" i="2"/>
  <c r="V1090" i="2"/>
  <c r="U1090" i="2"/>
  <c r="R1090" i="2"/>
  <c r="X1090" i="2" s="1"/>
  <c r="O1090" i="2"/>
  <c r="L1090" i="2"/>
  <c r="T1089" i="2"/>
  <c r="S1089" i="2"/>
  <c r="N1089" i="2"/>
  <c r="M1089" i="2"/>
  <c r="Z1088" i="2"/>
  <c r="AA1088" i="2" s="1"/>
  <c r="W1088" i="2"/>
  <c r="U1088" i="2"/>
  <c r="R1088" i="2"/>
  <c r="X1088" i="2" s="1"/>
  <c r="O1088" i="2"/>
  <c r="L1088" i="2"/>
  <c r="Z1087" i="2"/>
  <c r="AA1087" i="2" s="1"/>
  <c r="W1087" i="2"/>
  <c r="U1087" i="2"/>
  <c r="R1087" i="2"/>
  <c r="X1087" i="2" s="1"/>
  <c r="O1087" i="2"/>
  <c r="L1087" i="2"/>
  <c r="V1086" i="2"/>
  <c r="S1086" i="2"/>
  <c r="Y1086" i="2" s="1"/>
  <c r="M1086" i="2"/>
  <c r="Z1085" i="2"/>
  <c r="Y1085" i="2"/>
  <c r="W1085" i="2"/>
  <c r="V1085" i="2"/>
  <c r="U1085" i="2"/>
  <c r="R1085" i="2"/>
  <c r="X1085" i="2" s="1"/>
  <c r="O1085" i="2"/>
  <c r="L1085" i="2"/>
  <c r="V1084" i="2"/>
  <c r="S1084" i="2"/>
  <c r="Y1084" i="2" s="1"/>
  <c r="M1084" i="2"/>
  <c r="Z1083" i="2"/>
  <c r="Y1083" i="2"/>
  <c r="AA1083" i="2" s="1"/>
  <c r="W1083" i="2"/>
  <c r="V1083" i="2"/>
  <c r="U1083" i="2"/>
  <c r="R1083" i="2"/>
  <c r="X1083" i="2" s="1"/>
  <c r="O1083" i="2"/>
  <c r="L1083" i="2"/>
  <c r="V1082" i="2"/>
  <c r="S1082" i="2"/>
  <c r="Y1082" i="2" s="1"/>
  <c r="M1082" i="2"/>
  <c r="Z1081" i="2"/>
  <c r="Y1081" i="2"/>
  <c r="W1081" i="2"/>
  <c r="V1081" i="2"/>
  <c r="U1081" i="2"/>
  <c r="R1081" i="2"/>
  <c r="X1081" i="2" s="1"/>
  <c r="O1081" i="2"/>
  <c r="L1081" i="2"/>
  <c r="V1080" i="2"/>
  <c r="S1080" i="2"/>
  <c r="Y1080" i="2" s="1"/>
  <c r="M1080" i="2"/>
  <c r="V1079" i="2"/>
  <c r="S1079" i="2"/>
  <c r="Y1079" i="2" s="1"/>
  <c r="M1079" i="2"/>
  <c r="V1078" i="2"/>
  <c r="S1078" i="2"/>
  <c r="Y1078" i="2" s="1"/>
  <c r="M1078" i="2"/>
  <c r="V1077" i="2"/>
  <c r="S1077" i="2"/>
  <c r="Y1077" i="2" s="1"/>
  <c r="M1077" i="2"/>
  <c r="V1076" i="2"/>
  <c r="S1076" i="2"/>
  <c r="Y1076" i="2" s="1"/>
  <c r="M1076" i="2"/>
  <c r="V1075" i="2"/>
  <c r="S1075" i="2"/>
  <c r="Y1075" i="2" s="1"/>
  <c r="M1075" i="2"/>
  <c r="V1074" i="2"/>
  <c r="S1074" i="2"/>
  <c r="Y1074" i="2" s="1"/>
  <c r="M1074" i="2"/>
  <c r="V1073" i="2"/>
  <c r="S1073" i="2"/>
  <c r="Y1073" i="2" s="1"/>
  <c r="M1073" i="2"/>
  <c r="V1072" i="2"/>
  <c r="S1072" i="2"/>
  <c r="Y1072" i="2" s="1"/>
  <c r="M1072" i="2"/>
  <c r="V1071" i="2"/>
  <c r="S1071" i="2"/>
  <c r="Y1071" i="2" s="1"/>
  <c r="M1071" i="2"/>
  <c r="V1070" i="2"/>
  <c r="S1070" i="2"/>
  <c r="Y1070" i="2" s="1"/>
  <c r="M1070" i="2"/>
  <c r="V1069" i="2"/>
  <c r="S1069" i="2"/>
  <c r="Y1069" i="2" s="1"/>
  <c r="M1069" i="2"/>
  <c r="V1068" i="2"/>
  <c r="S1068" i="2"/>
  <c r="Y1068" i="2" s="1"/>
  <c r="M1068" i="2"/>
  <c r="Z1067" i="2"/>
  <c r="Y1067" i="2"/>
  <c r="W1067" i="2"/>
  <c r="V1067" i="2"/>
  <c r="U1067" i="2"/>
  <c r="R1067" i="2"/>
  <c r="X1067" i="2" s="1"/>
  <c r="O1067" i="2"/>
  <c r="L1067" i="2"/>
  <c r="V1066" i="2"/>
  <c r="S1066" i="2"/>
  <c r="Y1066" i="2" s="1"/>
  <c r="M1066" i="2"/>
  <c r="V1065" i="2"/>
  <c r="S1065" i="2"/>
  <c r="Y1065" i="2" s="1"/>
  <c r="M1065" i="2"/>
  <c r="V1064" i="2"/>
  <c r="S1064" i="2"/>
  <c r="Y1064" i="2" s="1"/>
  <c r="M1064" i="2"/>
  <c r="V1063" i="2"/>
  <c r="S1063" i="2"/>
  <c r="Y1063" i="2" s="1"/>
  <c r="M1063" i="2"/>
  <c r="V1062" i="2"/>
  <c r="S1062" i="2"/>
  <c r="Y1062" i="2" s="1"/>
  <c r="M1062" i="2"/>
  <c r="V1061" i="2"/>
  <c r="S1061" i="2"/>
  <c r="Y1061" i="2" s="1"/>
  <c r="M1061" i="2"/>
  <c r="V1060" i="2"/>
  <c r="S1060" i="2"/>
  <c r="Y1060" i="2" s="1"/>
  <c r="M1060" i="2"/>
  <c r="V1059" i="2"/>
  <c r="S1059" i="2"/>
  <c r="Y1059" i="2" s="1"/>
  <c r="M1059" i="2"/>
  <c r="V1058" i="2"/>
  <c r="S1058" i="2"/>
  <c r="Y1058" i="2" s="1"/>
  <c r="M1058" i="2"/>
  <c r="V1057" i="2"/>
  <c r="S1057" i="2"/>
  <c r="Y1057" i="2" s="1"/>
  <c r="M1057" i="2"/>
  <c r="V1056" i="2"/>
  <c r="S1056" i="2"/>
  <c r="Y1056" i="2" s="1"/>
  <c r="M1056" i="2"/>
  <c r="V1055" i="2"/>
  <c r="S1055" i="2"/>
  <c r="Y1055" i="2" s="1"/>
  <c r="M1055" i="2"/>
  <c r="V1054" i="2"/>
  <c r="S1054" i="2"/>
  <c r="Y1054" i="2" s="1"/>
  <c r="M1054" i="2"/>
  <c r="Z1053" i="2"/>
  <c r="Y1053" i="2"/>
  <c r="W1053" i="2"/>
  <c r="V1053" i="2"/>
  <c r="U1053" i="2"/>
  <c r="R1053" i="2"/>
  <c r="X1053" i="2" s="1"/>
  <c r="O1053" i="2"/>
  <c r="L1053" i="2"/>
  <c r="V1052" i="2"/>
  <c r="S1052" i="2"/>
  <c r="Y1052" i="2" s="1"/>
  <c r="M1052" i="2"/>
  <c r="V1051" i="2"/>
  <c r="S1051" i="2"/>
  <c r="Y1051" i="2" s="1"/>
  <c r="M1051" i="2"/>
  <c r="V1050" i="2"/>
  <c r="S1050" i="2"/>
  <c r="Y1050" i="2" s="1"/>
  <c r="M1050" i="2"/>
  <c r="V1049" i="2"/>
  <c r="S1049" i="2"/>
  <c r="Y1049" i="2" s="1"/>
  <c r="M1049" i="2"/>
  <c r="V1048" i="2"/>
  <c r="S1048" i="2"/>
  <c r="Y1048" i="2" s="1"/>
  <c r="M1048" i="2"/>
  <c r="V1047" i="2"/>
  <c r="S1047" i="2"/>
  <c r="Y1047" i="2" s="1"/>
  <c r="M1047" i="2"/>
  <c r="V1046" i="2"/>
  <c r="S1046" i="2"/>
  <c r="Y1046" i="2" s="1"/>
  <c r="M1046" i="2"/>
  <c r="V1045" i="2"/>
  <c r="S1045" i="2"/>
  <c r="Y1045" i="2" s="1"/>
  <c r="M1045" i="2"/>
  <c r="V1044" i="2"/>
  <c r="S1044" i="2"/>
  <c r="Y1044" i="2" s="1"/>
  <c r="M1044" i="2"/>
  <c r="V1043" i="2"/>
  <c r="S1043" i="2"/>
  <c r="Y1043" i="2" s="1"/>
  <c r="M1043" i="2"/>
  <c r="V1042" i="2"/>
  <c r="S1042" i="2"/>
  <c r="Y1042" i="2" s="1"/>
  <c r="M1042" i="2"/>
  <c r="Z1041" i="2"/>
  <c r="Y1041" i="2"/>
  <c r="W1041" i="2"/>
  <c r="V1041" i="2"/>
  <c r="U1041" i="2"/>
  <c r="R1041" i="2"/>
  <c r="X1041" i="2" s="1"/>
  <c r="O1041" i="2"/>
  <c r="L1041" i="2"/>
  <c r="V1040" i="2"/>
  <c r="S1040" i="2"/>
  <c r="Y1040" i="2" s="1"/>
  <c r="M1040" i="2"/>
  <c r="V1039" i="2"/>
  <c r="S1039" i="2"/>
  <c r="Y1039" i="2" s="1"/>
  <c r="M1039" i="2"/>
  <c r="V1038" i="2"/>
  <c r="S1038" i="2"/>
  <c r="Y1038" i="2" s="1"/>
  <c r="M1038" i="2"/>
  <c r="V1037" i="2"/>
  <c r="S1037" i="2"/>
  <c r="Y1037" i="2" s="1"/>
  <c r="M1037" i="2"/>
  <c r="V1036" i="2"/>
  <c r="S1036" i="2"/>
  <c r="Y1036" i="2" s="1"/>
  <c r="M1036" i="2"/>
  <c r="V1035" i="2"/>
  <c r="S1035" i="2"/>
  <c r="Y1035" i="2" s="1"/>
  <c r="M1035" i="2"/>
  <c r="V1034" i="2"/>
  <c r="S1034" i="2"/>
  <c r="Y1034" i="2" s="1"/>
  <c r="M1034" i="2"/>
  <c r="V1033" i="2"/>
  <c r="S1033" i="2"/>
  <c r="Y1033" i="2" s="1"/>
  <c r="M1033" i="2"/>
  <c r="V1032" i="2"/>
  <c r="S1032" i="2"/>
  <c r="Y1032" i="2" s="1"/>
  <c r="M1032" i="2"/>
  <c r="V1031" i="2"/>
  <c r="S1031" i="2"/>
  <c r="Y1031" i="2" s="1"/>
  <c r="M1031" i="2"/>
  <c r="V1030" i="2"/>
  <c r="S1030" i="2"/>
  <c r="Y1030" i="2" s="1"/>
  <c r="M1030" i="2"/>
  <c r="Z1029" i="2"/>
  <c r="Y1029" i="2"/>
  <c r="W1029" i="2"/>
  <c r="V1029" i="2"/>
  <c r="U1029" i="2"/>
  <c r="R1029" i="2"/>
  <c r="X1029" i="2" s="1"/>
  <c r="O1029" i="2"/>
  <c r="L1029" i="2"/>
  <c r="V1028" i="2"/>
  <c r="S1028" i="2"/>
  <c r="Y1028" i="2" s="1"/>
  <c r="M1028" i="2"/>
  <c r="V1027" i="2"/>
  <c r="S1027" i="2"/>
  <c r="Y1027" i="2" s="1"/>
  <c r="M1027" i="2"/>
  <c r="V1026" i="2"/>
  <c r="S1026" i="2"/>
  <c r="Y1026" i="2" s="1"/>
  <c r="M1026" i="2"/>
  <c r="V1025" i="2"/>
  <c r="S1025" i="2"/>
  <c r="Y1025" i="2" s="1"/>
  <c r="M1025" i="2"/>
  <c r="V1024" i="2"/>
  <c r="S1024" i="2"/>
  <c r="Y1024" i="2" s="1"/>
  <c r="M1024" i="2"/>
  <c r="V1023" i="2"/>
  <c r="S1023" i="2"/>
  <c r="Y1023" i="2" s="1"/>
  <c r="M1023" i="2"/>
  <c r="V1022" i="2"/>
  <c r="S1022" i="2"/>
  <c r="Y1022" i="2" s="1"/>
  <c r="M1022" i="2"/>
  <c r="V1021" i="2"/>
  <c r="S1021" i="2"/>
  <c r="Y1021" i="2" s="1"/>
  <c r="M1021" i="2"/>
  <c r="V1020" i="2"/>
  <c r="S1020" i="2"/>
  <c r="Y1020" i="2" s="1"/>
  <c r="M1020" i="2"/>
  <c r="V1019" i="2"/>
  <c r="S1019" i="2"/>
  <c r="Y1019" i="2" s="1"/>
  <c r="M1019" i="2"/>
  <c r="V1018" i="2"/>
  <c r="S1018" i="2"/>
  <c r="Y1018" i="2" s="1"/>
  <c r="M1018" i="2"/>
  <c r="V1017" i="2"/>
  <c r="S1017" i="2"/>
  <c r="Y1017" i="2" s="1"/>
  <c r="M1017" i="2"/>
  <c r="Z1016" i="2"/>
  <c r="Y1016" i="2"/>
  <c r="W1016" i="2"/>
  <c r="V1016" i="2"/>
  <c r="U1016" i="2"/>
  <c r="R1016" i="2"/>
  <c r="X1016" i="2" s="1"/>
  <c r="O1016" i="2"/>
  <c r="L1016" i="2"/>
  <c r="V1015" i="2"/>
  <c r="S1015" i="2"/>
  <c r="Y1015" i="2" s="1"/>
  <c r="M1015" i="2"/>
  <c r="V1014" i="2"/>
  <c r="S1014" i="2"/>
  <c r="Y1014" i="2" s="1"/>
  <c r="M1014" i="2"/>
  <c r="V1013" i="2"/>
  <c r="S1013" i="2"/>
  <c r="Y1013" i="2" s="1"/>
  <c r="M1013" i="2"/>
  <c r="V1012" i="2"/>
  <c r="S1012" i="2"/>
  <c r="Y1012" i="2" s="1"/>
  <c r="M1012" i="2"/>
  <c r="V1011" i="2"/>
  <c r="S1011" i="2"/>
  <c r="Y1011" i="2" s="1"/>
  <c r="M1011" i="2"/>
  <c r="V1010" i="2"/>
  <c r="S1010" i="2"/>
  <c r="Y1010" i="2" s="1"/>
  <c r="M1010" i="2"/>
  <c r="V1009" i="2"/>
  <c r="S1009" i="2"/>
  <c r="Y1009" i="2" s="1"/>
  <c r="M1009" i="2"/>
  <c r="V1008" i="2"/>
  <c r="S1008" i="2"/>
  <c r="Y1008" i="2" s="1"/>
  <c r="M1008" i="2"/>
  <c r="V1007" i="2"/>
  <c r="S1007" i="2"/>
  <c r="Y1007" i="2" s="1"/>
  <c r="M1007" i="2"/>
  <c r="V1006" i="2"/>
  <c r="S1006" i="2"/>
  <c r="Y1006" i="2" s="1"/>
  <c r="M1006" i="2"/>
  <c r="V1005" i="2"/>
  <c r="S1005" i="2"/>
  <c r="Y1005" i="2" s="1"/>
  <c r="M1005" i="2"/>
  <c r="V1004" i="2"/>
  <c r="S1004" i="2"/>
  <c r="Y1004" i="2" s="1"/>
  <c r="M1004" i="2"/>
  <c r="V1003" i="2"/>
  <c r="S1003" i="2"/>
  <c r="Y1003" i="2" s="1"/>
  <c r="M1003" i="2"/>
  <c r="Z1002" i="2"/>
  <c r="Y1002" i="2"/>
  <c r="W1002" i="2"/>
  <c r="V1002" i="2"/>
  <c r="U1002" i="2"/>
  <c r="R1002" i="2"/>
  <c r="X1002" i="2" s="1"/>
  <c r="O1002" i="2"/>
  <c r="L1002" i="2"/>
  <c r="V1001" i="2"/>
  <c r="S1001" i="2"/>
  <c r="Y1001" i="2" s="1"/>
  <c r="M1001" i="2"/>
  <c r="Z1000" i="2"/>
  <c r="Y1000" i="2"/>
  <c r="W1000" i="2"/>
  <c r="V1000" i="2"/>
  <c r="U1000" i="2"/>
  <c r="R1000" i="2"/>
  <c r="X1000" i="2" s="1"/>
  <c r="O1000" i="2"/>
  <c r="L1000" i="2"/>
  <c r="V999" i="2"/>
  <c r="S999" i="2"/>
  <c r="Y999" i="2" s="1"/>
  <c r="M999" i="2"/>
  <c r="Z998" i="2"/>
  <c r="Y998" i="2"/>
  <c r="W998" i="2"/>
  <c r="V998" i="2"/>
  <c r="U998" i="2"/>
  <c r="R998" i="2"/>
  <c r="X998" i="2" s="1"/>
  <c r="O998" i="2"/>
  <c r="L998" i="2"/>
  <c r="V997" i="2"/>
  <c r="S997" i="2"/>
  <c r="Y997" i="2" s="1"/>
  <c r="M997" i="2"/>
  <c r="Z996" i="2"/>
  <c r="Y996" i="2"/>
  <c r="W996" i="2"/>
  <c r="V996" i="2"/>
  <c r="U996" i="2"/>
  <c r="R996" i="2"/>
  <c r="X996" i="2" s="1"/>
  <c r="O996" i="2"/>
  <c r="L996" i="2"/>
  <c r="V995" i="2"/>
  <c r="S995" i="2"/>
  <c r="Y995" i="2" s="1"/>
  <c r="M995" i="2"/>
  <c r="Z994" i="2"/>
  <c r="Y994" i="2"/>
  <c r="W994" i="2"/>
  <c r="V994" i="2"/>
  <c r="U994" i="2"/>
  <c r="R994" i="2"/>
  <c r="X994" i="2" s="1"/>
  <c r="O994" i="2"/>
  <c r="L994" i="2"/>
  <c r="V993" i="2"/>
  <c r="S993" i="2"/>
  <c r="Y993" i="2" s="1"/>
  <c r="M993" i="2"/>
  <c r="Z992" i="2"/>
  <c r="Y992" i="2"/>
  <c r="W992" i="2"/>
  <c r="V992" i="2"/>
  <c r="U992" i="2"/>
  <c r="R992" i="2"/>
  <c r="X992" i="2" s="1"/>
  <c r="O992" i="2"/>
  <c r="L992" i="2"/>
  <c r="V991" i="2"/>
  <c r="S991" i="2"/>
  <c r="Y991" i="2" s="1"/>
  <c r="M991" i="2"/>
  <c r="Z990" i="2"/>
  <c r="Y990" i="2"/>
  <c r="W990" i="2"/>
  <c r="V990" i="2"/>
  <c r="U990" i="2"/>
  <c r="R990" i="2"/>
  <c r="X990" i="2" s="1"/>
  <c r="O990" i="2"/>
  <c r="L990" i="2"/>
  <c r="V989" i="2"/>
  <c r="S989" i="2"/>
  <c r="Y989" i="2" s="1"/>
  <c r="M989" i="2"/>
  <c r="Z988" i="2"/>
  <c r="Y988" i="2"/>
  <c r="W988" i="2"/>
  <c r="V988" i="2"/>
  <c r="U988" i="2"/>
  <c r="R988" i="2"/>
  <c r="X988" i="2" s="1"/>
  <c r="O988" i="2"/>
  <c r="L988" i="2"/>
  <c r="V987" i="2"/>
  <c r="S987" i="2"/>
  <c r="Y987" i="2" s="1"/>
  <c r="M987" i="2"/>
  <c r="Z986" i="2"/>
  <c r="Y986" i="2"/>
  <c r="W986" i="2"/>
  <c r="V986" i="2"/>
  <c r="U986" i="2"/>
  <c r="R986" i="2"/>
  <c r="X986" i="2" s="1"/>
  <c r="O986" i="2"/>
  <c r="L986" i="2"/>
  <c r="V985" i="2"/>
  <c r="S985" i="2"/>
  <c r="Y985" i="2" s="1"/>
  <c r="M985" i="2"/>
  <c r="Z984" i="2"/>
  <c r="Y984" i="2"/>
  <c r="W984" i="2"/>
  <c r="V984" i="2"/>
  <c r="U984" i="2"/>
  <c r="R984" i="2"/>
  <c r="X984" i="2" s="1"/>
  <c r="O984" i="2"/>
  <c r="L984" i="2"/>
  <c r="V983" i="2"/>
  <c r="S983" i="2"/>
  <c r="Y983" i="2" s="1"/>
  <c r="M983" i="2"/>
  <c r="Z982" i="2"/>
  <c r="Y982" i="2"/>
  <c r="W982" i="2"/>
  <c r="V982" i="2"/>
  <c r="U982" i="2"/>
  <c r="R982" i="2"/>
  <c r="X982" i="2" s="1"/>
  <c r="O982" i="2"/>
  <c r="L982" i="2"/>
  <c r="V981" i="2"/>
  <c r="S981" i="2"/>
  <c r="Y981" i="2" s="1"/>
  <c r="M981" i="2"/>
  <c r="Z980" i="2"/>
  <c r="Y980" i="2"/>
  <c r="W980" i="2"/>
  <c r="V980" i="2"/>
  <c r="U980" i="2"/>
  <c r="R980" i="2"/>
  <c r="X980" i="2" s="1"/>
  <c r="O980" i="2"/>
  <c r="L980" i="2"/>
  <c r="V979" i="2"/>
  <c r="S979" i="2"/>
  <c r="Y979" i="2" s="1"/>
  <c r="M979" i="2"/>
  <c r="Z978" i="2"/>
  <c r="Y978" i="2"/>
  <c r="W978" i="2"/>
  <c r="V978" i="2"/>
  <c r="U978" i="2"/>
  <c r="R978" i="2"/>
  <c r="X978" i="2" s="1"/>
  <c r="O978" i="2"/>
  <c r="L978" i="2"/>
  <c r="V977" i="2"/>
  <c r="S977" i="2"/>
  <c r="Y977" i="2" s="1"/>
  <c r="M977" i="2"/>
  <c r="Z976" i="2"/>
  <c r="Y976" i="2"/>
  <c r="W976" i="2"/>
  <c r="V976" i="2"/>
  <c r="U976" i="2"/>
  <c r="R976" i="2"/>
  <c r="X976" i="2" s="1"/>
  <c r="O976" i="2"/>
  <c r="L976" i="2"/>
  <c r="V975" i="2"/>
  <c r="S975" i="2"/>
  <c r="Y975" i="2" s="1"/>
  <c r="M975" i="2"/>
  <c r="Z974" i="2"/>
  <c r="Y974" i="2"/>
  <c r="W974" i="2"/>
  <c r="V974" i="2"/>
  <c r="U974" i="2"/>
  <c r="R974" i="2"/>
  <c r="X974" i="2" s="1"/>
  <c r="O974" i="2"/>
  <c r="L974" i="2"/>
  <c r="V973" i="2"/>
  <c r="S973" i="2"/>
  <c r="Y973" i="2" s="1"/>
  <c r="M973" i="2"/>
  <c r="Z972" i="2"/>
  <c r="Y972" i="2"/>
  <c r="W972" i="2"/>
  <c r="V972" i="2"/>
  <c r="U972" i="2"/>
  <c r="R972" i="2"/>
  <c r="X972" i="2" s="1"/>
  <c r="O972" i="2"/>
  <c r="L972" i="2"/>
  <c r="T971" i="2"/>
  <c r="S971" i="2"/>
  <c r="N971" i="2"/>
  <c r="M971" i="2"/>
  <c r="V970" i="2"/>
  <c r="S970" i="2"/>
  <c r="Y970" i="2" s="1"/>
  <c r="M970" i="2"/>
  <c r="V969" i="2"/>
  <c r="S969" i="2"/>
  <c r="Y969" i="2" s="1"/>
  <c r="M969" i="2"/>
  <c r="Z968" i="2"/>
  <c r="Y968" i="2"/>
  <c r="W968" i="2"/>
  <c r="V968" i="2"/>
  <c r="U968" i="2"/>
  <c r="R968" i="2"/>
  <c r="X968" i="2" s="1"/>
  <c r="O968" i="2"/>
  <c r="L968" i="2"/>
  <c r="V967" i="2"/>
  <c r="S967" i="2"/>
  <c r="Y967" i="2" s="1"/>
  <c r="M967" i="2"/>
  <c r="V966" i="2"/>
  <c r="S966" i="2"/>
  <c r="Y966" i="2" s="1"/>
  <c r="M966" i="2"/>
  <c r="Z965" i="2"/>
  <c r="Y965" i="2"/>
  <c r="W965" i="2"/>
  <c r="V965" i="2"/>
  <c r="U965" i="2"/>
  <c r="R965" i="2"/>
  <c r="X965" i="2" s="1"/>
  <c r="O965" i="2"/>
  <c r="L965" i="2"/>
  <c r="V964" i="2"/>
  <c r="S964" i="2"/>
  <c r="Y964" i="2" s="1"/>
  <c r="M964" i="2"/>
  <c r="V963" i="2"/>
  <c r="S963" i="2"/>
  <c r="Y963" i="2" s="1"/>
  <c r="M963" i="2"/>
  <c r="Z962" i="2"/>
  <c r="Y962" i="2"/>
  <c r="W962" i="2"/>
  <c r="V962" i="2"/>
  <c r="U962" i="2"/>
  <c r="R962" i="2"/>
  <c r="X962" i="2" s="1"/>
  <c r="O962" i="2"/>
  <c r="L962" i="2"/>
  <c r="V961" i="2"/>
  <c r="S961" i="2"/>
  <c r="Y961" i="2" s="1"/>
  <c r="M961" i="2"/>
  <c r="V960" i="2"/>
  <c r="S960" i="2"/>
  <c r="Y960" i="2" s="1"/>
  <c r="M960" i="2"/>
  <c r="Z959" i="2"/>
  <c r="Y959" i="2"/>
  <c r="W959" i="2"/>
  <c r="V959" i="2"/>
  <c r="U959" i="2"/>
  <c r="R959" i="2"/>
  <c r="X959" i="2" s="1"/>
  <c r="O959" i="2"/>
  <c r="L959" i="2"/>
  <c r="V958" i="2"/>
  <c r="S958" i="2"/>
  <c r="Y958" i="2" s="1"/>
  <c r="M958" i="2"/>
  <c r="V957" i="2"/>
  <c r="S957" i="2"/>
  <c r="Y957" i="2" s="1"/>
  <c r="M957" i="2"/>
  <c r="Z956" i="2"/>
  <c r="Y956" i="2"/>
  <c r="W956" i="2"/>
  <c r="V956" i="2"/>
  <c r="U956" i="2"/>
  <c r="R956" i="2"/>
  <c r="X956" i="2" s="1"/>
  <c r="O956" i="2"/>
  <c r="L956" i="2"/>
  <c r="V955" i="2"/>
  <c r="S955" i="2"/>
  <c r="Y955" i="2" s="1"/>
  <c r="M955" i="2"/>
  <c r="V954" i="2"/>
  <c r="S954" i="2"/>
  <c r="Y954" i="2" s="1"/>
  <c r="M954" i="2"/>
  <c r="Z953" i="2"/>
  <c r="Y953" i="2"/>
  <c r="W953" i="2"/>
  <c r="V953" i="2"/>
  <c r="U953" i="2"/>
  <c r="R953" i="2"/>
  <c r="X953" i="2" s="1"/>
  <c r="O953" i="2"/>
  <c r="L953" i="2"/>
  <c r="V952" i="2"/>
  <c r="S952" i="2"/>
  <c r="Y952" i="2" s="1"/>
  <c r="M952" i="2"/>
  <c r="V951" i="2"/>
  <c r="S951" i="2"/>
  <c r="Y951" i="2" s="1"/>
  <c r="M951" i="2"/>
  <c r="Z950" i="2"/>
  <c r="Y950" i="2"/>
  <c r="W950" i="2"/>
  <c r="V950" i="2"/>
  <c r="U950" i="2"/>
  <c r="R950" i="2"/>
  <c r="X950" i="2" s="1"/>
  <c r="O950" i="2"/>
  <c r="L950" i="2"/>
  <c r="V949" i="2"/>
  <c r="S949" i="2"/>
  <c r="Y949" i="2" s="1"/>
  <c r="M949" i="2"/>
  <c r="V948" i="2"/>
  <c r="S948" i="2"/>
  <c r="Y948" i="2" s="1"/>
  <c r="M948" i="2"/>
  <c r="Z947" i="2"/>
  <c r="Y947" i="2"/>
  <c r="W947" i="2"/>
  <c r="V947" i="2"/>
  <c r="U947" i="2"/>
  <c r="R947" i="2"/>
  <c r="X947" i="2" s="1"/>
  <c r="O947" i="2"/>
  <c r="L947" i="2"/>
  <c r="V946" i="2"/>
  <c r="S946" i="2"/>
  <c r="Y946" i="2" s="1"/>
  <c r="M946" i="2"/>
  <c r="V945" i="2"/>
  <c r="S945" i="2"/>
  <c r="Y945" i="2" s="1"/>
  <c r="M945" i="2"/>
  <c r="Z944" i="2"/>
  <c r="Y944" i="2"/>
  <c r="W944" i="2"/>
  <c r="V944" i="2"/>
  <c r="U944" i="2"/>
  <c r="R944" i="2"/>
  <c r="X944" i="2" s="1"/>
  <c r="O944" i="2"/>
  <c r="L944" i="2"/>
  <c r="V943" i="2"/>
  <c r="S943" i="2"/>
  <c r="Y943" i="2" s="1"/>
  <c r="M943" i="2"/>
  <c r="V942" i="2"/>
  <c r="S942" i="2"/>
  <c r="Y942" i="2" s="1"/>
  <c r="M942" i="2"/>
  <c r="Z941" i="2"/>
  <c r="Y941" i="2"/>
  <c r="W941" i="2"/>
  <c r="V941" i="2"/>
  <c r="U941" i="2"/>
  <c r="R941" i="2"/>
  <c r="X941" i="2" s="1"/>
  <c r="O941" i="2"/>
  <c r="L941" i="2"/>
  <c r="V940" i="2"/>
  <c r="S940" i="2"/>
  <c r="Y940" i="2" s="1"/>
  <c r="M940" i="2"/>
  <c r="V939" i="2"/>
  <c r="S939" i="2"/>
  <c r="Y939" i="2" s="1"/>
  <c r="M939" i="2"/>
  <c r="Z938" i="2"/>
  <c r="Y938" i="2"/>
  <c r="W938" i="2"/>
  <c r="V938" i="2"/>
  <c r="U938" i="2"/>
  <c r="R938" i="2"/>
  <c r="X938" i="2" s="1"/>
  <c r="O938" i="2"/>
  <c r="L938" i="2"/>
  <c r="V937" i="2"/>
  <c r="S937" i="2"/>
  <c r="Y937" i="2" s="1"/>
  <c r="M937" i="2"/>
  <c r="V936" i="2"/>
  <c r="S936" i="2"/>
  <c r="Y936" i="2" s="1"/>
  <c r="M936" i="2"/>
  <c r="Z935" i="2"/>
  <c r="Y935" i="2"/>
  <c r="W935" i="2"/>
  <c r="V935" i="2"/>
  <c r="U935" i="2"/>
  <c r="R935" i="2"/>
  <c r="X935" i="2" s="1"/>
  <c r="O935" i="2"/>
  <c r="L935" i="2"/>
  <c r="V934" i="2"/>
  <c r="S934" i="2"/>
  <c r="Y934" i="2" s="1"/>
  <c r="M934" i="2"/>
  <c r="V933" i="2"/>
  <c r="S933" i="2"/>
  <c r="Y933" i="2" s="1"/>
  <c r="M933" i="2"/>
  <c r="Z932" i="2"/>
  <c r="Y932" i="2"/>
  <c r="W932" i="2"/>
  <c r="V932" i="2"/>
  <c r="U932" i="2"/>
  <c r="R932" i="2"/>
  <c r="X932" i="2" s="1"/>
  <c r="O932" i="2"/>
  <c r="L932" i="2"/>
  <c r="V931" i="2"/>
  <c r="S931" i="2"/>
  <c r="Y931" i="2" s="1"/>
  <c r="M931" i="2"/>
  <c r="V930" i="2"/>
  <c r="S930" i="2"/>
  <c r="Y930" i="2" s="1"/>
  <c r="M930" i="2"/>
  <c r="Z929" i="2"/>
  <c r="Y929" i="2"/>
  <c r="W929" i="2"/>
  <c r="V929" i="2"/>
  <c r="U929" i="2"/>
  <c r="R929" i="2"/>
  <c r="X929" i="2" s="1"/>
  <c r="O929" i="2"/>
  <c r="L929" i="2"/>
  <c r="V928" i="2"/>
  <c r="S928" i="2"/>
  <c r="Y928" i="2" s="1"/>
  <c r="M928" i="2"/>
  <c r="V927" i="2"/>
  <c r="S927" i="2"/>
  <c r="Y927" i="2" s="1"/>
  <c r="M927" i="2"/>
  <c r="Z926" i="2"/>
  <c r="Y926" i="2"/>
  <c r="W926" i="2"/>
  <c r="V926" i="2"/>
  <c r="U926" i="2"/>
  <c r="R926" i="2"/>
  <c r="X926" i="2" s="1"/>
  <c r="O926" i="2"/>
  <c r="L926" i="2"/>
  <c r="V925" i="2"/>
  <c r="S925" i="2"/>
  <c r="Y925" i="2" s="1"/>
  <c r="M925" i="2"/>
  <c r="V924" i="2"/>
  <c r="S924" i="2"/>
  <c r="Y924" i="2" s="1"/>
  <c r="M924" i="2"/>
  <c r="Z923" i="2"/>
  <c r="Y923" i="2"/>
  <c r="W923" i="2"/>
  <c r="V923" i="2"/>
  <c r="U923" i="2"/>
  <c r="R923" i="2"/>
  <c r="X923" i="2" s="1"/>
  <c r="O923" i="2"/>
  <c r="L923" i="2"/>
  <c r="V922" i="2"/>
  <c r="S922" i="2"/>
  <c r="Y922" i="2" s="1"/>
  <c r="M922" i="2"/>
  <c r="V921" i="2"/>
  <c r="S921" i="2"/>
  <c r="Y921" i="2" s="1"/>
  <c r="M921" i="2"/>
  <c r="Z920" i="2"/>
  <c r="Y920" i="2"/>
  <c r="W920" i="2"/>
  <c r="V920" i="2"/>
  <c r="U920" i="2"/>
  <c r="R920" i="2"/>
  <c r="X920" i="2" s="1"/>
  <c r="O920" i="2"/>
  <c r="L920" i="2"/>
  <c r="V919" i="2"/>
  <c r="S919" i="2"/>
  <c r="Y919" i="2" s="1"/>
  <c r="M919" i="2"/>
  <c r="V918" i="2"/>
  <c r="S918" i="2"/>
  <c r="Y918" i="2" s="1"/>
  <c r="M918" i="2"/>
  <c r="Z917" i="2"/>
  <c r="Y917" i="2"/>
  <c r="W917" i="2"/>
  <c r="V917" i="2"/>
  <c r="U917" i="2"/>
  <c r="R917" i="2"/>
  <c r="X917" i="2" s="1"/>
  <c r="O917" i="2"/>
  <c r="L917" i="2"/>
  <c r="V916" i="2"/>
  <c r="S916" i="2"/>
  <c r="Y916" i="2" s="1"/>
  <c r="M916" i="2"/>
  <c r="V915" i="2"/>
  <c r="S915" i="2"/>
  <c r="Y915" i="2" s="1"/>
  <c r="M915" i="2"/>
  <c r="Z914" i="2"/>
  <c r="Y914" i="2"/>
  <c r="W914" i="2"/>
  <c r="V914" i="2"/>
  <c r="U914" i="2"/>
  <c r="R914" i="2"/>
  <c r="X914" i="2" s="1"/>
  <c r="O914" i="2"/>
  <c r="L914" i="2"/>
  <c r="V913" i="2"/>
  <c r="S913" i="2"/>
  <c r="Y913" i="2" s="1"/>
  <c r="M913" i="2"/>
  <c r="V912" i="2"/>
  <c r="S912" i="2"/>
  <c r="Y912" i="2" s="1"/>
  <c r="M912" i="2"/>
  <c r="Z911" i="2"/>
  <c r="Y911" i="2"/>
  <c r="W911" i="2"/>
  <c r="V911" i="2"/>
  <c r="U911" i="2"/>
  <c r="R911" i="2"/>
  <c r="X911" i="2" s="1"/>
  <c r="O911" i="2"/>
  <c r="L911" i="2"/>
  <c r="V910" i="2"/>
  <c r="S910" i="2"/>
  <c r="Y910" i="2" s="1"/>
  <c r="M910" i="2"/>
  <c r="V909" i="2"/>
  <c r="S909" i="2"/>
  <c r="Y909" i="2" s="1"/>
  <c r="M909" i="2"/>
  <c r="Z908" i="2"/>
  <c r="Y908" i="2"/>
  <c r="W908" i="2"/>
  <c r="V908" i="2"/>
  <c r="U908" i="2"/>
  <c r="R908" i="2"/>
  <c r="X908" i="2" s="1"/>
  <c r="O908" i="2"/>
  <c r="L908" i="2"/>
  <c r="V907" i="2"/>
  <c r="S907" i="2"/>
  <c r="Y907" i="2" s="1"/>
  <c r="M907" i="2"/>
  <c r="V906" i="2"/>
  <c r="S906" i="2"/>
  <c r="Y906" i="2" s="1"/>
  <c r="M906" i="2"/>
  <c r="Z905" i="2"/>
  <c r="Y905" i="2"/>
  <c r="W905" i="2"/>
  <c r="V905" i="2"/>
  <c r="U905" i="2"/>
  <c r="R905" i="2"/>
  <c r="X905" i="2" s="1"/>
  <c r="O905" i="2"/>
  <c r="L905" i="2"/>
  <c r="V904" i="2"/>
  <c r="S904" i="2"/>
  <c r="Y904" i="2" s="1"/>
  <c r="M904" i="2"/>
  <c r="V903" i="2"/>
  <c r="S903" i="2"/>
  <c r="Y903" i="2" s="1"/>
  <c r="M903" i="2"/>
  <c r="Z902" i="2"/>
  <c r="Y902" i="2"/>
  <c r="W902" i="2"/>
  <c r="V902" i="2"/>
  <c r="U902" i="2"/>
  <c r="R902" i="2"/>
  <c r="X902" i="2" s="1"/>
  <c r="O902" i="2"/>
  <c r="L902" i="2"/>
  <c r="V901" i="2"/>
  <c r="S901" i="2"/>
  <c r="Y901" i="2" s="1"/>
  <c r="M901" i="2"/>
  <c r="V900" i="2"/>
  <c r="S900" i="2"/>
  <c r="Y900" i="2" s="1"/>
  <c r="M900" i="2"/>
  <c r="Z899" i="2"/>
  <c r="Y899" i="2"/>
  <c r="W899" i="2"/>
  <c r="V899" i="2"/>
  <c r="U899" i="2"/>
  <c r="R899" i="2"/>
  <c r="X899" i="2" s="1"/>
  <c r="O899" i="2"/>
  <c r="L899" i="2"/>
  <c r="V898" i="2"/>
  <c r="S898" i="2"/>
  <c r="Y898" i="2" s="1"/>
  <c r="M898" i="2"/>
  <c r="V897" i="2"/>
  <c r="S897" i="2"/>
  <c r="Y897" i="2" s="1"/>
  <c r="M897" i="2"/>
  <c r="Z896" i="2"/>
  <c r="Y896" i="2"/>
  <c r="W896" i="2"/>
  <c r="V896" i="2"/>
  <c r="U896" i="2"/>
  <c r="R896" i="2"/>
  <c r="X896" i="2" s="1"/>
  <c r="O896" i="2"/>
  <c r="L896" i="2"/>
  <c r="V895" i="2"/>
  <c r="S895" i="2"/>
  <c r="Y895" i="2" s="1"/>
  <c r="M895" i="2"/>
  <c r="V894" i="2"/>
  <c r="S894" i="2"/>
  <c r="Y894" i="2" s="1"/>
  <c r="M894" i="2"/>
  <c r="Z893" i="2"/>
  <c r="Y893" i="2"/>
  <c r="W893" i="2"/>
  <c r="V893" i="2"/>
  <c r="U893" i="2"/>
  <c r="R893" i="2"/>
  <c r="X893" i="2" s="1"/>
  <c r="O893" i="2"/>
  <c r="L893" i="2"/>
  <c r="V892" i="2"/>
  <c r="S892" i="2"/>
  <c r="Y892" i="2" s="1"/>
  <c r="M892" i="2"/>
  <c r="V891" i="2"/>
  <c r="S891" i="2"/>
  <c r="Y891" i="2" s="1"/>
  <c r="M891" i="2"/>
  <c r="Z890" i="2"/>
  <c r="Y890" i="2"/>
  <c r="W890" i="2"/>
  <c r="V890" i="2"/>
  <c r="U890" i="2"/>
  <c r="R890" i="2"/>
  <c r="X890" i="2" s="1"/>
  <c r="O890" i="2"/>
  <c r="L890" i="2"/>
  <c r="V889" i="2"/>
  <c r="S889" i="2"/>
  <c r="Y889" i="2" s="1"/>
  <c r="M889" i="2"/>
  <c r="V888" i="2"/>
  <c r="S888" i="2"/>
  <c r="Y888" i="2" s="1"/>
  <c r="M888" i="2"/>
  <c r="Z887" i="2"/>
  <c r="Y887" i="2"/>
  <c r="W887" i="2"/>
  <c r="V887" i="2"/>
  <c r="U887" i="2"/>
  <c r="R887" i="2"/>
  <c r="X887" i="2" s="1"/>
  <c r="O887" i="2"/>
  <c r="L887" i="2"/>
  <c r="V886" i="2"/>
  <c r="S886" i="2"/>
  <c r="Y886" i="2" s="1"/>
  <c r="M886" i="2"/>
  <c r="V885" i="2"/>
  <c r="S885" i="2"/>
  <c r="Y885" i="2" s="1"/>
  <c r="M885" i="2"/>
  <c r="Z884" i="2"/>
  <c r="Y884" i="2"/>
  <c r="W884" i="2"/>
  <c r="V884" i="2"/>
  <c r="U884" i="2"/>
  <c r="R884" i="2"/>
  <c r="X884" i="2" s="1"/>
  <c r="O884" i="2"/>
  <c r="L884" i="2"/>
  <c r="V883" i="2"/>
  <c r="S883" i="2"/>
  <c r="Y883" i="2" s="1"/>
  <c r="M883" i="2"/>
  <c r="V882" i="2"/>
  <c r="S882" i="2"/>
  <c r="Y882" i="2" s="1"/>
  <c r="M882" i="2"/>
  <c r="Z881" i="2"/>
  <c r="Y881" i="2"/>
  <c r="W881" i="2"/>
  <c r="V881" i="2"/>
  <c r="U881" i="2"/>
  <c r="R881" i="2"/>
  <c r="X881" i="2" s="1"/>
  <c r="O881" i="2"/>
  <c r="L881" i="2"/>
  <c r="V880" i="2"/>
  <c r="S880" i="2"/>
  <c r="Y880" i="2" s="1"/>
  <c r="M880" i="2"/>
  <c r="V879" i="2"/>
  <c r="S879" i="2"/>
  <c r="Y879" i="2" s="1"/>
  <c r="M879" i="2"/>
  <c r="Z878" i="2"/>
  <c r="Y878" i="2"/>
  <c r="W878" i="2"/>
  <c r="V878" i="2"/>
  <c r="U878" i="2"/>
  <c r="R878" i="2"/>
  <c r="X878" i="2" s="1"/>
  <c r="O878" i="2"/>
  <c r="L878" i="2"/>
  <c r="V877" i="2"/>
  <c r="S877" i="2"/>
  <c r="Y877" i="2" s="1"/>
  <c r="M877" i="2"/>
  <c r="V876" i="2"/>
  <c r="S876" i="2"/>
  <c r="Y876" i="2" s="1"/>
  <c r="M876" i="2"/>
  <c r="Z875" i="2"/>
  <c r="Y875" i="2"/>
  <c r="W875" i="2"/>
  <c r="V875" i="2"/>
  <c r="U875" i="2"/>
  <c r="R875" i="2"/>
  <c r="X875" i="2" s="1"/>
  <c r="O875" i="2"/>
  <c r="L875" i="2"/>
  <c r="V874" i="2"/>
  <c r="S874" i="2"/>
  <c r="Y874" i="2" s="1"/>
  <c r="M874" i="2"/>
  <c r="V873" i="2"/>
  <c r="S873" i="2"/>
  <c r="Y873" i="2" s="1"/>
  <c r="M873" i="2"/>
  <c r="Z872" i="2"/>
  <c r="Y872" i="2"/>
  <c r="W872" i="2"/>
  <c r="V872" i="2"/>
  <c r="U872" i="2"/>
  <c r="R872" i="2"/>
  <c r="X872" i="2" s="1"/>
  <c r="O872" i="2"/>
  <c r="L872" i="2"/>
  <c r="V871" i="2"/>
  <c r="S871" i="2"/>
  <c r="Y871" i="2" s="1"/>
  <c r="M871" i="2"/>
  <c r="V870" i="2"/>
  <c r="S870" i="2"/>
  <c r="Y870" i="2" s="1"/>
  <c r="M870" i="2"/>
  <c r="Z869" i="2"/>
  <c r="Y869" i="2"/>
  <c r="W869" i="2"/>
  <c r="V869" i="2"/>
  <c r="U869" i="2"/>
  <c r="R869" i="2"/>
  <c r="X869" i="2" s="1"/>
  <c r="O869" i="2"/>
  <c r="L869" i="2"/>
  <c r="V868" i="2"/>
  <c r="S868" i="2"/>
  <c r="Y868" i="2" s="1"/>
  <c r="M868" i="2"/>
  <c r="V867" i="2"/>
  <c r="S867" i="2"/>
  <c r="Y867" i="2" s="1"/>
  <c r="M867" i="2"/>
  <c r="Z866" i="2"/>
  <c r="Y866" i="2"/>
  <c r="W866" i="2"/>
  <c r="V866" i="2"/>
  <c r="U866" i="2"/>
  <c r="R866" i="2"/>
  <c r="X866" i="2" s="1"/>
  <c r="O866" i="2"/>
  <c r="L866" i="2"/>
  <c r="V865" i="2"/>
  <c r="S865" i="2"/>
  <c r="Y865" i="2" s="1"/>
  <c r="M865" i="2"/>
  <c r="V864" i="2"/>
  <c r="S864" i="2"/>
  <c r="Y864" i="2" s="1"/>
  <c r="M864" i="2"/>
  <c r="Z863" i="2"/>
  <c r="Y863" i="2"/>
  <c r="W863" i="2"/>
  <c r="V863" i="2"/>
  <c r="U863" i="2"/>
  <c r="R863" i="2"/>
  <c r="X863" i="2" s="1"/>
  <c r="O863" i="2"/>
  <c r="L863" i="2"/>
  <c r="V862" i="2"/>
  <c r="S862" i="2"/>
  <c r="Y862" i="2" s="1"/>
  <c r="M862" i="2"/>
  <c r="V861" i="2"/>
  <c r="S861" i="2"/>
  <c r="Y861" i="2" s="1"/>
  <c r="M861" i="2"/>
  <c r="Z860" i="2"/>
  <c r="Y860" i="2"/>
  <c r="W860" i="2"/>
  <c r="V860" i="2"/>
  <c r="U860" i="2"/>
  <c r="R860" i="2"/>
  <c r="X860" i="2" s="1"/>
  <c r="O860" i="2"/>
  <c r="L860" i="2"/>
  <c r="V859" i="2"/>
  <c r="S859" i="2"/>
  <c r="Y859" i="2" s="1"/>
  <c r="M859" i="2"/>
  <c r="V858" i="2"/>
  <c r="S858" i="2"/>
  <c r="Y858" i="2" s="1"/>
  <c r="M858" i="2"/>
  <c r="Z857" i="2"/>
  <c r="Y857" i="2"/>
  <c r="W857" i="2"/>
  <c r="V857" i="2"/>
  <c r="U857" i="2"/>
  <c r="R857" i="2"/>
  <c r="X857" i="2" s="1"/>
  <c r="O857" i="2"/>
  <c r="L857" i="2"/>
  <c r="V856" i="2"/>
  <c r="S856" i="2"/>
  <c r="Y856" i="2" s="1"/>
  <c r="M856" i="2"/>
  <c r="V855" i="2"/>
  <c r="S855" i="2"/>
  <c r="Y855" i="2" s="1"/>
  <c r="M855" i="2"/>
  <c r="Z854" i="2"/>
  <c r="Y854" i="2"/>
  <c r="W854" i="2"/>
  <c r="V854" i="2"/>
  <c r="U854" i="2"/>
  <c r="R854" i="2"/>
  <c r="X854" i="2" s="1"/>
  <c r="O854" i="2"/>
  <c r="L854" i="2"/>
  <c r="V853" i="2"/>
  <c r="S853" i="2"/>
  <c r="Y853" i="2" s="1"/>
  <c r="M853" i="2"/>
  <c r="V852" i="2"/>
  <c r="S852" i="2"/>
  <c r="Y852" i="2" s="1"/>
  <c r="M852" i="2"/>
  <c r="Z851" i="2"/>
  <c r="Y851" i="2"/>
  <c r="W851" i="2"/>
  <c r="V851" i="2"/>
  <c r="U851" i="2"/>
  <c r="R851" i="2"/>
  <c r="X851" i="2" s="1"/>
  <c r="O851" i="2"/>
  <c r="L851" i="2"/>
  <c r="V850" i="2"/>
  <c r="S850" i="2"/>
  <c r="Y850" i="2" s="1"/>
  <c r="M850" i="2"/>
  <c r="V849" i="2"/>
  <c r="S849" i="2"/>
  <c r="Y849" i="2" s="1"/>
  <c r="M849" i="2"/>
  <c r="Z848" i="2"/>
  <c r="Y848" i="2"/>
  <c r="W848" i="2"/>
  <c r="V848" i="2"/>
  <c r="U848" i="2"/>
  <c r="R848" i="2"/>
  <c r="X848" i="2" s="1"/>
  <c r="O848" i="2"/>
  <c r="L848" i="2"/>
  <c r="V847" i="2"/>
  <c r="S847" i="2"/>
  <c r="Y847" i="2" s="1"/>
  <c r="M847" i="2"/>
  <c r="V846" i="2"/>
  <c r="S846" i="2"/>
  <c r="Y846" i="2" s="1"/>
  <c r="M846" i="2"/>
  <c r="Z845" i="2"/>
  <c r="Y845" i="2"/>
  <c r="W845" i="2"/>
  <c r="V845" i="2"/>
  <c r="U845" i="2"/>
  <c r="R845" i="2"/>
  <c r="X845" i="2" s="1"/>
  <c r="O845" i="2"/>
  <c r="L845" i="2"/>
  <c r="V844" i="2"/>
  <c r="S844" i="2"/>
  <c r="Y844" i="2" s="1"/>
  <c r="M844" i="2"/>
  <c r="V843" i="2"/>
  <c r="S843" i="2"/>
  <c r="Y843" i="2" s="1"/>
  <c r="M843" i="2"/>
  <c r="Z842" i="2"/>
  <c r="Y842" i="2"/>
  <c r="W842" i="2"/>
  <c r="V842" i="2"/>
  <c r="U842" i="2"/>
  <c r="R842" i="2"/>
  <c r="X842" i="2" s="1"/>
  <c r="O842" i="2"/>
  <c r="L842" i="2"/>
  <c r="V841" i="2"/>
  <c r="S841" i="2"/>
  <c r="Y841" i="2" s="1"/>
  <c r="M841" i="2"/>
  <c r="V840" i="2"/>
  <c r="S840" i="2"/>
  <c r="Y840" i="2" s="1"/>
  <c r="M840" i="2"/>
  <c r="Z839" i="2"/>
  <c r="Y839" i="2"/>
  <c r="W839" i="2"/>
  <c r="V839" i="2"/>
  <c r="U839" i="2"/>
  <c r="R839" i="2"/>
  <c r="X839" i="2" s="1"/>
  <c r="O839" i="2"/>
  <c r="L839" i="2"/>
  <c r="V838" i="2"/>
  <c r="S838" i="2"/>
  <c r="Y838" i="2" s="1"/>
  <c r="M838" i="2"/>
  <c r="V837" i="2"/>
  <c r="S837" i="2"/>
  <c r="Y837" i="2" s="1"/>
  <c r="M837" i="2"/>
  <c r="Z836" i="2"/>
  <c r="Y836" i="2"/>
  <c r="W836" i="2"/>
  <c r="V836" i="2"/>
  <c r="U836" i="2"/>
  <c r="R836" i="2"/>
  <c r="X836" i="2" s="1"/>
  <c r="O836" i="2"/>
  <c r="L836" i="2"/>
  <c r="V835" i="2"/>
  <c r="S835" i="2"/>
  <c r="Y835" i="2" s="1"/>
  <c r="M835" i="2"/>
  <c r="V834" i="2"/>
  <c r="S834" i="2"/>
  <c r="Y834" i="2" s="1"/>
  <c r="M834" i="2"/>
  <c r="Z833" i="2"/>
  <c r="Y833" i="2"/>
  <c r="W833" i="2"/>
  <c r="V833" i="2"/>
  <c r="U833" i="2"/>
  <c r="R833" i="2"/>
  <c r="X833" i="2" s="1"/>
  <c r="O833" i="2"/>
  <c r="L833" i="2"/>
  <c r="V832" i="2"/>
  <c r="S832" i="2"/>
  <c r="Y832" i="2" s="1"/>
  <c r="M832" i="2"/>
  <c r="V831" i="2"/>
  <c r="S831" i="2"/>
  <c r="Y831" i="2" s="1"/>
  <c r="M831" i="2"/>
  <c r="Z830" i="2"/>
  <c r="Y830" i="2"/>
  <c r="W830" i="2"/>
  <c r="V830" i="2"/>
  <c r="U830" i="2"/>
  <c r="R830" i="2"/>
  <c r="X830" i="2" s="1"/>
  <c r="O830" i="2"/>
  <c r="L830" i="2"/>
  <c r="V829" i="2"/>
  <c r="S829" i="2"/>
  <c r="Y829" i="2" s="1"/>
  <c r="M829" i="2"/>
  <c r="V828" i="2"/>
  <c r="S828" i="2"/>
  <c r="Y828" i="2" s="1"/>
  <c r="M828" i="2"/>
  <c r="Z827" i="2"/>
  <c r="Y827" i="2"/>
  <c r="W827" i="2"/>
  <c r="V827" i="2"/>
  <c r="U827" i="2"/>
  <c r="R827" i="2"/>
  <c r="X827" i="2" s="1"/>
  <c r="O827" i="2"/>
  <c r="L827" i="2"/>
  <c r="V826" i="2"/>
  <c r="S826" i="2"/>
  <c r="Y826" i="2" s="1"/>
  <c r="M826" i="2"/>
  <c r="V825" i="2"/>
  <c r="S825" i="2"/>
  <c r="Y825" i="2" s="1"/>
  <c r="M825" i="2"/>
  <c r="Z824" i="2"/>
  <c r="Y824" i="2"/>
  <c r="W824" i="2"/>
  <c r="V824" i="2"/>
  <c r="U824" i="2"/>
  <c r="R824" i="2"/>
  <c r="X824" i="2" s="1"/>
  <c r="O824" i="2"/>
  <c r="L824" i="2"/>
  <c r="V823" i="2"/>
  <c r="S823" i="2"/>
  <c r="Y823" i="2" s="1"/>
  <c r="M823" i="2"/>
  <c r="V822" i="2"/>
  <c r="S822" i="2"/>
  <c r="Y822" i="2" s="1"/>
  <c r="M822" i="2"/>
  <c r="Z821" i="2"/>
  <c r="Y821" i="2"/>
  <c r="W821" i="2"/>
  <c r="V821" i="2"/>
  <c r="U821" i="2"/>
  <c r="R821" i="2"/>
  <c r="X821" i="2" s="1"/>
  <c r="O821" i="2"/>
  <c r="L821" i="2"/>
  <c r="V820" i="2"/>
  <c r="S820" i="2"/>
  <c r="Y820" i="2" s="1"/>
  <c r="M820" i="2"/>
  <c r="V819" i="2"/>
  <c r="S819" i="2"/>
  <c r="Y819" i="2" s="1"/>
  <c r="M819" i="2"/>
  <c r="Z818" i="2"/>
  <c r="Y818" i="2"/>
  <c r="W818" i="2"/>
  <c r="V818" i="2"/>
  <c r="U818" i="2"/>
  <c r="R818" i="2"/>
  <c r="X818" i="2" s="1"/>
  <c r="O818" i="2"/>
  <c r="L818" i="2"/>
  <c r="V817" i="2"/>
  <c r="S817" i="2"/>
  <c r="Y817" i="2" s="1"/>
  <c r="M817" i="2"/>
  <c r="V816" i="2"/>
  <c r="S816" i="2"/>
  <c r="Y816" i="2" s="1"/>
  <c r="M816" i="2"/>
  <c r="Z815" i="2"/>
  <c r="Y815" i="2"/>
  <c r="W815" i="2"/>
  <c r="V815" i="2"/>
  <c r="U815" i="2"/>
  <c r="R815" i="2"/>
  <c r="X815" i="2" s="1"/>
  <c r="O815" i="2"/>
  <c r="L815" i="2"/>
  <c r="V814" i="2"/>
  <c r="S814" i="2"/>
  <c r="Y814" i="2" s="1"/>
  <c r="M814" i="2"/>
  <c r="V813" i="2"/>
  <c r="S813" i="2"/>
  <c r="Y813" i="2" s="1"/>
  <c r="M813" i="2"/>
  <c r="Z812" i="2"/>
  <c r="Y812" i="2"/>
  <c r="W812" i="2"/>
  <c r="V812" i="2"/>
  <c r="U812" i="2"/>
  <c r="R812" i="2"/>
  <c r="X812" i="2" s="1"/>
  <c r="O812" i="2"/>
  <c r="L812" i="2"/>
  <c r="V811" i="2"/>
  <c r="S811" i="2"/>
  <c r="Y811" i="2" s="1"/>
  <c r="M811" i="2"/>
  <c r="V810" i="2"/>
  <c r="S810" i="2"/>
  <c r="Y810" i="2" s="1"/>
  <c r="M810" i="2"/>
  <c r="Z809" i="2"/>
  <c r="Y809" i="2"/>
  <c r="W809" i="2"/>
  <c r="V809" i="2"/>
  <c r="U809" i="2"/>
  <c r="R809" i="2"/>
  <c r="X809" i="2" s="1"/>
  <c r="O809" i="2"/>
  <c r="L809" i="2"/>
  <c r="T808" i="2"/>
  <c r="S808" i="2"/>
  <c r="N808" i="2"/>
  <c r="M808" i="2"/>
  <c r="V807" i="2"/>
  <c r="S807" i="2"/>
  <c r="Y807" i="2" s="1"/>
  <c r="M807" i="2"/>
  <c r="V806" i="2"/>
  <c r="S806" i="2"/>
  <c r="Y806" i="2" s="1"/>
  <c r="M806" i="2"/>
  <c r="Z805" i="2"/>
  <c r="Y805" i="2"/>
  <c r="W805" i="2"/>
  <c r="V805" i="2"/>
  <c r="U805" i="2"/>
  <c r="R805" i="2"/>
  <c r="X805" i="2" s="1"/>
  <c r="O805" i="2"/>
  <c r="L805" i="2"/>
  <c r="V804" i="2"/>
  <c r="S804" i="2"/>
  <c r="Y804" i="2" s="1"/>
  <c r="M804" i="2"/>
  <c r="V803" i="2"/>
  <c r="S803" i="2"/>
  <c r="Y803" i="2" s="1"/>
  <c r="M803" i="2"/>
  <c r="Z802" i="2"/>
  <c r="Y802" i="2"/>
  <c r="W802" i="2"/>
  <c r="V802" i="2"/>
  <c r="U802" i="2"/>
  <c r="R802" i="2"/>
  <c r="X802" i="2" s="1"/>
  <c r="O802" i="2"/>
  <c r="L802" i="2"/>
  <c r="V801" i="2"/>
  <c r="S801" i="2"/>
  <c r="Y801" i="2" s="1"/>
  <c r="M801" i="2"/>
  <c r="V800" i="2"/>
  <c r="S800" i="2"/>
  <c r="Y800" i="2" s="1"/>
  <c r="M800" i="2"/>
  <c r="Z799" i="2"/>
  <c r="Y799" i="2"/>
  <c r="W799" i="2"/>
  <c r="V799" i="2"/>
  <c r="U799" i="2"/>
  <c r="R799" i="2"/>
  <c r="X799" i="2" s="1"/>
  <c r="O799" i="2"/>
  <c r="L799" i="2"/>
  <c r="V798" i="2"/>
  <c r="S798" i="2"/>
  <c r="Y798" i="2" s="1"/>
  <c r="M798" i="2"/>
  <c r="V797" i="2"/>
  <c r="S797" i="2"/>
  <c r="Y797" i="2" s="1"/>
  <c r="M797" i="2"/>
  <c r="Z796" i="2"/>
  <c r="Y796" i="2"/>
  <c r="W796" i="2"/>
  <c r="V796" i="2"/>
  <c r="U796" i="2"/>
  <c r="R796" i="2"/>
  <c r="X796" i="2" s="1"/>
  <c r="O796" i="2"/>
  <c r="L796" i="2"/>
  <c r="V795" i="2"/>
  <c r="S795" i="2"/>
  <c r="Y795" i="2" s="1"/>
  <c r="M795" i="2"/>
  <c r="V794" i="2"/>
  <c r="S794" i="2"/>
  <c r="Y794" i="2" s="1"/>
  <c r="M794" i="2"/>
  <c r="Z793" i="2"/>
  <c r="Y793" i="2"/>
  <c r="W793" i="2"/>
  <c r="V793" i="2"/>
  <c r="U793" i="2"/>
  <c r="R793" i="2"/>
  <c r="X793" i="2" s="1"/>
  <c r="O793" i="2"/>
  <c r="L793" i="2"/>
  <c r="V792" i="2"/>
  <c r="S792" i="2"/>
  <c r="Y792" i="2" s="1"/>
  <c r="M792" i="2"/>
  <c r="V791" i="2"/>
  <c r="S791" i="2"/>
  <c r="Y791" i="2" s="1"/>
  <c r="M791" i="2"/>
  <c r="Z790" i="2"/>
  <c r="Y790" i="2"/>
  <c r="W790" i="2"/>
  <c r="V790" i="2"/>
  <c r="U790" i="2"/>
  <c r="R790" i="2"/>
  <c r="X790" i="2" s="1"/>
  <c r="O790" i="2"/>
  <c r="L790" i="2"/>
  <c r="V789" i="2"/>
  <c r="S789" i="2"/>
  <c r="Y789" i="2" s="1"/>
  <c r="M789" i="2"/>
  <c r="V788" i="2"/>
  <c r="S788" i="2"/>
  <c r="Y788" i="2" s="1"/>
  <c r="M788" i="2"/>
  <c r="Z787" i="2"/>
  <c r="Y787" i="2"/>
  <c r="W787" i="2"/>
  <c r="V787" i="2"/>
  <c r="U787" i="2"/>
  <c r="R787" i="2"/>
  <c r="X787" i="2" s="1"/>
  <c r="O787" i="2"/>
  <c r="L787" i="2"/>
  <c r="V786" i="2"/>
  <c r="S786" i="2"/>
  <c r="Y786" i="2" s="1"/>
  <c r="M786" i="2"/>
  <c r="V785" i="2"/>
  <c r="S785" i="2"/>
  <c r="Y785" i="2" s="1"/>
  <c r="M785" i="2"/>
  <c r="Z784" i="2"/>
  <c r="Y784" i="2"/>
  <c r="W784" i="2"/>
  <c r="V784" i="2"/>
  <c r="U784" i="2"/>
  <c r="R784" i="2"/>
  <c r="X784" i="2" s="1"/>
  <c r="O784" i="2"/>
  <c r="L784" i="2"/>
  <c r="V783" i="2"/>
  <c r="S783" i="2"/>
  <c r="Y783" i="2" s="1"/>
  <c r="M783" i="2"/>
  <c r="V782" i="2"/>
  <c r="S782" i="2"/>
  <c r="Y782" i="2" s="1"/>
  <c r="M782" i="2"/>
  <c r="Z781" i="2"/>
  <c r="Y781" i="2"/>
  <c r="W781" i="2"/>
  <c r="V781" i="2"/>
  <c r="U781" i="2"/>
  <c r="R781" i="2"/>
  <c r="X781" i="2" s="1"/>
  <c r="O781" i="2"/>
  <c r="L781" i="2"/>
  <c r="T780" i="2"/>
  <c r="S780" i="2"/>
  <c r="N780" i="2"/>
  <c r="M780" i="2"/>
  <c r="V778" i="2"/>
  <c r="S778" i="2"/>
  <c r="Y778" i="2" s="1"/>
  <c r="M778" i="2"/>
  <c r="Z777" i="2"/>
  <c r="Y777" i="2"/>
  <c r="W777" i="2"/>
  <c r="V777" i="2"/>
  <c r="U777" i="2"/>
  <c r="R777" i="2"/>
  <c r="X777" i="2" s="1"/>
  <c r="O777" i="2"/>
  <c r="L777" i="2"/>
  <c r="V776" i="2"/>
  <c r="S776" i="2"/>
  <c r="Y776" i="2" s="1"/>
  <c r="M776" i="2"/>
  <c r="Z775" i="2"/>
  <c r="Y775" i="2"/>
  <c r="W775" i="2"/>
  <c r="V775" i="2"/>
  <c r="U775" i="2"/>
  <c r="R775" i="2"/>
  <c r="X775" i="2" s="1"/>
  <c r="O775" i="2"/>
  <c r="L775" i="2"/>
  <c r="V774" i="2"/>
  <c r="S774" i="2"/>
  <c r="Y774" i="2" s="1"/>
  <c r="M774" i="2"/>
  <c r="Z773" i="2"/>
  <c r="Y773" i="2"/>
  <c r="W773" i="2"/>
  <c r="V773" i="2"/>
  <c r="U773" i="2"/>
  <c r="R773" i="2"/>
  <c r="X773" i="2" s="1"/>
  <c r="O773" i="2"/>
  <c r="L773" i="2"/>
  <c r="V772" i="2"/>
  <c r="S772" i="2"/>
  <c r="Y772" i="2" s="1"/>
  <c r="M772" i="2"/>
  <c r="Z771" i="2"/>
  <c r="Y771" i="2"/>
  <c r="W771" i="2"/>
  <c r="V771" i="2"/>
  <c r="U771" i="2"/>
  <c r="R771" i="2"/>
  <c r="X771" i="2" s="1"/>
  <c r="O771" i="2"/>
  <c r="L771" i="2"/>
  <c r="T770" i="2"/>
  <c r="S770" i="2"/>
  <c r="N770" i="2"/>
  <c r="M770" i="2"/>
  <c r="V769" i="2"/>
  <c r="S769" i="2"/>
  <c r="Y769" i="2" s="1"/>
  <c r="M769" i="2"/>
  <c r="V768" i="2"/>
  <c r="S768" i="2"/>
  <c r="Y768" i="2" s="1"/>
  <c r="M768" i="2"/>
  <c r="V767" i="2"/>
  <c r="S767" i="2"/>
  <c r="Y767" i="2" s="1"/>
  <c r="M767" i="2"/>
  <c r="V766" i="2"/>
  <c r="S766" i="2"/>
  <c r="Y766" i="2" s="1"/>
  <c r="M766" i="2"/>
  <c r="V765" i="2"/>
  <c r="S765" i="2"/>
  <c r="Y765" i="2" s="1"/>
  <c r="M765" i="2"/>
  <c r="V764" i="2"/>
  <c r="S764" i="2"/>
  <c r="Y764" i="2" s="1"/>
  <c r="M764" i="2"/>
  <c r="V763" i="2"/>
  <c r="S763" i="2"/>
  <c r="Y763" i="2" s="1"/>
  <c r="M763" i="2"/>
  <c r="Z762" i="2"/>
  <c r="Y762" i="2"/>
  <c r="W762" i="2"/>
  <c r="V762" i="2"/>
  <c r="U762" i="2"/>
  <c r="R762" i="2"/>
  <c r="X762" i="2" s="1"/>
  <c r="O762" i="2"/>
  <c r="L762" i="2"/>
  <c r="V761" i="2"/>
  <c r="S761" i="2"/>
  <c r="Y761" i="2" s="1"/>
  <c r="M761" i="2"/>
  <c r="V760" i="2"/>
  <c r="S760" i="2"/>
  <c r="Y760" i="2" s="1"/>
  <c r="M760" i="2"/>
  <c r="V759" i="2"/>
  <c r="S759" i="2"/>
  <c r="Y759" i="2" s="1"/>
  <c r="M759" i="2"/>
  <c r="V758" i="2"/>
  <c r="S758" i="2"/>
  <c r="Y758" i="2" s="1"/>
  <c r="M758" i="2"/>
  <c r="V757" i="2"/>
  <c r="S757" i="2"/>
  <c r="Y757" i="2" s="1"/>
  <c r="M757" i="2"/>
  <c r="V756" i="2"/>
  <c r="S756" i="2"/>
  <c r="Y756" i="2" s="1"/>
  <c r="M756" i="2"/>
  <c r="V755" i="2"/>
  <c r="S755" i="2"/>
  <c r="Y755" i="2" s="1"/>
  <c r="M755" i="2"/>
  <c r="Z754" i="2"/>
  <c r="Y754" i="2"/>
  <c r="W754" i="2"/>
  <c r="V754" i="2"/>
  <c r="U754" i="2"/>
  <c r="R754" i="2"/>
  <c r="X754" i="2" s="1"/>
  <c r="O754" i="2"/>
  <c r="L754" i="2"/>
  <c r="V753" i="2"/>
  <c r="S753" i="2"/>
  <c r="Y753" i="2" s="1"/>
  <c r="M753" i="2"/>
  <c r="V752" i="2"/>
  <c r="S752" i="2"/>
  <c r="Y752" i="2" s="1"/>
  <c r="M752" i="2"/>
  <c r="V751" i="2"/>
  <c r="S751" i="2"/>
  <c r="Y751" i="2" s="1"/>
  <c r="M751" i="2"/>
  <c r="Z750" i="2"/>
  <c r="Y750" i="2"/>
  <c r="W750" i="2"/>
  <c r="V750" i="2"/>
  <c r="U750" i="2"/>
  <c r="R750" i="2"/>
  <c r="X750" i="2" s="1"/>
  <c r="O750" i="2"/>
  <c r="L750" i="2"/>
  <c r="V749" i="2"/>
  <c r="S749" i="2"/>
  <c r="Y749" i="2" s="1"/>
  <c r="M749" i="2"/>
  <c r="V748" i="2"/>
  <c r="S748" i="2"/>
  <c r="Y748" i="2" s="1"/>
  <c r="M748" i="2"/>
  <c r="V747" i="2"/>
  <c r="S747" i="2"/>
  <c r="Y747" i="2" s="1"/>
  <c r="M747" i="2"/>
  <c r="V746" i="2"/>
  <c r="S746" i="2"/>
  <c r="Y746" i="2" s="1"/>
  <c r="M746" i="2"/>
  <c r="Z745" i="2"/>
  <c r="Y745" i="2"/>
  <c r="W745" i="2"/>
  <c r="V745" i="2"/>
  <c r="U745" i="2"/>
  <c r="R745" i="2"/>
  <c r="X745" i="2" s="1"/>
  <c r="O745" i="2"/>
  <c r="L745" i="2"/>
  <c r="V744" i="2"/>
  <c r="S744" i="2"/>
  <c r="Y744" i="2" s="1"/>
  <c r="M744" i="2"/>
  <c r="V743" i="2"/>
  <c r="S743" i="2"/>
  <c r="Y743" i="2" s="1"/>
  <c r="M743" i="2"/>
  <c r="V742" i="2"/>
  <c r="S742" i="2"/>
  <c r="Y742" i="2" s="1"/>
  <c r="M742" i="2"/>
  <c r="V741" i="2"/>
  <c r="S741" i="2"/>
  <c r="Y741" i="2" s="1"/>
  <c r="M741" i="2"/>
  <c r="Z740" i="2"/>
  <c r="Y740" i="2"/>
  <c r="W740" i="2"/>
  <c r="V740" i="2"/>
  <c r="U740" i="2"/>
  <c r="R740" i="2"/>
  <c r="X740" i="2" s="1"/>
  <c r="O740" i="2"/>
  <c r="L740" i="2"/>
  <c r="V739" i="2"/>
  <c r="S739" i="2"/>
  <c r="Y739" i="2" s="1"/>
  <c r="M739" i="2"/>
  <c r="V738" i="2"/>
  <c r="S738" i="2"/>
  <c r="Y738" i="2" s="1"/>
  <c r="M738" i="2"/>
  <c r="V737" i="2"/>
  <c r="S737" i="2"/>
  <c r="Y737" i="2" s="1"/>
  <c r="M737" i="2"/>
  <c r="V736" i="2"/>
  <c r="S736" i="2"/>
  <c r="Y736" i="2" s="1"/>
  <c r="M736" i="2"/>
  <c r="Z735" i="2"/>
  <c r="Y735" i="2"/>
  <c r="W735" i="2"/>
  <c r="V735" i="2"/>
  <c r="U735" i="2"/>
  <c r="R735" i="2"/>
  <c r="X735" i="2" s="1"/>
  <c r="O735" i="2"/>
  <c r="L735" i="2"/>
  <c r="V734" i="2"/>
  <c r="S734" i="2"/>
  <c r="Y734" i="2" s="1"/>
  <c r="M734" i="2"/>
  <c r="V733" i="2"/>
  <c r="S733" i="2"/>
  <c r="Y733" i="2" s="1"/>
  <c r="M733" i="2"/>
  <c r="V732" i="2"/>
  <c r="S732" i="2"/>
  <c r="Y732" i="2" s="1"/>
  <c r="M732" i="2"/>
  <c r="Z731" i="2"/>
  <c r="Y731" i="2"/>
  <c r="W731" i="2"/>
  <c r="V731" i="2"/>
  <c r="U731" i="2"/>
  <c r="R731" i="2"/>
  <c r="X731" i="2" s="1"/>
  <c r="O731" i="2"/>
  <c r="L731" i="2"/>
  <c r="V730" i="2"/>
  <c r="S730" i="2"/>
  <c r="Y730" i="2" s="1"/>
  <c r="M730" i="2"/>
  <c r="V729" i="2"/>
  <c r="S729" i="2"/>
  <c r="Y729" i="2" s="1"/>
  <c r="M729" i="2"/>
  <c r="V728" i="2"/>
  <c r="S728" i="2"/>
  <c r="Y728" i="2" s="1"/>
  <c r="M728" i="2"/>
  <c r="V727" i="2"/>
  <c r="S727" i="2"/>
  <c r="Y727" i="2" s="1"/>
  <c r="M727" i="2"/>
  <c r="Z726" i="2"/>
  <c r="Y726" i="2"/>
  <c r="W726" i="2"/>
  <c r="V726" i="2"/>
  <c r="U726" i="2"/>
  <c r="R726" i="2"/>
  <c r="X726" i="2" s="1"/>
  <c r="O726" i="2"/>
  <c r="L726" i="2"/>
  <c r="V725" i="2"/>
  <c r="S725" i="2"/>
  <c r="Y725" i="2" s="1"/>
  <c r="M725" i="2"/>
  <c r="V724" i="2"/>
  <c r="S724" i="2"/>
  <c r="Y724" i="2" s="1"/>
  <c r="M724" i="2"/>
  <c r="V723" i="2"/>
  <c r="S723" i="2"/>
  <c r="Y723" i="2" s="1"/>
  <c r="M723" i="2"/>
  <c r="V722" i="2"/>
  <c r="S722" i="2"/>
  <c r="Y722" i="2" s="1"/>
  <c r="M722" i="2"/>
  <c r="Z721" i="2"/>
  <c r="Y721" i="2"/>
  <c r="W721" i="2"/>
  <c r="V721" i="2"/>
  <c r="U721" i="2"/>
  <c r="R721" i="2"/>
  <c r="X721" i="2" s="1"/>
  <c r="O721" i="2"/>
  <c r="L721" i="2"/>
  <c r="V720" i="2"/>
  <c r="S720" i="2"/>
  <c r="Y720" i="2" s="1"/>
  <c r="M720" i="2"/>
  <c r="V719" i="2"/>
  <c r="S719" i="2"/>
  <c r="Y719" i="2" s="1"/>
  <c r="M719" i="2"/>
  <c r="V718" i="2"/>
  <c r="S718" i="2"/>
  <c r="Y718" i="2" s="1"/>
  <c r="M718" i="2"/>
  <c r="V717" i="2"/>
  <c r="S717" i="2"/>
  <c r="Y717" i="2" s="1"/>
  <c r="M717" i="2"/>
  <c r="Z716" i="2"/>
  <c r="Y716" i="2"/>
  <c r="W716" i="2"/>
  <c r="V716" i="2"/>
  <c r="U716" i="2"/>
  <c r="R716" i="2"/>
  <c r="X716" i="2" s="1"/>
  <c r="O716" i="2"/>
  <c r="L716" i="2"/>
  <c r="V715" i="2"/>
  <c r="S715" i="2"/>
  <c r="Y715" i="2" s="1"/>
  <c r="M715" i="2"/>
  <c r="V714" i="2"/>
  <c r="S714" i="2"/>
  <c r="Y714" i="2" s="1"/>
  <c r="M714" i="2"/>
  <c r="V713" i="2"/>
  <c r="S713" i="2"/>
  <c r="Y713" i="2" s="1"/>
  <c r="M713" i="2"/>
  <c r="Z712" i="2"/>
  <c r="Y712" i="2"/>
  <c r="W712" i="2"/>
  <c r="V712" i="2"/>
  <c r="U712" i="2"/>
  <c r="R712" i="2"/>
  <c r="X712" i="2" s="1"/>
  <c r="O712" i="2"/>
  <c r="L712" i="2"/>
  <c r="V711" i="2"/>
  <c r="S711" i="2"/>
  <c r="Y711" i="2" s="1"/>
  <c r="M711" i="2"/>
  <c r="V710" i="2"/>
  <c r="S710" i="2"/>
  <c r="Y710" i="2" s="1"/>
  <c r="M710" i="2"/>
  <c r="V709" i="2"/>
  <c r="S709" i="2"/>
  <c r="Y709" i="2" s="1"/>
  <c r="M709" i="2"/>
  <c r="Z708" i="2"/>
  <c r="Y708" i="2"/>
  <c r="W708" i="2"/>
  <c r="V708" i="2"/>
  <c r="U708" i="2"/>
  <c r="R708" i="2"/>
  <c r="X708" i="2" s="1"/>
  <c r="O708" i="2"/>
  <c r="L708" i="2"/>
  <c r="V707" i="2"/>
  <c r="S707" i="2"/>
  <c r="Y707" i="2" s="1"/>
  <c r="M707" i="2"/>
  <c r="V706" i="2"/>
  <c r="S706" i="2"/>
  <c r="Y706" i="2" s="1"/>
  <c r="M706" i="2"/>
  <c r="V705" i="2"/>
  <c r="S705" i="2"/>
  <c r="Y705" i="2" s="1"/>
  <c r="M705" i="2"/>
  <c r="Z704" i="2"/>
  <c r="Y704" i="2"/>
  <c r="W704" i="2"/>
  <c r="V704" i="2"/>
  <c r="U704" i="2"/>
  <c r="R704" i="2"/>
  <c r="X704" i="2" s="1"/>
  <c r="O704" i="2"/>
  <c r="L704" i="2"/>
  <c r="V703" i="2"/>
  <c r="S703" i="2"/>
  <c r="Y703" i="2" s="1"/>
  <c r="M703" i="2"/>
  <c r="V702" i="2"/>
  <c r="S702" i="2"/>
  <c r="Y702" i="2" s="1"/>
  <c r="M702" i="2"/>
  <c r="V701" i="2"/>
  <c r="S701" i="2"/>
  <c r="Y701" i="2" s="1"/>
  <c r="M701" i="2"/>
  <c r="Z700" i="2"/>
  <c r="Y700" i="2"/>
  <c r="W700" i="2"/>
  <c r="V700" i="2"/>
  <c r="U700" i="2"/>
  <c r="R700" i="2"/>
  <c r="X700" i="2" s="1"/>
  <c r="O700" i="2"/>
  <c r="L700" i="2"/>
  <c r="V699" i="2"/>
  <c r="S699" i="2"/>
  <c r="Y699" i="2" s="1"/>
  <c r="M699" i="2"/>
  <c r="V698" i="2"/>
  <c r="S698" i="2"/>
  <c r="Y698" i="2" s="1"/>
  <c r="M698" i="2"/>
  <c r="V697" i="2"/>
  <c r="S697" i="2"/>
  <c r="Y697" i="2" s="1"/>
  <c r="M697" i="2"/>
  <c r="V696" i="2"/>
  <c r="S696" i="2"/>
  <c r="Y696" i="2" s="1"/>
  <c r="M696" i="2"/>
  <c r="Z695" i="2"/>
  <c r="Y695" i="2"/>
  <c r="W695" i="2"/>
  <c r="V695" i="2"/>
  <c r="U695" i="2"/>
  <c r="R695" i="2"/>
  <c r="X695" i="2" s="1"/>
  <c r="O695" i="2"/>
  <c r="L695" i="2"/>
  <c r="V694" i="2"/>
  <c r="S694" i="2"/>
  <c r="Y694" i="2" s="1"/>
  <c r="M694" i="2"/>
  <c r="V693" i="2"/>
  <c r="S693" i="2"/>
  <c r="Y693" i="2" s="1"/>
  <c r="M693" i="2"/>
  <c r="Z692" i="2"/>
  <c r="Y692" i="2"/>
  <c r="W692" i="2"/>
  <c r="V692" i="2"/>
  <c r="U692" i="2"/>
  <c r="R692" i="2"/>
  <c r="X692" i="2" s="1"/>
  <c r="O692" i="2"/>
  <c r="L692" i="2"/>
  <c r="V691" i="2"/>
  <c r="S691" i="2"/>
  <c r="Y691" i="2" s="1"/>
  <c r="M691" i="2"/>
  <c r="V690" i="2"/>
  <c r="S690" i="2"/>
  <c r="Y690" i="2" s="1"/>
  <c r="M690" i="2"/>
  <c r="Z689" i="2"/>
  <c r="Y689" i="2"/>
  <c r="W689" i="2"/>
  <c r="V689" i="2"/>
  <c r="U689" i="2"/>
  <c r="R689" i="2"/>
  <c r="X689" i="2" s="1"/>
  <c r="O689" i="2"/>
  <c r="L689" i="2"/>
  <c r="V688" i="2"/>
  <c r="S688" i="2"/>
  <c r="Y688" i="2" s="1"/>
  <c r="M688" i="2"/>
  <c r="V687" i="2"/>
  <c r="S687" i="2"/>
  <c r="Y687" i="2" s="1"/>
  <c r="M687" i="2"/>
  <c r="Z686" i="2"/>
  <c r="Y686" i="2"/>
  <c r="W686" i="2"/>
  <c r="V686" i="2"/>
  <c r="U686" i="2"/>
  <c r="R686" i="2"/>
  <c r="X686" i="2" s="1"/>
  <c r="O686" i="2"/>
  <c r="L686" i="2"/>
  <c r="V685" i="2"/>
  <c r="S685" i="2"/>
  <c r="Y685" i="2" s="1"/>
  <c r="M685" i="2"/>
  <c r="V684" i="2"/>
  <c r="S684" i="2"/>
  <c r="Y684" i="2" s="1"/>
  <c r="M684" i="2"/>
  <c r="Z683" i="2"/>
  <c r="Y683" i="2"/>
  <c r="W683" i="2"/>
  <c r="V683" i="2"/>
  <c r="U683" i="2"/>
  <c r="R683" i="2"/>
  <c r="X683" i="2" s="1"/>
  <c r="O683" i="2"/>
  <c r="L683" i="2"/>
  <c r="V682" i="2"/>
  <c r="S682" i="2"/>
  <c r="Y682" i="2" s="1"/>
  <c r="M682" i="2"/>
  <c r="V681" i="2"/>
  <c r="S681" i="2"/>
  <c r="Y681" i="2" s="1"/>
  <c r="M681" i="2"/>
  <c r="Z680" i="2"/>
  <c r="Y680" i="2"/>
  <c r="W680" i="2"/>
  <c r="V680" i="2"/>
  <c r="U680" i="2"/>
  <c r="R680" i="2"/>
  <c r="X680" i="2" s="1"/>
  <c r="O680" i="2"/>
  <c r="L680" i="2"/>
  <c r="V679" i="2"/>
  <c r="S679" i="2"/>
  <c r="Y679" i="2" s="1"/>
  <c r="M679" i="2"/>
  <c r="V678" i="2"/>
  <c r="S678" i="2"/>
  <c r="Y678" i="2" s="1"/>
  <c r="M678" i="2"/>
  <c r="V677" i="2"/>
  <c r="S677" i="2"/>
  <c r="Y677" i="2" s="1"/>
  <c r="M677" i="2"/>
  <c r="Z676" i="2"/>
  <c r="Y676" i="2"/>
  <c r="W676" i="2"/>
  <c r="V676" i="2"/>
  <c r="U676" i="2"/>
  <c r="R676" i="2"/>
  <c r="X676" i="2" s="1"/>
  <c r="O676" i="2"/>
  <c r="L676" i="2"/>
  <c r="V675" i="2"/>
  <c r="S675" i="2"/>
  <c r="Y675" i="2" s="1"/>
  <c r="M675" i="2"/>
  <c r="V674" i="2"/>
  <c r="S674" i="2"/>
  <c r="Y674" i="2" s="1"/>
  <c r="M674" i="2"/>
  <c r="Z673" i="2"/>
  <c r="Y673" i="2"/>
  <c r="W673" i="2"/>
  <c r="V673" i="2"/>
  <c r="U673" i="2"/>
  <c r="R673" i="2"/>
  <c r="X673" i="2" s="1"/>
  <c r="O673" i="2"/>
  <c r="L673" i="2"/>
  <c r="V672" i="2"/>
  <c r="S672" i="2"/>
  <c r="Y672" i="2" s="1"/>
  <c r="M672" i="2"/>
  <c r="V671" i="2"/>
  <c r="S671" i="2"/>
  <c r="Y671" i="2" s="1"/>
  <c r="M671" i="2"/>
  <c r="V670" i="2"/>
  <c r="S670" i="2"/>
  <c r="Y670" i="2" s="1"/>
  <c r="M670" i="2"/>
  <c r="Z669" i="2"/>
  <c r="Y669" i="2"/>
  <c r="W669" i="2"/>
  <c r="V669" i="2"/>
  <c r="U669" i="2"/>
  <c r="R669" i="2"/>
  <c r="X669" i="2" s="1"/>
  <c r="O669" i="2"/>
  <c r="L669" i="2"/>
  <c r="V668" i="2"/>
  <c r="S668" i="2"/>
  <c r="Y668" i="2" s="1"/>
  <c r="M668" i="2"/>
  <c r="V667" i="2"/>
  <c r="S667" i="2"/>
  <c r="Y667" i="2" s="1"/>
  <c r="M667" i="2"/>
  <c r="V666" i="2"/>
  <c r="S666" i="2"/>
  <c r="Y666" i="2" s="1"/>
  <c r="M666" i="2"/>
  <c r="Z665" i="2"/>
  <c r="Y665" i="2"/>
  <c r="W665" i="2"/>
  <c r="V665" i="2"/>
  <c r="U665" i="2"/>
  <c r="R665" i="2"/>
  <c r="X665" i="2" s="1"/>
  <c r="O665" i="2"/>
  <c r="L665" i="2"/>
  <c r="V664" i="2"/>
  <c r="S664" i="2"/>
  <c r="Y664" i="2" s="1"/>
  <c r="M664" i="2"/>
  <c r="V663" i="2"/>
  <c r="S663" i="2"/>
  <c r="Y663" i="2" s="1"/>
  <c r="M663" i="2"/>
  <c r="V662" i="2"/>
  <c r="S662" i="2"/>
  <c r="Y662" i="2" s="1"/>
  <c r="M662" i="2"/>
  <c r="Z661" i="2"/>
  <c r="Y661" i="2"/>
  <c r="W661" i="2"/>
  <c r="V661" i="2"/>
  <c r="U661" i="2"/>
  <c r="R661" i="2"/>
  <c r="X661" i="2" s="1"/>
  <c r="O661" i="2"/>
  <c r="L661" i="2"/>
  <c r="V660" i="2"/>
  <c r="S660" i="2"/>
  <c r="Y660" i="2" s="1"/>
  <c r="M660" i="2"/>
  <c r="V659" i="2"/>
  <c r="S659" i="2"/>
  <c r="Y659" i="2" s="1"/>
  <c r="M659" i="2"/>
  <c r="V658" i="2"/>
  <c r="S658" i="2"/>
  <c r="Y658" i="2" s="1"/>
  <c r="M658" i="2"/>
  <c r="Z657" i="2"/>
  <c r="Y657" i="2"/>
  <c r="W657" i="2"/>
  <c r="V657" i="2"/>
  <c r="U657" i="2"/>
  <c r="R657" i="2"/>
  <c r="X657" i="2" s="1"/>
  <c r="O657" i="2"/>
  <c r="L657" i="2"/>
  <c r="T656" i="2"/>
  <c r="S656" i="2"/>
  <c r="N656" i="2"/>
  <c r="M656" i="2"/>
  <c r="V655" i="2"/>
  <c r="S655" i="2"/>
  <c r="Y655" i="2" s="1"/>
  <c r="M655" i="2"/>
  <c r="V654" i="2"/>
  <c r="S654" i="2"/>
  <c r="Y654" i="2" s="1"/>
  <c r="M654" i="2"/>
  <c r="V653" i="2"/>
  <c r="S653" i="2"/>
  <c r="Y653" i="2" s="1"/>
  <c r="M653" i="2"/>
  <c r="V652" i="2"/>
  <c r="S652" i="2"/>
  <c r="Y652" i="2" s="1"/>
  <c r="M652" i="2"/>
  <c r="Z651" i="2"/>
  <c r="Y651" i="2"/>
  <c r="W651" i="2"/>
  <c r="V651" i="2"/>
  <c r="U651" i="2"/>
  <c r="R651" i="2"/>
  <c r="X651" i="2" s="1"/>
  <c r="O651" i="2"/>
  <c r="L651" i="2"/>
  <c r="V650" i="2"/>
  <c r="S650" i="2"/>
  <c r="Y650" i="2" s="1"/>
  <c r="M650" i="2"/>
  <c r="V649" i="2"/>
  <c r="S649" i="2"/>
  <c r="Y649" i="2" s="1"/>
  <c r="M649" i="2"/>
  <c r="V648" i="2"/>
  <c r="S648" i="2"/>
  <c r="Y648" i="2" s="1"/>
  <c r="M648" i="2"/>
  <c r="V647" i="2"/>
  <c r="S647" i="2"/>
  <c r="Y647" i="2" s="1"/>
  <c r="M647" i="2"/>
  <c r="Z646" i="2"/>
  <c r="Y646" i="2"/>
  <c r="W646" i="2"/>
  <c r="V646" i="2"/>
  <c r="U646" i="2"/>
  <c r="R646" i="2"/>
  <c r="X646" i="2" s="1"/>
  <c r="O646" i="2"/>
  <c r="L646" i="2"/>
  <c r="V645" i="2"/>
  <c r="S645" i="2"/>
  <c r="Y645" i="2" s="1"/>
  <c r="M645" i="2"/>
  <c r="V644" i="2"/>
  <c r="S644" i="2"/>
  <c r="Y644" i="2" s="1"/>
  <c r="M644" i="2"/>
  <c r="V643" i="2"/>
  <c r="S643" i="2"/>
  <c r="Y643" i="2" s="1"/>
  <c r="M643" i="2"/>
  <c r="V642" i="2"/>
  <c r="S642" i="2"/>
  <c r="Y642" i="2" s="1"/>
  <c r="M642" i="2"/>
  <c r="Z641" i="2"/>
  <c r="Y641" i="2"/>
  <c r="W641" i="2"/>
  <c r="V641" i="2"/>
  <c r="U641" i="2"/>
  <c r="R641" i="2"/>
  <c r="X641" i="2" s="1"/>
  <c r="O641" i="2"/>
  <c r="L641" i="2"/>
  <c r="V640" i="2"/>
  <c r="S640" i="2"/>
  <c r="Y640" i="2" s="1"/>
  <c r="M640" i="2"/>
  <c r="V639" i="2"/>
  <c r="S639" i="2"/>
  <c r="Y639" i="2" s="1"/>
  <c r="M639" i="2"/>
  <c r="V638" i="2"/>
  <c r="S638" i="2"/>
  <c r="Y638" i="2" s="1"/>
  <c r="M638" i="2"/>
  <c r="V637" i="2"/>
  <c r="S637" i="2"/>
  <c r="Y637" i="2" s="1"/>
  <c r="M637" i="2"/>
  <c r="Z636" i="2"/>
  <c r="Y636" i="2"/>
  <c r="AA636" i="2" s="1"/>
  <c r="W636" i="2"/>
  <c r="V636" i="2"/>
  <c r="U636" i="2"/>
  <c r="R636" i="2"/>
  <c r="X636" i="2" s="1"/>
  <c r="O636" i="2"/>
  <c r="L636" i="2"/>
  <c r="V635" i="2"/>
  <c r="S635" i="2"/>
  <c r="Y635" i="2" s="1"/>
  <c r="M635" i="2"/>
  <c r="V634" i="2"/>
  <c r="S634" i="2"/>
  <c r="Y634" i="2" s="1"/>
  <c r="M634" i="2"/>
  <c r="V633" i="2"/>
  <c r="S633" i="2"/>
  <c r="Y633" i="2" s="1"/>
  <c r="M633" i="2"/>
  <c r="V632" i="2"/>
  <c r="S632" i="2"/>
  <c r="Y632" i="2" s="1"/>
  <c r="M632" i="2"/>
  <c r="Z631" i="2"/>
  <c r="Y631" i="2"/>
  <c r="W631" i="2"/>
  <c r="V631" i="2"/>
  <c r="U631" i="2"/>
  <c r="R631" i="2"/>
  <c r="X631" i="2" s="1"/>
  <c r="O631" i="2"/>
  <c r="L631" i="2"/>
  <c r="V630" i="2"/>
  <c r="S630" i="2"/>
  <c r="Y630" i="2" s="1"/>
  <c r="M630" i="2"/>
  <c r="V629" i="2"/>
  <c r="S629" i="2"/>
  <c r="Y629" i="2" s="1"/>
  <c r="M629" i="2"/>
  <c r="V628" i="2"/>
  <c r="S628" i="2"/>
  <c r="Y628" i="2" s="1"/>
  <c r="M628" i="2"/>
  <c r="V627" i="2"/>
  <c r="S627" i="2"/>
  <c r="Y627" i="2" s="1"/>
  <c r="M627" i="2"/>
  <c r="Z626" i="2"/>
  <c r="Y626" i="2"/>
  <c r="W626" i="2"/>
  <c r="V626" i="2"/>
  <c r="U626" i="2"/>
  <c r="R626" i="2"/>
  <c r="X626" i="2" s="1"/>
  <c r="O626" i="2"/>
  <c r="L626" i="2"/>
  <c r="V625" i="2"/>
  <c r="S625" i="2"/>
  <c r="Y625" i="2" s="1"/>
  <c r="M625" i="2"/>
  <c r="V624" i="2"/>
  <c r="S624" i="2"/>
  <c r="Y624" i="2" s="1"/>
  <c r="M624" i="2"/>
  <c r="V623" i="2"/>
  <c r="S623" i="2"/>
  <c r="Y623" i="2" s="1"/>
  <c r="M623" i="2"/>
  <c r="V622" i="2"/>
  <c r="S622" i="2"/>
  <c r="Y622" i="2" s="1"/>
  <c r="M622" i="2"/>
  <c r="Z621" i="2"/>
  <c r="Y621" i="2"/>
  <c r="W621" i="2"/>
  <c r="V621" i="2"/>
  <c r="U621" i="2"/>
  <c r="R621" i="2"/>
  <c r="X621" i="2" s="1"/>
  <c r="O621" i="2"/>
  <c r="L621" i="2"/>
  <c r="V620" i="2"/>
  <c r="S620" i="2"/>
  <c r="Y620" i="2" s="1"/>
  <c r="M620" i="2"/>
  <c r="V619" i="2"/>
  <c r="S619" i="2"/>
  <c r="Y619" i="2" s="1"/>
  <c r="M619" i="2"/>
  <c r="V618" i="2"/>
  <c r="S618" i="2"/>
  <c r="Y618" i="2" s="1"/>
  <c r="M618" i="2"/>
  <c r="V617" i="2"/>
  <c r="S617" i="2"/>
  <c r="Y617" i="2" s="1"/>
  <c r="M617" i="2"/>
  <c r="V616" i="2"/>
  <c r="S616" i="2"/>
  <c r="Y616" i="2" s="1"/>
  <c r="M616" i="2"/>
  <c r="Z615" i="2"/>
  <c r="Y615" i="2"/>
  <c r="W615" i="2"/>
  <c r="V615" i="2"/>
  <c r="U615" i="2"/>
  <c r="R615" i="2"/>
  <c r="X615" i="2" s="1"/>
  <c r="O615" i="2"/>
  <c r="L615" i="2"/>
  <c r="V614" i="2"/>
  <c r="S614" i="2"/>
  <c r="Y614" i="2" s="1"/>
  <c r="M614" i="2"/>
  <c r="V613" i="2"/>
  <c r="S613" i="2"/>
  <c r="Y613" i="2" s="1"/>
  <c r="M613" i="2"/>
  <c r="V612" i="2"/>
  <c r="S612" i="2"/>
  <c r="Y612" i="2" s="1"/>
  <c r="M612" i="2"/>
  <c r="V611" i="2"/>
  <c r="S611" i="2"/>
  <c r="Y611" i="2" s="1"/>
  <c r="M611" i="2"/>
  <c r="V610" i="2"/>
  <c r="S610" i="2"/>
  <c r="Y610" i="2" s="1"/>
  <c r="M610" i="2"/>
  <c r="Z609" i="2"/>
  <c r="Y609" i="2"/>
  <c r="W609" i="2"/>
  <c r="V609" i="2"/>
  <c r="U609" i="2"/>
  <c r="R609" i="2"/>
  <c r="X609" i="2" s="1"/>
  <c r="O609" i="2"/>
  <c r="L609" i="2"/>
  <c r="V608" i="2"/>
  <c r="S608" i="2"/>
  <c r="Y608" i="2" s="1"/>
  <c r="M608" i="2"/>
  <c r="V607" i="2"/>
  <c r="S607" i="2"/>
  <c r="Y607" i="2" s="1"/>
  <c r="M607" i="2"/>
  <c r="V606" i="2"/>
  <c r="S606" i="2"/>
  <c r="Y606" i="2" s="1"/>
  <c r="M606" i="2"/>
  <c r="V605" i="2"/>
  <c r="S605" i="2"/>
  <c r="Y605" i="2" s="1"/>
  <c r="M605" i="2"/>
  <c r="Z604" i="2"/>
  <c r="Y604" i="2"/>
  <c r="W604" i="2"/>
  <c r="V604" i="2"/>
  <c r="U604" i="2"/>
  <c r="R604" i="2"/>
  <c r="X604" i="2" s="1"/>
  <c r="O604" i="2"/>
  <c r="L604" i="2"/>
  <c r="V603" i="2"/>
  <c r="S603" i="2"/>
  <c r="Y603" i="2" s="1"/>
  <c r="M603" i="2"/>
  <c r="V602" i="2"/>
  <c r="S602" i="2"/>
  <c r="Y602" i="2" s="1"/>
  <c r="M602" i="2"/>
  <c r="V601" i="2"/>
  <c r="S601" i="2"/>
  <c r="Y601" i="2" s="1"/>
  <c r="M601" i="2"/>
  <c r="V600" i="2"/>
  <c r="S600" i="2"/>
  <c r="Y600" i="2" s="1"/>
  <c r="M600" i="2"/>
  <c r="Z599" i="2"/>
  <c r="Y599" i="2"/>
  <c r="W599" i="2"/>
  <c r="V599" i="2"/>
  <c r="U599" i="2"/>
  <c r="R599" i="2"/>
  <c r="X599" i="2" s="1"/>
  <c r="O599" i="2"/>
  <c r="L599" i="2"/>
  <c r="V598" i="2"/>
  <c r="S598" i="2"/>
  <c r="Y598" i="2" s="1"/>
  <c r="M598" i="2"/>
  <c r="V597" i="2"/>
  <c r="S597" i="2"/>
  <c r="Y597" i="2" s="1"/>
  <c r="M597" i="2"/>
  <c r="V596" i="2"/>
  <c r="S596" i="2"/>
  <c r="Y596" i="2" s="1"/>
  <c r="M596" i="2"/>
  <c r="V595" i="2"/>
  <c r="S595" i="2"/>
  <c r="Y595" i="2" s="1"/>
  <c r="M595" i="2"/>
  <c r="Z594" i="2"/>
  <c r="Y594" i="2"/>
  <c r="W594" i="2"/>
  <c r="V594" i="2"/>
  <c r="U594" i="2"/>
  <c r="R594" i="2"/>
  <c r="X594" i="2" s="1"/>
  <c r="O594" i="2"/>
  <c r="L594" i="2"/>
  <c r="V593" i="2"/>
  <c r="S593" i="2"/>
  <c r="Y593" i="2" s="1"/>
  <c r="M593" i="2"/>
  <c r="V592" i="2"/>
  <c r="S592" i="2"/>
  <c r="Y592" i="2" s="1"/>
  <c r="M592" i="2"/>
  <c r="V591" i="2"/>
  <c r="S591" i="2"/>
  <c r="Y591" i="2" s="1"/>
  <c r="M591" i="2"/>
  <c r="V590" i="2"/>
  <c r="S590" i="2"/>
  <c r="Y590" i="2" s="1"/>
  <c r="M590" i="2"/>
  <c r="Z589" i="2"/>
  <c r="Y589" i="2"/>
  <c r="W589" i="2"/>
  <c r="V589" i="2"/>
  <c r="U589" i="2"/>
  <c r="R589" i="2"/>
  <c r="X589" i="2" s="1"/>
  <c r="O589" i="2"/>
  <c r="L589" i="2"/>
  <c r="V588" i="2"/>
  <c r="S588" i="2"/>
  <c r="Y588" i="2" s="1"/>
  <c r="M588" i="2"/>
  <c r="V587" i="2"/>
  <c r="S587" i="2"/>
  <c r="Y587" i="2" s="1"/>
  <c r="M587" i="2"/>
  <c r="V586" i="2"/>
  <c r="S586" i="2"/>
  <c r="Y586" i="2" s="1"/>
  <c r="M586" i="2"/>
  <c r="V585" i="2"/>
  <c r="S585" i="2"/>
  <c r="Y585" i="2" s="1"/>
  <c r="M585" i="2"/>
  <c r="Z584" i="2"/>
  <c r="Y584" i="2"/>
  <c r="W584" i="2"/>
  <c r="V584" i="2"/>
  <c r="U584" i="2"/>
  <c r="R584" i="2"/>
  <c r="X584" i="2" s="1"/>
  <c r="O584" i="2"/>
  <c r="L584" i="2"/>
  <c r="V583" i="2"/>
  <c r="S583" i="2"/>
  <c r="Y583" i="2" s="1"/>
  <c r="M583" i="2"/>
  <c r="V582" i="2"/>
  <c r="S582" i="2"/>
  <c r="Y582" i="2" s="1"/>
  <c r="M582" i="2"/>
  <c r="V581" i="2"/>
  <c r="S581" i="2"/>
  <c r="Y581" i="2" s="1"/>
  <c r="M581" i="2"/>
  <c r="V580" i="2"/>
  <c r="S580" i="2"/>
  <c r="Y580" i="2" s="1"/>
  <c r="M580" i="2"/>
  <c r="V579" i="2"/>
  <c r="S579" i="2"/>
  <c r="Y579" i="2" s="1"/>
  <c r="M579" i="2"/>
  <c r="Z578" i="2"/>
  <c r="Y578" i="2"/>
  <c r="W578" i="2"/>
  <c r="V578" i="2"/>
  <c r="U578" i="2"/>
  <c r="R578" i="2"/>
  <c r="X578" i="2" s="1"/>
  <c r="O578" i="2"/>
  <c r="L578" i="2"/>
  <c r="V577" i="2"/>
  <c r="S577" i="2"/>
  <c r="Y577" i="2" s="1"/>
  <c r="M577" i="2"/>
  <c r="V576" i="2"/>
  <c r="S576" i="2"/>
  <c r="Y576" i="2" s="1"/>
  <c r="M576" i="2"/>
  <c r="V575" i="2"/>
  <c r="S575" i="2"/>
  <c r="Y575" i="2" s="1"/>
  <c r="M575" i="2"/>
  <c r="V574" i="2"/>
  <c r="S574" i="2"/>
  <c r="Y574" i="2" s="1"/>
  <c r="M574" i="2"/>
  <c r="V573" i="2"/>
  <c r="S573" i="2"/>
  <c r="Y573" i="2" s="1"/>
  <c r="M573" i="2"/>
  <c r="Z572" i="2"/>
  <c r="Y572" i="2"/>
  <c r="W572" i="2"/>
  <c r="V572" i="2"/>
  <c r="U572" i="2"/>
  <c r="R572" i="2"/>
  <c r="X572" i="2" s="1"/>
  <c r="O572" i="2"/>
  <c r="L572" i="2"/>
  <c r="V571" i="2"/>
  <c r="S571" i="2"/>
  <c r="Y571" i="2" s="1"/>
  <c r="M571" i="2"/>
  <c r="V570" i="2"/>
  <c r="S570" i="2"/>
  <c r="Y570" i="2" s="1"/>
  <c r="M570" i="2"/>
  <c r="V569" i="2"/>
  <c r="S569" i="2"/>
  <c r="Y569" i="2" s="1"/>
  <c r="M569" i="2"/>
  <c r="Z568" i="2"/>
  <c r="Y568" i="2"/>
  <c r="W568" i="2"/>
  <c r="V568" i="2"/>
  <c r="U568" i="2"/>
  <c r="R568" i="2"/>
  <c r="X568" i="2" s="1"/>
  <c r="O568" i="2"/>
  <c r="L568" i="2"/>
  <c r="V567" i="2"/>
  <c r="S567" i="2"/>
  <c r="Y567" i="2" s="1"/>
  <c r="M567" i="2"/>
  <c r="V566" i="2"/>
  <c r="S566" i="2"/>
  <c r="Y566" i="2" s="1"/>
  <c r="M566" i="2"/>
  <c r="V565" i="2"/>
  <c r="S565" i="2"/>
  <c r="Y565" i="2" s="1"/>
  <c r="M565" i="2"/>
  <c r="V564" i="2"/>
  <c r="S564" i="2"/>
  <c r="Y564" i="2" s="1"/>
  <c r="M564" i="2"/>
  <c r="Z563" i="2"/>
  <c r="Y563" i="2"/>
  <c r="W563" i="2"/>
  <c r="V563" i="2"/>
  <c r="U563" i="2"/>
  <c r="R563" i="2"/>
  <c r="X563" i="2" s="1"/>
  <c r="O563" i="2"/>
  <c r="L563" i="2"/>
  <c r="V562" i="2"/>
  <c r="S562" i="2"/>
  <c r="Y562" i="2" s="1"/>
  <c r="M562" i="2"/>
  <c r="V561" i="2"/>
  <c r="S561" i="2"/>
  <c r="Y561" i="2" s="1"/>
  <c r="M561" i="2"/>
  <c r="V560" i="2"/>
  <c r="S560" i="2"/>
  <c r="Y560" i="2" s="1"/>
  <c r="M560" i="2"/>
  <c r="Z559" i="2"/>
  <c r="Y559" i="2"/>
  <c r="W559" i="2"/>
  <c r="V559" i="2"/>
  <c r="U559" i="2"/>
  <c r="R559" i="2"/>
  <c r="X559" i="2" s="1"/>
  <c r="O559" i="2"/>
  <c r="L559" i="2"/>
  <c r="V558" i="2"/>
  <c r="S558" i="2"/>
  <c r="Y558" i="2" s="1"/>
  <c r="M558" i="2"/>
  <c r="V557" i="2"/>
  <c r="S557" i="2"/>
  <c r="Y557" i="2" s="1"/>
  <c r="M557" i="2"/>
  <c r="V556" i="2"/>
  <c r="S556" i="2"/>
  <c r="Y556" i="2" s="1"/>
  <c r="M556" i="2"/>
  <c r="V555" i="2"/>
  <c r="S555" i="2"/>
  <c r="Y555" i="2" s="1"/>
  <c r="M555" i="2"/>
  <c r="Z554" i="2"/>
  <c r="Y554" i="2"/>
  <c r="W554" i="2"/>
  <c r="V554" i="2"/>
  <c r="U554" i="2"/>
  <c r="R554" i="2"/>
  <c r="X554" i="2" s="1"/>
  <c r="O554" i="2"/>
  <c r="L554" i="2"/>
  <c r="V553" i="2"/>
  <c r="S553" i="2"/>
  <c r="Y553" i="2" s="1"/>
  <c r="M553" i="2"/>
  <c r="V552" i="2"/>
  <c r="S552" i="2"/>
  <c r="Y552" i="2" s="1"/>
  <c r="M552" i="2"/>
  <c r="V551" i="2"/>
  <c r="S551" i="2"/>
  <c r="Y551" i="2" s="1"/>
  <c r="M551" i="2"/>
  <c r="V550" i="2"/>
  <c r="S550" i="2"/>
  <c r="Y550" i="2" s="1"/>
  <c r="M550" i="2"/>
  <c r="Z549" i="2"/>
  <c r="Y549" i="2"/>
  <c r="W549" i="2"/>
  <c r="V549" i="2"/>
  <c r="U549" i="2"/>
  <c r="R549" i="2"/>
  <c r="X549" i="2" s="1"/>
  <c r="O549" i="2"/>
  <c r="L549" i="2"/>
  <c r="V548" i="2"/>
  <c r="S548" i="2"/>
  <c r="Y548" i="2" s="1"/>
  <c r="M548" i="2"/>
  <c r="V547" i="2"/>
  <c r="S547" i="2"/>
  <c r="Y547" i="2" s="1"/>
  <c r="M547" i="2"/>
  <c r="V546" i="2"/>
  <c r="S546" i="2"/>
  <c r="Y546" i="2" s="1"/>
  <c r="M546" i="2"/>
  <c r="V545" i="2"/>
  <c r="S545" i="2"/>
  <c r="Y545" i="2" s="1"/>
  <c r="M545" i="2"/>
  <c r="Z544" i="2"/>
  <c r="Y544" i="2"/>
  <c r="W544" i="2"/>
  <c r="V544" i="2"/>
  <c r="U544" i="2"/>
  <c r="R544" i="2"/>
  <c r="X544" i="2" s="1"/>
  <c r="O544" i="2"/>
  <c r="L544" i="2"/>
  <c r="V543" i="2"/>
  <c r="S543" i="2"/>
  <c r="Y543" i="2" s="1"/>
  <c r="M543" i="2"/>
  <c r="V542" i="2"/>
  <c r="S542" i="2"/>
  <c r="Y542" i="2" s="1"/>
  <c r="M542" i="2"/>
  <c r="Z541" i="2"/>
  <c r="Y541" i="2"/>
  <c r="W541" i="2"/>
  <c r="V541" i="2"/>
  <c r="U541" i="2"/>
  <c r="R541" i="2"/>
  <c r="X541" i="2" s="1"/>
  <c r="O541" i="2"/>
  <c r="L541" i="2"/>
  <c r="V540" i="2"/>
  <c r="S540" i="2"/>
  <c r="Y540" i="2" s="1"/>
  <c r="M540" i="2"/>
  <c r="V539" i="2"/>
  <c r="S539" i="2"/>
  <c r="Y539" i="2" s="1"/>
  <c r="M539" i="2"/>
  <c r="Z538" i="2"/>
  <c r="Y538" i="2"/>
  <c r="W538" i="2"/>
  <c r="V538" i="2"/>
  <c r="U538" i="2"/>
  <c r="R538" i="2"/>
  <c r="X538" i="2" s="1"/>
  <c r="O538" i="2"/>
  <c r="L538" i="2"/>
  <c r="V537" i="2"/>
  <c r="S537" i="2"/>
  <c r="Y537" i="2" s="1"/>
  <c r="M537" i="2"/>
  <c r="V536" i="2"/>
  <c r="S536" i="2"/>
  <c r="Y536" i="2" s="1"/>
  <c r="M536" i="2"/>
  <c r="Z535" i="2"/>
  <c r="Y535" i="2"/>
  <c r="W535" i="2"/>
  <c r="V535" i="2"/>
  <c r="U535" i="2"/>
  <c r="R535" i="2"/>
  <c r="X535" i="2" s="1"/>
  <c r="O535" i="2"/>
  <c r="L535" i="2"/>
  <c r="V534" i="2"/>
  <c r="S534" i="2"/>
  <c r="Y534" i="2" s="1"/>
  <c r="M534" i="2"/>
  <c r="V533" i="2"/>
  <c r="S533" i="2"/>
  <c r="Y533" i="2" s="1"/>
  <c r="M533" i="2"/>
  <c r="Z532" i="2"/>
  <c r="Y532" i="2"/>
  <c r="W532" i="2"/>
  <c r="V532" i="2"/>
  <c r="U532" i="2"/>
  <c r="R532" i="2"/>
  <c r="X532" i="2" s="1"/>
  <c r="O532" i="2"/>
  <c r="L532" i="2"/>
  <c r="V531" i="2"/>
  <c r="S531" i="2"/>
  <c r="Y531" i="2" s="1"/>
  <c r="M531" i="2"/>
  <c r="V530" i="2"/>
  <c r="S530" i="2"/>
  <c r="Y530" i="2" s="1"/>
  <c r="M530" i="2"/>
  <c r="Z529" i="2"/>
  <c r="Y529" i="2"/>
  <c r="W529" i="2"/>
  <c r="V529" i="2"/>
  <c r="U529" i="2"/>
  <c r="R529" i="2"/>
  <c r="X529" i="2" s="1"/>
  <c r="O529" i="2"/>
  <c r="L529" i="2"/>
  <c r="V528" i="2"/>
  <c r="S528" i="2"/>
  <c r="Y528" i="2" s="1"/>
  <c r="M528" i="2"/>
  <c r="V527" i="2"/>
  <c r="S527" i="2"/>
  <c r="Y527" i="2" s="1"/>
  <c r="M527" i="2"/>
  <c r="Z526" i="2"/>
  <c r="Y526" i="2"/>
  <c r="W526" i="2"/>
  <c r="V526" i="2"/>
  <c r="U526" i="2"/>
  <c r="R526" i="2"/>
  <c r="X526" i="2" s="1"/>
  <c r="O526" i="2"/>
  <c r="L526" i="2"/>
  <c r="V525" i="2"/>
  <c r="S525" i="2"/>
  <c r="Y525" i="2" s="1"/>
  <c r="M525" i="2"/>
  <c r="V524" i="2"/>
  <c r="S524" i="2"/>
  <c r="Y524" i="2" s="1"/>
  <c r="M524" i="2"/>
  <c r="Z523" i="2"/>
  <c r="Y523" i="2"/>
  <c r="W523" i="2"/>
  <c r="V523" i="2"/>
  <c r="U523" i="2"/>
  <c r="R523" i="2"/>
  <c r="X523" i="2" s="1"/>
  <c r="O523" i="2"/>
  <c r="L523" i="2"/>
  <c r="V522" i="2"/>
  <c r="S522" i="2"/>
  <c r="Y522" i="2" s="1"/>
  <c r="M522" i="2"/>
  <c r="V521" i="2"/>
  <c r="S521" i="2"/>
  <c r="Y521" i="2" s="1"/>
  <c r="M521" i="2"/>
  <c r="Z520" i="2"/>
  <c r="Y520" i="2"/>
  <c r="W520" i="2"/>
  <c r="V520" i="2"/>
  <c r="U520" i="2"/>
  <c r="R520" i="2"/>
  <c r="X520" i="2" s="1"/>
  <c r="O520" i="2"/>
  <c r="L520" i="2"/>
  <c r="V519" i="2"/>
  <c r="S519" i="2"/>
  <c r="Y519" i="2" s="1"/>
  <c r="M519" i="2"/>
  <c r="V518" i="2"/>
  <c r="S518" i="2"/>
  <c r="Y518" i="2" s="1"/>
  <c r="M518" i="2"/>
  <c r="Z517" i="2"/>
  <c r="Y517" i="2"/>
  <c r="W517" i="2"/>
  <c r="V517" i="2"/>
  <c r="U517" i="2"/>
  <c r="R517" i="2"/>
  <c r="X517" i="2" s="1"/>
  <c r="O517" i="2"/>
  <c r="L517" i="2"/>
  <c r="V516" i="2"/>
  <c r="S516" i="2"/>
  <c r="Y516" i="2" s="1"/>
  <c r="M516" i="2"/>
  <c r="V515" i="2"/>
  <c r="S515" i="2"/>
  <c r="Y515" i="2" s="1"/>
  <c r="M515" i="2"/>
  <c r="Z514" i="2"/>
  <c r="Y514" i="2"/>
  <c r="W514" i="2"/>
  <c r="V514" i="2"/>
  <c r="U514" i="2"/>
  <c r="R514" i="2"/>
  <c r="X514" i="2" s="1"/>
  <c r="O514" i="2"/>
  <c r="L514" i="2"/>
  <c r="V513" i="2"/>
  <c r="S513" i="2"/>
  <c r="Y513" i="2" s="1"/>
  <c r="M513" i="2"/>
  <c r="V512" i="2"/>
  <c r="S512" i="2"/>
  <c r="Y512" i="2" s="1"/>
  <c r="M512" i="2"/>
  <c r="Z511" i="2"/>
  <c r="Y511" i="2"/>
  <c r="W511" i="2"/>
  <c r="V511" i="2"/>
  <c r="U511" i="2"/>
  <c r="R511" i="2"/>
  <c r="X511" i="2" s="1"/>
  <c r="O511" i="2"/>
  <c r="L511" i="2"/>
  <c r="V510" i="2"/>
  <c r="S510" i="2"/>
  <c r="Y510" i="2" s="1"/>
  <c r="M510" i="2"/>
  <c r="V509" i="2"/>
  <c r="S509" i="2"/>
  <c r="Y509" i="2" s="1"/>
  <c r="M509" i="2"/>
  <c r="Z508" i="2"/>
  <c r="Y508" i="2"/>
  <c r="W508" i="2"/>
  <c r="V508" i="2"/>
  <c r="U508" i="2"/>
  <c r="R508" i="2"/>
  <c r="X508" i="2" s="1"/>
  <c r="O508" i="2"/>
  <c r="L508" i="2"/>
  <c r="V507" i="2"/>
  <c r="S507" i="2"/>
  <c r="Y507" i="2" s="1"/>
  <c r="M507" i="2"/>
  <c r="V506" i="2"/>
  <c r="S506" i="2"/>
  <c r="Y506" i="2" s="1"/>
  <c r="M506" i="2"/>
  <c r="Z505" i="2"/>
  <c r="Y505" i="2"/>
  <c r="W505" i="2"/>
  <c r="V505" i="2"/>
  <c r="U505" i="2"/>
  <c r="R505" i="2"/>
  <c r="X505" i="2" s="1"/>
  <c r="O505" i="2"/>
  <c r="L505" i="2"/>
  <c r="V504" i="2"/>
  <c r="S504" i="2"/>
  <c r="Y504" i="2" s="1"/>
  <c r="M504" i="2"/>
  <c r="V503" i="2"/>
  <c r="S503" i="2"/>
  <c r="Y503" i="2" s="1"/>
  <c r="M503" i="2"/>
  <c r="Z502" i="2"/>
  <c r="Y502" i="2"/>
  <c r="W502" i="2"/>
  <c r="V502" i="2"/>
  <c r="U502" i="2"/>
  <c r="R502" i="2"/>
  <c r="X502" i="2" s="1"/>
  <c r="O502" i="2"/>
  <c r="L502" i="2"/>
  <c r="V501" i="2"/>
  <c r="S501" i="2"/>
  <c r="Y501" i="2" s="1"/>
  <c r="M501" i="2"/>
  <c r="V500" i="2"/>
  <c r="S500" i="2"/>
  <c r="Y500" i="2" s="1"/>
  <c r="M500" i="2"/>
  <c r="Z499" i="2"/>
  <c r="Y499" i="2"/>
  <c r="W499" i="2"/>
  <c r="V499" i="2"/>
  <c r="U499" i="2"/>
  <c r="R499" i="2"/>
  <c r="X499" i="2" s="1"/>
  <c r="O499" i="2"/>
  <c r="L499" i="2"/>
  <c r="V498" i="2"/>
  <c r="S498" i="2"/>
  <c r="Y498" i="2" s="1"/>
  <c r="M498" i="2"/>
  <c r="V497" i="2"/>
  <c r="S497" i="2"/>
  <c r="Y497" i="2" s="1"/>
  <c r="M497" i="2"/>
  <c r="Z496" i="2"/>
  <c r="Y496" i="2"/>
  <c r="W496" i="2"/>
  <c r="V496" i="2"/>
  <c r="U496" i="2"/>
  <c r="R496" i="2"/>
  <c r="X496" i="2" s="1"/>
  <c r="O496" i="2"/>
  <c r="L496" i="2"/>
  <c r="V495" i="2"/>
  <c r="S495" i="2"/>
  <c r="Y495" i="2" s="1"/>
  <c r="M495" i="2"/>
  <c r="V494" i="2"/>
  <c r="S494" i="2"/>
  <c r="Y494" i="2" s="1"/>
  <c r="M494" i="2"/>
  <c r="Z493" i="2"/>
  <c r="Y493" i="2"/>
  <c r="W493" i="2"/>
  <c r="V493" i="2"/>
  <c r="U493" i="2"/>
  <c r="R493" i="2"/>
  <c r="X493" i="2" s="1"/>
  <c r="O493" i="2"/>
  <c r="L493" i="2"/>
  <c r="V492" i="2"/>
  <c r="S492" i="2"/>
  <c r="Y492" i="2" s="1"/>
  <c r="M492" i="2"/>
  <c r="V491" i="2"/>
  <c r="S491" i="2"/>
  <c r="Y491" i="2" s="1"/>
  <c r="M491" i="2"/>
  <c r="Z490" i="2"/>
  <c r="Y490" i="2"/>
  <c r="W490" i="2"/>
  <c r="V490" i="2"/>
  <c r="U490" i="2"/>
  <c r="R490" i="2"/>
  <c r="X490" i="2" s="1"/>
  <c r="O490" i="2"/>
  <c r="L490" i="2"/>
  <c r="V489" i="2"/>
  <c r="S489" i="2"/>
  <c r="Y489" i="2" s="1"/>
  <c r="M489" i="2"/>
  <c r="V488" i="2"/>
  <c r="S488" i="2"/>
  <c r="Y488" i="2" s="1"/>
  <c r="M488" i="2"/>
  <c r="Z487" i="2"/>
  <c r="Y487" i="2"/>
  <c r="W487" i="2"/>
  <c r="V487" i="2"/>
  <c r="U487" i="2"/>
  <c r="R487" i="2"/>
  <c r="X487" i="2" s="1"/>
  <c r="O487" i="2"/>
  <c r="L487" i="2"/>
  <c r="V486" i="2"/>
  <c r="S486" i="2"/>
  <c r="Y486" i="2" s="1"/>
  <c r="M486" i="2"/>
  <c r="V485" i="2"/>
  <c r="S485" i="2"/>
  <c r="Y485" i="2" s="1"/>
  <c r="M485" i="2"/>
  <c r="Z484" i="2"/>
  <c r="Y484" i="2"/>
  <c r="W484" i="2"/>
  <c r="V484" i="2"/>
  <c r="U484" i="2"/>
  <c r="R484" i="2"/>
  <c r="X484" i="2" s="1"/>
  <c r="O484" i="2"/>
  <c r="L484" i="2"/>
  <c r="V483" i="2"/>
  <c r="S483" i="2"/>
  <c r="Y483" i="2" s="1"/>
  <c r="M483" i="2"/>
  <c r="V482" i="2"/>
  <c r="S482" i="2"/>
  <c r="Y482" i="2" s="1"/>
  <c r="M482" i="2"/>
  <c r="Z481" i="2"/>
  <c r="Y481" i="2"/>
  <c r="W481" i="2"/>
  <c r="V481" i="2"/>
  <c r="U481" i="2"/>
  <c r="R481" i="2"/>
  <c r="X481" i="2" s="1"/>
  <c r="O481" i="2"/>
  <c r="L481" i="2"/>
  <c r="V480" i="2"/>
  <c r="S480" i="2"/>
  <c r="Y480" i="2" s="1"/>
  <c r="M480" i="2"/>
  <c r="V479" i="2"/>
  <c r="S479" i="2"/>
  <c r="Y479" i="2" s="1"/>
  <c r="M479" i="2"/>
  <c r="Z478" i="2"/>
  <c r="Y478" i="2"/>
  <c r="W478" i="2"/>
  <c r="V478" i="2"/>
  <c r="U478" i="2"/>
  <c r="R478" i="2"/>
  <c r="X478" i="2" s="1"/>
  <c r="O478" i="2"/>
  <c r="L478" i="2"/>
  <c r="V477" i="2"/>
  <c r="S477" i="2"/>
  <c r="Y477" i="2" s="1"/>
  <c r="M477" i="2"/>
  <c r="V476" i="2"/>
  <c r="S476" i="2"/>
  <c r="Y476" i="2" s="1"/>
  <c r="M476" i="2"/>
  <c r="Z475" i="2"/>
  <c r="Y475" i="2"/>
  <c r="W475" i="2"/>
  <c r="V475" i="2"/>
  <c r="U475" i="2"/>
  <c r="R475" i="2"/>
  <c r="X475" i="2" s="1"/>
  <c r="O475" i="2"/>
  <c r="L475" i="2"/>
  <c r="V474" i="2"/>
  <c r="S474" i="2"/>
  <c r="Y474" i="2" s="1"/>
  <c r="M474" i="2"/>
  <c r="V473" i="2"/>
  <c r="S473" i="2"/>
  <c r="Y473" i="2" s="1"/>
  <c r="M473" i="2"/>
  <c r="Z472" i="2"/>
  <c r="Y472" i="2"/>
  <c r="W472" i="2"/>
  <c r="V472" i="2"/>
  <c r="U472" i="2"/>
  <c r="R472" i="2"/>
  <c r="X472" i="2" s="1"/>
  <c r="O472" i="2"/>
  <c r="L472" i="2"/>
  <c r="V471" i="2"/>
  <c r="S471" i="2"/>
  <c r="Y471" i="2" s="1"/>
  <c r="M471" i="2"/>
  <c r="V470" i="2"/>
  <c r="S470" i="2"/>
  <c r="Y470" i="2" s="1"/>
  <c r="M470" i="2"/>
  <c r="Z469" i="2"/>
  <c r="Y469" i="2"/>
  <c r="W469" i="2"/>
  <c r="V469" i="2"/>
  <c r="U469" i="2"/>
  <c r="R469" i="2"/>
  <c r="X469" i="2" s="1"/>
  <c r="O469" i="2"/>
  <c r="L469" i="2"/>
  <c r="V468" i="2"/>
  <c r="S468" i="2"/>
  <c r="Y468" i="2" s="1"/>
  <c r="M468" i="2"/>
  <c r="V467" i="2"/>
  <c r="S467" i="2"/>
  <c r="Y467" i="2" s="1"/>
  <c r="M467" i="2"/>
  <c r="Z466" i="2"/>
  <c r="Y466" i="2"/>
  <c r="W466" i="2"/>
  <c r="V466" i="2"/>
  <c r="U466" i="2"/>
  <c r="R466" i="2"/>
  <c r="X466" i="2" s="1"/>
  <c r="O466" i="2"/>
  <c r="L466" i="2"/>
  <c r="V465" i="2"/>
  <c r="S465" i="2"/>
  <c r="Y465" i="2" s="1"/>
  <c r="M465" i="2"/>
  <c r="V464" i="2"/>
  <c r="S464" i="2"/>
  <c r="Y464" i="2" s="1"/>
  <c r="M464" i="2"/>
  <c r="Z463" i="2"/>
  <c r="Y463" i="2"/>
  <c r="W463" i="2"/>
  <c r="V463" i="2"/>
  <c r="U463" i="2"/>
  <c r="R463" i="2"/>
  <c r="X463" i="2" s="1"/>
  <c r="O463" i="2"/>
  <c r="L463" i="2"/>
  <c r="V462" i="2"/>
  <c r="S462" i="2"/>
  <c r="Y462" i="2" s="1"/>
  <c r="M462" i="2"/>
  <c r="V461" i="2"/>
  <c r="S461" i="2"/>
  <c r="Y461" i="2" s="1"/>
  <c r="M461" i="2"/>
  <c r="Z460" i="2"/>
  <c r="Y460" i="2"/>
  <c r="W460" i="2"/>
  <c r="V460" i="2"/>
  <c r="U460" i="2"/>
  <c r="R460" i="2"/>
  <c r="X460" i="2" s="1"/>
  <c r="O460" i="2"/>
  <c r="L460" i="2"/>
  <c r="V459" i="2"/>
  <c r="S459" i="2"/>
  <c r="Y459" i="2" s="1"/>
  <c r="M459" i="2"/>
  <c r="V458" i="2"/>
  <c r="S458" i="2"/>
  <c r="Y458" i="2" s="1"/>
  <c r="M458" i="2"/>
  <c r="Z457" i="2"/>
  <c r="Y457" i="2"/>
  <c r="W457" i="2"/>
  <c r="V457" i="2"/>
  <c r="U457" i="2"/>
  <c r="R457" i="2"/>
  <c r="X457" i="2" s="1"/>
  <c r="O457" i="2"/>
  <c r="L457" i="2"/>
  <c r="V456" i="2"/>
  <c r="S456" i="2"/>
  <c r="Y456" i="2" s="1"/>
  <c r="M456" i="2"/>
  <c r="V455" i="2"/>
  <c r="S455" i="2"/>
  <c r="Y455" i="2" s="1"/>
  <c r="M455" i="2"/>
  <c r="Z454" i="2"/>
  <c r="Y454" i="2"/>
  <c r="W454" i="2"/>
  <c r="V454" i="2"/>
  <c r="U454" i="2"/>
  <c r="R454" i="2"/>
  <c r="X454" i="2" s="1"/>
  <c r="O454" i="2"/>
  <c r="L454" i="2"/>
  <c r="V453" i="2"/>
  <c r="S453" i="2"/>
  <c r="Y453" i="2" s="1"/>
  <c r="M453" i="2"/>
  <c r="V452" i="2"/>
  <c r="S452" i="2"/>
  <c r="Y452" i="2" s="1"/>
  <c r="M452" i="2"/>
  <c r="Z451" i="2"/>
  <c r="Y451" i="2"/>
  <c r="W451" i="2"/>
  <c r="V451" i="2"/>
  <c r="U451" i="2"/>
  <c r="R451" i="2"/>
  <c r="X451" i="2" s="1"/>
  <c r="O451" i="2"/>
  <c r="L451" i="2"/>
  <c r="V450" i="2"/>
  <c r="S450" i="2"/>
  <c r="Y450" i="2" s="1"/>
  <c r="M450" i="2"/>
  <c r="V449" i="2"/>
  <c r="S449" i="2"/>
  <c r="Y449" i="2" s="1"/>
  <c r="M449" i="2"/>
  <c r="Z448" i="2"/>
  <c r="Y448" i="2"/>
  <c r="W448" i="2"/>
  <c r="V448" i="2"/>
  <c r="U448" i="2"/>
  <c r="R448" i="2"/>
  <c r="X448" i="2" s="1"/>
  <c r="O448" i="2"/>
  <c r="L448" i="2"/>
  <c r="V447" i="2"/>
  <c r="S447" i="2"/>
  <c r="Y447" i="2" s="1"/>
  <c r="M447" i="2"/>
  <c r="V446" i="2"/>
  <c r="S446" i="2"/>
  <c r="Y446" i="2" s="1"/>
  <c r="M446" i="2"/>
  <c r="Z445" i="2"/>
  <c r="Y445" i="2"/>
  <c r="W445" i="2"/>
  <c r="V445" i="2"/>
  <c r="U445" i="2"/>
  <c r="R445" i="2"/>
  <c r="X445" i="2" s="1"/>
  <c r="O445" i="2"/>
  <c r="L445" i="2"/>
  <c r="V444" i="2"/>
  <c r="S444" i="2"/>
  <c r="Y444" i="2" s="1"/>
  <c r="M444" i="2"/>
  <c r="V443" i="2"/>
  <c r="S443" i="2"/>
  <c r="Y443" i="2" s="1"/>
  <c r="M443" i="2"/>
  <c r="Z442" i="2"/>
  <c r="Y442" i="2"/>
  <c r="W442" i="2"/>
  <c r="V442" i="2"/>
  <c r="U442" i="2"/>
  <c r="R442" i="2"/>
  <c r="X442" i="2" s="1"/>
  <c r="O442" i="2"/>
  <c r="L442" i="2"/>
  <c r="V441" i="2"/>
  <c r="S441" i="2"/>
  <c r="Y441" i="2" s="1"/>
  <c r="M441" i="2"/>
  <c r="V440" i="2"/>
  <c r="S440" i="2"/>
  <c r="Y440" i="2" s="1"/>
  <c r="M440" i="2"/>
  <c r="Z439" i="2"/>
  <c r="Y439" i="2"/>
  <c r="W439" i="2"/>
  <c r="V439" i="2"/>
  <c r="U439" i="2"/>
  <c r="R439" i="2"/>
  <c r="X439" i="2" s="1"/>
  <c r="O439" i="2"/>
  <c r="L439" i="2"/>
  <c r="V438" i="2"/>
  <c r="S438" i="2"/>
  <c r="Y438" i="2" s="1"/>
  <c r="M438" i="2"/>
  <c r="V437" i="2"/>
  <c r="S437" i="2"/>
  <c r="Y437" i="2" s="1"/>
  <c r="M437" i="2"/>
  <c r="Z436" i="2"/>
  <c r="Y436" i="2"/>
  <c r="W436" i="2"/>
  <c r="V436" i="2"/>
  <c r="U436" i="2"/>
  <c r="R436" i="2"/>
  <c r="X436" i="2" s="1"/>
  <c r="O436" i="2"/>
  <c r="L436" i="2"/>
  <c r="V435" i="2"/>
  <c r="S435" i="2"/>
  <c r="Y435" i="2" s="1"/>
  <c r="M435" i="2"/>
  <c r="V434" i="2"/>
  <c r="S434" i="2"/>
  <c r="Y434" i="2" s="1"/>
  <c r="M434" i="2"/>
  <c r="Z433" i="2"/>
  <c r="Y433" i="2"/>
  <c r="W433" i="2"/>
  <c r="V433" i="2"/>
  <c r="U433" i="2"/>
  <c r="R433" i="2"/>
  <c r="X433" i="2" s="1"/>
  <c r="O433" i="2"/>
  <c r="L433" i="2"/>
  <c r="V432" i="2"/>
  <c r="S432" i="2"/>
  <c r="Y432" i="2" s="1"/>
  <c r="M432" i="2"/>
  <c r="V431" i="2"/>
  <c r="S431" i="2"/>
  <c r="Y431" i="2" s="1"/>
  <c r="M431" i="2"/>
  <c r="Z430" i="2"/>
  <c r="Y430" i="2"/>
  <c r="W430" i="2"/>
  <c r="V430" i="2"/>
  <c r="U430" i="2"/>
  <c r="R430" i="2"/>
  <c r="X430" i="2" s="1"/>
  <c r="O430" i="2"/>
  <c r="L430" i="2"/>
  <c r="V429" i="2"/>
  <c r="S429" i="2"/>
  <c r="Y429" i="2" s="1"/>
  <c r="M429" i="2"/>
  <c r="V428" i="2"/>
  <c r="S428" i="2"/>
  <c r="Y428" i="2" s="1"/>
  <c r="M428" i="2"/>
  <c r="Z427" i="2"/>
  <c r="Y427" i="2"/>
  <c r="W427" i="2"/>
  <c r="V427" i="2"/>
  <c r="U427" i="2"/>
  <c r="R427" i="2"/>
  <c r="X427" i="2" s="1"/>
  <c r="O427" i="2"/>
  <c r="L427" i="2"/>
  <c r="V426" i="2"/>
  <c r="S426" i="2"/>
  <c r="Y426" i="2" s="1"/>
  <c r="M426" i="2"/>
  <c r="V425" i="2"/>
  <c r="S425" i="2"/>
  <c r="Y425" i="2" s="1"/>
  <c r="M425" i="2"/>
  <c r="Z424" i="2"/>
  <c r="Y424" i="2"/>
  <c r="AA424" i="2" s="1"/>
  <c r="W424" i="2"/>
  <c r="V424" i="2"/>
  <c r="U424" i="2"/>
  <c r="R424" i="2"/>
  <c r="X424" i="2" s="1"/>
  <c r="O424" i="2"/>
  <c r="L424" i="2"/>
  <c r="V423" i="2"/>
  <c r="S423" i="2"/>
  <c r="Y423" i="2" s="1"/>
  <c r="M423" i="2"/>
  <c r="V422" i="2"/>
  <c r="S422" i="2"/>
  <c r="Y422" i="2" s="1"/>
  <c r="M422" i="2"/>
  <c r="Z421" i="2"/>
  <c r="Y421" i="2"/>
  <c r="W421" i="2"/>
  <c r="V421" i="2"/>
  <c r="U421" i="2"/>
  <c r="R421" i="2"/>
  <c r="X421" i="2" s="1"/>
  <c r="O421" i="2"/>
  <c r="L421" i="2"/>
  <c r="V420" i="2"/>
  <c r="S420" i="2"/>
  <c r="Y420" i="2" s="1"/>
  <c r="M420" i="2"/>
  <c r="V419" i="2"/>
  <c r="S419" i="2"/>
  <c r="Y419" i="2" s="1"/>
  <c r="M419" i="2"/>
  <c r="Z418" i="2"/>
  <c r="Y418" i="2"/>
  <c r="W418" i="2"/>
  <c r="V418" i="2"/>
  <c r="U418" i="2"/>
  <c r="R418" i="2"/>
  <c r="X418" i="2" s="1"/>
  <c r="O418" i="2"/>
  <c r="L418" i="2"/>
  <c r="V417" i="2"/>
  <c r="S417" i="2"/>
  <c r="Y417" i="2" s="1"/>
  <c r="M417" i="2"/>
  <c r="V416" i="2"/>
  <c r="S416" i="2"/>
  <c r="Y416" i="2" s="1"/>
  <c r="M416" i="2"/>
  <c r="V415" i="2"/>
  <c r="S415" i="2"/>
  <c r="Y415" i="2" s="1"/>
  <c r="M415" i="2"/>
  <c r="V414" i="2"/>
  <c r="S414" i="2"/>
  <c r="Y414" i="2" s="1"/>
  <c r="M414" i="2"/>
  <c r="V413" i="2"/>
  <c r="S413" i="2"/>
  <c r="Y413" i="2" s="1"/>
  <c r="M413" i="2"/>
  <c r="Z412" i="2"/>
  <c r="Y412" i="2"/>
  <c r="W412" i="2"/>
  <c r="V412" i="2"/>
  <c r="U412" i="2"/>
  <c r="R412" i="2"/>
  <c r="X412" i="2" s="1"/>
  <c r="O412" i="2"/>
  <c r="L412" i="2"/>
  <c r="V411" i="2"/>
  <c r="S411" i="2"/>
  <c r="Y411" i="2" s="1"/>
  <c r="M411" i="2"/>
  <c r="V410" i="2"/>
  <c r="S410" i="2"/>
  <c r="Y410" i="2" s="1"/>
  <c r="M410" i="2"/>
  <c r="V409" i="2"/>
  <c r="S409" i="2"/>
  <c r="Y409" i="2" s="1"/>
  <c r="M409" i="2"/>
  <c r="V408" i="2"/>
  <c r="S408" i="2"/>
  <c r="Y408" i="2" s="1"/>
  <c r="M408" i="2"/>
  <c r="V407" i="2"/>
  <c r="S407" i="2"/>
  <c r="Y407" i="2" s="1"/>
  <c r="M407" i="2"/>
  <c r="Z406" i="2"/>
  <c r="Y406" i="2"/>
  <c r="W406" i="2"/>
  <c r="V406" i="2"/>
  <c r="U406" i="2"/>
  <c r="R406" i="2"/>
  <c r="X406" i="2" s="1"/>
  <c r="O406" i="2"/>
  <c r="L406" i="2"/>
  <c r="T405" i="2"/>
  <c r="S405" i="2"/>
  <c r="N405" i="2"/>
  <c r="M405" i="2"/>
  <c r="V404" i="2"/>
  <c r="S404" i="2"/>
  <c r="Y404" i="2" s="1"/>
  <c r="M404" i="2"/>
  <c r="V403" i="2"/>
  <c r="S403" i="2"/>
  <c r="Y403" i="2" s="1"/>
  <c r="M403" i="2"/>
  <c r="V402" i="2"/>
  <c r="S402" i="2"/>
  <c r="Y402" i="2" s="1"/>
  <c r="M402" i="2"/>
  <c r="Z401" i="2"/>
  <c r="Y401" i="2"/>
  <c r="W401" i="2"/>
  <c r="V401" i="2"/>
  <c r="U401" i="2"/>
  <c r="R401" i="2"/>
  <c r="X401" i="2" s="1"/>
  <c r="O401" i="2"/>
  <c r="L401" i="2"/>
  <c r="V400" i="2"/>
  <c r="S400" i="2"/>
  <c r="Y400" i="2" s="1"/>
  <c r="M400" i="2"/>
  <c r="V399" i="2"/>
  <c r="S399" i="2"/>
  <c r="Y399" i="2" s="1"/>
  <c r="M399" i="2"/>
  <c r="V398" i="2"/>
  <c r="S398" i="2"/>
  <c r="Y398" i="2" s="1"/>
  <c r="M398" i="2"/>
  <c r="Z397" i="2"/>
  <c r="Y397" i="2"/>
  <c r="W397" i="2"/>
  <c r="V397" i="2"/>
  <c r="U397" i="2"/>
  <c r="R397" i="2"/>
  <c r="X397" i="2" s="1"/>
  <c r="O397" i="2"/>
  <c r="L397" i="2"/>
  <c r="V396" i="2"/>
  <c r="S396" i="2"/>
  <c r="Y396" i="2" s="1"/>
  <c r="M396" i="2"/>
  <c r="V395" i="2"/>
  <c r="S395" i="2"/>
  <c r="Y395" i="2" s="1"/>
  <c r="M395" i="2"/>
  <c r="V394" i="2"/>
  <c r="S394" i="2"/>
  <c r="Y394" i="2" s="1"/>
  <c r="M394" i="2"/>
  <c r="Z393" i="2"/>
  <c r="Y393" i="2"/>
  <c r="W393" i="2"/>
  <c r="V393" i="2"/>
  <c r="U393" i="2"/>
  <c r="R393" i="2"/>
  <c r="X393" i="2" s="1"/>
  <c r="O393" i="2"/>
  <c r="L393" i="2"/>
  <c r="V392" i="2"/>
  <c r="S392" i="2"/>
  <c r="Y392" i="2" s="1"/>
  <c r="M392" i="2"/>
  <c r="V391" i="2"/>
  <c r="S391" i="2"/>
  <c r="Y391" i="2" s="1"/>
  <c r="M391" i="2"/>
  <c r="V390" i="2"/>
  <c r="S390" i="2"/>
  <c r="Y390" i="2" s="1"/>
  <c r="M390" i="2"/>
  <c r="Z389" i="2"/>
  <c r="Y389" i="2"/>
  <c r="W389" i="2"/>
  <c r="V389" i="2"/>
  <c r="U389" i="2"/>
  <c r="R389" i="2"/>
  <c r="X389" i="2" s="1"/>
  <c r="O389" i="2"/>
  <c r="L389" i="2"/>
  <c r="V388" i="2"/>
  <c r="S388" i="2"/>
  <c r="Y388" i="2" s="1"/>
  <c r="M388" i="2"/>
  <c r="V387" i="2"/>
  <c r="S387" i="2"/>
  <c r="Y387" i="2" s="1"/>
  <c r="M387" i="2"/>
  <c r="V386" i="2"/>
  <c r="S386" i="2"/>
  <c r="Y386" i="2" s="1"/>
  <c r="M386" i="2"/>
  <c r="Z385" i="2"/>
  <c r="Y385" i="2"/>
  <c r="W385" i="2"/>
  <c r="V385" i="2"/>
  <c r="U385" i="2"/>
  <c r="R385" i="2"/>
  <c r="X385" i="2" s="1"/>
  <c r="O385" i="2"/>
  <c r="L385" i="2"/>
  <c r="V384" i="2"/>
  <c r="S384" i="2"/>
  <c r="Y384" i="2" s="1"/>
  <c r="M384" i="2"/>
  <c r="V383" i="2"/>
  <c r="S383" i="2"/>
  <c r="Y383" i="2" s="1"/>
  <c r="M383" i="2"/>
  <c r="V382" i="2"/>
  <c r="S382" i="2"/>
  <c r="Y382" i="2" s="1"/>
  <c r="M382" i="2"/>
  <c r="Z381" i="2"/>
  <c r="Y381" i="2"/>
  <c r="W381" i="2"/>
  <c r="V381" i="2"/>
  <c r="U381" i="2"/>
  <c r="R381" i="2"/>
  <c r="X381" i="2" s="1"/>
  <c r="O381" i="2"/>
  <c r="L381" i="2"/>
  <c r="V380" i="2"/>
  <c r="S380" i="2"/>
  <c r="Y380" i="2" s="1"/>
  <c r="M380" i="2"/>
  <c r="V379" i="2"/>
  <c r="S379" i="2"/>
  <c r="Y379" i="2" s="1"/>
  <c r="M379" i="2"/>
  <c r="V378" i="2"/>
  <c r="S378" i="2"/>
  <c r="Y378" i="2" s="1"/>
  <c r="M378" i="2"/>
  <c r="Z377" i="2"/>
  <c r="Y377" i="2"/>
  <c r="W377" i="2"/>
  <c r="V377" i="2"/>
  <c r="U377" i="2"/>
  <c r="R377" i="2"/>
  <c r="X377" i="2" s="1"/>
  <c r="O377" i="2"/>
  <c r="L377" i="2"/>
  <c r="V376" i="2"/>
  <c r="S376" i="2"/>
  <c r="Y376" i="2" s="1"/>
  <c r="M376" i="2"/>
  <c r="V375" i="2"/>
  <c r="S375" i="2"/>
  <c r="Y375" i="2" s="1"/>
  <c r="M375" i="2"/>
  <c r="V374" i="2"/>
  <c r="S374" i="2"/>
  <c r="Y374" i="2" s="1"/>
  <c r="M374" i="2"/>
  <c r="Z373" i="2"/>
  <c r="Y373" i="2"/>
  <c r="W373" i="2"/>
  <c r="V373" i="2"/>
  <c r="U373" i="2"/>
  <c r="R373" i="2"/>
  <c r="X373" i="2" s="1"/>
  <c r="O373" i="2"/>
  <c r="L373" i="2"/>
  <c r="V372" i="2"/>
  <c r="S372" i="2"/>
  <c r="Y372" i="2" s="1"/>
  <c r="M372" i="2"/>
  <c r="V371" i="2"/>
  <c r="S371" i="2"/>
  <c r="Y371" i="2" s="1"/>
  <c r="M371" i="2"/>
  <c r="V370" i="2"/>
  <c r="S370" i="2"/>
  <c r="Y370" i="2" s="1"/>
  <c r="M370" i="2"/>
  <c r="V369" i="2"/>
  <c r="S369" i="2"/>
  <c r="Y369" i="2" s="1"/>
  <c r="M369" i="2"/>
  <c r="Z368" i="2"/>
  <c r="Y368" i="2"/>
  <c r="W368" i="2"/>
  <c r="V368" i="2"/>
  <c r="U368" i="2"/>
  <c r="R368" i="2"/>
  <c r="X368" i="2" s="1"/>
  <c r="O368" i="2"/>
  <c r="L368" i="2"/>
  <c r="V367" i="2"/>
  <c r="S367" i="2"/>
  <c r="Y367" i="2" s="1"/>
  <c r="M367" i="2"/>
  <c r="V366" i="2"/>
  <c r="S366" i="2"/>
  <c r="Y366" i="2" s="1"/>
  <c r="M366" i="2"/>
  <c r="V365" i="2"/>
  <c r="S365" i="2"/>
  <c r="Y365" i="2" s="1"/>
  <c r="M365" i="2"/>
  <c r="V364" i="2"/>
  <c r="S364" i="2"/>
  <c r="Y364" i="2" s="1"/>
  <c r="M364" i="2"/>
  <c r="Z363" i="2"/>
  <c r="Y363" i="2"/>
  <c r="W363" i="2"/>
  <c r="V363" i="2"/>
  <c r="U363" i="2"/>
  <c r="R363" i="2"/>
  <c r="X363" i="2" s="1"/>
  <c r="O363" i="2"/>
  <c r="L363" i="2"/>
  <c r="V362" i="2"/>
  <c r="S362" i="2"/>
  <c r="Y362" i="2" s="1"/>
  <c r="M362" i="2"/>
  <c r="V361" i="2"/>
  <c r="S361" i="2"/>
  <c r="Y361" i="2" s="1"/>
  <c r="M361" i="2"/>
  <c r="V360" i="2"/>
  <c r="S360" i="2"/>
  <c r="Y360" i="2" s="1"/>
  <c r="M360" i="2"/>
  <c r="V359" i="2"/>
  <c r="S359" i="2"/>
  <c r="Y359" i="2" s="1"/>
  <c r="M359" i="2"/>
  <c r="Z358" i="2"/>
  <c r="Y358" i="2"/>
  <c r="W358" i="2"/>
  <c r="V358" i="2"/>
  <c r="U358" i="2"/>
  <c r="R358" i="2"/>
  <c r="X358" i="2" s="1"/>
  <c r="O358" i="2"/>
  <c r="L358" i="2"/>
  <c r="V357" i="2"/>
  <c r="S357" i="2"/>
  <c r="Y357" i="2" s="1"/>
  <c r="M357" i="2"/>
  <c r="V356" i="2"/>
  <c r="S356" i="2"/>
  <c r="Y356" i="2" s="1"/>
  <c r="M356" i="2"/>
  <c r="V355" i="2"/>
  <c r="S355" i="2"/>
  <c r="Y355" i="2" s="1"/>
  <c r="M355" i="2"/>
  <c r="V354" i="2"/>
  <c r="S354" i="2"/>
  <c r="Y354" i="2" s="1"/>
  <c r="M354" i="2"/>
  <c r="Z353" i="2"/>
  <c r="Y353" i="2"/>
  <c r="W353" i="2"/>
  <c r="V353" i="2"/>
  <c r="U353" i="2"/>
  <c r="R353" i="2"/>
  <c r="X353" i="2" s="1"/>
  <c r="O353" i="2"/>
  <c r="L353" i="2"/>
  <c r="V352" i="2"/>
  <c r="S352" i="2"/>
  <c r="Y352" i="2" s="1"/>
  <c r="M352" i="2"/>
  <c r="V351" i="2"/>
  <c r="S351" i="2"/>
  <c r="Y351" i="2" s="1"/>
  <c r="M351" i="2"/>
  <c r="V350" i="2"/>
  <c r="S350" i="2"/>
  <c r="Y350" i="2" s="1"/>
  <c r="M350" i="2"/>
  <c r="V349" i="2"/>
  <c r="S349" i="2"/>
  <c r="Y349" i="2" s="1"/>
  <c r="M349" i="2"/>
  <c r="Z348" i="2"/>
  <c r="Y348" i="2"/>
  <c r="W348" i="2"/>
  <c r="V348" i="2"/>
  <c r="U348" i="2"/>
  <c r="R348" i="2"/>
  <c r="X348" i="2" s="1"/>
  <c r="O348" i="2"/>
  <c r="L348" i="2"/>
  <c r="V347" i="2"/>
  <c r="S347" i="2"/>
  <c r="Y347" i="2" s="1"/>
  <c r="M347" i="2"/>
  <c r="V346" i="2"/>
  <c r="S346" i="2"/>
  <c r="Y346" i="2" s="1"/>
  <c r="M346" i="2"/>
  <c r="V345" i="2"/>
  <c r="S345" i="2"/>
  <c r="Y345" i="2" s="1"/>
  <c r="M345" i="2"/>
  <c r="V344" i="2"/>
  <c r="S344" i="2"/>
  <c r="Y344" i="2" s="1"/>
  <c r="M344" i="2"/>
  <c r="Z343" i="2"/>
  <c r="Y343" i="2"/>
  <c r="W343" i="2"/>
  <c r="V343" i="2"/>
  <c r="U343" i="2"/>
  <c r="R343" i="2"/>
  <c r="X343" i="2" s="1"/>
  <c r="O343" i="2"/>
  <c r="L343" i="2"/>
  <c r="V342" i="2"/>
  <c r="S342" i="2"/>
  <c r="Y342" i="2" s="1"/>
  <c r="M342" i="2"/>
  <c r="V341" i="2"/>
  <c r="S341" i="2"/>
  <c r="Y341" i="2" s="1"/>
  <c r="M341" i="2"/>
  <c r="V340" i="2"/>
  <c r="S340" i="2"/>
  <c r="Y340" i="2" s="1"/>
  <c r="M340" i="2"/>
  <c r="V339" i="2"/>
  <c r="S339" i="2"/>
  <c r="Y339" i="2" s="1"/>
  <c r="M339" i="2"/>
  <c r="Z338" i="2"/>
  <c r="Y338" i="2"/>
  <c r="W338" i="2"/>
  <c r="V338" i="2"/>
  <c r="U338" i="2"/>
  <c r="R338" i="2"/>
  <c r="X338" i="2" s="1"/>
  <c r="O338" i="2"/>
  <c r="L338" i="2"/>
  <c r="V337" i="2"/>
  <c r="S337" i="2"/>
  <c r="Y337" i="2" s="1"/>
  <c r="M337" i="2"/>
  <c r="V336" i="2"/>
  <c r="S336" i="2"/>
  <c r="Y336" i="2" s="1"/>
  <c r="M336" i="2"/>
  <c r="V335" i="2"/>
  <c r="S335" i="2"/>
  <c r="Y335" i="2" s="1"/>
  <c r="M335" i="2"/>
  <c r="V334" i="2"/>
  <c r="S334" i="2"/>
  <c r="Y334" i="2" s="1"/>
  <c r="M334" i="2"/>
  <c r="Z333" i="2"/>
  <c r="Y333" i="2"/>
  <c r="W333" i="2"/>
  <c r="V333" i="2"/>
  <c r="U333" i="2"/>
  <c r="R333" i="2"/>
  <c r="X333" i="2" s="1"/>
  <c r="O333" i="2"/>
  <c r="L333" i="2"/>
  <c r="V332" i="2"/>
  <c r="S332" i="2"/>
  <c r="Y332" i="2" s="1"/>
  <c r="M332" i="2"/>
  <c r="V331" i="2"/>
  <c r="S331" i="2"/>
  <c r="Y331" i="2" s="1"/>
  <c r="M331" i="2"/>
  <c r="V330" i="2"/>
  <c r="S330" i="2"/>
  <c r="Y330" i="2" s="1"/>
  <c r="M330" i="2"/>
  <c r="V329" i="2"/>
  <c r="S329" i="2"/>
  <c r="Y329" i="2" s="1"/>
  <c r="M329" i="2"/>
  <c r="Z328" i="2"/>
  <c r="Y328" i="2"/>
  <c r="W328" i="2"/>
  <c r="V328" i="2"/>
  <c r="U328" i="2"/>
  <c r="R328" i="2"/>
  <c r="X328" i="2" s="1"/>
  <c r="O328" i="2"/>
  <c r="L328" i="2"/>
  <c r="V327" i="2"/>
  <c r="S327" i="2"/>
  <c r="Y327" i="2" s="1"/>
  <c r="M327" i="2"/>
  <c r="V326" i="2"/>
  <c r="S326" i="2"/>
  <c r="Y326" i="2" s="1"/>
  <c r="M326" i="2"/>
  <c r="Z325" i="2"/>
  <c r="Y325" i="2"/>
  <c r="W325" i="2"/>
  <c r="V325" i="2"/>
  <c r="U325" i="2"/>
  <c r="R325" i="2"/>
  <c r="X325" i="2" s="1"/>
  <c r="O325" i="2"/>
  <c r="L325" i="2"/>
  <c r="V324" i="2"/>
  <c r="S324" i="2"/>
  <c r="Y324" i="2" s="1"/>
  <c r="M324" i="2"/>
  <c r="V323" i="2"/>
  <c r="S323" i="2"/>
  <c r="Y323" i="2" s="1"/>
  <c r="M323" i="2"/>
  <c r="Z322" i="2"/>
  <c r="Y322" i="2"/>
  <c r="W322" i="2"/>
  <c r="V322" i="2"/>
  <c r="U322" i="2"/>
  <c r="R322" i="2"/>
  <c r="X322" i="2" s="1"/>
  <c r="O322" i="2"/>
  <c r="L322" i="2"/>
  <c r="V321" i="2"/>
  <c r="S321" i="2"/>
  <c r="Y321" i="2" s="1"/>
  <c r="M321" i="2"/>
  <c r="V320" i="2"/>
  <c r="S320" i="2"/>
  <c r="Y320" i="2" s="1"/>
  <c r="M320" i="2"/>
  <c r="Z319" i="2"/>
  <c r="Y319" i="2"/>
  <c r="W319" i="2"/>
  <c r="V319" i="2"/>
  <c r="U319" i="2"/>
  <c r="R319" i="2"/>
  <c r="X319" i="2" s="1"/>
  <c r="O319" i="2"/>
  <c r="L319" i="2"/>
  <c r="V318" i="2"/>
  <c r="S318" i="2"/>
  <c r="Y318" i="2" s="1"/>
  <c r="M318" i="2"/>
  <c r="V317" i="2"/>
  <c r="S317" i="2"/>
  <c r="Y317" i="2" s="1"/>
  <c r="M317" i="2"/>
  <c r="Z316" i="2"/>
  <c r="Y316" i="2"/>
  <c r="W316" i="2"/>
  <c r="V316" i="2"/>
  <c r="U316" i="2"/>
  <c r="R316" i="2"/>
  <c r="X316" i="2" s="1"/>
  <c r="O316" i="2"/>
  <c r="L316" i="2"/>
  <c r="V315" i="2"/>
  <c r="S315" i="2"/>
  <c r="Y315" i="2" s="1"/>
  <c r="M315" i="2"/>
  <c r="V314" i="2"/>
  <c r="S314" i="2"/>
  <c r="Y314" i="2" s="1"/>
  <c r="M314" i="2"/>
  <c r="Z313" i="2"/>
  <c r="Y313" i="2"/>
  <c r="W313" i="2"/>
  <c r="V313" i="2"/>
  <c r="U313" i="2"/>
  <c r="R313" i="2"/>
  <c r="X313" i="2" s="1"/>
  <c r="O313" i="2"/>
  <c r="L313" i="2"/>
  <c r="V312" i="2"/>
  <c r="S312" i="2"/>
  <c r="Y312" i="2" s="1"/>
  <c r="M312" i="2"/>
  <c r="V311" i="2"/>
  <c r="S311" i="2"/>
  <c r="Y311" i="2" s="1"/>
  <c r="M311" i="2"/>
  <c r="Z310" i="2"/>
  <c r="Y310" i="2"/>
  <c r="W310" i="2"/>
  <c r="V310" i="2"/>
  <c r="U310" i="2"/>
  <c r="R310" i="2"/>
  <c r="X310" i="2" s="1"/>
  <c r="O310" i="2"/>
  <c r="L310" i="2"/>
  <c r="V309" i="2"/>
  <c r="S309" i="2"/>
  <c r="Y309" i="2" s="1"/>
  <c r="M309" i="2"/>
  <c r="V308" i="2"/>
  <c r="S308" i="2"/>
  <c r="Y308" i="2" s="1"/>
  <c r="M308" i="2"/>
  <c r="Z307" i="2"/>
  <c r="Y307" i="2"/>
  <c r="W307" i="2"/>
  <c r="V307" i="2"/>
  <c r="U307" i="2"/>
  <c r="R307" i="2"/>
  <c r="X307" i="2" s="1"/>
  <c r="O307" i="2"/>
  <c r="L307" i="2"/>
  <c r="V306" i="2"/>
  <c r="S306" i="2"/>
  <c r="Y306" i="2" s="1"/>
  <c r="M306" i="2"/>
  <c r="V305" i="2"/>
  <c r="S305" i="2"/>
  <c r="Y305" i="2" s="1"/>
  <c r="M305" i="2"/>
  <c r="Z304" i="2"/>
  <c r="Y304" i="2"/>
  <c r="W304" i="2"/>
  <c r="V304" i="2"/>
  <c r="U304" i="2"/>
  <c r="R304" i="2"/>
  <c r="X304" i="2" s="1"/>
  <c r="O304" i="2"/>
  <c r="L304" i="2"/>
  <c r="V303" i="2"/>
  <c r="S303" i="2"/>
  <c r="Y303" i="2" s="1"/>
  <c r="M303" i="2"/>
  <c r="V302" i="2"/>
  <c r="S302" i="2"/>
  <c r="Y302" i="2" s="1"/>
  <c r="M302" i="2"/>
  <c r="Z301" i="2"/>
  <c r="Y301" i="2"/>
  <c r="W301" i="2"/>
  <c r="V301" i="2"/>
  <c r="U301" i="2"/>
  <c r="R301" i="2"/>
  <c r="X301" i="2" s="1"/>
  <c r="O301" i="2"/>
  <c r="L301" i="2"/>
  <c r="V300" i="2"/>
  <c r="S300" i="2"/>
  <c r="Y300" i="2" s="1"/>
  <c r="M300" i="2"/>
  <c r="V299" i="2"/>
  <c r="S299" i="2"/>
  <c r="Y299" i="2" s="1"/>
  <c r="M299" i="2"/>
  <c r="V298" i="2"/>
  <c r="S298" i="2"/>
  <c r="Y298" i="2" s="1"/>
  <c r="M298" i="2"/>
  <c r="V297" i="2"/>
  <c r="S297" i="2"/>
  <c r="Y297" i="2" s="1"/>
  <c r="M297" i="2"/>
  <c r="Z296" i="2"/>
  <c r="Y296" i="2"/>
  <c r="W296" i="2"/>
  <c r="V296" i="2"/>
  <c r="U296" i="2"/>
  <c r="R296" i="2"/>
  <c r="X296" i="2" s="1"/>
  <c r="O296" i="2"/>
  <c r="L296" i="2"/>
  <c r="V295" i="2"/>
  <c r="S295" i="2"/>
  <c r="Y295" i="2" s="1"/>
  <c r="M295" i="2"/>
  <c r="V294" i="2"/>
  <c r="S294" i="2"/>
  <c r="Y294" i="2" s="1"/>
  <c r="M294" i="2"/>
  <c r="V293" i="2"/>
  <c r="S293" i="2"/>
  <c r="Y293" i="2" s="1"/>
  <c r="M293" i="2"/>
  <c r="Z292" i="2"/>
  <c r="Y292" i="2"/>
  <c r="W292" i="2"/>
  <c r="V292" i="2"/>
  <c r="U292" i="2"/>
  <c r="R292" i="2"/>
  <c r="X292" i="2" s="1"/>
  <c r="O292" i="2"/>
  <c r="L292" i="2"/>
  <c r="V291" i="2"/>
  <c r="S291" i="2"/>
  <c r="Y291" i="2" s="1"/>
  <c r="M291" i="2"/>
  <c r="V290" i="2"/>
  <c r="S290" i="2"/>
  <c r="Y290" i="2" s="1"/>
  <c r="M290" i="2"/>
  <c r="Z289" i="2"/>
  <c r="Y289" i="2"/>
  <c r="W289" i="2"/>
  <c r="V289" i="2"/>
  <c r="U289" i="2"/>
  <c r="R289" i="2"/>
  <c r="X289" i="2" s="1"/>
  <c r="O289" i="2"/>
  <c r="L289" i="2"/>
  <c r="V288" i="2"/>
  <c r="S288" i="2"/>
  <c r="Y288" i="2" s="1"/>
  <c r="M288" i="2"/>
  <c r="V287" i="2"/>
  <c r="S287" i="2"/>
  <c r="Y287" i="2" s="1"/>
  <c r="M287" i="2"/>
  <c r="Z286" i="2"/>
  <c r="Y286" i="2"/>
  <c r="W286" i="2"/>
  <c r="V286" i="2"/>
  <c r="U286" i="2"/>
  <c r="R286" i="2"/>
  <c r="X286" i="2" s="1"/>
  <c r="O286" i="2"/>
  <c r="L286" i="2"/>
  <c r="T285" i="2"/>
  <c r="S285" i="2"/>
  <c r="N285" i="2"/>
  <c r="M285" i="2"/>
  <c r="V283" i="2"/>
  <c r="S283" i="2"/>
  <c r="Y283" i="2" s="1"/>
  <c r="M283" i="2"/>
  <c r="V282" i="2"/>
  <c r="S282" i="2"/>
  <c r="Y282" i="2" s="1"/>
  <c r="M282" i="2"/>
  <c r="V281" i="2"/>
  <c r="S281" i="2"/>
  <c r="Y281" i="2" s="1"/>
  <c r="M281" i="2"/>
  <c r="V280" i="2"/>
  <c r="S280" i="2"/>
  <c r="Y280" i="2" s="1"/>
  <c r="M280" i="2"/>
  <c r="Z279" i="2"/>
  <c r="Y279" i="2"/>
  <c r="W279" i="2"/>
  <c r="V279" i="2"/>
  <c r="U279" i="2"/>
  <c r="R279" i="2"/>
  <c r="X279" i="2" s="1"/>
  <c r="O279" i="2"/>
  <c r="L279" i="2"/>
  <c r="V278" i="2"/>
  <c r="S278" i="2"/>
  <c r="Y278" i="2" s="1"/>
  <c r="M278" i="2"/>
  <c r="V277" i="2"/>
  <c r="S277" i="2"/>
  <c r="Y277" i="2" s="1"/>
  <c r="M277" i="2"/>
  <c r="V276" i="2"/>
  <c r="S276" i="2"/>
  <c r="Y276" i="2" s="1"/>
  <c r="M276" i="2"/>
  <c r="V275" i="2"/>
  <c r="S275" i="2"/>
  <c r="Y275" i="2" s="1"/>
  <c r="M275" i="2"/>
  <c r="Z274" i="2"/>
  <c r="Y274" i="2"/>
  <c r="W274" i="2"/>
  <c r="V274" i="2"/>
  <c r="U274" i="2"/>
  <c r="R274" i="2"/>
  <c r="X274" i="2" s="1"/>
  <c r="O274" i="2"/>
  <c r="L274" i="2"/>
  <c r="V273" i="2"/>
  <c r="S273" i="2"/>
  <c r="Y273" i="2" s="1"/>
  <c r="M273" i="2"/>
  <c r="V272" i="2"/>
  <c r="S272" i="2"/>
  <c r="Y272" i="2" s="1"/>
  <c r="M272" i="2"/>
  <c r="V271" i="2"/>
  <c r="S271" i="2"/>
  <c r="Y271" i="2" s="1"/>
  <c r="M271" i="2"/>
  <c r="V270" i="2"/>
  <c r="S270" i="2"/>
  <c r="Y270" i="2" s="1"/>
  <c r="M270" i="2"/>
  <c r="Z269" i="2"/>
  <c r="Y269" i="2"/>
  <c r="W269" i="2"/>
  <c r="V269" i="2"/>
  <c r="U269" i="2"/>
  <c r="R269" i="2"/>
  <c r="X269" i="2" s="1"/>
  <c r="O269" i="2"/>
  <c r="L269" i="2"/>
  <c r="V268" i="2"/>
  <c r="S268" i="2"/>
  <c r="Y268" i="2" s="1"/>
  <c r="M268" i="2"/>
  <c r="V267" i="2"/>
  <c r="S267" i="2"/>
  <c r="Y267" i="2" s="1"/>
  <c r="M267" i="2"/>
  <c r="V266" i="2"/>
  <c r="S266" i="2"/>
  <c r="Y266" i="2" s="1"/>
  <c r="M266" i="2"/>
  <c r="V265" i="2"/>
  <c r="S265" i="2"/>
  <c r="Y265" i="2" s="1"/>
  <c r="M265" i="2"/>
  <c r="Z264" i="2"/>
  <c r="Y264" i="2"/>
  <c r="W264" i="2"/>
  <c r="V264" i="2"/>
  <c r="U264" i="2"/>
  <c r="R264" i="2"/>
  <c r="X264" i="2" s="1"/>
  <c r="O264" i="2"/>
  <c r="L264" i="2"/>
  <c r="V263" i="2"/>
  <c r="S263" i="2"/>
  <c r="Y263" i="2" s="1"/>
  <c r="M263" i="2"/>
  <c r="V262" i="2"/>
  <c r="S262" i="2"/>
  <c r="Y262" i="2" s="1"/>
  <c r="M262" i="2"/>
  <c r="V261" i="2"/>
  <c r="S261" i="2"/>
  <c r="Y261" i="2" s="1"/>
  <c r="M261" i="2"/>
  <c r="V260" i="2"/>
  <c r="S260" i="2"/>
  <c r="Y260" i="2" s="1"/>
  <c r="M260" i="2"/>
  <c r="Z259" i="2"/>
  <c r="Y259" i="2"/>
  <c r="W259" i="2"/>
  <c r="V259" i="2"/>
  <c r="U259" i="2"/>
  <c r="R259" i="2"/>
  <c r="X259" i="2" s="1"/>
  <c r="O259" i="2"/>
  <c r="L259" i="2"/>
  <c r="V258" i="2"/>
  <c r="S258" i="2"/>
  <c r="Y258" i="2" s="1"/>
  <c r="M258" i="2"/>
  <c r="V257" i="2"/>
  <c r="S257" i="2"/>
  <c r="Y257" i="2" s="1"/>
  <c r="M257" i="2"/>
  <c r="V256" i="2"/>
  <c r="S256" i="2"/>
  <c r="Y256" i="2" s="1"/>
  <c r="M256" i="2"/>
  <c r="V255" i="2"/>
  <c r="S255" i="2"/>
  <c r="Y255" i="2" s="1"/>
  <c r="M255" i="2"/>
  <c r="Z254" i="2"/>
  <c r="Y254" i="2"/>
  <c r="W254" i="2"/>
  <c r="V254" i="2"/>
  <c r="U254" i="2"/>
  <c r="R254" i="2"/>
  <c r="X254" i="2" s="1"/>
  <c r="O254" i="2"/>
  <c r="L254" i="2"/>
  <c r="V253" i="2"/>
  <c r="S253" i="2"/>
  <c r="Y253" i="2" s="1"/>
  <c r="M253" i="2"/>
  <c r="V252" i="2"/>
  <c r="S252" i="2"/>
  <c r="Y252" i="2" s="1"/>
  <c r="M252" i="2"/>
  <c r="V251" i="2"/>
  <c r="S251" i="2"/>
  <c r="Y251" i="2" s="1"/>
  <c r="M251" i="2"/>
  <c r="V250" i="2"/>
  <c r="S250" i="2"/>
  <c r="Y250" i="2" s="1"/>
  <c r="M250" i="2"/>
  <c r="Z249" i="2"/>
  <c r="Y249" i="2"/>
  <c r="W249" i="2"/>
  <c r="V249" i="2"/>
  <c r="U249" i="2"/>
  <c r="R249" i="2"/>
  <c r="X249" i="2" s="1"/>
  <c r="O249" i="2"/>
  <c r="L249" i="2"/>
  <c r="V248" i="2"/>
  <c r="S248" i="2"/>
  <c r="Y248" i="2" s="1"/>
  <c r="M248" i="2"/>
  <c r="V247" i="2"/>
  <c r="S247" i="2"/>
  <c r="Y247" i="2" s="1"/>
  <c r="M247" i="2"/>
  <c r="V246" i="2"/>
  <c r="S246" i="2"/>
  <c r="Y246" i="2" s="1"/>
  <c r="M246" i="2"/>
  <c r="V245" i="2"/>
  <c r="S245" i="2"/>
  <c r="Y245" i="2" s="1"/>
  <c r="M245" i="2"/>
  <c r="Z244" i="2"/>
  <c r="Y244" i="2"/>
  <c r="W244" i="2"/>
  <c r="V244" i="2"/>
  <c r="U244" i="2"/>
  <c r="R244" i="2"/>
  <c r="X244" i="2" s="1"/>
  <c r="O244" i="2"/>
  <c r="L244" i="2"/>
  <c r="V243" i="2"/>
  <c r="S243" i="2"/>
  <c r="Y243" i="2" s="1"/>
  <c r="M243" i="2"/>
  <c r="V242" i="2"/>
  <c r="S242" i="2"/>
  <c r="Y242" i="2" s="1"/>
  <c r="M242" i="2"/>
  <c r="V241" i="2"/>
  <c r="S241" i="2"/>
  <c r="Y241" i="2" s="1"/>
  <c r="M241" i="2"/>
  <c r="V240" i="2"/>
  <c r="S240" i="2"/>
  <c r="Y240" i="2" s="1"/>
  <c r="M240" i="2"/>
  <c r="Z239" i="2"/>
  <c r="Y239" i="2"/>
  <c r="W239" i="2"/>
  <c r="V239" i="2"/>
  <c r="U239" i="2"/>
  <c r="R239" i="2"/>
  <c r="X239" i="2" s="1"/>
  <c r="O239" i="2"/>
  <c r="L239" i="2"/>
  <c r="V238" i="2"/>
  <c r="S238" i="2"/>
  <c r="Y238" i="2" s="1"/>
  <c r="M238" i="2"/>
  <c r="V237" i="2"/>
  <c r="S237" i="2"/>
  <c r="Y237" i="2" s="1"/>
  <c r="M237" i="2"/>
  <c r="V236" i="2"/>
  <c r="S236" i="2"/>
  <c r="Y236" i="2" s="1"/>
  <c r="M236" i="2"/>
  <c r="V235" i="2"/>
  <c r="S235" i="2"/>
  <c r="Y235" i="2" s="1"/>
  <c r="M235" i="2"/>
  <c r="Z234" i="2"/>
  <c r="Y234" i="2"/>
  <c r="W234" i="2"/>
  <c r="V234" i="2"/>
  <c r="U234" i="2"/>
  <c r="R234" i="2"/>
  <c r="X234" i="2" s="1"/>
  <c r="O234" i="2"/>
  <c r="L234" i="2"/>
  <c r="V233" i="2"/>
  <c r="S233" i="2"/>
  <c r="Y233" i="2" s="1"/>
  <c r="M233" i="2"/>
  <c r="V232" i="2"/>
  <c r="S232" i="2"/>
  <c r="Y232" i="2" s="1"/>
  <c r="M232" i="2"/>
  <c r="V231" i="2"/>
  <c r="S231" i="2"/>
  <c r="Y231" i="2" s="1"/>
  <c r="M231" i="2"/>
  <c r="V230" i="2"/>
  <c r="S230" i="2"/>
  <c r="Y230" i="2" s="1"/>
  <c r="M230" i="2"/>
  <c r="Z229" i="2"/>
  <c r="Y229" i="2"/>
  <c r="W229" i="2"/>
  <c r="V229" i="2"/>
  <c r="U229" i="2"/>
  <c r="R229" i="2"/>
  <c r="X229" i="2" s="1"/>
  <c r="O229" i="2"/>
  <c r="L229" i="2"/>
  <c r="V228" i="2"/>
  <c r="S228" i="2"/>
  <c r="Y228" i="2" s="1"/>
  <c r="M228" i="2"/>
  <c r="V227" i="2"/>
  <c r="S227" i="2"/>
  <c r="Y227" i="2" s="1"/>
  <c r="M227" i="2"/>
  <c r="V226" i="2"/>
  <c r="S226" i="2"/>
  <c r="Y226" i="2" s="1"/>
  <c r="M226" i="2"/>
  <c r="V225" i="2"/>
  <c r="S225" i="2"/>
  <c r="Y225" i="2" s="1"/>
  <c r="M225" i="2"/>
  <c r="Z224" i="2"/>
  <c r="Y224" i="2"/>
  <c r="W224" i="2"/>
  <c r="V224" i="2"/>
  <c r="U224" i="2"/>
  <c r="R224" i="2"/>
  <c r="X224" i="2" s="1"/>
  <c r="O224" i="2"/>
  <c r="L224" i="2"/>
  <c r="V223" i="2"/>
  <c r="S223" i="2"/>
  <c r="Y223" i="2" s="1"/>
  <c r="M223" i="2"/>
  <c r="V222" i="2"/>
  <c r="S222" i="2"/>
  <c r="Y222" i="2" s="1"/>
  <c r="M222" i="2"/>
  <c r="V221" i="2"/>
  <c r="S221" i="2"/>
  <c r="Y221" i="2" s="1"/>
  <c r="M221" i="2"/>
  <c r="V220" i="2"/>
  <c r="S220" i="2"/>
  <c r="Y220" i="2" s="1"/>
  <c r="M220" i="2"/>
  <c r="Z219" i="2"/>
  <c r="Y219" i="2"/>
  <c r="W219" i="2"/>
  <c r="V219" i="2"/>
  <c r="U219" i="2"/>
  <c r="R219" i="2"/>
  <c r="X219" i="2" s="1"/>
  <c r="O219" i="2"/>
  <c r="L219" i="2"/>
  <c r="V218" i="2"/>
  <c r="S218" i="2"/>
  <c r="Y218" i="2" s="1"/>
  <c r="M218" i="2"/>
  <c r="V217" i="2"/>
  <c r="S217" i="2"/>
  <c r="Y217" i="2" s="1"/>
  <c r="M217" i="2"/>
  <c r="V216" i="2"/>
  <c r="S216" i="2"/>
  <c r="Y216" i="2" s="1"/>
  <c r="M216" i="2"/>
  <c r="V215" i="2"/>
  <c r="S215" i="2"/>
  <c r="Y215" i="2" s="1"/>
  <c r="M215" i="2"/>
  <c r="Z214" i="2"/>
  <c r="Y214" i="2"/>
  <c r="W214" i="2"/>
  <c r="V214" i="2"/>
  <c r="U214" i="2"/>
  <c r="R214" i="2"/>
  <c r="X214" i="2" s="1"/>
  <c r="O214" i="2"/>
  <c r="L214" i="2"/>
  <c r="V213" i="2"/>
  <c r="S213" i="2"/>
  <c r="Y213" i="2" s="1"/>
  <c r="M213" i="2"/>
  <c r="Z212" i="2"/>
  <c r="Y212" i="2"/>
  <c r="W212" i="2"/>
  <c r="V212" i="2"/>
  <c r="U212" i="2"/>
  <c r="R212" i="2"/>
  <c r="X212" i="2" s="1"/>
  <c r="O212" i="2"/>
  <c r="L212" i="2"/>
  <c r="V211" i="2"/>
  <c r="S211" i="2"/>
  <c r="Y211" i="2" s="1"/>
  <c r="M211" i="2"/>
  <c r="Z210" i="2"/>
  <c r="Y210" i="2"/>
  <c r="W210" i="2"/>
  <c r="V210" i="2"/>
  <c r="U210" i="2"/>
  <c r="R210" i="2"/>
  <c r="X210" i="2" s="1"/>
  <c r="O210" i="2"/>
  <c r="L210" i="2"/>
  <c r="V209" i="2"/>
  <c r="S209" i="2"/>
  <c r="Y209" i="2" s="1"/>
  <c r="M209" i="2"/>
  <c r="Z208" i="2"/>
  <c r="Y208" i="2"/>
  <c r="W208" i="2"/>
  <c r="V208" i="2"/>
  <c r="U208" i="2"/>
  <c r="R208" i="2"/>
  <c r="X208" i="2" s="1"/>
  <c r="O208" i="2"/>
  <c r="L208" i="2"/>
  <c r="V207" i="2"/>
  <c r="S207" i="2"/>
  <c r="Y207" i="2" s="1"/>
  <c r="M207" i="2"/>
  <c r="Z206" i="2"/>
  <c r="Y206" i="2"/>
  <c r="W206" i="2"/>
  <c r="V206" i="2"/>
  <c r="U206" i="2"/>
  <c r="R206" i="2"/>
  <c r="X206" i="2" s="1"/>
  <c r="O206" i="2"/>
  <c r="L206" i="2"/>
  <c r="V205" i="2"/>
  <c r="S205" i="2"/>
  <c r="Y205" i="2" s="1"/>
  <c r="M205" i="2"/>
  <c r="V204" i="2"/>
  <c r="S204" i="2"/>
  <c r="Y204" i="2" s="1"/>
  <c r="M204" i="2"/>
  <c r="V203" i="2"/>
  <c r="S203" i="2"/>
  <c r="Y203" i="2" s="1"/>
  <c r="M203" i="2"/>
  <c r="Z202" i="2"/>
  <c r="Y202" i="2"/>
  <c r="W202" i="2"/>
  <c r="V202" i="2"/>
  <c r="U202" i="2"/>
  <c r="R202" i="2"/>
  <c r="X202" i="2" s="1"/>
  <c r="O202" i="2"/>
  <c r="L202" i="2"/>
  <c r="V201" i="2"/>
  <c r="S201" i="2"/>
  <c r="Y201" i="2" s="1"/>
  <c r="M201" i="2"/>
  <c r="V200" i="2"/>
  <c r="S200" i="2"/>
  <c r="Y200" i="2" s="1"/>
  <c r="M200" i="2"/>
  <c r="V199" i="2"/>
  <c r="S199" i="2"/>
  <c r="Y199" i="2" s="1"/>
  <c r="M199" i="2"/>
  <c r="Z198" i="2"/>
  <c r="Y198" i="2"/>
  <c r="W198" i="2"/>
  <c r="V198" i="2"/>
  <c r="U198" i="2"/>
  <c r="R198" i="2"/>
  <c r="X198" i="2" s="1"/>
  <c r="O198" i="2"/>
  <c r="L198" i="2"/>
  <c r="V197" i="2"/>
  <c r="S197" i="2"/>
  <c r="Y197" i="2" s="1"/>
  <c r="M197" i="2"/>
  <c r="V196" i="2"/>
  <c r="S196" i="2"/>
  <c r="Y196" i="2" s="1"/>
  <c r="M196" i="2"/>
  <c r="Z195" i="2"/>
  <c r="Y195" i="2"/>
  <c r="W195" i="2"/>
  <c r="V195" i="2"/>
  <c r="U195" i="2"/>
  <c r="R195" i="2"/>
  <c r="X195" i="2" s="1"/>
  <c r="O195" i="2"/>
  <c r="L195" i="2"/>
  <c r="V194" i="2"/>
  <c r="S194" i="2"/>
  <c r="Y194" i="2" s="1"/>
  <c r="M194" i="2"/>
  <c r="V193" i="2"/>
  <c r="S193" i="2"/>
  <c r="Y193" i="2" s="1"/>
  <c r="M193" i="2"/>
  <c r="Z192" i="2"/>
  <c r="Y192" i="2"/>
  <c r="W192" i="2"/>
  <c r="V192" i="2"/>
  <c r="U192" i="2"/>
  <c r="R192" i="2"/>
  <c r="X192" i="2" s="1"/>
  <c r="O192" i="2"/>
  <c r="L192" i="2"/>
  <c r="V191" i="2"/>
  <c r="S191" i="2"/>
  <c r="Y191" i="2" s="1"/>
  <c r="M191" i="2"/>
  <c r="V190" i="2"/>
  <c r="S190" i="2"/>
  <c r="Y190" i="2" s="1"/>
  <c r="M190" i="2"/>
  <c r="Z189" i="2"/>
  <c r="Y189" i="2"/>
  <c r="W189" i="2"/>
  <c r="V189" i="2"/>
  <c r="U189" i="2"/>
  <c r="R189" i="2"/>
  <c r="X189" i="2" s="1"/>
  <c r="O189" i="2"/>
  <c r="L189" i="2"/>
  <c r="V188" i="2"/>
  <c r="S188" i="2"/>
  <c r="Y188" i="2" s="1"/>
  <c r="M188" i="2"/>
  <c r="V187" i="2"/>
  <c r="S187" i="2"/>
  <c r="Y187" i="2" s="1"/>
  <c r="M187" i="2"/>
  <c r="V186" i="2"/>
  <c r="S186" i="2"/>
  <c r="Y186" i="2" s="1"/>
  <c r="M186" i="2"/>
  <c r="Z185" i="2"/>
  <c r="Y185" i="2"/>
  <c r="W185" i="2"/>
  <c r="V185" i="2"/>
  <c r="U185" i="2"/>
  <c r="R185" i="2"/>
  <c r="X185" i="2" s="1"/>
  <c r="O185" i="2"/>
  <c r="L185" i="2"/>
  <c r="V184" i="2"/>
  <c r="S184" i="2"/>
  <c r="Y184" i="2" s="1"/>
  <c r="M184" i="2"/>
  <c r="V183" i="2"/>
  <c r="S183" i="2"/>
  <c r="Y183" i="2" s="1"/>
  <c r="M183" i="2"/>
  <c r="Z182" i="2"/>
  <c r="Y182" i="2"/>
  <c r="W182" i="2"/>
  <c r="V182" i="2"/>
  <c r="U182" i="2"/>
  <c r="R182" i="2"/>
  <c r="X182" i="2" s="1"/>
  <c r="O182" i="2"/>
  <c r="L182" i="2"/>
  <c r="V181" i="2"/>
  <c r="S181" i="2"/>
  <c r="Y181" i="2" s="1"/>
  <c r="M181" i="2"/>
  <c r="V180" i="2"/>
  <c r="S180" i="2"/>
  <c r="Y180" i="2" s="1"/>
  <c r="M180" i="2"/>
  <c r="Z179" i="2"/>
  <c r="Y179" i="2"/>
  <c r="W179" i="2"/>
  <c r="V179" i="2"/>
  <c r="U179" i="2"/>
  <c r="R179" i="2"/>
  <c r="X179" i="2" s="1"/>
  <c r="O179" i="2"/>
  <c r="L179" i="2"/>
  <c r="V178" i="2"/>
  <c r="S178" i="2"/>
  <c r="Y178" i="2" s="1"/>
  <c r="M178" i="2"/>
  <c r="V177" i="2"/>
  <c r="S177" i="2"/>
  <c r="Y177" i="2" s="1"/>
  <c r="M177" i="2"/>
  <c r="V176" i="2"/>
  <c r="S176" i="2"/>
  <c r="Y176" i="2" s="1"/>
  <c r="M176" i="2"/>
  <c r="Z175" i="2"/>
  <c r="Y175" i="2"/>
  <c r="W175" i="2"/>
  <c r="V175" i="2"/>
  <c r="U175" i="2"/>
  <c r="R175" i="2"/>
  <c r="X175" i="2" s="1"/>
  <c r="O175" i="2"/>
  <c r="L175" i="2"/>
  <c r="V174" i="2"/>
  <c r="S174" i="2"/>
  <c r="Y174" i="2" s="1"/>
  <c r="M174" i="2"/>
  <c r="V173" i="2"/>
  <c r="S173" i="2"/>
  <c r="Y173" i="2" s="1"/>
  <c r="M173" i="2"/>
  <c r="Z172" i="2"/>
  <c r="Y172" i="2"/>
  <c r="W172" i="2"/>
  <c r="V172" i="2"/>
  <c r="U172" i="2"/>
  <c r="R172" i="2"/>
  <c r="X172" i="2" s="1"/>
  <c r="O172" i="2"/>
  <c r="L172" i="2"/>
  <c r="V171" i="2"/>
  <c r="S171" i="2"/>
  <c r="Y171" i="2" s="1"/>
  <c r="M171" i="2"/>
  <c r="V170" i="2"/>
  <c r="S170" i="2"/>
  <c r="Y170" i="2" s="1"/>
  <c r="M170" i="2"/>
  <c r="V169" i="2"/>
  <c r="S169" i="2"/>
  <c r="Y169" i="2" s="1"/>
  <c r="M169" i="2"/>
  <c r="V168" i="2"/>
  <c r="S168" i="2"/>
  <c r="Y168" i="2" s="1"/>
  <c r="M168" i="2"/>
  <c r="Z167" i="2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V165" i="2"/>
  <c r="S165" i="2"/>
  <c r="Y165" i="2" s="1"/>
  <c r="M165" i="2"/>
  <c r="V164" i="2"/>
  <c r="S164" i="2"/>
  <c r="Y164" i="2" s="1"/>
  <c r="M164" i="2"/>
  <c r="V163" i="2"/>
  <c r="S163" i="2"/>
  <c r="Y163" i="2" s="1"/>
  <c r="M163" i="2"/>
  <c r="Z162" i="2"/>
  <c r="Y162" i="2"/>
  <c r="W162" i="2"/>
  <c r="V162" i="2"/>
  <c r="U162" i="2"/>
  <c r="R162" i="2"/>
  <c r="X162" i="2" s="1"/>
  <c r="O162" i="2"/>
  <c r="L162" i="2"/>
  <c r="V161" i="2"/>
  <c r="S161" i="2"/>
  <c r="Y161" i="2" s="1"/>
  <c r="M161" i="2"/>
  <c r="V160" i="2"/>
  <c r="S160" i="2"/>
  <c r="Y160" i="2" s="1"/>
  <c r="M160" i="2"/>
  <c r="V159" i="2"/>
  <c r="S159" i="2"/>
  <c r="Y159" i="2" s="1"/>
  <c r="M159" i="2"/>
  <c r="V158" i="2"/>
  <c r="S158" i="2"/>
  <c r="Y158" i="2" s="1"/>
  <c r="M158" i="2"/>
  <c r="V157" i="2"/>
  <c r="S157" i="2"/>
  <c r="Y157" i="2" s="1"/>
  <c r="M157" i="2"/>
  <c r="Z156" i="2"/>
  <c r="Y156" i="2"/>
  <c r="W156" i="2"/>
  <c r="V156" i="2"/>
  <c r="U156" i="2"/>
  <c r="R156" i="2"/>
  <c r="X156" i="2" s="1"/>
  <c r="O156" i="2"/>
  <c r="L156" i="2"/>
  <c r="T155" i="2"/>
  <c r="S155" i="2"/>
  <c r="N155" i="2"/>
  <c r="M155" i="2"/>
  <c r="V154" i="2"/>
  <c r="S154" i="2"/>
  <c r="Y154" i="2" s="1"/>
  <c r="M154" i="2"/>
  <c r="Z153" i="2"/>
  <c r="Y153" i="2"/>
  <c r="W153" i="2"/>
  <c r="V153" i="2"/>
  <c r="U153" i="2"/>
  <c r="R153" i="2"/>
  <c r="X153" i="2" s="1"/>
  <c r="O153" i="2"/>
  <c r="L153" i="2"/>
  <c r="V152" i="2"/>
  <c r="S152" i="2"/>
  <c r="Y152" i="2" s="1"/>
  <c r="M152" i="2"/>
  <c r="Z151" i="2"/>
  <c r="Y151" i="2"/>
  <c r="W151" i="2"/>
  <c r="V151" i="2"/>
  <c r="U151" i="2"/>
  <c r="R151" i="2"/>
  <c r="X151" i="2" s="1"/>
  <c r="O151" i="2"/>
  <c r="L151" i="2"/>
  <c r="V150" i="2"/>
  <c r="S150" i="2"/>
  <c r="Y150" i="2" s="1"/>
  <c r="M150" i="2"/>
  <c r="Z149" i="2"/>
  <c r="Y149" i="2"/>
  <c r="W149" i="2"/>
  <c r="V149" i="2"/>
  <c r="U149" i="2"/>
  <c r="R149" i="2"/>
  <c r="X149" i="2" s="1"/>
  <c r="O149" i="2"/>
  <c r="L149" i="2"/>
  <c r="V148" i="2"/>
  <c r="S148" i="2"/>
  <c r="Y148" i="2" s="1"/>
  <c r="M148" i="2"/>
  <c r="Z147" i="2"/>
  <c r="Y147" i="2"/>
  <c r="W147" i="2"/>
  <c r="V147" i="2"/>
  <c r="U147" i="2"/>
  <c r="R147" i="2"/>
  <c r="X147" i="2" s="1"/>
  <c r="O147" i="2"/>
  <c r="L147" i="2"/>
  <c r="V146" i="2"/>
  <c r="S146" i="2"/>
  <c r="Y146" i="2" s="1"/>
  <c r="M146" i="2"/>
  <c r="Z145" i="2"/>
  <c r="Y145" i="2"/>
  <c r="W145" i="2"/>
  <c r="V145" i="2"/>
  <c r="U145" i="2"/>
  <c r="R145" i="2"/>
  <c r="X145" i="2" s="1"/>
  <c r="O145" i="2"/>
  <c r="L145" i="2"/>
  <c r="V144" i="2"/>
  <c r="S144" i="2"/>
  <c r="Y144" i="2" s="1"/>
  <c r="M144" i="2"/>
  <c r="Z143" i="2"/>
  <c r="Y143" i="2"/>
  <c r="W143" i="2"/>
  <c r="V143" i="2"/>
  <c r="U143" i="2"/>
  <c r="R143" i="2"/>
  <c r="X143" i="2" s="1"/>
  <c r="O143" i="2"/>
  <c r="L143" i="2"/>
  <c r="V142" i="2"/>
  <c r="S142" i="2"/>
  <c r="Y142" i="2" s="1"/>
  <c r="M142" i="2"/>
  <c r="Z141" i="2"/>
  <c r="Y141" i="2"/>
  <c r="W141" i="2"/>
  <c r="V141" i="2"/>
  <c r="U141" i="2"/>
  <c r="R141" i="2"/>
  <c r="X141" i="2" s="1"/>
  <c r="O141" i="2"/>
  <c r="L141" i="2"/>
  <c r="V140" i="2"/>
  <c r="S140" i="2"/>
  <c r="Y140" i="2" s="1"/>
  <c r="M140" i="2"/>
  <c r="Z139" i="2"/>
  <c r="Y139" i="2"/>
  <c r="W139" i="2"/>
  <c r="V139" i="2"/>
  <c r="U139" i="2"/>
  <c r="R139" i="2"/>
  <c r="X139" i="2" s="1"/>
  <c r="O139" i="2"/>
  <c r="L139" i="2"/>
  <c r="V138" i="2"/>
  <c r="S138" i="2"/>
  <c r="Y138" i="2" s="1"/>
  <c r="M138" i="2"/>
  <c r="Z137" i="2"/>
  <c r="Y137" i="2"/>
  <c r="W137" i="2"/>
  <c r="V137" i="2"/>
  <c r="U137" i="2"/>
  <c r="R137" i="2"/>
  <c r="X137" i="2" s="1"/>
  <c r="O137" i="2"/>
  <c r="L137" i="2"/>
  <c r="V136" i="2"/>
  <c r="S136" i="2"/>
  <c r="Y136" i="2" s="1"/>
  <c r="M136" i="2"/>
  <c r="Z135" i="2"/>
  <c r="Y135" i="2"/>
  <c r="W135" i="2"/>
  <c r="V135" i="2"/>
  <c r="U135" i="2"/>
  <c r="R135" i="2"/>
  <c r="X135" i="2" s="1"/>
  <c r="O135" i="2"/>
  <c r="L135" i="2"/>
  <c r="V134" i="2"/>
  <c r="S134" i="2"/>
  <c r="Y134" i="2" s="1"/>
  <c r="M134" i="2"/>
  <c r="Z133" i="2"/>
  <c r="Y133" i="2"/>
  <c r="W133" i="2"/>
  <c r="V133" i="2"/>
  <c r="U133" i="2"/>
  <c r="R133" i="2"/>
  <c r="X133" i="2" s="1"/>
  <c r="O133" i="2"/>
  <c r="L133" i="2"/>
  <c r="V132" i="2"/>
  <c r="S132" i="2"/>
  <c r="Y132" i="2" s="1"/>
  <c r="M132" i="2"/>
  <c r="Z131" i="2"/>
  <c r="Y131" i="2"/>
  <c r="W131" i="2"/>
  <c r="V131" i="2"/>
  <c r="U131" i="2"/>
  <c r="R131" i="2"/>
  <c r="X131" i="2" s="1"/>
  <c r="O131" i="2"/>
  <c r="L131" i="2"/>
  <c r="V130" i="2"/>
  <c r="S130" i="2"/>
  <c r="Y130" i="2" s="1"/>
  <c r="M130" i="2"/>
  <c r="Z129" i="2"/>
  <c r="Y129" i="2"/>
  <c r="W129" i="2"/>
  <c r="V129" i="2"/>
  <c r="U129" i="2"/>
  <c r="R129" i="2"/>
  <c r="X129" i="2" s="1"/>
  <c r="O129" i="2"/>
  <c r="L129" i="2"/>
  <c r="V128" i="2"/>
  <c r="S128" i="2"/>
  <c r="Y128" i="2" s="1"/>
  <c r="M128" i="2"/>
  <c r="V127" i="2"/>
  <c r="S127" i="2"/>
  <c r="Y127" i="2" s="1"/>
  <c r="M127" i="2"/>
  <c r="Z126" i="2"/>
  <c r="Y126" i="2"/>
  <c r="W126" i="2"/>
  <c r="V126" i="2"/>
  <c r="U126" i="2"/>
  <c r="R126" i="2"/>
  <c r="X126" i="2" s="1"/>
  <c r="O126" i="2"/>
  <c r="L126" i="2"/>
  <c r="V125" i="2"/>
  <c r="S125" i="2"/>
  <c r="Y125" i="2" s="1"/>
  <c r="M125" i="2"/>
  <c r="V124" i="2"/>
  <c r="S124" i="2"/>
  <c r="Y124" i="2" s="1"/>
  <c r="M124" i="2"/>
  <c r="Z123" i="2"/>
  <c r="Y123" i="2"/>
  <c r="W123" i="2"/>
  <c r="V123" i="2"/>
  <c r="U123" i="2"/>
  <c r="R123" i="2"/>
  <c r="X123" i="2" s="1"/>
  <c r="O123" i="2"/>
  <c r="L123" i="2"/>
  <c r="V122" i="2"/>
  <c r="S122" i="2"/>
  <c r="Y122" i="2" s="1"/>
  <c r="M122" i="2"/>
  <c r="V121" i="2"/>
  <c r="S121" i="2"/>
  <c r="Y121" i="2" s="1"/>
  <c r="M121" i="2"/>
  <c r="Z120" i="2"/>
  <c r="Y120" i="2"/>
  <c r="W120" i="2"/>
  <c r="V120" i="2"/>
  <c r="U120" i="2"/>
  <c r="R120" i="2"/>
  <c r="X120" i="2" s="1"/>
  <c r="O120" i="2"/>
  <c r="L120" i="2"/>
  <c r="V119" i="2"/>
  <c r="S119" i="2"/>
  <c r="Y119" i="2" s="1"/>
  <c r="M119" i="2"/>
  <c r="V118" i="2"/>
  <c r="S118" i="2"/>
  <c r="Y118" i="2" s="1"/>
  <c r="M118" i="2"/>
  <c r="Z117" i="2"/>
  <c r="Y117" i="2"/>
  <c r="W117" i="2"/>
  <c r="V117" i="2"/>
  <c r="U117" i="2"/>
  <c r="R117" i="2"/>
  <c r="X117" i="2" s="1"/>
  <c r="O117" i="2"/>
  <c r="L117" i="2"/>
  <c r="T116" i="2"/>
  <c r="S116" i="2"/>
  <c r="N116" i="2"/>
  <c r="M116" i="2"/>
  <c r="V115" i="2"/>
  <c r="S115" i="2"/>
  <c r="Y115" i="2" s="1"/>
  <c r="M115" i="2"/>
  <c r="V114" i="2"/>
  <c r="S114" i="2"/>
  <c r="Y114" i="2" s="1"/>
  <c r="M114" i="2"/>
  <c r="V113" i="2"/>
  <c r="S113" i="2"/>
  <c r="Y113" i="2" s="1"/>
  <c r="M113" i="2"/>
  <c r="V112" i="2"/>
  <c r="S112" i="2"/>
  <c r="Y112" i="2" s="1"/>
  <c r="M112" i="2"/>
  <c r="V111" i="2"/>
  <c r="S111" i="2"/>
  <c r="Y111" i="2" s="1"/>
  <c r="M111" i="2"/>
  <c r="Z110" i="2"/>
  <c r="Y110" i="2"/>
  <c r="W110" i="2"/>
  <c r="V110" i="2"/>
  <c r="U110" i="2"/>
  <c r="R110" i="2"/>
  <c r="X110" i="2" s="1"/>
  <c r="O110" i="2"/>
  <c r="L110" i="2"/>
  <c r="V109" i="2"/>
  <c r="S109" i="2"/>
  <c r="Y109" i="2" s="1"/>
  <c r="M109" i="2"/>
  <c r="V108" i="2"/>
  <c r="S108" i="2"/>
  <c r="Y108" i="2" s="1"/>
  <c r="M108" i="2"/>
  <c r="V107" i="2"/>
  <c r="S107" i="2"/>
  <c r="Y107" i="2" s="1"/>
  <c r="M107" i="2"/>
  <c r="V106" i="2"/>
  <c r="S106" i="2"/>
  <c r="Y106" i="2" s="1"/>
  <c r="M106" i="2"/>
  <c r="V105" i="2"/>
  <c r="S105" i="2"/>
  <c r="Y105" i="2" s="1"/>
  <c r="M105" i="2"/>
  <c r="Z104" i="2"/>
  <c r="Y104" i="2"/>
  <c r="W104" i="2"/>
  <c r="V104" i="2"/>
  <c r="U104" i="2"/>
  <c r="R104" i="2"/>
  <c r="X104" i="2" s="1"/>
  <c r="O104" i="2"/>
  <c r="L104" i="2"/>
  <c r="V103" i="2"/>
  <c r="S103" i="2"/>
  <c r="Y103" i="2" s="1"/>
  <c r="M103" i="2"/>
  <c r="V102" i="2"/>
  <c r="S102" i="2"/>
  <c r="Y102" i="2" s="1"/>
  <c r="M102" i="2"/>
  <c r="V101" i="2"/>
  <c r="S101" i="2"/>
  <c r="Y101" i="2" s="1"/>
  <c r="M101" i="2"/>
  <c r="V100" i="2"/>
  <c r="S100" i="2"/>
  <c r="Y100" i="2" s="1"/>
  <c r="M100" i="2"/>
  <c r="V99" i="2"/>
  <c r="S99" i="2"/>
  <c r="Y99" i="2" s="1"/>
  <c r="M99" i="2"/>
  <c r="Z98" i="2"/>
  <c r="Y98" i="2"/>
  <c r="W98" i="2"/>
  <c r="V98" i="2"/>
  <c r="U98" i="2"/>
  <c r="R98" i="2"/>
  <c r="X98" i="2" s="1"/>
  <c r="O98" i="2"/>
  <c r="L98" i="2"/>
  <c r="V97" i="2"/>
  <c r="S97" i="2"/>
  <c r="Y97" i="2" s="1"/>
  <c r="M97" i="2"/>
  <c r="V96" i="2"/>
  <c r="S96" i="2"/>
  <c r="Y96" i="2" s="1"/>
  <c r="M96" i="2"/>
  <c r="V95" i="2"/>
  <c r="S95" i="2"/>
  <c r="Y95" i="2" s="1"/>
  <c r="M95" i="2"/>
  <c r="V94" i="2"/>
  <c r="S94" i="2"/>
  <c r="Y94" i="2" s="1"/>
  <c r="M94" i="2"/>
  <c r="V93" i="2"/>
  <c r="S93" i="2"/>
  <c r="Y93" i="2" s="1"/>
  <c r="M93" i="2"/>
  <c r="Z92" i="2"/>
  <c r="Y92" i="2"/>
  <c r="W92" i="2"/>
  <c r="V92" i="2"/>
  <c r="U92" i="2"/>
  <c r="R92" i="2"/>
  <c r="X92" i="2" s="1"/>
  <c r="O92" i="2"/>
  <c r="L92" i="2"/>
  <c r="V91" i="2"/>
  <c r="S91" i="2"/>
  <c r="Y91" i="2" s="1"/>
  <c r="M91" i="2"/>
  <c r="V90" i="2"/>
  <c r="S90" i="2"/>
  <c r="Y90" i="2" s="1"/>
  <c r="M90" i="2"/>
  <c r="V89" i="2"/>
  <c r="S89" i="2"/>
  <c r="Y89" i="2" s="1"/>
  <c r="M89" i="2"/>
  <c r="V88" i="2"/>
  <c r="S88" i="2"/>
  <c r="Y88" i="2" s="1"/>
  <c r="M88" i="2"/>
  <c r="V87" i="2"/>
  <c r="S87" i="2"/>
  <c r="Y87" i="2" s="1"/>
  <c r="M87" i="2"/>
  <c r="V86" i="2"/>
  <c r="S86" i="2"/>
  <c r="Y86" i="2" s="1"/>
  <c r="M86" i="2"/>
  <c r="V85" i="2"/>
  <c r="S85" i="2"/>
  <c r="Y85" i="2" s="1"/>
  <c r="M85" i="2"/>
  <c r="Z84" i="2"/>
  <c r="Y84" i="2"/>
  <c r="W84" i="2"/>
  <c r="V84" i="2"/>
  <c r="U84" i="2"/>
  <c r="R84" i="2"/>
  <c r="X84" i="2" s="1"/>
  <c r="O84" i="2"/>
  <c r="L84" i="2"/>
  <c r="V83" i="2"/>
  <c r="S83" i="2"/>
  <c r="Y83" i="2" s="1"/>
  <c r="M83" i="2"/>
  <c r="V82" i="2"/>
  <c r="S82" i="2"/>
  <c r="Y82" i="2" s="1"/>
  <c r="M82" i="2"/>
  <c r="V81" i="2"/>
  <c r="S81" i="2"/>
  <c r="Y81" i="2" s="1"/>
  <c r="M81" i="2"/>
  <c r="V80" i="2"/>
  <c r="S80" i="2"/>
  <c r="Y80" i="2" s="1"/>
  <c r="M80" i="2"/>
  <c r="V79" i="2"/>
  <c r="S79" i="2"/>
  <c r="Y79" i="2" s="1"/>
  <c r="M79" i="2"/>
  <c r="Z78" i="2"/>
  <c r="Y78" i="2"/>
  <c r="W78" i="2"/>
  <c r="V78" i="2"/>
  <c r="U78" i="2"/>
  <c r="R78" i="2"/>
  <c r="X78" i="2" s="1"/>
  <c r="O78" i="2"/>
  <c r="L78" i="2"/>
  <c r="V77" i="2"/>
  <c r="S77" i="2"/>
  <c r="Y77" i="2" s="1"/>
  <c r="M77" i="2"/>
  <c r="V76" i="2"/>
  <c r="S76" i="2"/>
  <c r="Y76" i="2" s="1"/>
  <c r="M76" i="2"/>
  <c r="V75" i="2"/>
  <c r="S75" i="2"/>
  <c r="Y75" i="2" s="1"/>
  <c r="M75" i="2"/>
  <c r="V74" i="2"/>
  <c r="S74" i="2"/>
  <c r="Y74" i="2" s="1"/>
  <c r="M74" i="2"/>
  <c r="V73" i="2"/>
  <c r="S73" i="2"/>
  <c r="Y73" i="2" s="1"/>
  <c r="M73" i="2"/>
  <c r="Z72" i="2"/>
  <c r="Y72" i="2"/>
  <c r="W72" i="2"/>
  <c r="V72" i="2"/>
  <c r="U72" i="2"/>
  <c r="R72" i="2"/>
  <c r="X72" i="2" s="1"/>
  <c r="O72" i="2"/>
  <c r="L72" i="2"/>
  <c r="V71" i="2"/>
  <c r="S71" i="2"/>
  <c r="Y71" i="2" s="1"/>
  <c r="M71" i="2"/>
  <c r="V70" i="2"/>
  <c r="S70" i="2"/>
  <c r="Y70" i="2" s="1"/>
  <c r="M70" i="2"/>
  <c r="V69" i="2"/>
  <c r="S69" i="2"/>
  <c r="Y69" i="2" s="1"/>
  <c r="M69" i="2"/>
  <c r="V68" i="2"/>
  <c r="S68" i="2"/>
  <c r="Y68" i="2" s="1"/>
  <c r="M68" i="2"/>
  <c r="V67" i="2"/>
  <c r="S67" i="2"/>
  <c r="Y67" i="2" s="1"/>
  <c r="M67" i="2"/>
  <c r="Z66" i="2"/>
  <c r="Y66" i="2"/>
  <c r="W66" i="2"/>
  <c r="V66" i="2"/>
  <c r="U66" i="2"/>
  <c r="R66" i="2"/>
  <c r="X66" i="2" s="1"/>
  <c r="O66" i="2"/>
  <c r="L66" i="2"/>
  <c r="V65" i="2"/>
  <c r="S65" i="2"/>
  <c r="Y65" i="2" s="1"/>
  <c r="M65" i="2"/>
  <c r="V64" i="2"/>
  <c r="S64" i="2"/>
  <c r="Y64" i="2" s="1"/>
  <c r="M64" i="2"/>
  <c r="V63" i="2"/>
  <c r="S63" i="2"/>
  <c r="Y63" i="2" s="1"/>
  <c r="M63" i="2"/>
  <c r="V62" i="2"/>
  <c r="S62" i="2"/>
  <c r="Y62" i="2" s="1"/>
  <c r="M62" i="2"/>
  <c r="V61" i="2"/>
  <c r="S61" i="2"/>
  <c r="Y61" i="2" s="1"/>
  <c r="M61" i="2"/>
  <c r="Z60" i="2"/>
  <c r="Y60" i="2"/>
  <c r="W60" i="2"/>
  <c r="V60" i="2"/>
  <c r="U60" i="2"/>
  <c r="R60" i="2"/>
  <c r="X60" i="2" s="1"/>
  <c r="O60" i="2"/>
  <c r="L60" i="2"/>
  <c r="V59" i="2"/>
  <c r="S59" i="2"/>
  <c r="Y59" i="2" s="1"/>
  <c r="M59" i="2"/>
  <c r="V58" i="2"/>
  <c r="S58" i="2"/>
  <c r="Y58" i="2" s="1"/>
  <c r="M58" i="2"/>
  <c r="V57" i="2"/>
  <c r="S57" i="2"/>
  <c r="Y57" i="2" s="1"/>
  <c r="M57" i="2"/>
  <c r="V56" i="2"/>
  <c r="S56" i="2"/>
  <c r="Y56" i="2" s="1"/>
  <c r="M56" i="2"/>
  <c r="V55" i="2"/>
  <c r="S55" i="2"/>
  <c r="Y55" i="2" s="1"/>
  <c r="M55" i="2"/>
  <c r="Z54" i="2"/>
  <c r="Y54" i="2"/>
  <c r="W54" i="2"/>
  <c r="V54" i="2"/>
  <c r="U54" i="2"/>
  <c r="R54" i="2"/>
  <c r="X54" i="2" s="1"/>
  <c r="O54" i="2"/>
  <c r="L54" i="2"/>
  <c r="V53" i="2"/>
  <c r="S53" i="2"/>
  <c r="Y53" i="2" s="1"/>
  <c r="M53" i="2"/>
  <c r="V52" i="2"/>
  <c r="S52" i="2"/>
  <c r="Y52" i="2" s="1"/>
  <c r="M52" i="2"/>
  <c r="V51" i="2"/>
  <c r="S51" i="2"/>
  <c r="Y51" i="2" s="1"/>
  <c r="M51" i="2"/>
  <c r="V50" i="2"/>
  <c r="S50" i="2"/>
  <c r="Y50" i="2" s="1"/>
  <c r="M50" i="2"/>
  <c r="V49" i="2"/>
  <c r="S49" i="2"/>
  <c r="Y49" i="2" s="1"/>
  <c r="M49" i="2"/>
  <c r="Z48" i="2"/>
  <c r="Y48" i="2"/>
  <c r="W48" i="2"/>
  <c r="V48" i="2"/>
  <c r="U48" i="2"/>
  <c r="R48" i="2"/>
  <c r="X48" i="2" s="1"/>
  <c r="O48" i="2"/>
  <c r="L48" i="2"/>
  <c r="V47" i="2"/>
  <c r="S47" i="2"/>
  <c r="Y47" i="2" s="1"/>
  <c r="M47" i="2"/>
  <c r="V46" i="2"/>
  <c r="S46" i="2"/>
  <c r="Y46" i="2" s="1"/>
  <c r="M46" i="2"/>
  <c r="V45" i="2"/>
  <c r="S45" i="2"/>
  <c r="Y45" i="2" s="1"/>
  <c r="M45" i="2"/>
  <c r="V44" i="2"/>
  <c r="S44" i="2"/>
  <c r="Y44" i="2" s="1"/>
  <c r="M44" i="2"/>
  <c r="V43" i="2"/>
  <c r="S43" i="2"/>
  <c r="Y43" i="2" s="1"/>
  <c r="M43" i="2"/>
  <c r="V42" i="2"/>
  <c r="S42" i="2"/>
  <c r="Y42" i="2" s="1"/>
  <c r="M42" i="2"/>
  <c r="V41" i="2"/>
  <c r="S41" i="2"/>
  <c r="Y41" i="2" s="1"/>
  <c r="M41" i="2"/>
  <c r="Z40" i="2"/>
  <c r="Y40" i="2"/>
  <c r="W40" i="2"/>
  <c r="V40" i="2"/>
  <c r="U40" i="2"/>
  <c r="R40" i="2"/>
  <c r="X40" i="2" s="1"/>
  <c r="O40" i="2"/>
  <c r="L40" i="2"/>
  <c r="V39" i="2"/>
  <c r="S39" i="2"/>
  <c r="Y39" i="2" s="1"/>
  <c r="M39" i="2"/>
  <c r="V38" i="2"/>
  <c r="S38" i="2"/>
  <c r="Y38" i="2" s="1"/>
  <c r="M38" i="2"/>
  <c r="V37" i="2"/>
  <c r="S37" i="2"/>
  <c r="Y37" i="2" s="1"/>
  <c r="M37" i="2"/>
  <c r="V36" i="2"/>
  <c r="S36" i="2"/>
  <c r="Y36" i="2" s="1"/>
  <c r="M36" i="2"/>
  <c r="V35" i="2"/>
  <c r="S35" i="2"/>
  <c r="Y35" i="2" s="1"/>
  <c r="M35" i="2"/>
  <c r="V34" i="2"/>
  <c r="S34" i="2"/>
  <c r="Y34" i="2" s="1"/>
  <c r="M34" i="2"/>
  <c r="V33" i="2"/>
  <c r="S33" i="2"/>
  <c r="Y33" i="2" s="1"/>
  <c r="M33" i="2"/>
  <c r="Z32" i="2"/>
  <c r="Y32" i="2"/>
  <c r="W32" i="2"/>
  <c r="V32" i="2"/>
  <c r="U32" i="2"/>
  <c r="R32" i="2"/>
  <c r="X32" i="2" s="1"/>
  <c r="O32" i="2"/>
  <c r="L32" i="2"/>
  <c r="V31" i="2"/>
  <c r="S31" i="2"/>
  <c r="Y31" i="2" s="1"/>
  <c r="M31" i="2"/>
  <c r="Z30" i="2"/>
  <c r="Y30" i="2"/>
  <c r="W30" i="2"/>
  <c r="V30" i="2"/>
  <c r="U30" i="2"/>
  <c r="R30" i="2"/>
  <c r="X30" i="2" s="1"/>
  <c r="O30" i="2"/>
  <c r="L30" i="2"/>
  <c r="V29" i="2"/>
  <c r="S29" i="2"/>
  <c r="Y29" i="2" s="1"/>
  <c r="M29" i="2"/>
  <c r="Z28" i="2"/>
  <c r="Y28" i="2"/>
  <c r="W28" i="2"/>
  <c r="V28" i="2"/>
  <c r="U28" i="2"/>
  <c r="R28" i="2"/>
  <c r="X28" i="2" s="1"/>
  <c r="O28" i="2"/>
  <c r="L28" i="2"/>
  <c r="V27" i="2"/>
  <c r="S27" i="2"/>
  <c r="Y27" i="2" s="1"/>
  <c r="M27" i="2"/>
  <c r="V26" i="2"/>
  <c r="S26" i="2"/>
  <c r="Y26" i="2" s="1"/>
  <c r="M26" i="2"/>
  <c r="Z25" i="2"/>
  <c r="Y25" i="2"/>
  <c r="W25" i="2"/>
  <c r="V25" i="2"/>
  <c r="U25" i="2"/>
  <c r="R25" i="2"/>
  <c r="X25" i="2" s="1"/>
  <c r="O25" i="2"/>
  <c r="L25" i="2"/>
  <c r="V24" i="2"/>
  <c r="S24" i="2"/>
  <c r="Y24" i="2" s="1"/>
  <c r="M24" i="2"/>
  <c r="V23" i="2"/>
  <c r="S23" i="2"/>
  <c r="Y23" i="2" s="1"/>
  <c r="M23" i="2"/>
  <c r="Z22" i="2"/>
  <c r="Y22" i="2"/>
  <c r="W22" i="2"/>
  <c r="V22" i="2"/>
  <c r="U22" i="2"/>
  <c r="R22" i="2"/>
  <c r="X22" i="2" s="1"/>
  <c r="O22" i="2"/>
  <c r="L22" i="2"/>
  <c r="V21" i="2"/>
  <c r="S21" i="2"/>
  <c r="Y21" i="2" s="1"/>
  <c r="M21" i="2"/>
  <c r="V20" i="2"/>
  <c r="S20" i="2"/>
  <c r="Y20" i="2" s="1"/>
  <c r="M20" i="2"/>
  <c r="V19" i="2"/>
  <c r="S19" i="2"/>
  <c r="Y19" i="2" s="1"/>
  <c r="M19" i="2"/>
  <c r="Z18" i="2"/>
  <c r="Y18" i="2"/>
  <c r="W18" i="2"/>
  <c r="V18" i="2"/>
  <c r="U18" i="2"/>
  <c r="R18" i="2"/>
  <c r="X18" i="2" s="1"/>
  <c r="O18" i="2"/>
  <c r="L18" i="2"/>
  <c r="V17" i="2"/>
  <c r="S17" i="2"/>
  <c r="Y17" i="2" s="1"/>
  <c r="M17" i="2"/>
  <c r="V16" i="2"/>
  <c r="S16" i="2"/>
  <c r="Y16" i="2" s="1"/>
  <c r="M16" i="2"/>
  <c r="Z15" i="2"/>
  <c r="Y15" i="2"/>
  <c r="W15" i="2"/>
  <c r="V15" i="2"/>
  <c r="U15" i="2"/>
  <c r="R15" i="2"/>
  <c r="X15" i="2" s="1"/>
  <c r="O15" i="2"/>
  <c r="L15" i="2"/>
  <c r="T14" i="2"/>
  <c r="S14" i="2"/>
  <c r="N14" i="2"/>
  <c r="M14" i="2"/>
  <c r="AA139" i="2" l="1"/>
  <c r="AA1164" i="2"/>
  <c r="AA833" i="2"/>
  <c r="T284" i="2"/>
  <c r="AA549" i="2"/>
  <c r="AA1156" i="2"/>
  <c r="AA1142" i="2"/>
  <c r="AA818" i="2"/>
  <c r="AA1166" i="2"/>
  <c r="AA771" i="2"/>
  <c r="AA836" i="2"/>
  <c r="AA406" i="2"/>
  <c r="AA869" i="2"/>
  <c r="Z1194" i="2"/>
  <c r="AA333" i="2"/>
  <c r="AA1029" i="2"/>
  <c r="AA145" i="2"/>
  <c r="AA805" i="2"/>
  <c r="AA911" i="2"/>
  <c r="AA1186" i="2"/>
  <c r="AA881" i="2"/>
  <c r="AA72" i="2"/>
  <c r="AA143" i="2"/>
  <c r="AA1120" i="2"/>
  <c r="AA1146" i="2"/>
  <c r="AA878" i="2"/>
  <c r="AA599" i="2"/>
  <c r="AA1138" i="2"/>
  <c r="AA279" i="2"/>
  <c r="AA815" i="2"/>
  <c r="AA917" i="2"/>
  <c r="AA584" i="2"/>
  <c r="AA914" i="2"/>
  <c r="AA621" i="2"/>
  <c r="AA884" i="2"/>
  <c r="AA908" i="2"/>
  <c r="AA956" i="2"/>
  <c r="AA929" i="2"/>
  <c r="AA953" i="2"/>
  <c r="AA1085" i="2"/>
  <c r="AA1192" i="2"/>
  <c r="AA436" i="2"/>
  <c r="AA848" i="2"/>
  <c r="AA926" i="2"/>
  <c r="AA1100" i="2"/>
  <c r="AA123" i="2"/>
  <c r="T779" i="2"/>
  <c r="AA790" i="2"/>
  <c r="AA845" i="2"/>
  <c r="AA872" i="2"/>
  <c r="AA1178" i="2"/>
  <c r="AA1184" i="2"/>
  <c r="AA175" i="2"/>
  <c r="AA141" i="2"/>
  <c r="AA244" i="2"/>
  <c r="AA264" i="2"/>
  <c r="AA481" i="2"/>
  <c r="AA532" i="2"/>
  <c r="AA777" i="2"/>
  <c r="AA944" i="2"/>
  <c r="AA968" i="2"/>
  <c r="AA986" i="2"/>
  <c r="AA1000" i="2"/>
  <c r="AA1114" i="2"/>
  <c r="AA1128" i="2"/>
  <c r="AA1188" i="2"/>
  <c r="AA54" i="2"/>
  <c r="AA938" i="2"/>
  <c r="AA1106" i="2"/>
  <c r="AA249" i="2"/>
  <c r="AA269" i="2"/>
  <c r="AA712" i="2"/>
  <c r="AA563" i="2"/>
  <c r="AA615" i="2"/>
  <c r="S779" i="2"/>
  <c r="AA1132" i="2"/>
  <c r="AA1152" i="2"/>
  <c r="AA167" i="2"/>
  <c r="AA198" i="2"/>
  <c r="AA544" i="2"/>
  <c r="AA793" i="2"/>
  <c r="AA1104" i="2"/>
  <c r="AA110" i="2"/>
  <c r="AA137" i="2"/>
  <c r="AA460" i="2"/>
  <c r="AA149" i="2"/>
  <c r="AA377" i="2"/>
  <c r="AA433" i="2"/>
  <c r="AA572" i="2"/>
  <c r="AA994" i="2"/>
  <c r="AA1176" i="2"/>
  <c r="AA202" i="2"/>
  <c r="AA338" i="2"/>
  <c r="AA520" i="2"/>
  <c r="AA661" i="2"/>
  <c r="AA700" i="2"/>
  <c r="AA1162" i="2"/>
  <c r="AA129" i="2"/>
  <c r="AA292" i="2"/>
  <c r="AA412" i="2"/>
  <c r="AA594" i="2"/>
  <c r="AA626" i="2"/>
  <c r="AA893" i="2"/>
  <c r="AA1134" i="2"/>
  <c r="AA1154" i="2"/>
  <c r="AA1168" i="2"/>
  <c r="Z1201" i="2"/>
  <c r="Z1200" i="2" s="1"/>
  <c r="Z1199" i="2" s="1"/>
  <c r="AA32" i="2"/>
  <c r="AA126" i="2"/>
  <c r="AA212" i="2"/>
  <c r="AA457" i="2"/>
  <c r="AA517" i="2"/>
  <c r="AA646" i="2"/>
  <c r="AA890" i="2"/>
  <c r="AA1002" i="2"/>
  <c r="AA1092" i="2"/>
  <c r="AA1112" i="2"/>
  <c r="AA1174" i="2"/>
  <c r="AA66" i="2"/>
  <c r="AA135" i="2"/>
  <c r="AA182" i="2"/>
  <c r="AA189" i="2"/>
  <c r="AA286" i="2"/>
  <c r="AA559" i="2"/>
  <c r="AA708" i="2"/>
  <c r="AA821" i="2"/>
  <c r="AA887" i="2"/>
  <c r="Z971" i="2"/>
  <c r="AA1140" i="2"/>
  <c r="AA92" i="2"/>
  <c r="AA120" i="2"/>
  <c r="AA475" i="2"/>
  <c r="AA153" i="2"/>
  <c r="AA156" i="2"/>
  <c r="AA210" i="2"/>
  <c r="AA259" i="2"/>
  <c r="AA301" i="2"/>
  <c r="AA505" i="2"/>
  <c r="AA541" i="2"/>
  <c r="AA932" i="2"/>
  <c r="AA1172" i="2"/>
  <c r="T13" i="2"/>
  <c r="AA84" i="2"/>
  <c r="AA348" i="2"/>
  <c r="AA368" i="2"/>
  <c r="AA445" i="2"/>
  <c r="AA905" i="2"/>
  <c r="AA978" i="2"/>
  <c r="AA1096" i="2"/>
  <c r="AA799" i="2"/>
  <c r="AA839" i="2"/>
  <c r="AA902" i="2"/>
  <c r="AA1041" i="2"/>
  <c r="AA1102" i="2"/>
  <c r="AA151" i="2"/>
  <c r="AA208" i="2"/>
  <c r="AA496" i="2"/>
  <c r="AA692" i="2"/>
  <c r="AA863" i="2"/>
  <c r="AA866" i="2"/>
  <c r="AA923" i="2"/>
  <c r="AA984" i="2"/>
  <c r="AA1108" i="2"/>
  <c r="AA1122" i="2"/>
  <c r="AA381" i="2"/>
  <c r="AA523" i="2"/>
  <c r="AA641" i="2"/>
  <c r="AA689" i="2"/>
  <c r="AA745" i="2"/>
  <c r="AA830" i="2"/>
  <c r="AA860" i="2"/>
  <c r="AA950" i="2"/>
  <c r="AA1190" i="2"/>
  <c r="U1201" i="2"/>
  <c r="U1200" i="2" s="1"/>
  <c r="U1199" i="2" s="1"/>
  <c r="N779" i="2"/>
  <c r="AA896" i="2"/>
  <c r="AA941" i="2"/>
  <c r="AA1116" i="2"/>
  <c r="AA1124" i="2"/>
  <c r="U155" i="2"/>
  <c r="AA104" i="2"/>
  <c r="N13" i="2"/>
  <c r="AA219" i="2"/>
  <c r="S284" i="2"/>
  <c r="AA842" i="2"/>
  <c r="AA935" i="2"/>
  <c r="AA1160" i="2"/>
  <c r="U770" i="2"/>
  <c r="AA322" i="2"/>
  <c r="AA1130" i="2"/>
  <c r="AA1180" i="2"/>
  <c r="O1201" i="2"/>
  <c r="O1200" i="2" s="1"/>
  <c r="O1199" i="2" s="1"/>
  <c r="O780" i="2"/>
  <c r="AA965" i="2"/>
  <c r="AA117" i="2"/>
  <c r="AA48" i="2"/>
  <c r="Z116" i="2"/>
  <c r="O155" i="2"/>
  <c r="AA526" i="2"/>
  <c r="AA787" i="2"/>
  <c r="AA962" i="2"/>
  <c r="AA147" i="2"/>
  <c r="AA195" i="2"/>
  <c r="AA239" i="2"/>
  <c r="AA373" i="2"/>
  <c r="AA451" i="2"/>
  <c r="AA454" i="2"/>
  <c r="AA721" i="2"/>
  <c r="AA740" i="2"/>
  <c r="AA824" i="2"/>
  <c r="AA875" i="2"/>
  <c r="AA920" i="2"/>
  <c r="AA1090" i="2"/>
  <c r="AA1098" i="2"/>
  <c r="AA1150" i="2"/>
  <c r="AA1158" i="2"/>
  <c r="AA313" i="2"/>
  <c r="AA98" i="2"/>
  <c r="AA358" i="2"/>
  <c r="AA172" i="2"/>
  <c r="AA179" i="2"/>
  <c r="AA229" i="2"/>
  <c r="AA343" i="2"/>
  <c r="AA472" i="2"/>
  <c r="AA511" i="2"/>
  <c r="M284" i="2"/>
  <c r="AA665" i="2"/>
  <c r="AA680" i="2"/>
  <c r="AA726" i="2"/>
  <c r="AA854" i="2"/>
  <c r="AA857" i="2"/>
  <c r="AA947" i="2"/>
  <c r="AA448" i="2"/>
  <c r="AA484" i="2"/>
  <c r="AA554" i="2"/>
  <c r="AA781" i="2"/>
  <c r="AA310" i="2"/>
  <c r="AA385" i="2"/>
  <c r="AA1126" i="2"/>
  <c r="AA1170" i="2"/>
  <c r="AA304" i="2"/>
  <c r="AA393" i="2"/>
  <c r="AA508" i="2"/>
  <c r="AA604" i="2"/>
  <c r="AA673" i="2"/>
  <c r="AA775" i="2"/>
  <c r="AA812" i="2"/>
  <c r="AA851" i="2"/>
  <c r="AA899" i="2"/>
  <c r="AA1110" i="2"/>
  <c r="AA1148" i="2"/>
  <c r="AA1182" i="2"/>
  <c r="O1089" i="2"/>
  <c r="U14" i="2"/>
  <c r="AA185" i="2"/>
  <c r="AA1053" i="2"/>
  <c r="Z808" i="2"/>
  <c r="Z14" i="2"/>
  <c r="AA442" i="2"/>
  <c r="AA514" i="2"/>
  <c r="AA162" i="2"/>
  <c r="AA214" i="2"/>
  <c r="AA1198" i="2"/>
  <c r="AA1197" i="2" s="1"/>
  <c r="AA1196" i="2" s="1"/>
  <c r="Z1197" i="2"/>
  <c r="Z1196" i="2" s="1"/>
  <c r="AA206" i="2"/>
  <c r="AA695" i="2"/>
  <c r="AA716" i="2"/>
  <c r="U808" i="2"/>
  <c r="AA28" i="2"/>
  <c r="AA296" i="2"/>
  <c r="AA669" i="2"/>
  <c r="AA1016" i="2"/>
  <c r="Z1089" i="2"/>
  <c r="M13" i="2"/>
  <c r="AA502" i="2"/>
  <c r="AA676" i="2"/>
  <c r="AA683" i="2"/>
  <c r="AA686" i="2"/>
  <c r="O971" i="2"/>
  <c r="AA1094" i="2"/>
  <c r="Y116" i="2"/>
  <c r="AA254" i="2"/>
  <c r="AA363" i="2"/>
  <c r="AA487" i="2"/>
  <c r="AA490" i="2"/>
  <c r="AA493" i="2"/>
  <c r="AA568" i="2"/>
  <c r="Z770" i="2"/>
  <c r="AA827" i="2"/>
  <c r="AA1136" i="2"/>
  <c r="AA1144" i="2"/>
  <c r="AA1202" i="2"/>
  <c r="AA1201" i="2" s="1"/>
  <c r="AA1200" i="2" s="1"/>
  <c r="AA1199" i="2" s="1"/>
  <c r="AA982" i="2"/>
  <c r="AA990" i="2"/>
  <c r="S13" i="2"/>
  <c r="AA998" i="2"/>
  <c r="Y14" i="2"/>
  <c r="AA538" i="2"/>
  <c r="AA762" i="2"/>
  <c r="O405" i="2"/>
  <c r="U285" i="2"/>
  <c r="AA401" i="2"/>
  <c r="AA274" i="2"/>
  <c r="U971" i="2"/>
  <c r="AA974" i="2"/>
  <c r="AA478" i="2"/>
  <c r="O285" i="2"/>
  <c r="AA657" i="2"/>
  <c r="Y656" i="2"/>
  <c r="AA754" i="2"/>
  <c r="AA773" i="2"/>
  <c r="AA40" i="2"/>
  <c r="AA133" i="2"/>
  <c r="AA353" i="2"/>
  <c r="AA529" i="2"/>
  <c r="Z656" i="2"/>
  <c r="AA704" i="2"/>
  <c r="AA802" i="2"/>
  <c r="AA731" i="2"/>
  <c r="Y971" i="2"/>
  <c r="AA78" i="2"/>
  <c r="AA192" i="2"/>
  <c r="AA389" i="2"/>
  <c r="AA463" i="2"/>
  <c r="AA466" i="2"/>
  <c r="AA469" i="2"/>
  <c r="AA735" i="2"/>
  <c r="AA972" i="2"/>
  <c r="AA980" i="2"/>
  <c r="AA988" i="2"/>
  <c r="AA996" i="2"/>
  <c r="AA1067" i="2"/>
  <c r="AA430" i="2"/>
  <c r="AA30" i="2"/>
  <c r="O116" i="2"/>
  <c r="AA234" i="2"/>
  <c r="N284" i="2"/>
  <c r="AA328" i="2"/>
  <c r="AA421" i="2"/>
  <c r="AA651" i="2"/>
  <c r="AA959" i="2"/>
  <c r="U780" i="2"/>
  <c r="AA397" i="2"/>
  <c r="AA750" i="2"/>
  <c r="O770" i="2"/>
  <c r="Y155" i="2"/>
  <c r="AA131" i="2"/>
  <c r="AA224" i="2"/>
  <c r="AA609" i="2"/>
  <c r="U656" i="2"/>
  <c r="AA796" i="2"/>
  <c r="AA976" i="2"/>
  <c r="AA992" i="2"/>
  <c r="AA1081" i="2"/>
  <c r="AA22" i="2"/>
  <c r="AA25" i="2"/>
  <c r="U116" i="2"/>
  <c r="AA15" i="2"/>
  <c r="AA18" i="2"/>
  <c r="AA60" i="2"/>
  <c r="Y285" i="2"/>
  <c r="AA325" i="2"/>
  <c r="Y808" i="2"/>
  <c r="AA809" i="2"/>
  <c r="Z155" i="2"/>
  <c r="Y405" i="2"/>
  <c r="AA427" i="2"/>
  <c r="Z285" i="2"/>
  <c r="AA289" i="2"/>
  <c r="O14" i="2"/>
  <c r="AA316" i="2"/>
  <c r="AA319" i="2"/>
  <c r="AA439" i="2"/>
  <c r="AA535" i="2"/>
  <c r="AA578" i="2"/>
  <c r="AA589" i="2"/>
  <c r="Z405" i="2"/>
  <c r="O656" i="2"/>
  <c r="O808" i="2"/>
  <c r="AA499" i="2"/>
  <c r="Z780" i="2"/>
  <c r="Y780" i="2"/>
  <c r="AA784" i="2"/>
  <c r="U405" i="2"/>
  <c r="AA307" i="2"/>
  <c r="AA631" i="2"/>
  <c r="M779" i="2"/>
  <c r="U1089" i="2"/>
  <c r="Y770" i="2"/>
  <c r="AA14" i="1"/>
  <c r="M8" i="1"/>
  <c r="M1803" i="1" s="1"/>
  <c r="O1803" i="1" s="1"/>
  <c r="AA418" i="2"/>
  <c r="O13" i="1"/>
  <c r="Y1089" i="2"/>
  <c r="Z155" i="1"/>
  <c r="Z13" i="1" s="1"/>
  <c r="AA156" i="1"/>
  <c r="Z206" i="1"/>
  <c r="AA206" i="1"/>
  <c r="Y387" i="1"/>
  <c r="Y155" i="1"/>
  <c r="AA198" i="1"/>
  <c r="O206" i="1"/>
  <c r="Y14" i="1"/>
  <c r="U206" i="1"/>
  <c r="U13" i="1" s="1"/>
  <c r="O155" i="1"/>
  <c r="Y558" i="1"/>
  <c r="O387" i="1"/>
  <c r="O386" i="1" s="1"/>
  <c r="Z386" i="1"/>
  <c r="U558" i="1"/>
  <c r="U386" i="1" s="1"/>
  <c r="Y206" i="1"/>
  <c r="AA388" i="1"/>
  <c r="AA387" i="1" s="1"/>
  <c r="AA559" i="1"/>
  <c r="Z1137" i="1"/>
  <c r="Z1136" i="1" s="1"/>
  <c r="AA1137" i="1"/>
  <c r="Y1177" i="1"/>
  <c r="AA1178" i="1"/>
  <c r="AA1177" i="1" s="1"/>
  <c r="Y956" i="1"/>
  <c r="AA957" i="1"/>
  <c r="AA956" i="1" s="1"/>
  <c r="AA718" i="1"/>
  <c r="AA811" i="1"/>
  <c r="Z956" i="1"/>
  <c r="U956" i="1"/>
  <c r="AA1123" i="1"/>
  <c r="O1177" i="1"/>
  <c r="O1136" i="1" s="1"/>
  <c r="Y1123" i="1"/>
  <c r="Y1137" i="1"/>
  <c r="AA1394" i="1"/>
  <c r="AA1486" i="1"/>
  <c r="Z1445" i="1"/>
  <c r="AA1445" i="1"/>
  <c r="AA1635" i="1"/>
  <c r="AA1202" i="1"/>
  <c r="AA1250" i="1"/>
  <c r="AA1298" i="1"/>
  <c r="AA1346" i="1"/>
  <c r="AA1550" i="1"/>
  <c r="AA1450" i="1"/>
  <c r="Y1635" i="1"/>
  <c r="AA770" i="2" l="1"/>
  <c r="M12" i="2"/>
  <c r="M11" i="2" s="1"/>
  <c r="M10" i="2" s="1"/>
  <c r="M9" i="2" s="1"/>
  <c r="M8" i="2" s="1"/>
  <c r="M1204" i="2" s="1"/>
  <c r="T12" i="2"/>
  <c r="T11" i="2" s="1"/>
  <c r="T10" i="2" s="1"/>
  <c r="T9" i="2" s="1"/>
  <c r="T8" i="2" s="1"/>
  <c r="T1204" i="2" s="1"/>
  <c r="Y779" i="2"/>
  <c r="Z779" i="2"/>
  <c r="U779" i="2"/>
  <c r="O13" i="2"/>
  <c r="N12" i="2"/>
  <c r="N11" i="2" s="1"/>
  <c r="N10" i="2" s="1"/>
  <c r="N9" i="2" s="1"/>
  <c r="N8" i="2" s="1"/>
  <c r="N1204" i="2" s="1"/>
  <c r="O779" i="2"/>
  <c r="AA116" i="2"/>
  <c r="Y13" i="2"/>
  <c r="AA971" i="2"/>
  <c r="AA1089" i="2"/>
  <c r="AA656" i="2"/>
  <c r="U13" i="2"/>
  <c r="AA155" i="2"/>
  <c r="S12" i="2"/>
  <c r="S11" i="2" s="1"/>
  <c r="S10" i="2" s="1"/>
  <c r="S9" i="2" s="1"/>
  <c r="S8" i="2" s="1"/>
  <c r="S1204" i="2" s="1"/>
  <c r="AA285" i="2"/>
  <c r="U284" i="2"/>
  <c r="Z284" i="2"/>
  <c r="AA780" i="2"/>
  <c r="AA808" i="2"/>
  <c r="AA405" i="2"/>
  <c r="O284" i="2"/>
  <c r="Z13" i="2"/>
  <c r="Y284" i="2"/>
  <c r="AA1136" i="1"/>
  <c r="Y386" i="1"/>
  <c r="AA558" i="1"/>
  <c r="AA386" i="1" s="1"/>
  <c r="O12" i="1"/>
  <c r="O11" i="1" s="1"/>
  <c r="O10" i="1" s="1"/>
  <c r="O9" i="1" s="1"/>
  <c r="O8" i="1" s="1"/>
  <c r="Y1136" i="1"/>
  <c r="U12" i="1"/>
  <c r="U11" i="1" s="1"/>
  <c r="U10" i="1" s="1"/>
  <c r="U9" i="1" s="1"/>
  <c r="U8" i="1" s="1"/>
  <c r="AA155" i="1"/>
  <c r="AA13" i="1" s="1"/>
  <c r="AA12" i="1" s="1"/>
  <c r="AA11" i="1" s="1"/>
  <c r="AA10" i="1" s="1"/>
  <c r="AA9" i="1" s="1"/>
  <c r="AA8" i="1" s="1"/>
  <c r="AA14" i="2"/>
  <c r="Y13" i="1"/>
  <c r="Z12" i="1"/>
  <c r="Z11" i="1" s="1"/>
  <c r="Z10" i="1" s="1"/>
  <c r="Z9" i="1" s="1"/>
  <c r="Z8" i="1" s="1"/>
  <c r="Z1803" i="1" s="1"/>
  <c r="O1204" i="2" l="1"/>
  <c r="Y12" i="2"/>
  <c r="Y11" i="2" s="1"/>
  <c r="Y10" i="2" s="1"/>
  <c r="Y9" i="2" s="1"/>
  <c r="Y8" i="2" s="1"/>
  <c r="Y1204" i="2" s="1"/>
  <c r="O12" i="2"/>
  <c r="O11" i="2" s="1"/>
  <c r="O10" i="2" s="1"/>
  <c r="O9" i="2" s="1"/>
  <c r="O8" i="2" s="1"/>
  <c r="AA13" i="2"/>
  <c r="U1204" i="2"/>
  <c r="U12" i="2"/>
  <c r="U11" i="2" s="1"/>
  <c r="U10" i="2" s="1"/>
  <c r="U9" i="2" s="1"/>
  <c r="U8" i="2" s="1"/>
  <c r="Z12" i="2"/>
  <c r="Z11" i="2" s="1"/>
  <c r="Z10" i="2" s="1"/>
  <c r="Z9" i="2" s="1"/>
  <c r="Z8" i="2" s="1"/>
  <c r="Z1204" i="2" s="1"/>
  <c r="AA1204" i="2" s="1"/>
  <c r="AA779" i="2"/>
  <c r="AA284" i="2"/>
  <c r="Y12" i="1"/>
  <c r="Y11" i="1" s="1"/>
  <c r="Y10" i="1" s="1"/>
  <c r="Y9" i="1" s="1"/>
  <c r="Y8" i="1" s="1"/>
  <c r="Y1803" i="1" s="1"/>
  <c r="AA1803" i="1" s="1"/>
  <c r="AA12" i="2" l="1"/>
  <c r="AA11" i="2" s="1"/>
  <c r="AA10" i="2" s="1"/>
  <c r="AA9" i="2" s="1"/>
  <c r="AA8" i="2" s="1"/>
</calcChain>
</file>

<file path=xl/sharedStrings.xml><?xml version="1.0" encoding="utf-8"?>
<sst xmlns="http://schemas.openxmlformats.org/spreadsheetml/2006/main" count="24800" uniqueCount="4901">
  <si>
    <t>Указать название организации (на бланке организации)</t>
  </si>
  <si>
    <t>{"estimateId":5186302,"estimateVersionId":7249287}</t>
  </si>
  <si>
    <t>11</t>
  </si>
  <si>
    <t>oLgjMPeGzXcc+B3J14ShgVG5eVv1EahXombXeuYVwTmniXFbjMWfbp2sk5URVv6JxB/rpeXa1t+wvCUobiwALF5lwYGIvcqNHR/p+fGOK8Ec135hpakOl3KNUqPVExRI/+SvU8DGm+4vB1oOX7zmDO6iSH7jJkEFsdB4IfDABQA=</t>
  </si>
  <si>
    <t>ТЕХНИКО-КОММЕРЧЕСКОЕ ПРЕДЛОЖЕНИЕ (ТКП)</t>
  </si>
  <si>
    <t>г. Москва, Волоколамское ш., Покровское, вл. 71/15, СОШ 2, 850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</si>
  <si>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</si>
  <si>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</si>
  <si>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</si>
  <si>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</si>
  <si>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tzHNeVJoz+lYqOOBFug5UnbzsvOuEPFA1xABMokFnoN2YshwPXGUXbUr+y+8xMT0yEJVlt92tPy253T/vIUqulnpl3PpyYoC60aVGi/kLhL5xfcnJnVQFUYa+da63KZ6PksR2EABAkn2ftzLWevS57/6c/+eF//IuzP3nuT75/9Bd/cutP/t9H3/vLs2n3nZf/8nvfu/UnZ//h5Ox782/8yQ+WP9B+/p9e/JOTV77//VdefvFPnvt2+4X9W9pPr75768Wrv+zFxd/24tVf1/3sD65+rPt69i+zT2cPZ7+bPbx4/eLno9nn3RcftR8/nz2ePRrNnl78aPbx4kv7U3/d/vfx6Gv2B0ezD2dPut/6lPzJP+3+vZNXXnn19KWXj344/0dvJ913z37ww5e+337vwSv/fuf0GcAv//ClH/7Hu3/50vJ7//nWl9m+fP7Sv9Wx/U8vvnj1z7b/ZvvVcyapiixObz37W3929uoPXnrl5cVPlGlep1X5n11UvrkOlfYB0PFwIXlhHSQ/eOnfKh8gF5TtdaCs9TR/MPuH2X+fvTv79ezt2T+N7YfZO+3//2H2z7P/u/34fvedfxjN3mu/8Q+zv5/9pv3yv7af2T/xD+1T/UH7A++5n9n0ucP0pmh9HI1aFk8vXmvftPbdvDWa/d3safvuPW2/ftq9g591v/e0fQ8vfhrdsgTb32tfyKezj5a/0373o9mTaFQm7VP9/0xM+/X7Lf3/OUpvjSoTj2afzR5dvHbxupN99txhdlPs3794vcX/uMX31OK7+Pmt0cUbS7fVupvWFV281ZIbzb5oGT+afdJZ5rftZ9YVPe54fzp7cvG3Fz9pf/7Rxev2Z1urPJp92P05+6n1fI/aP/XhxZvtx0/sv3bxM/vtuWf8UffxZ6O52/uo/a0vOsN/vvhH2h9cfuNp6wSfjjqTf9Z+80n7E5+2/8LDkf1LWo/5tP2LXhu1T9zfz94fpen/w2nu/LnD/KbM/d7CiI9ak/18YVxr9y+vwdzYTztf/5E1WfcjH32JZ/tCvdc+Y+3L5nylds1zE3NTLN+Z/bdxi+2D1hH80+z/M2o/tP93oTwwzz24KZR1GSdpklZF6ULWmOcObwpZ+/w+7RzGj9oHwfqT9qPrQTbP3S5vCuLb9rG0ruJ31kWOWhf//uyfXSifN889f2Mo323fFvtePep8xzPK6xnP4wJ9xzx358ZAv92tfge6fesftigfz37f+UCPmb9pnvvmBiJuXdePLt5qP/6k/VYbVVzQt81z2zcG/R9mn7Tx3zrazyIXuBfMcy/cGLjWrhf/5eLHUfegvraInk4b3jXP3b1JmLMnYxupRrNfuh39vzLP/asbw/dPrfL4m/bhfDRXDnOoLpQ75rmdG0P5Pzov1erP9o15Y/Zh1CtkdovnvlXcFNp3rOu0Iap9dx62YuZnNk69+OLLVubZ3WpL4ZNnXa6TwI3Z+v0W/z93Sv5dtzv91o1BEz8G94rn7t0YWtf2gYl7r3hu/yv9+O7dnNX7Ht/9G4M297Xubc2t1sDcp2NSPDe5MRLid/CgeO7+V/pZPrgxW/c+y/dvDJr4MXhQPPfgxtCu4Yqb4rnpV/rxbW7O6n2P7/TGoA3lig+L5w7XIfHDV3549L1rHF78k5ePvn82/2v1PJ5JiPEf928mVbxOwpUi9Bc/+ItXp/b39tq/8tWXjr63/X/+5Ut/8f32b3PQPF+h+Y3mcO9re5UzmbeHBtx8/9WDl1/lotx3o9xHozx49aUT1xNzDWRnr60rPKvaAgT0h2utfeO2aoMEK1v3qRvhFImQveadnbam1JofgkD+u5dOT89eXu+t/9duu/5rPGTZ+v8bN85/g8fJfgo6m239G+opuH1bjvU73V9zenZw9MN/136vRV4cn6THx0fx+Cw/N+O8is/HVVWej4/yLD7KTJ6cnh7Nf/LVV/79/JN6/p9LzmffO7t8QlRRMYlGs7/rYqAtFD3qKnW2Qjl77Pj+uKsnPXb9uK3a/tJpquq5nYptKa5R/nP7B5OMbYwBImp9ay8p69IdV0EEczlB2Zu4X9/aJ1ntg1gZOSv2e2tJTepbE5LUBESK/2KuGd3rWw1JrsGQS2MZOdkzOK1vTUlGUxCjRMZI9Pwd1rcOSUKHAEKWUfHilwPFKsEfnJ388CXHFrANFH/5/eMz12pdDxWJi9Ht2skoy8oqq8u8XqU1D9ztGrAR2qj53b/owmYvyMIF8XklxNWX2mNEXrSd/eP1TpXLaPrYpi9sP8eiS8NZWrpTP7ejZHMtXtJ0BoiXSdwFzNwdMLUUViMig4LMG+23uPdJ3Pta3EaOW+RzJi3sCQl7ooXNfwHWjGot/IaE3yjhX4tbPfBlT8q0xTwlMU+1mPmOWxGZWsiHJORDDWSLeeFXwLGHiD5J7ENtYtLQbJCi8BM594vPa1HyX0BuBPqnNrZ0fYO2jebWMhX65OKtNgZ93rVTPtMD+bNbXcdp+1UXmLpdoSCdfieJn9vRUg8crhIiY6pFHyBSuSHvqyEbOWSR+5kQiCdqxPzXY9345EbeaJGjQ5Mb7lQNl+/SNVHJjfZQhbZ7Ll4ME5CokOQerVjiTkgrs2EKQ5Ib5/NanPy3ThWU5m3+v22DypOLn128Oe//tG3Mf7No5P+9i82dJGljjZJR4FiTErFGiz5ArHFD3ldDNnLIIqcyIRBP1Ij5T/26scaNvNEiR8caN9ypGi7fW2tijRvtoQqthbt4kAPEGirauCfelshT0s5soOJoExkX0ue1SPlvnjLekMWrO0naBhUl7MBBJbu1l1XFrTaKZPZjnpv2Y5GZLg1HRRwttQARJ7u1b/nsd3z2Oz77HZ99ks++mo+R8xH5nUlLZ2LpTDo6k47OpKMzIelM1HT4b8y6sSq71VhaTUer6Wg1Ha2GpNVoaaEDWXZrarlMOy7Tjsu04zIluUzVXPhxQhPlsluHlsphR+Wwo3LYUTkkqRyqqITdbtFB0N2MscSekcvAhqoIgtS2S4mV/1Jzw+B7XebvZy6Ud5KsjXxKpIEjX96GONPGuTQuiDCn5REgzOVtPGvB71Pg99XgjRy8yMu0QawNXi32CYV9osbOf9bXDWB5G6laDg3FodFyQEervA1LLfApBXyqBs7335rQlLcxqMV9SOE+VOEOH4eoSJR70eek1dlgVZGIikVKtPz3UxKLPrHHcnT1qI/mG7P5eR1Pu2NDZt1BAT+ePbY5wIufLhsP7fc/vfjRxc/aP2dH8l007yR5G8yUVAMHMxvHkvZX3W7n0vZX+3XWfp6338vb/5ry1l7R/rdqv67bLV9t+xJju8lLEvvBfpnZz/LMfqiJgKi1RYCAaGNh0v6q2/1f2v5qv24NsN8aYL81wH5rgP3WAPutAfZbA+zXtoUxtrvC1gD71gD71gD71gD7lAH21QYwcgOI/GMbUNt4mrS/6nbDmLa/2q9b/pOW/6TlP2n5T1r+k5b/pOU/qW23Y2y3kS3/ieU/sfwnlv+E4j9R8+e/+OsGZhuTk/ZX3e4w0/ZX+3Vrh6a1Q9PaoWnt0LR2aFo7NK0dmto2RsZ239naobF2aKwdGmuHhrJDo7UDOrjbuJ60v+p2S5q2v9qvW/LTlvy0JT9tyU9b8tOW/LQlP61tD2VsN6ot+aklP7Xkp5b8lCI/VZPnB1aNQLDaIGl/1e0eNm1/tV+33A9b7oct98OW+2HL/bDlfthyP6xtu2Vsd7Yt90PL/dByP7TcDynuhyrulvwiGlgTfNsnNv79K6/+ucMgOqXR/v+7Lhq3k8JNIzFllSYlW20QaJVSg644KuGuhmDKuEyt8S+XPZe/X/Zazk9VfNJKiI9sG8yy7DgXH3YS8Ons467p5fNLffJ0eTbNR3bq9OJNq0i6v+5x1yczP3rr0+5wsd8vf9wmnT9rf+vH3aDq5/NvPlkceGO/sEOro0VLzt9E9g88HSXduW+fEdJGadLVSE4+Ad+3bvu7L/2A89DO/s7WbrtjkVqrPL547WrGsmsdunjdnun2RXdKnu0jcp3TZuczr04n6wq/b16eWPl4flxe9/VTe97OE/v3fmRX5uInrRHfuPjbyGWmb2rNZERmYpgoHV38F3u40ey3LpzbWpwFD+f3z45+8Jevsl6Sz1IXwBe0AEsewLP/8BdnL//ABfDlFYBJFMexC+JdLcRVbUNA7GIaA2CeFlnkNOKOFmGyKjsIiFZ7dlGXo7+uGbYso6xw4d5V42ZGx0vcpF5aBZtVVeR+DL6lBssMjpdg14J5Tw2TGRRFm9JV3KUpkrSN6MYFfU8NnRl8+veQ157dwuQWcOG09b4asBEC5kpeF8qJGiUzCPzF8J7hQI2ZGRf+YiCvcF8NtBIAXQviAzVESQDTrL/XGzRa2Nf20j7Y7EfA7wmmarDMSCba+LoQHqoQWoin5/lpVSZH4yoxZ+M8LopxdXKSjM+yrD7PzrOT+vxsToLcvH5/8XA4iKk3sOQW1j0RSfLkEnRtcz28JFtdF4/nkTxWQ71vfZh74HevtrtXO9kn351vQGf/0u3Eftz++usv7bnshMjyDNn37Anu8/OZf9EdlPOL2T/PPnDZ5g7SNoZvG/4uzcViG8liNXR7WAj2cJ/OPnYxeQHJZDWge5hINntO2XEXSWQ1mnqIcLeERQsqofaEQCrX9o0eLmvtHevIfQz6LpSdwD2KdkPXEtQPJof73/za/GNL6dYo/dOv78z/62K9B2UtcBlqxU+t5wGUmfTN4zDzruVB/1o2MMadaDs+Pjk7Os/qscnzk3FeVufjoyI24zw5rk6T46PTzCze4aCiLSVEW0qMZtHG4BEMLdqQPAReiSvafrVSgnhob074vFNxtgTxWnfw5c+XKu03rSKz6uzXs3faX+9eabt3uyt23p19YH/mf7VfvD+6d2CS0ewXLiPdQRrJ8I20pnpDshC44gHUG5IJRL3FUWqMi8pdJBVpFGEQSeKqjJLEqUV3kFyCCbiqiipnxmQXSk/gKwdUcGk8j/rz/7pY70FZC9yGWsGRC3oApSZ9+TjU/BKufzEbGGOr4XzSbNhmEFKUEQMcC3pmld4NN4No4TLrXlxN9dVsBnFZ9I7WojnPon8ovSBaMxmRmRgmyvy9IFqczDKgQIkSvSBagMyaH19g0r0gWoiSUhoDYFbmMZH30yIM1AuSRnXtwr2rxs0MjvJekDyOqV4QNVhmbJT0gtAw76lhMmOiSDtfS17nZZyUUeqEvqeGzgw+il6QvC7iirL1vhqwEQJepwo8UaNkBgH1voL2DAdqzMy4IOsFoV+3+2qgA/eC0BAfqCFKAphm/b3eoNHCBvWCeD3BVA2WGcnW7wVRIdzYskJK9oKkuYwnl2DwsgKQhyBVxt0C31BZAWgkwzcSf7vmYrGNZCHIDwo2c2RZAcgkdFkBSEWa2WQQqU0WlcaZJdtBUtmEqgKSnsBVinZGPVWFfJGIzumqApK1wGuo1b+nqoCkJn33ONR6qgq9i9nAGHcKLk/Oy7g8rsdlcla2PxEn46o4T8fl0Xlanxbm3NxAN29K1yD8XcsOY/AIBldwQB4Ct8RVcL9ZVA0ejuxhGLOnXab9J7aMcfHW9UJD+83vWtFWfT2J466a0H6RxlRVAWgKwzfFujoNyELgcQU6zVZCPo5G7lV5AckHotac8uYukoY0WnBIVO6wt4PkEUymJXGUEzINSU/gD4eUacUishe0TEOyFjgNtUwjF/QASk364nGo9ci03sVsYIw3d+gqjTJKpvmbmR3G4BEMLtOAPARuiSvTgg5dIW1j+LZZV7cBWQhcsEC3kfk1IBOMYiOGrpBEpKGDQcPUVU4dxIGkEky21VHsHrqCshO4xyFV22JQJ6WHrqCsBS5Drdqo9TyAMpO+eRxmPaKtdy0bGOOwHbuZi9zttHaT686gqwr2zbmh+nWVcJm9SVwN9YfUr6u0aM6z6B9Mv67STEZkJoaJes5u0+JktmoJJCjVr6sEyOzLkihLsl9XCVHS7sQA6Dm7TYswUL9uHJnchXtXjZsZGoft19WCZcZGX7/uNdHSmm5rLllaXJRUuaeGzIyPIhG9auoyLeO8iBKnENlTQ2cGIkXvbhmb1NO7qwVshIDZz0hrw60lrBW0EzVaZmBQbzQ857mpMTNjhbCHtzDEQV731UDX7OG99gQcXHqJ+7SXeKCGKwlwmmfBf7abFjaon7eu8jo3Ue2M0FM1WGakE/XzfqO13dbU7RkOVUg3ttxAbBxvZ7GMJZde6GIDkocgm8bdKActNiBtY/i24e/lXCy2kSwEmUPBTo8qNiCZBC02IIlIU54MGr4T3pBUAhYbUie7XSg7gXsU7ZP8xYZscaRERp8PAmUtcBnqPQB5whuUmfTN4zDzFxv617KBMd7cUSwiyXU7S6Sm4NELLtmAPAQ+iSvZbmYQC2kkwzfSutoNyELgiIfQbkAmEO1GD2IhqUhjCIOI93w3JJdw8q1dq8pFbxdKT+Arh9RvySLmJ7R+Q7IWuA21fqMnsaDUpC8fh1qPgOtdzAbGOGy3SO4idztLfeTKeJXcDXeLaOEyq2FcRfUH1C2itWjOs+gfSreI1kxGZCaGiXpOd9PiZBYFBTqU6BbRAmRWAPnyku4W0UKUFNMYAD2nu2kR3nS3iBo3MzQO2i2iBsuMjbJukSxddotkKdktoobMjI8iFX0tid2isEdSOCP7nho6MxApukX8J72pARshYPYz0tpwawlrBe1EjZYZGNQ7DU+3iBozM1YIu0XIR+G+Gujg3SKXXuI+7SUeqOFKApzmWSiKLCuSqHKWDhotbFC3SFmbtC6o09/UYJmRTtgt0j4XU7dnOFQh3djSQ051i2Qyllx6wUsPQB6CdBp3o3xDpQegkQzfSPxNnYvFNpKFIIco2PKRpQcgk9ClByAVafaTQcR3BhySyiZUHpD0BK5StGfqqTxki2R1RlcekKwFXkO9H/BUHpDUpO8eh1pP5aF3MRsY483t9s2p1pFcagoeveD6DchD4JS4+i1sty/QNoZvm3VlG5CFwAEPIduATCCyjez2BRKRBg4GDd/RIkgq4UQb2e2LZCdwj0NqtsVRrxl9bi+UtcBlqDUb3e2LZCZ98zjMeiRb71o2MMbt/77zjOO0SuzbPmk2bPOIIU58W2Tur9FdnKRSrtIN1D5SUu0jSrjM8hhXVf1jq5I+a9XS513fwuOLn3QKa96j8GjesvCa7V3oOkAu3mx/6rdd48eiu8F2Qzy9eKtrCfloZBtRLt6YfThyMb6jZZzzGMvaO1wIv6lFaEQIGej6luVqNT6xfTm2e+Tz2W8j25HyqF2RR1byfmRVr+3MeWRPTL74me1buXjr4s1ROr5q3Lg1uvp8vDhZ+aPZk4u3nK0n21oDMSt3AqH4WeYC+IIWILNMJ9F/ZEuHEqKk4sUAmEaVM1m1o8UXpqEjNXVJFLp21ciZAUve0mHyVj+TTR1auMyIJbmyzwf0nhooM1aJJO611qQiLWuibL+nRs6MOYpODlNlJiMG+/fVeI0QL7dc60I5UaNkhgG1+Pd5hwM1amZskLVw+F64+2qoazZxSEA+UIOUBDLNU+DzCI0WNahzw+cNpmqszHgmatxwITxUIbQQz85Sc3Z+Vo+PTVKOk+SsGlfxmRnHsYlNUVVJbRZRjtxVevbY6p0ldW1f5j+l8xpPLsHgKX8gD0FOi7s5fX+x//z56OKvu2GD+WxBuykad3ub19p9kd0TdXfAvJO6HdUdJGnDJ83f/blYbCNZCBJzgi0amcsHMsHk8ktqKwdkIk0pMnjkVe0MijtIHsEy+WWUOzNtu1B2Aq8n2ub0ZPIXB0tn9CHhUNYCh6EW89R6HkCZSV87DrOeTH7vWjYwxmHHPp3O53bmPSKuTFbJ3XTeXgmXmQvhSqOQeXsl45zHeIi8vRKhESFkoOtblhvL2ysNxEzYCEQhlbdXAmTmZgRaj87bKyFK0h0MgHTeXokvUN6+Sioyb69FzgxXQ+fttXCZEUs4jHl5dHdGH92thsyMWiJpez1fVycmqnIX8j01cmb0GTyDr8VrhHjZT0hrwq0lrGuZfC1aZmBQi39/Jl+LmhktZJn8wtRVTDSK31dDXTOTf+0pOLj0E/dpP/FADVcS5DTPgz+nr0QNyunXcZzmUel8IKZqrMxYJ8rpf6M13dbU7RsOVUg3NrdfEMOYi9tj2Sy59EJn9pE8BDku7vZ1mMw+krThk+bvD10stpEsBIk6wSaOyuwjmYTN7COZSFOMDB5kZh/JI2BmnzjDB8pO4PVE2x9/Zj9fnOKc0ydyQ1kLHIZa3JOZfSgz6WvHYebP7PevZQNjvOzRX+ZI7NMcsEnfOYNxO/cdX1kW1yYSAqX6E+L+0ue1eJlZE65Ych3x2H3rrdlv21j8eNTKqbdnv1xMQj5sf/KzL89AdjJqkWNeHN5oDyTMk+4sxvnBjEVMnsuoNUPOM8MABQAtQiNCyEB3dYFm1K7K5RI9XEyrXrzRrtsb9hBIq2uJlbp1eWZmVx6wy2Xmp2ZGL7748uyD9rtfPDeavZdUt9qP46Ryb222tUZh5nYEepE4f1ELkJnGEchAMumvhSjJhzAAOsHtaMEFyfhTJ5TtqlEzI5Y821/nCZXrV4NlhixZrj9Plrn+nDwj+p4aMjNqicQu96nYU6NmBhl5np88bVEN1Qihsh+M1npbS1irKX41WmYYUO8C8jSLMvesrhozMzLIEvyVMVSjvhro4On9S9dwn3YND9RwJeFM8yxQ71qjRYxJ7VMwp2qYzJgmzOq3D8PU7Q4OVUgt1Ko+TYs4T8cmt7Ph5+nJuC7jeJzEaX1Un5s4NQsy5BbTs+PWbjOprH4qY8mlFzyrD+QhyG9xN6r/rd2afGpPUuy6y3603OG0X7abnh9d/Gw0+0d72uLsd3bHefETuzH6rt20tpGx/ZiP3ffS3EFawfCtwN8FulhsI1kIsnb8bdvFTy9edzF5AckEkuZ3NkzdRdKQJhsZJIg9IJBEsAR/Ghlir4hkJ3CAoj1PT4I/XSSFyUOx96CsBa5CLe2p9TyAMpO+cxxmPQn+3rVsYIzn516fZml8flSOj8/yfJxnWTI+MtXZuDZVkh0f12dptZArQUWZM913O8+kpuDRCy7KgDwEPkkiyj5c5Jjnl0B9arPKnfAqx0lKp/2BPA2f57qyC8hC4Ev5sovurgAygcguu1127s/uIqlIwwCHiIvEDpJEOOkVV1HmrH7uQvkJHN2Q4mtx0HFOn1oNZS1wGHrxRa7oAZSb9L3jcOuRX72r2cAYz+XXeZWeHbc/dpyfpOM8qU/Gx0fZ+ThOE1OlZWKOzcIqQeWXc/Fv57nYFCx6weUXkIfAK3Hl1/uLrouHo4v/MntiRdfFa7OP5mmvOP66/WVcPO8geRo+z3XlF5CFwJsK5BfVrAAkAlFfiTs3fhdJRBoDGDQI7QUkEUx7Jbaw6FykXSg/gZcbUnstTizO6dOnoawF3kKtvegVPYByk753HG492qt3NRsY40575UdxXRdxMq6PTs24/fl4XJ0Vx+Oz8+zUpEdJUhyfvhhee+UuU9zOjdQUPHrBtReQh8ArcbXXe7YK2aqvJ11z5SfPjhp1Amz2jqEmi4BEDZ/ouuILyELgTgXii8x9AZlA1Fccue+4vItkIg0DHB4uEjtIEsHkV0lWHZHsBG5uSPFlFuHa0OILyVrgLdTii1rPAygz6TvHYdYjvXrXsoEx7qRXYczRcXJSWJnW/mx+ej6ukvJobJIsPc3r06SsFv2NQaWXcZnidl5ITcGjF1x6AXkIfBJfej26eM3WGhcXtNnzrC5+shhnmQ8qfWbPtrLXs7n43kHyNXy+6yowIAuBTxUoMOKALiQRkAAji49AKtJowCHiIrGDJBFMgSVFTI8JIQkKHN6QIqxYBO6CFmFI1gKHoRZhniU9gJKTvnkccj06rHc5GxjjeQosOS/j8rgel8lZOc6TVr1VxXk6Lo/O0/q0MOfmBm7NLYljXvNSagoeveA6DMhD4Ja4Ouw3i5N1Ho4Wp4R+1nXeL07W+aRLiH1x8ePuwNHum11irLJ1ya4xrP0ijakGMaApDN8U60o0IAuBxxVINDtK/nE0cq/KC0g+EKVGqDQgDWmsYJAgVBqQRDiVFkc5odGQ9ATOcEiNVi6CeklrNCRrgcfQazRqQQ+g1KRvHYdaj0LrXcwGxnjeIHZ8cnZ0ntVjk+cn47yszsdHRdzquuS4Ok2Oj04zs3iLgyo04nQe4pYB2hQ8esEVGpCHwClxFdqvurP3P+/OfPlo3ij2Rnde/EdWlNlpytmTi5+3P/Aze27Pb2a/mL0/+2D269k77a93F9m12b/M3p29Pfun9uMH9mf+V/vF+6N7ByYZzX7hMtIdpJEM30jrajcgC4EnFmg3ssAJZAJRbbF7yucukog0gnBouEjsIEkE021VRZxKvQulJ3CRQ+q2xS06OX0jEpS1wFuodRu5oAdQatK3jkOtR7f1LmYDYxz2SiTnZPrtvPaQq8p0ldyNn5OoxLvqKr7q5yQqzZDzzDDEOYlKhEaEkIEOdE5iMT8n0cV9W8t91bPjjkNUAmQeesWXdp7jEJUQV0MI5jhEJbgbPg5Ri5oZmIY9DlELlhmZhMchXl59lNNXH6khM4OTSMNyn4o9NWpmLBnyOEQtVCOEyn4wWuttLWGtoJ2o0TLDgFrc54Uhx3a1mJmRYbjjELVAKwFQzhNwcOka7tOu4YEariScaZ4F+jhEJeLQxyFqYTJjmvQ4xHpr6nYHhyqkG5vZJ04Cv73oi2az5NILndlH8hCkrbj70ZvJ7CONZPhG4u8FXSy2kSwEuTrBro7K7COZBM3sI4lIc4wcGi4SO0gSG5DZh9ITuEjRrsif2TeLW3QMfSMSlLXAW6jFP53Zh1KTvnUcav7Mfv9iNjDGm9szWxEnJppEagoeveC6DchD4JS4ug3ZM4s0heGbYl11BmQh8LcCdebvmUXygWg0d88skoY0VjBIEAoNSCKYQqN7ZqH0BM5wSIWWLII6efPIHpS1wGOoFRrdMwulJn3rONR6FFrvYjYwxps7XV4RhyqaVGoKHr3gCg3IQ+CUuApt7elyJF/D57uuDAOyEDhVgQwjpsuRRCD6i54uR1KRRgMOEReJHSSJcBrMM10OJShweEOqsMVlFIa+WATKWuAw9CrMM10OJSd98zjkenRY73I2MMabe8BiRRywaDKpKXj0guswIA+BW+LrMO0Bi0iihk90XQEGZCHwpwIBRlYpgUxACow4YBHJRBoGODxcJHaQJIIJMPKARSg7gZsbUn0t7qIw9M0iUNYCb6FWX+QBi1Bm0neOw6xHevWuZQNjvLn3ilTEAYsml5qCRy+49ALyEPgkrvRS3yuC5Gn4PNdVXkAWAl8qUF7E1A+SCER4JcS9Ikgi0hjAoEHoLiCJYLrLc68IlJ/Ayw2pvBY3URj6XhEoa4G3UCsvz70iUG7S947DrUd79a5mA2O8uVfqVsShisaITcGiF1x7AXkIvBJXe6mv1EXyNHye62ovIAuBNxVoLzLrBWQCEV+euiOQijQMcIi4SOwgSQSTX54rdaH8BI5uSPm1uI3C0DeLQFkLHIZafnmu1IVyk753HG498qt3NRsY405+VfVpWsR5Oja5ORvn5+nJuC7jeJzEaX1Un5s4NQu5FVR+uU9MNIXUFDx6weUXkIfAK0nk16d2fNJOVl78aHlATPvlxRsXP7r42Wj2j3bEcvY7e2DPxU9skmyeFzP2Yz5OnGL6DtIKhm+FdcUZkIXA1/LF2cVPL153MXkByQQizpyHed1F0pAGCAYJQpgBSYQTZmQ9EslO4ACHlGWLyykMfdcIlLXAVehlGVmPRDKTvnMcZj2irHctGxjjsMch1tF3XfRuG+K0x8SUVZpUySq9mz4QUYt31Vd8NQ5EJM/cu6O1Q86zwwAnImoRGhFCBrqMOhGROuSw/bEP2u998dxo9t7Ynvt1nd22lt2q94adeagFyDzZiq/d6DMPtRBX48SaZx6mWR3VLoA7WoBBzj2synbzTNQitbiZMWjQkw/VYJkhyHfyIR/mPTVMZuQRKdRrj3ASV3Er2pwxc08NnRks5EcepqkpcxPVTlPvq/EaIV7uQWculBM1SmYIUIt32jEcqDEzo4LsvEP6bbuvBloJgK4F8YEaoiR8adbf6wwaLWzMQYdeRzBVY2XGMdFphy6EhyqEG5uNr9tf7m1iQRwdRPHkEgydj0fyEKSjuNtMUD4eaQXDtwJ/C+disY1kIUiy8bdqZD4eySRgPh5JQ5obZJBI6qR2Hw+2g2Ry80l5KDuBFxRtefxJ+WJx+l1BH2UIZS3wF2pdTyblocykLx6HmT8p37+WDYxxp82OkiQvTF6Pi6Sb5a7K8bE5Kcfnx+VpfJpUpijCDwm1rorSZqnUGDyCwbUZkIfAK3G12ft2HvvitYufj54dzraZ5PHsi+53ftKl+ueJ/uWdO4vh7cT9Kt9B2sDwbbCuMgOyEHhavjIj21iRTCDKjLj47C6SiDREMGikpo5JcQakEkycFVHi7HzbhbITuMEhxdniwJWCPj8HylrgMtTijFrPAygz6ZvHYdYjznrXsoEx3twJ7jrKKHGWS43BIxhcnAF5CLwSX5wpZ7iRPA2f57oCDMhC4E0FAozoYkASAekvZ+XtLpKINAowaKRFFlXupggkk2DyyzPIDeUncHVDCrDF6G9BD3JDWQtchlqAeQa5odykLx+HW48E613NBsZ4c2/6qKOckmBEBy9tDB7B4BIMyEPgl7gSDHnXB9IUhm+KdVUakIXA5QpUmv+uDyQfjFhz0biLpCGNFgwSde5isYNkEU6mkZd9QOkJvOGQKm0xjFLQg0VQ1gKXoVdp5GUfUGrS145DrUek9S5mA2O8udfo1pGhRJqwkY5LMLhIA/IQuCWuSLuZi3SRRjJ8I60r34AsBL5YIN/IKieQCUS4URfpIolIYwiDRl5GtbNcu4MkEky90ZfpQukJ3OSQ6q1aBPyKVm9I1gKPoVZv9GW6UGrSN49DrUe99S5mA2Mcdi68FeRuQVb6W+zSVX43PRiuxbvqLb7qg+FaO+Q8OwwwGK5FaEQIGehSxWA4ORCuZbXqt2ED4VqAzNE/vnijB8K1EFcDxJoD4UVGOJkdLcBAA+F1lDhrtrtq3MzgM+hAuBosM/QMNBCuhsmMOCJtuorbGBNnaVQYF/Q9NXRmkJAPhJs6j00WZU5T76vxGiHedWZBJ2qUzBCgl+2kYzhQY2ZGhcEGwtVAww2EqyFKwpdm/b3OoNHCxgyEex3BVI2VGcfWHwhXIdzYfH27O6Qmwkt/l+81olyGoRP2SB6CTBR3f3kzCXukkQzfSPytnYvFNpKFIP0m2MpRCXskk6AJeyQRadqQQSNJiygtXEx2kEw2IGMPpSfwk6JdkT9jXy5GWUp6LAnKWuAy9NKfzNhDqUlfPQ41f8a+fzEbGOPNbYpt9Rs1NV7mUmvwGAbXb0AeAr/E1W/IrlikKQzfFOuqNCALgcsVqDR/VyySD0SrubtikTSk4YJBIi2d47g7SBrBZBrdFgulJ3CHQ8q0xbhLSQ8vQVkLfIZaptFtsVBq0veOQ61HpvUuZgNjvLnj4+3yU/Pjpb9J2GENHsPgMg3IQ+CXuDJNPT+O5Gn4PNfVYEAWAn8q0GBU0wOQCEZ8EfPjSCLSMMCgUdR5lBM9FEAm4RQYPT8O5SdwdUNKsMUwS0lPJkFZC1yGXoLR8+NQbtKXj8OtR4P1rmYDY7y55ytaCU5pMH+rr8MaPIbBNRiQh8Ax8TUY4IBFpA0M3wbr6jMgC4GzFegzspIJZAISaO4DFpFEpDGCQaOokqr1eC4qO0gqwRQaecAilJ3ADQ6pzxbjKiU9ewRlLXAZan1GHrAIZSZ98zjMetRZ71o2MMabezNJq86oyfFK2HHHZRhanSF5CNwSV52BriZBWsHwrbCmPkOyEDhbvj4jryZBMoHoM7c6Q9KQxggGCRMbSpwhmQQTZ+TVJFB2Ai84oDirFtdZVPTVJFDWAn+hFmfk1SRQZtIXj8PML87617KBMQ48F071/Vf+Lrpsld9Nz4Vr8a46i6/6XLjWDjnPDgPMhWsRGhFCBjr+XLi5fmF40u7b7JR45S7kbWtZrrpx2Jy4FiBzIpCv5Og5cS3E1YCx5px4lkfGhW9Hiy/ImHhZVFHqxL2rxs2MRYOOiavBMiPRQGPiapjMACRSqtd0W2HiPCqckXNPjZwZMuRT4lmaFzkhNffVcI0Q7jrzoRM1Sqb/V0t42i0cqDEzQ8JgQ+JqoOGGxNUQJbFLs/4+V9BoUWNmxH1uYKqGyoxh64+IqxBubmbefiC2irmMKJdh8Mw8kIcgJ8XdaqIy80ArGL4V+Ns4F4ttJAtBpo2/TaMz80AmITPzQBrSBCGDRFo6344dJI0NSMsj2QlcoGiz05OWX0yiVPRYEZS1wFmoNT2dlkcyk751HGY9afnetWxgjDe4ozUhh78rf3+vwxo8hsGVGZCHwC1xlRmkoxVpA8O3wbq6DMhC4Gr5uozsaEUygegyqqMVSUQaIxg0siQ2Lh47SB7BpBnZzgplJ/CBQ0qzxYBKRY8bQVkL/IVampHtrFBm0teOw6xHmvWuZQNjvMED3wk58F35m3sd1uAxDC7NgDwEbokvzZQD30iehs9zXfkFZCFwpwL5RXUvAImA1JezT+Qukog0DDBoZGVUO1+QHSSRYPLLM+8N5SfwdEMKsMUMSkXPE0FZCzyGWoB55r2h3KTvHodbjwTrXc0GxniDj0ZMyHnv2t/C67AGj2FoCYbkIXBMXAmGPBoRaQrDN8WaKg3JQuBzBSrNfzQikg9GrLlo3EXSkIYLDgkTGfd1IDtIJuG0Gnk6IpSewCMOKNXqxURKTU8XQVkL3IZeqpGnI0KpSV89DjW/UutfzAbGeIMvIUnI2e9a2ErHZRhcqQF5CPwSV6ndzCUkSCMZvpHW1XBAFgJnLNBwVKETyQSi3qhLSJBEpEGEQaOICPEGpBFMvNE3kEDpCZzkkOJtcWlFTd9AAmUt8Bdq8UbfQAKlJn3vONR6xFvvYjYwxoFnw51u9HadudllZZXVVVmssrvpyXAt3lVf8VWfDNfaIefZYYDJcC1CI0LIQJexJ8OL65Ph1M3hWnar3hs2Ea4FyBz/4ws4eiJcC3E1TKw5EZ5mNSXOlACDjIRXdRbFzodzV42bGYIGHQlXg2WGIN9I+DVx0Jpuay4NWlyUJLinhsyMQiK1eu1xTvI0j4nLePfU0JmBQz4fnqamzE1UO/Huq/EaIV72I9KacGsJawXtRI2WGRb0gr6sotJdOFdjZkYK2aB4kqR1lDqfhftqpGtOil97BA4uvcR92ks8UMOVxDfNw5AmcRWnkXE+w40WNmZsPC3jqjZR7Ox2n6qxMgOdaG78G63ptqZuz3CoQrq52f3U3QB3u85lNLn8guf2gTxWRYBveZjb0RvK7QONZPhG4u8EXSy2kSwEuTrBjo/M7QOZhM3tA4lIc4wMGnkZ1c74tIMkEiy7X7fL5KS3C6UncJOi/VJPdn8xlVzTE+ZQ1gKPod8M0Nl9JDXpm8eh1pPd713MBsZ4g5toU7fbvb2YBRDYgscvuHgD8hB4Ja54g7bQAk1h+KZYV6IBWQgcrkCi9bTQAvlAhBrRQgukIQ0WDBILV39NowFZBNNo9qoVQqMh6Qm84ZAazSzCuqE1GpK1wGWoNZqnfRZJTfracaj1aLTexWxgjDd41jx19z/crom5e49eZfELrtGAPAReiavR1JPmSJ6Gz3NdAQZkIfCmAgFGdUUAiWCUFzFpjiQiDQIMGmmRRRXRZAFkEk5/mTIqiBZYJD+BqxtSgC3Oh6nps36grAUuQy/A6FFzKDfpy8fh1qPAelezgTHe4IMYU/ddbrfrUmoLHr/gCgzIQ+CW+AoMcAwj0gaGb4N11RmQhcDVCtQZWcEEMgHJM/cxjEgi0gjBoJGaOq7dVYEdJJVg+qyIUvdJjFB2Ajc4pDorF/G8pNUZkrXAZajVGXkSI5SZ9M3jMOvRZr1r2cAYb/D1Jan7DrfbNXEkEm0LHr/g2gzIQ+CUuNoMdHkJ0gqGb4V11RmQhcDV8tUZeXkJkglEnRHaDEhDGiEYJJI6IaUZkEkwadb68tzFbhfKTuAFh5Rmi1P9avqMRihrgb9QSzPy/hIoM+mLx2HWI81617KBMQ48Ok6UImsvu3KV3Y2PjivxrrqKr/zouNIOOc8OQ4yOKxEaEUIGOv6l4lej4/TIuJLVqtPGjYwrATIHAfm6zTMyroS4Gh7WHBkvMsLJ7GgBBhsZp8SWFjcz9Aw7Mq4Fyww9wpHx+nJkvKZHxrWQmdFHJFJXTW2KPK4TYihgTw2dGTDkI+OmzmOTESPu+2q8RoiX/Yi0JtxawlpBO1GjZYYFtY6vyjpynzh7oMbMjBQDjoxrkQ4/Ml5fjoyTXuKBGq4kvmkeBmNMnKVRYVywGy1szMh4maRVkUW1M6k4VWNlBjrpyHi9NXV7hkMV0s3N2WfEyHiyCPJsnlyCoZP2UCKCfBV3IwrK2kPNYPhm4O/yXDS2oTQEeTj+to7M20OpBEzcQ3lIE4gMFiY2sbuJbAdK5eZT91h6Al8o2hb5c/ctp3nCd/GJi/gelrjAbahlP5m+x1KTvn4cav78PWc9GxzpDe58zYj58GTRDy0wBo9geKUGJCLwTlylBul9hRrB8I2wtk4D0hA4XL5OI7tfoVQgOo1qf4UykYYKBo+iSipaqgG5BJNqZAMslp7AGQ4q1ZJlaE88Ug1JXOA51FKNbILFUpO+fxxqfVKtfz0bHOkNHhPPiDHxVmxKjcEjGF6qAYkIvBNfqikHxaFEDZ/o2nIMSEPgVAVyjOiGgDIBqTFnhv0ulIk0GjB4FHUe5e72CiiVYGLMMy2OJShweIPKsXQZvuk7k7DEBZ5DLcc8E+NYctJXkEOuT5D1r2iDI73BZytmxNR4EmdSY/AIhhdkQCIC/8QVZMjTFaG2MHxbrK3ZgDQEnleg2fznK0IJYaSbi8ddKA9p1GCwSEtnPmIHyiOcaiPPWMTyEzjFQUVbtgzx5BUne1jiAtehF23kOYtYbtK3j8OtT7P1L2iDI73Bl5lkxDR5srheTWAMHsHwmg1IROCeuJrtZq4zgVrJ8K20tpoD0hC4ZIGaowuiQCoQHUfdaAJlIo0lDB5JWkSps79zB0olmJijLzXB8hN4y0HFXL6M/fS9JljiAs+hFnP0xSZYbtIXkMOtT8z1L2iDIx14/jx30WvlmfHSq1bp3fQAuhrwqtP4qk+gqw2R8wwxwAi6GqIRQWTA48+gm+vXlyfVrW4ivXKXBrfVNJnThwIRSJZhlQiZs4Z8bUdPpasxrgaONcfSs9y9k91RAwwyll5WMRG3d/XAmSFp0Ll0PVpmSJINprdwlpPp7afkaLoeNTMuiYTstZxyUWdUtXxPD50ZSeSz6VmaFzkxQ7Gvx2uEeNlPibXh1iWwFcATPWBmgFBr/bKootQJ+kAPmhkzhptP10MdfED9ylvc93iLB3rEkmCneSLSwsR5VDi1d6OGjZlRz6ralETlYarHygx6whl1+2RcgloBe6gDu7nFgJwcUy9kPLkEwxcDgEQE6S3ubvWmigFAKxm+lfj7RBeNbSgNQUpPsA+kiwFAKoGLAUAm0lwkg0cR1S4eO1AeG1EJQPITuErRBqqvElAsE8f05U1Y4gK3od4d+CoBSG7St4/Dra8S0L+gDY70Brfi5uQYu//GBIcxeATDKzkgEYF74io5bCsu0BaGb4u19RqQhsDxCvRaXysukBBEtVGtuEAe0qjBYWEi4z69cQdKJZhs83XjIvkJ/OKgsq1cRnn6VicscYH3UMs2Xzcukpv0BeRw65Nt/Qva4Ehv8Eh7To60+29TcGlYFsHwsg1IROCeuLJtjZF2IFHDJ7q2JgPSEHhVgSYjeymATDBijBxpBzKRRgMGj6yMaudLsgNlEk6N+SbakQQF/m5QOVYtozd9kxOWuMBx6OWYb6IdSU76BnLI9emx/hVtcKQ3+DTInJxor6XG4BEMr8eARAT+ia/HIKdBAo1g+EZYW6sBaQhcrkCr0fVOIBWQWKNOgwQykYYKBo+M6HXZgRIJptU8R0Ei6Qk84aBKrV7GdfLalT0scYHbUCs1z1GQSGrSl49DrU+n9a9ngyO9wferEL3/t5MklhqDRzC4TkMSEXgnrk5D3a+CNIPhm2FdpYakIXC5fKVG36+CpAJRaoROQ/KQhgoGi7R0viE7UB7BZBp9uQqUnsARDinTkuVlHInnchUocYHPUMs0+nIVKDXpu8eh1iPTGOvZ4Ei3//vOrfm48Ld9MmzgOXXjotkKsMRDsyySVZrh5tSdDuZ5NeBV37Ghc+pFcjWmXsX0lLrWDDnPDENMqWshGhFEBjxySr3rD3vSKt7LTCS5VLcc16ob8hSBbTX5VU+Pm13XImTOIfIFn2d2XYtxNaisObvuRLejRhdkcD0mBsF39bCZEUo+tp7ESU7OravhMkOUcG49SS7n1hPywo97etTMOCXSt9xnY08PmxlX5DPrFNZ9PVYjxMp+Oqz9ti6BrQCe6AEzg4Ja+udVq72c++4DPWhmnJDNq9dpSjwP9/VIhx9Xv3QS9z1O4oEesSS+aR4I6qVr1JAxo+oUzqkeJzPIScfU2yfiEtQK2EMd2M3N9htqTD1JZTy5BMNn+4FEBEku7mYVlu0HmsHwzcDfCbpobENpCDJ3/D2dJ9sPpBI02w/kIc04MlhQG0Qgi5C5fmojiaQncIOivVBfrn95eVDiuQ4KSlzgMdSC35PrR1KTvnkcan25/v71bHCk56NMp1kanx+V4+OzPB/nWZaMj0x1Nq5NlWTHx/VZWi3ES1iR5swLtiItkxqDRzC8SAMSEXgniUj7cJF2fjp70v761CaaOyFWjpPUUwsAEjV8omvLMCANgVPlyzC6PRZJBSLD7EbauWm7C+UiDQgcJi4WO1AW4aRYXEVZ5iK4iyUocHeDirHlrUCJ55onKHGB39CLMXJVD7DkpG8fh1yfHOtf0QZHeoMnyw01Wb64YEBiDBbB8HIMSETgn7hyTD9ZjiRq+ETXlmNAGgK3KpBjZKcDkAlEjSXUZDmSiTQaMHhQWgzIIpgWo+ePd7EEBb5uUC22vNQn8dzSBCUucBpqLeabKoeSk759HHJ9Wqx/RRsc6fnhjEdxXRdxMq6PTs24/fl4XJ0Vx+Oz8+zUpEdJUhyfvngDWix3GaPVYkZqDB7B8FoMSETgn7ha7D1btWzV2JOuH/OTZ0fLF6Pjxt0HcAfK1PCZri3GgDQEflUgxujcGJAKRI3FUeYUlnehVKQBgUPExWIHyiKYHCvpKiWSnsDZDSrGzDJ0k5eh7GGJC5yGWoxRa3qApSZ98zjU+qRY/3o2ONKdFCuMOTpOTgor29qfzU/Px1VSHo1NkqWneX2alNWiTzKsFDMuY7RSrJAag0cwvBQDEhF4J74Ue3Txmq1NLm4vufhR+42fLCZi5sNOn1387OJ1e+OJi/AdKGHDJ7y2IgPSEDhXgSL7zJlhfgHKBCTI6GIlkIs0LnCYuFjsQFkEU2RJEXtmkJAMBW5vUFG2vOwi8dxeAiUu8BtqUeZZ1gMsO+n7x2HXp8v6l7TBkd7g+0tM5GwJb3WZ71Rwt0hlEQyvy4BEBA6Kq8ug95cgbWH4tlhbsgFpCFyvQLL13F+CJARRbpRqA/KQRg0GC0q1AVmEU23ULRe7WH4ClzioZlvedJF4ri6BEhc4Dr1mo68ugXKTvnscbn2KrX9BGxzpDb472ETOQzhbxeY7N9xpDB7B8IoNSETgnriK7YbuDkZayfCttLaWA9IQuGSBlqMLokAqEBVH3h2MZCKNJRweLhY7UBbBdBx5yewulp/AUQ6q45Y3ZCSeO0+gxAVOQ63jPDcHQ7lJ3z0Otz4d17+gDY60FXI+fTbw2YxF9F0XwdtJGrsJJqas0qQyqwRv/HRGLeBVt/GVOJ2RPP7vjtoOOc8OQxzPqIVoRBAZ8DLqeEbqxMX2xz5ov/fFc6PZe2M7123/k83/Y+b/KSIX6W016VXvjjuWUYuQedwWX+V5jmXUYlyNI2sey5iZqohqF8QdNcQgZzPWmSFvpFMDZ8aogU9nVMNlhijf6YwCoPf0QJmhSaRmrz3JmTF1nEWFM6zu6cEz44n8WMasyMqkdbPux3hfj9gIEXPPYHPBnOhhMgOCWurTLuJAD5oZI2RHMnreuvt6qJUA6nogH+hBSuKZ5iHwu4VGDRxzGKPfJUz1aJmRTXQkowvioQ7i5ub8i/YDtbNMZUy5FINn/ZFEBMks7s70hrL+SCsZvpX4m0IXjW0oDUECT7DNI7P+SCphs/5IJtLMI4NHmZTEYdc7UCqbkPqH8hN4S9FmqSf1ny5P+Es9JzZCiQs8h3o/4En9Q7lJX0AOt57UP2NBGxzpDW66LaKUlHO51Bw8iuHlHJCIwEFx5Ry07RZpC8O3xdqiDUhD4HoFoq2n7RZJCCLdiLZbJA9p3OCwqKg7NZFEgsk2T+ctlJ/AKw4q25anz6Se84SgxAW+Qy3bPJ23UG7S14/DrU+29S9ogyO9wUc72s4JSrYRo2MeFcuiGF62AYkIHBRXtukPd0QSNXyia2syIA2BXxVoMrJfAsgEI8aowx2RTKTxgMEjq3MTGar9AsglnCLzHPEIJSjweINKsuW0c+oZYIcSF7gOvSTzHPEIJSd9Bznk+jRZ/4o2ONKdJjtKkrwweT0ukm7WvSrHx+akHJ8fl6fxafvXF8WNaLKc1GREUzFtDh7F8JoMSETgofia7DN7ttDFz0fPnu9oOz/Hsy+63/lJ15s778xdXti9OP8xcZ8UdgdqBMM3wtp6DUhD4HQFeo0ufAKpgASbs1p4F8pEGiwYPFo/XRSl+56BHSiZYIqtiBLnlOsulp7AGw6q15YzMqln6AlKXOA61HqNWtMDLDXpC8ih1qfW+tezwZHe4AuFi8hQai0TduxxKQZXa0giAv/EVWuoK4WRZjB8M6yr15A0BE6Xr9foK4WRVCB6jVBrSB7SYMFgkVZFTdzRuQPlEkys0RcLQ+kJnOGQYi2LF8F9/omL+B6WuMBvqMUafbEwlJr0/eNQ6xFrjPVscKQDD6iXpPzyt+EVqwRvfEBdC3jVa3zVB9S1dsh5dhhiQF0L0YggMuClAQfUtaRXnTtuQF2LkDl8yNd5ngF1LcbVOLLmgHqeFoX72LUdNcRAA+p5VDrXf1cPnBmjBh5QV8NlhqjBBtTVQJmhSSRmrxf7qyop6qhyPhR7evDMeCIfUM+ztMizjJia2NcjNkLE60ykTvQwmQFBrfRpF3GgB82MEQMOqKuhhhxQV4OUxDPNQ+B3C40aOGZA3e8Spnq0zMg2wIC6CuLmJvbLiBxQz3IZUy7F8Il9IBFBLou7M4Ul9oFmMHwz8Hd9LhrbUBqCBB1/H+dJ7AOpBE3sA3lIE4sMFlmetDHI+ZbsQLlsQmIfSU/gDEV7ob7E/nLuJfMMMkGJC/yGWu57EvtIatL3j0OtL7Hfv54NjvQG98yW9Ph55m8hdpiDRzG8WAMSEfgnrljD9MwijWD4RlhbqgFpCFwuX6rRPbNIKhCpRvbMIplIgwWDR17XaZxRh8wiyQRTa3TPLJSewBsOqtaWEzGZZ8YJSlzgOtRqje6ZhVKTvoAcan1qrX89GxzpDZ46L+mp88zfQuwwB49ieLUGJCLwT3y1pp06RxI1fKJrKzIgDYFbFSgysgkCyAQkyBIXk7tQJtJ4wOCRF3UWZVRPBZBLMD3mmzqHEhR4vEEV2XLqJfNMMUGJC1yHWpH5ps6h5KTvIIdcnybrX9EGR3qDD3As6anz3N8p7DAHj2JwTYYkIvBQXE0GPcARaQvDt8W6sg1JQ+B7BbKt5wBHJCGMenPxuAvlIY0bHBaVu2FsB0oknHCjD3CE8hN4xSF1W74cgMk9A01Q4gLfoddt9AGOUG7S14/DrUe2MRa0wZHe4GtUSnr8PBf243EphpdtQCICB8WVbTd0jQrSSoZvpbUFHZCGwCkLBB1ZGUVSgUg58hoVJBNpNGHwqEwWLbpgrss5IJVgcs5zjQqUn8BbDirnlrdu5J5rVKDEBZ5DLec816hAuUlfQA63PjnXv6ANjnTgAXVnt0krzzI3ve6C+Kq6dkH8jY+nawGvOo2v+ni61g45zw5DjKdrIRoRRAa8kPena0mv+nbceLoWIXP0kC/0POPpWoyrUWTN8XTf/elaiGHG000cVc4Jil09cGaEGng8XQ2XGaJ84+nXBIS13tZcP1hklGy4p0fNjFMiYesYsImLrI7KzAV+Tw+eGVzks+p9l6mrERshYvaTYq24dQlsBfBED5gZJ9T633etuho0M3QIp9bT9oFw71Xu66GuObV+7Tk4uPIY9z0e44EesSTmaZ6IvjvWtcBRI+xFblrfVjvVz1SPlhn9RCPs37DW27oEtQL2UAd2c8sElbvFrt2F5jKeXILhiwRAIqvKwLdAzF3sTRUJgFYyfCvxN5AuGttQGoJUn2BLSBcJgFQCFwmATKQ5SgYP313rSCrBigR1u1JOfrtYfgJvKdpL9RUJlrPRuWfWHUpc4DnUmwRfkQDJTfoCcrj1FQn6F7TBkd7gVt3K7YFbMWekxuARDC/mgEQE7okr5rCNukBbGL4t1pZsQBoCxyuQbH2NukBCEOFGNeoCeUijBocFedM6kkgw0ZbEkaFEG5KfwCsOKtrMMsYbj2hDEhf4DrVo8zXqIrlJXz8Otz7R1r+gDY70Bs+8V+7L7VrRRhwA4FGwLILhRRuQiMA9cUWbfuIdSdTwia6tyIA0BF5VoMjIvgogE4wUoybekUyk0YDBw3vPOpJLOD1mSqIou4slKPB4gwqy5Zk1uecMIihxgevQCzLPxDuUnPQd5JDrU2T9K9rgSG/wmZGVu9G1VWSl1Bg8guEVGZCIwD/xFRnixEikEQzfCGurNSANgcsVqDW65AmkApJrxImRSCbSUMHg4b9lHUkmmF4ropQ4MRJKT+ANB1Vr5TK2lx61hiQucB1qtUafGAmlJn0BOdT6tFr/ejY40ht8GUsVGZcxWq1GHNVEG4NHMLxWAxIReCeuVkNdxYI0g+GbYW21BqQhcLl8tUZfxYKkAlFrlFYD8pCGCgYL7x3rSC7BpFoamdxFbxdLT+AMB5Vqy4MHc89RklDiAr+hlmr0VSxQatL3j0OtT6r1r2eDIx14hN2Z4W/FV+2ll67Su/kRdiXgVZ/xlR9hV9oh59lhkBF2JUQjgsiAF/KGdS3pVdcOHGFXImTOIfJVnm+EXYlxNYqsOcLuu2FdCzHMCHteRzWVRdMCZ0aooUfYtXCZIUo6wl5fjbDXnhF2LWpmnBLp2muPdWyyNCsJk+/pwTODi3yEve+6dTViI0TMflKsFbcuga0AnugBM+OEWv77Ll5Xg2aGjiFH2LVQASPs9dUIO+kxHugRS2Ke5onotjmeW9i1wDEj7CapkzKNI+PMTk71aJnRTzzCXm9dgloBe6gDu7klgJoaYV9kHNg8uQSDlwCQRARZL+4uFlUCQJrB8M3A3yG6aGxDaQhSefw9H10CQFIJWQJA8pCmIBksvLexI7lsQAkASk/gDEVbpZ4SgFkeYm88txJAiQv8hnoPQJcAoNSk7x+HWk8JgLGeDY70BnfW1tSAukmkxuARDC/VgEQE3okr1TCdtUgjGL4R1hZqQBoCh8sXanRnLZIKRKiRnbVIJtJQweDhv4sdSSaYVqM7a6H0BN5wUK2WLGN74tFqSOIC16HWanRnLZSa9AXkUOvTav3r2eBIb/Bcek3NpZtUagwewfBaDUhE4J34Wk07l44kavhE19ZjQBoCpyrQY1SzBJIJSI45c+x3oUyk0YDBw3sTO5JLMDXmm0uHEhR4vEH12PLGIOO5AgpKXOA61HrMN5cOJSd9Bznk+hRZ/4o2ONIbfLxjTc2lm0xqDB7B8IoMSETgn7iKDHq8I9IWhm+LtUUbkIbA8wpEW8/xjkhCGO3m4nEXykMaNTgsyHvYkUTCyTb6eEcoP4FXHFS1ZcsYT16/soclLvAdetVGH+8I5SZ9/Tjc+kRb/4I2ONIbfMFKTQ2oLxocBMbgEQwv2oBEBO6JK9pu6IIVpJUM30pryzkgDYFLFsg5uiYKpAIRcuQFK0gm0ljC4OG7hR1JJZiY81ywAuUn8JaDirnlfRzGc8EKlLjAc6jFnOeCFSg36QvI4dYn5voXtMGRbv/3nf/8jIoh1doPzk5++NIrLzsMoRJrVGua8fAsi2s8qVl2Gq1Egl2NszvhPq+Gu/qYeYzLFVqtpvqkS4s9nv2um4h+6+KvZ48v3rplJ6Qfzb6YPbFtZr+bfdQKsE+dP/bG5Q8+6iTaIxfnVluZ53bUxK95TZr5ek6zOdz7WusHi1t7SYum/VC1H8rEfsjtB/tlZX+jsl9W9ucq+73afq+236vt9+r2e2kc2w+p/ZBTDldrj1xuD3KOymmEfWuEfWuEfWuEfWuEfWuEfWuEfWuEfWuEfWuEfWuEfWuEfWuEfWuEfWuEfWuEfWuEfcoI+3ojGLkR+ONZrQ0m1gYTa4OJtcHE2mBibTCxNphYG0ysDSbWBhNrg4m1wcTaYGJtMLE2mFgbTKwNJpQNJnob8F2CPvBYWzTWFo21RWNt0VhbNNYWjbVFY23RWFs01haNtUVjbdFYWzTWFo21RWNt0VhbNJQtGrUtrk0V9thC9kJMrQGm1gBTa4CpNcDUGmBqDTC1BphaA0ytAabWAFNrgKk1wNQaYGoNMLUGmFoDTCkDTPUG4Adf4axiy//Q8j+0/A8t/0PL/9DyP7T8Dy3/Q8v/0PI/tPwPLf9Dy//Q8j+0/A8t/0PL/5Dif6jj370Nc/42qn/bJ0qGPGAnbX9918WjVSXEWY/tb1RpUtXkOvLgKiWJR5Yo8a4GZ8ABO+0XH9rxRKs+uupdd2zOx271Mns8unhtNPui+51PO2HyeHH4zmNb7xtd/NT+pbOP3MfzdH/1k0XZsPui/du7I37a79m/7mn3p590f/nns4eLdNNHo9Se6tN+++Itl33vqO27GuyBB/doIRoRRAa8q4N7XEC31UBXd6G4w3a0CJknJvBTUp7DdrQYV1XHmoftpBl51o4WYZCzdrKqiKrMBXxXD5wZrORn7WQpfdSOGi0zVvmO2uHjvKfHyYxRot3jtZRiK5HSqHDO/O7poTPdf/9GbxVvWRR1TB6so8ZrhHi5MtQFc6KHyYwE6lwk7RwO9KCZwUF2nA79wt3XI13zNB0+xgd6jJIwpnkEfA6hUcPGnJ7jcwZTPVZmNBPtR10QD3UQO0lYpSY5OS3H5tSOASXn9bgqjromhnbHWdflcXY6Z0FuKL9/NGxPQtp9pLaVtYwol6Fr6+khJtl+uog8DyUiKLNx96XvtbvEh7Pfd9PYPxq1+9HH9rCc9suuDWHZdfBB+7tvdrtIu9v8tNuV/nz0//vxf3W3ht+BWsHwrcDfmrlobENpCEqHgo0b3XQApIJqOjAuKnehVKRFTwYRU0dJ6aSyA6USrOsgTeIooyZ/kAQF/lC0B+prO6iXVWry/MM9LHGB71BLfXpVD7DkpK8gh1xf30H/ijY40p1gO6+K8uTk/Gx8em6ScV4VxfjoNC/H51l6fGLiIi/OTl4ML9hSSrAVxGQ6bQ0ew+CCDUlE4KC4go1obuik2WL+x554aBP7jy8POGwF3D/M/vvs3a5x9NddA+lvZv9fK+AyQsAhrWL4VllXwCFpCJzwEAIOSQUi4FJ3A/pdKBNp8GDwMHUSUfoNSSWYfrNnOpaEfoMSFLjHIfVbsTx5pfCcpAMlLnAdav1Gr+oBlpz0FeSQ69FvjBVtcKRDXn2UehRZ5uNXx6v8brozQ4t31Wv8sTPDZd87avvmPPsO0ZmhhWhEEBnwsp7ODC1QZj1OoA+pzgwtQmbxjS/7PJ0ZWoySkhYHoYmpM6y1CIN0ZuRxEcXEeI8aODNYDduZoUbLjFVDdWaocTJjlEjVrgIvEns4T2Fc0Pf00JnuX96ZkVdlnRNz6ft6vEaId52C7EQPkxkJ1HKfdg4HetDM4DBcZ4YaacDODDVGSRjTPAI+h9CoYWM6M3zOYKrHyoxmA3RmqCBubKLf0/C/eJ7YRLkMwyf6gURW471vhZj70lCJfqBVDN8q/K2ai8Y2lIYgWyfYyNGJfiCVwIl+IBNplpHBIysLN5MdKJNwef48ISLuLpagwDuKdkR9eX6zzAobT54fSVzgOdTCn17VAyw56RvIIdeX5+9f0QZHenMba31VAW8HscsaPIbh5RuQiMBBceUbqLEWaQXDt8Lacg1IQ+B0B5FrQCoQuUY31iKpSKMFg0hWEsmOHSiTYHrN11cLJShwh4PqtXIZ3UuPXkMSF7gOtV7z9dVCyUnfQA65Pr3Wv6INjnTYvozMxa7VX5WbXTY/rSxfZXfjXRlKvKs+449dGS773lHbN+fZd5CuDCVEI4LIgNd3XoYWKLMWJ1CHZFeGEiGz8MYXfb6uDCVGSTmLgdBzXoYWYZiujCQlz8tQA2eGqoG7MrRombHK15VxTUhY423NdYRFRsmHe3rUzIglUrir5q7LMimiijg9Qw2dGQzkPRr+0zPUeI0QL/spsTbcugS2AniiB8yMEOpNQNet4fR2B3rQzKAh7NYgjx++r0e6ZrfGtcfg4MpZ3Pc4iwd6xJJgp3kg6iJpHUXpfCQaNWxM70adxmkV1U6nNtVjZcY8Ue/GN6ztti5BrYA91IHd2DJA5r4ss92EEqOrFE0uv/BFACARQdaLu4tFFQGAVjB8K/A3ci4a21AagkyeYJtHFwGAVEIXAYBUpClIBhHf6RpIKgGrAFlUOR3BLpagwB+K9kh9VYDlWQyF53QNKHGB71BvALxVACQ56SvIIddXBehf0QZHenObbjPq5o/F2K7AFjx+weUakojAPXHlWqCWW6RVDN8q68o3JA2BCx5CviGpQOQb2XKLZCINHQwevrM1kFSCqbckzwiCu1iCAvc4pHor40Wsn3/iIr6HJS5wHWr15uu5hZKTvoIccj3qjbGiDY502B6O3MWu1WPEySELdmaV3U33cGjxMitiXDn1B9vDobVvzrPvED0cWohGBJEBr+9kDS1QZoVOoA6pHg4tQmY5ji/6PD0cWoySshYHIX2yhhbhjfdwqIEzQ9WwPRxqtMxYJezhKJPLHo6SPJrrnh41M2KJFO61sfo0KdModRp8Tw+dGQzkPRz+czbUeI0QL/spsTbcugS2AniiB8yMEOpNgO/EDTVoZtAYrodDjXT4Ho5LZ3Hf4ywe6BFLgp3mgfCfv6GFjenhMJUxGXFZ/FSPlRnzpD0c7ZNxCWoF7KEO7MYWBXKqh6NMZTS5/MIXBYBEBFkv7i42VFEAaBXDtwp/Y+eisQ2lIcjsCbZ9dFEASCVwUQDIRJqRZPDwnMOBZLIZNQEkQYF3FO2Y+moC6TKDnHpqAkjiAs+h3g54awJIctI3kEOurybQv6INjvTmNuDmZEdHJrUFj1948QYkInBPXPEGasBFWsHwrbC2WAPSELjcQcQakApErNENuEgq0ljBIOI5hQPJJJha8/XfQgkK3OGgai1bxvbMo9aQxAWuQ63WfP23UHLSN5BDrk+t9a9ogyPd/u87lnk+J966iue+7VNlw3Z0GOpctMUG7Brfxakj6SrfQD0duXvn+7wa76oXAfR0dP0UX9iGifHsd7OPWn31qaOTo/2Jea/FRwvV9c/tDz6Zp9GsGJun0V63Qq39+YezJ5ftGMmiHWP2e5dp7qhNk/NMM0g7hhKiEUFkwOs7UkMLlFlsE0g9sh1DiZBZWeMrOF87hhKjpELFQFhkiftYoh01wiDtGG0wigpnH8muHjgzzsjbMUxBd2NowTKjjOSeExLmPT1MZnARydNrD0Nc2+fYOJ+HPT12pveX919kJjMpeYaGGq8R4uWWV10wJ3qYzECgFu60bzjQg2bGBlnXBfnC3dcDXbPpgg3xgR6iJIapHgCfP2jUuDFtFj5fMNVjZcYyUZuFC+KhDmK370iq05Oj03Sc5EfFOE/rk/FxelaP86IozfFJXpbl+ZwFuRP0bI3Vu0HympPSfwrlNaJchuEz9EAigpQUd0P5Xruv+6Tb3f3Wdk/Me/QXe8XH866Kbrv5ZNmf/9IPXvneKy+PTByPEhM7Nwl3oEYwfCPw92VXNYiL/2K5Wuaj2S9mn168sWwtGY1Hpt0jf+ZivA1lLEjIDbHBAzKBpPLbjaBzl3UXSkWaSGQQKUwcpVnt4rID5RIsmZ8UVVQ4o/EulqDAc4p2S33J/OUBzKXnSG0ocYHv0O8JyFU9wJKTvoMccn3J/P4VbXCkw45jFqRYIw4LWfDLVvndePJeiZeZX+FqrY1M3itNk/NMM0jyXgnRiCAy4PXOUiqBMnM2Q2g7JUJmgkak2cjkvRKjJPHBQJjmVeQcz9hRI7z55L0WODPODJu814JlRpmhkvdamMzgIpKjq7jzLI2LqHC2z+zpoTOdvzx3n2R15snda/EaId51cnYTPUxmHNDrdF/uXguaGRqGy91rgQbM3WshSkKY5gHwuYNGDRuTuve5gqkeKzOSDZG610Dc2NR9QafuK2IAlCLKZRg8dY8kIkhAcbeTmNQ90giGbwT+royTuvck7pF8Bcm3ATZ3SCaBE/dIKtKkIYNI2oqBtMhdXHagXDYicQ8lKPCbop1ST+K+ShZp3oo8CWMPS1zgO/QbAk/iHkpO+g5yyPUk7hkr2uBIh03cly52rVBL3ewWMwblKrubTttr8TIzK1ydtYlpe61pcp5phkjbayEaEUQGvL6eey1QZrpmCGWnRMjMzYgUG5W212KU5DwYCD0991qEgdL2RWSMC/iuHjgzygyatleDZUYZ4QmIVXp5AmJFHpZwT4+aGWtE2vTas5EkubW40zvs6bEzg4E8je9vwVfjNUK87MfE2nDrEti1hL4aMDNC6PW7J6GvBs0MGrKEflESJ3je1wNdM6F/7Sk4uHIW9z3O4oEesSTWqZ4Hf2++FjcmwZ+neZpFmRPrVI+VGfNECf5vWNttXYK6lupXgd3YVH9JHYG4OKKZTZPLL3yiH0hEkLDibkBBiX6gEQzfCPx9HCfR7+3RRzIWpOuG2BACmYRO9QOpSNOMDCLeHn0kl3Cp/jKJcuLAHShBgecUbaf6Uv3L41kqz4E7UOIC36HfKvhS/Uhy0neQQ64v1d+/og2OdNhUv7NFtZVquZddtcruxlP9SrzM9AtXaW1kql9pmpxnmkFS/UqIRgSRAa+vQ18LlJnIGULZKREyszYixUam+pUYJekPBkJPh74W4c2n+rXAmVFm2FS/FiwzykhT/flVqj/3pPq1qJmxRqRNr3fo1qmJ3K1Ee3rozFggz/T7G/bVeI0QL/spsTbcugR2PdOvBcwMEHr57sv0a0EzY8ZwmX4tUECmP7/K9JO+4oEesSTUaZ4Hfye/FjYm0Z8UZVLTiX4tVmbEEyf6861LUNcT/RqwG5vor8hEv5HR5PILn+gHEhGkq7jbT1CiH2gEwzcCfxe3fqIfyFiQrBtiOwhkEjrRD6QiTTIyiPh7+oFcNiPRjyQo8JyizVRfot8s08LGk+hHEhf4Dv1OwZfoR5KTvoMccn2J/v4VbXCklyfrmxcv9VrAk/WdJchWuhUetmVxU4l/45aaz6vxMpMxXOX1L5dZ/kfdJUSPnk3ot1rsUXeR0Wez39kbjNpvfuZic0fNJuexGSRXr4RoRBAZ8Hrb8pVAmakYiThzKpoX1AiZeReR6CJz9UqMkgQGA6ET3Y4aXZA8fUwkvnf1sJkhQZ6lTxNT0nl6LVxmUJDm6YurPH3hydNrUTNDg0hacp+NPT1sZgyQ5+gprPt6rEaIlf10WPttXQK7np/XAmYGBbXqTos4jmrjQn2gR80MFLIEvcdV3NdDBaToi6sUPekmHugRSyKc5pGgXrtGDRmTnqdwTvU4mWFOnJovti5BXU/Na8DO40WSF+Y8Gadl3u7x0vhofHyUnY+P66PkOEmq86pcxEFyZ+fZ6mp3d2RqnjhalqLJ5Rc+NQ8kIkgwcTeIb395C7i4uvbixxc/GiXx2F3xvAMlafgk+ZsyF41tKI3VyOyhMcSWDcgElU93lgbuQqlIc3kMItQOEMgiWCY9NcazWUQyFHg60X7Hm3i1nJaJV8+59lDiArehF/X0sh5g2UnfPw4775IecJa0wZEO2zSfxORZhrWb4OIAoGKV4I2nz5V4mTkSrjoaKn2uZJPz2AySPldCNCKIDHjpaPZ49Ey/+4sv5+Wt4uvxrcRsJfa/hf2kumXaT7PFNWLXhZ2SDTOdMoRgUyJkpk5EQozMsSsxSjIQDIRpFtUJ1RCvhBgk0T5Pnjn39bt65MwQMnSuXQuXGUEkp9Z7gN7TA2WGDpHcvNZEnKZxHZXOR2JPD50ZJ+QpdpOYupUWTh+2r8drhHi5uTQXzIkeJjMa6HU47R8O9KiZEWLI5LoW6prJdQHIB3qQkmimeQp8PqFRw8bk1H3+YKrHygxpory6C+KhDuLGZtPb/R55en3tP/L1GlMuxeAJdSQRQZqJu2XUJdSRJA2fJH+b5qKxDaUhyIwNsD9DMgmcUEdSkSb0GETSPMrcomgHSmUzsupQhgJ3J9rm9GTV6+UR5bXn0HkocYHv0Kt5X1Ydyk76EnLY9WTVGUva4EgHzqoTLQt16qY3b8Cv41V6N51T1+JlJka4AmmgnLqWTc5jM0ROXQvRiCAy4A2SU9eyYWZRhtBsSoTMjIlIi1E5dS1GSRaCgdCXU9dCDJRTz1t9SEz3qZEzA8jAOXU1XGYEEfav11dHyteeI+XVqJlxRKQ8ryXTsjSnL4ZVQ2cGjaET7Gq8RoiX/ZRYG25dAruWalcDZgYJvTj3pdrVqJmBQ5hqN1UV5USqXQ11zVS7o4+9vjpUnnYXD/SIJRFP80j48+5a2Ji8e5HULdbMuLBO9ViZYU+Ud/+Gtd3WJahrGXgV2M3NwCdUQ3udyXhyCYbPvwOJCBJS3O2lMv8OJGn4JPlbOheNbSgNQQ5tiL0ckEno/DuQijT1xyDizb8DqQTMv9dpZKj8O5KhwN2JdkF9+fflueG15yR4KHGB79BLfG/+HclO+hJy2PXl3/uXtMGRXp4Qs3CkgU+ISZx+tlVcuYduWdIymIdWoqSezccT1w49r8bLzKNwBZPrbPjZJ62K+vHsaftte7y7PQq+O/G9/fixPTr+p+1PPXSxuqNmlfNYDZKXV0I0IogMeCt5+dnjaDT7+9n/HOejr81rIn8auRhsqxkw0ywC/WZhftzC/swF9AU1UGZmRSTPyJS8EqMkQcFAaGr3JRI7aoBhEvJ5HUfuc2V39ciZEUSekE/igj74XQ2XGUKkCfmrg99rz8HvatTMQCKSotfsnVdpnEe1s9a0p8fODBfyjHyR5SlVstnX4zVCvOzHxNpw6xLY9Yy8FjAzVOjlOu03DvSomXFDlpFP0rImD39XQwVk5K8Of6f9xQM9YknA0zwSXl/RqHFjUvJlkSQpUaeZ6rEyA584JW9Pf3f7iEMd2E4Qn5ycm6Ozs3FhzNE4Pz/Lx0dHxcn45DyN46oqz09OF36a3Bp69srq7SGZkjcynlyC4VPyQCKCHBV3h/k/561dxJ7S3iK2yNJ3m5/Zu7P3R2kSz79l4tHsfZcV7kCtYPhW4G/3WmYPZ5/ak99bW9i99O9Hsy/szrs1y+PZk4ufWxs9uXhr1P7mw/kG8OLnl5tu1p58NPtV+/1Puu28vc7t83Zr/8bFjxaW/cXsN2MTW7vGt0b2sraLv23/rsddG97vb83BPLZ/0+PuNrfPbW9e969Gy7/exPTp9Mj1ECQQB9y8AglhahAuHnehPKS5TwYLz0YYSCRc+cG7YUYyFLh20Z6vr/ywPM289pxPDyUu8B6g/QySnfQV5LDrKz/0L2mD</t>
  </si>
  <si>
    <t>Ix24/d9ZoW7VZOGhV9XJKr0bLzco8TKzRFwxOHS5Qckq57EapNyghGhEEBnwqHJD0VtuUDJg5pAGVGxKoMy0kUCJecoNSoyS7AsDYRpRPR5KfBtQbdAiZwaQoasNWrjMCCKtNlwdX197jq9Xo2bGEZHyvJa8z8sics+17OmRM2OFvNaQlmVCXGq0r4drhHDZz4g14dYlsOulBi1gZpgASXMtambMGLLUoIUKKDVcHWJPO4sHesSSYKd5JDyOolGjxhQasiw1kbubfqqHygx54jqDPcre7SAOdWA3t86QkXUG32myDp5cguHrDEAigmQUd2uJqjMArWD4VuDv8zapzjCa/Uv7o79BlBuAyyJIGA64eQUSClpuAPKQ5joZLOiNMJDHhlQbkAwFDl605/Ompi2nZWrac4Q/lLjAeYC2NEh20jeQw867pAecJW1wpANXG5xr2mrKyksvXaV349UGJV5mlogrCYeuNihZ5TxWg1QblBCNCCIDHlVtaJ/xW8vP0nnloTvnyR4A9SlZgVCyYqaWBhRxSqDMbJJAnHkqEEqMkqQMA6GpIuoEIiXADShBaJEzo8rQJQgtXGZYkZYgqqsSROUpQWhRM4OLSI5eb2Iu8iKJstqFfU+PnRlC5EWIIi2q9oGmqhBavEaIl/2YWBtuXQK7XoXQAmaGCpBk16Jmxo0hqxBaqIAqRHVVhSD9xQM9YknA0zwSXl/RqHFj6hClSZOCOENrqsfKDHziQkS1dQnqeiFCA3ZzCxE5WYioZTy5BMMXIoBEBHkq7q4TVYgAWsHwrcDfAvILEZwtOVlzeG/2/uzdcRLHz40e3L43quM4G41HWdL+Y9Hss+j/1X23jJOi/W5a3qoW33cZeRtqZEFmcMAdKZBQ0LICkIc0qclg4dndAolsSF0ByVDgr0Ubub66Qr1MQteeugKSuMB7gDYpSHbSV5DDrq+u0L+kDY504LqCcdG7nS4yQxS9bJXeDdcV1HiZqR+uwhu2rqBmlfNYDVBXUEM0IogMeFRdIbusK2TsuoKaFTNZNJiKUwNl5ocE6oysK6gxStIsDIQpcQDAjhrgjdcV9MiZUWXYuoIeLjOsyOoKLZxlXaH9lKwr6FEzg4tIjl7bT5g4LyPjTL/t6aEzI4i8rJBmpt0CEcMNerxGiJf9lFgbbl0CWy0r6AEzIwVEsetRM8PGcGUFPdTBywpX7uK+x1080COWxDvNI+FzFY0aNqaqkFZpGUeZe7xBj5UZ9oRVBftkXIJarSrowG5uVYG4R67dMiYynlyCoasKUCKCLBV3z4mpKkCtYPhW4G8Aw1YVkuUIw5eKC+UtZ3UhMb7aAtTUguzggLtSIKGAtQUoD2lik8HCs8MFEtmI2gKWocBrizZz/tpCy2meiF584iK+hyUu8B6gnQqSnfQV5LDz1xY4S9rgSAeuLTh3Gq1QTL308lV6N15bUOJlpn+4Om/o2oKSVc5jNUhtQQnRiCAy4JEzC6OvdUvxyOpsspagZMHMEA2o2pRAmUkhgRrz1BKUGCW5FQ7CzIlvR41vA0oJWuTMIDJ0KUELlxlFpKWE9KqUQF+SrEfNjCUi9blq7yzNqpjKxO7psTMjhryWkGSVqajLvfb1gI0QMPs5sUbcugR2vZigBcwMFSCJrkXNjBtDFhO0UAHFhPSqmEBfk6xHLAl4mkfC6ywaNW5MNSEpirSmYslUD5YZ+sTlhHTrEtT1coIG7OaWEwqynJDJeHIJhi8nAIkIElPcbSaqnAC0guFbgb/nC1tOiFvLfdjuI59YA7ssuA21oCDPN+B+E0goaJUAyEOaouSwIPeuQB4bUiRAMhT4YtE2ra9IkC0zyvQtzljiAucB2oEg2UnfQA67viJB/5I2ONKBiwSli14r/3IvPbNK78aLBEq8zMQOV70NXSRQssp5rAYpEighGhFEBjxyAIFVJFCyYGZ+BhRtSqDMZI9AjHmKBEqMkpwJA6ExxKinGuAGVAm0yJlRZOgqgRYuM4xIqwT5VZWAvrlZj5oZTETy05F0r6sqqpxxe0+PnRky5FUCU+dVSh1kpMdrhHjZj4m14dYlsOtFAi1gZqgASXQtambcGLJIoIUKKBLkV0UC+uZmPWJJwNM8El5f0ahxY4oEZZK1T0XmbFqa6rEyA5+4RpBvXYK6XiPQgN3cGgGx6Wo3iUbGk0swfI0ASESQl+LuMlE1AqAVDN8K/C2fo0Zw8Ua7qbaz5R+hSwaXEwi3LicQXGbdhppVkPsbcA8KJBS0cADkIU1bMlh49rNAIhtSOUAyFHho0datr3Jglmlm+gJmLHGB9wBtS5DspK8gh11f5aB/SRsc6fZ/3/nPz0gOUiP+4Ozkhy+98rLDECqJ6Ix7rTosPDzLkn0TM41WIvyuqghOuM+r4a4+Zh7jMuWds4hgY/KnFz+6+Fn7jcdWw3QXRFmh46LTirniuR01p2sukSa1nkdsDve+1jq58tZemmTth7T7ULUfssR+qNsPeWo/GPvBfmnsl8Z+WdgfKbrP7G+U9s+W9q8q7ZeV/d26/ZDF9kPSfSjaD6n9LLWfZfZDbj8Y+z1jPyvsh9J+qBLKJ2utmsutSm6fnabct6bct6bct6bct6bct6bct6bct6bct6bct6bct6bct6bct6bct6bct6bct6bct6bct6bct6bct6bct6bct6bct6bct6bct6bct6bct6bct6bct6bct6bct6bcp0y5rzelkZuSv7tvLTmxlpxYS06sJSfWkhNryYm15MRacmItObGWnFhLTqwlJ9aSE2vJibXkxFpyYi05sZacWEtOrCUn1pITa8mJteTEWnJiLTmxlpxYS06sJSfWkhNryYm15ISy5ERvSb7/0kdJa9HGWrSxFm2sRRtr0cZatLEWbaxFG2vRxlq0sRZtrEUba9HGWrSxFm2sRRtr0cZatLEWbaxFG2vRxlq0sRZtrEUba9HGWrSxFm2sRRtr0cZatLEWbSiLNmqLXkuP9VhU9opPrRmn1oxTa8apNePUmnFqzTi1ZpxaM06tGafWjFNrxqk149SacWrNOLVmnFozTq0Zp9aMU2vGqTXj1Jpxas04tWacWjNOrRmn1oxTa8apNePUmnFqzTilzDjVm5GvWoTJu9aKh9aKh9aKh9aKh9aKh9aKh9aKh9aKh9aKh9aKh9aKh9aKh9aKh9aKh9aKh9aKh9aKh9aKh9aKh9aKh9aKh9aKh9aKh9aKh9aKh9aKh9aKh9aKh9aKh9aKh9aKh5QVD3VW7N7vFy8l4Ld9mnDIthLqCtbW6F4WN3Ospf0v1VWixMssBCIE4cPRxWvztNej2Sc2j2Uv8ezaH5a3if5+ZNM77Z98w+a0ulTZp4tkWffFo/a33rQ/2f1bjxeZxMez343an2t/c/Zw9tn8b2g/+7z7y5f9ue2/b7/81N4f2qL4Xfuvv95dIzr/B7rEGq1YlcZeVVXIZhclRCOCyICXXva5RKPZB+3ifPHcaPb27J/H9rBN+19nGWVbTYBZvBTkGD9zzle8oEbILFQKkoaeBhclRkm9j4GQ6iNWogvS3UKNC+7qYTMjmaK1Jc9qurVFC5cZy6StLeVVawt5Hec9PWpmRBNlA7jPxp4eNjM29G+3uVj39ViNECv76bD227oEdn3nqAXMDArq1HGSlyaKndLsQI+aGSikHS0mIZ6I+3qogI6W8qqjhXQTD/SIJRFO80hQr12jhoxpZqFwTvU4mWFOuBe2T8QlqOu7Tg3YDm19dGwr4mNznGfjvD4qx9XxUTqu8qJIq9jkp+XZnA+5If3+0bCNLOQ2r92W+i4ec9Dk8nNtXT20JNtXF5HnoUQEVVLuvvbtdr/46NmN49OLn8z7V+Z7zn/ptpc/bn/9dbeLtLvTh8sWl267arsxfj17ezx7v90F/WL27uzv24//PPvAZZ47UPMYvnn427wrCy0aV57dYc/eXyYFZh/aTf7s49Hsl619fmebYuz2+xez95O43Yh3O/rOYl2vTLutb3/z/bjdOI5SY7/5sctc21BzCUrPgk0lQeUFKBVMy0rk3B/fhTKRVswZPKg9KpBFsI6VJI0yZzF5F8tP4IlF+7G+fpVq2dxAXuq6hyUucBr6TQe1qAdYbtJ3j8Otr1ulf0EbHOlOJ54X5+b06OxonKXH9ThJzs7GR0mcjk+TokiOTuLj47qvmQWhE52+t9WJtdQWPH7hdSKQiMA78XXisuzwuBWIj1pF0+ofq2eeqUGMvnX26tH3j0Z7R68e/dVfvWRbnx/acomd+xw1d4skzuL4waiI4/9gf9XtX/aZLYR82FVKfrdsH36tK4C8Pj8I5Bnt5LLjHagdDd+OIkHprOCsWq+5a+I0SVuDpXF88WZlPyTJyBrt1osvvjz7b53VPrb1HftNW2pqxflcZNpzVH7b/pp/+bX2H3g0sv+K/aYtTrzjrnFuQ60pCB0CvUkWMYBMQHLTnQK4C6UijXkMIpTeBLIIpzeTOqPLJ0iGAp8+qOKslwKFvtwVS1zgNvSKk17WAyw76fvHYdenOfuXtMGR7jRnEZfVcVan4zQ7Ohnn50dmXJniaJynJ3V1Up5lR+f5i+E1p3PTcTtNYqktePyCa04kEYF/WkdzPvxyCu7h6OClsx++emT/8/JfHS1m7q4k5Ozp+Nnk2ztdN8xSJnU/+606ruMkfhDHcfJn04PYfrOVSg/nvTxdv479N7ufbVXr1+2vyoowl4nvQE1s+CYeXo7O3rOJzoUJu1ynTXB+85tFnMZWpNps6N/bM1/scs0+v/j5xVtW0NufyNO0/Ylb1nwXb3YfOukfuSy4DbWgIJYMIEGRTAJLUCQVaQhkECEkKJJFOAmalXmUGxfDXSxDgYsfUoIm8UKvJOSVk3tY4gK3oZegaR1H7hOPD7DspO8fh12PBGUsaYMj3UnQk7TO0jQ5Hp/WWfuzeZqPqzSOx2fJcV0fl0nR/viL4SVo7rJFK0F99yE5bcHjF16CAokI/BNXgv7jM+3TD0ez/9HlKR/N+7lHs/e3s+y7VhnG+SJP2f5+Vwju+raf1Z4ua9yBWsPwrcFXiy4a21AaAt8rkGxklRpJBaLZ4ig1Lip3oVSkMYNDxMViB8oimGbL21VyKutdLD+BRxxUsS2v+Es8tzZCiQu8hlqxkYt6gOUmffc43Pr0Wv+CNjjS85TheRUX56fx+DyNz8f5SVGPq9O6Hp+cneVxkZ0fxfnCvwbVa07f2+q1VGoLHr/weg1IROCduHrtVyszdQ/taVS28DmfqXtt9nCe05unA39j+/NmH8x+PXun/fXuInt472BsktHsFy6D3IEaxPANsrZkA9IQON9BJBuQCkiyJU63cRdKRRo2OERcLHagLIJJNntoJ1HnhfITOMVBJVu6jPDkVWx7WOICr6GWbOSiHmC5Sd89Drc+yda/oA2OdHcO1q1LrRL46IM0+q6LbyvLcjffxJRVai8kX+Eb6PCDlDr8QIt31YkEPfxgfk7BE1sF7L7zqJVgn1HXa2gZ5jyGshMHZn9nxzMu/vbiJ/M6sz084W9squ/iDVvc/LvZey4S31STMCISDAJXZxK4gG6rgTLHTAVqjqyZKhGuCjXk2QNajKtRYM2zB0xWuTtWdtQIg5w/0ILIIve53bt65MyIIj+CIE9S8gQCNVpmQPGdQMDHeU+PkxlIREr0mijLi7Ioo9z5LO/psTNDhPzggTRNyrKOCqex9/WAjRAwd8TYBXOih8kMBmqR7vEPB3rUzAAhO3OAfufu65GueeQAH+MDPUZJKNM8A16f0KhxY04a8PqDqR4sM6SJjhtwQTzUQewehKPsLEuNGZvjo2Kc12fl+Pj4pBqnZX2WHCdpVR8tTE5u/Tx7YfX2LyE3gIWMKJdh+Lw8kIggBcXdQa4O0XN3h0CWhs+SvwG7ImoPALBdsk+uprIW3D9uv/uhHZ+7eHP05U7jdi/95srGuv1z32rpvzI6+N5f/mCUe44KQNpKkJsT7AHpjD6QCiij7wxUd6FMpElFBo+kSKK8dlHZgVIJltVvgZLjW1CCAp8q2kz1pfWLZRa48KT1kcQFrkO9Y6BX9QBLTvoKcsj15fX7V7TBkZ63YuSnZXlylo2Pk6oa54VJx+2fPrbnDJwmx8XRaWVOXgwv+uisP3F+Am0NHsPwog9IROCguKLvejPGcj7L2ZMxz7nb04m7m8TG7X8et7/7xeKnlheEtT/lss4dqHUM3zoCsXhpIG+XiuOMqd90R0i9vhy2Gt07MMno9shll22oXQTefRBhCKQCEoZkqweQijQsMYhUcVS6h452oFSCKcOiinJKGCL5CfzuoMJwefBQ4jlJCkpc4DrUwpBc1AMsN+kLyOHWpwv7F7TBke50YXUcF+fmJB7nR3HS/kTa/qnitBxXpq7j8+rkzCxLHEF1YUbpwsX11wJr8BgG14VIIgL/xNWF7y/uxLg8atTeSvH5/GZXKj84+tryt+x5Uf/X7NHs07mubPXR7O3ZL/90IS2nR6/++dkPf7i4MaP/X+oE5tNWdL3eya/l/bMOAIsBr8XvL/70T7trNZ5c/Gz+D9aJyZ2NDXega2T4a8RXpy4a21AagoggEJM9N+kiCUEkpbNV7C6UhzScMVikxvme7EB5BBOT5En0u1h+Amc9pJhMl+PcqWdCH0pc4DrUYpJc1AMsN+nbx+HWIyYZC9rgSHdiskzP09OirsbFcZKP86rOxnV+fjaOi9MqPz2r49MbEZM5KSaJVmraGjyG4cUkkIjAP3HF5G++LNS4OjHvDtIcLUTj9u17888m33/5pR/8xSuv/vAHo9t3pjuT/dGDPHYoy/GlwPySepwn7Fa0o0MsXvz14oCq7shT1zrcga6D4a/D2oIRSEPg9QWCkWpNRjLBKEX3WMFdKBNptGLwMHUaWWlzncoOlEowuZhk5C1nu1iGAoc8qGBcDielnmkzKHGB61ALRs+yHmDZSV9CDrs+ydi/pA2OtNWMPik47HyZ0xe1EjBzs+um6aq6WGV309NlWryrTmNzp8u0DHMewzDTZVoSRkSCQaBvukwLlDlQMISEUyJkDg9IpBk5XabFKGnJZyA0OXGF+I4aYaDpsrqOEuf67+qRM+OJfLrMmIKcLlOjZQYU33TZtWhvjXd5v22aUTH+nh41M6yIdOi1NoaiyquUOOZ2T4+dGTDks2ZZnNRFRs6aqQEbIWD2c2KNuHUJbAXwRA+YGST0Yt2UaVQ7/caBHjUzcAinzuqcaGu4r0e65tTZtefg4Mpf3Pf4iwd6xJKAp3kiKpOnJo0q48LdqHGDZtCKysRVVOQusFM9WGbgE82gfcMab+sS1ArYQx3Yja0ZEDKq3S7mMppcfuErBkAiq6LAtz7M/eYfbsUAuA6Gvw78DaWLxjaUhiDtN8R2E8gkcMUAyESarGTwMHUZ5dTuFUglYMWgaGOLk+EulqHAIYt2an0Vg3yZXs49FQMkcYHr0G9CvBUDJDvpS8hh11cx6F/SBkd6czuWM+ru28VB7wJb8PiFF4xAIgL/xBWM/V3Ef4j9ysA1Mvw1WltMAmkIIoJATPb1KwMJYTSli8ddKA9pMGOwSI0zWbED5RFMTpqESHPtYvkJnPWgYtIslYfxiEkkcYHrUItJX78ykpv07eNw65OS/Qva4Ehv7qEIdKsKcUAEbQsev/BSEkhE4J24UjLwkQhI6xi+dfgibugjEVxm2YaaReDZBaKQPBEBSQUiB+kTEZBUpDGJQaRKovZfdFHZgVIJJgqLOjK5i98ulp/A7Q4qCpcHK6Weo7KgxAWuQy0KPSciQLlJX0AOtz5R2L+gDY705h6PmlGXzC5usxPYgscvvCgEEhF4J64oVB6OimRp+CwF4u7mDkdF2krgtgdRfEAqIMXn3ITehTKRxhsGj6RIo5rKAgKpBBN8aZpFReEiuIslKPCpgyq+cikQSo/iQxIXuA614ks9h6NCyUlfQQ65PsnXv6INjvTy0rNFK23gS88oUUcc+dWxLctylW2gobSKHEpT4l31IUMMpbXy4/PLRF03pfazrn760bJA2ymSrl77407NPCJb85Ssch4r2SCaC+I31RCNCCID3tWYWTSavTf757Hzyd5WA2ZOEgi0Wl/JVgmUOTzAV2K+qTMlRkkTPgOhE92OGl2QiTP6RHk1bGakkI+bpTGF9lt6tMxQIR03q67GzcgjLe/pUTMDhkhwch+NPT1sZkSQT5pRWPf1WI0QK/vpsPbbugS2AniiB8wMDWotnsR55D747kAPmhkmZDNmtKO4r0cKmDGrrmbMSCfxQI9YEt40DwRl5EYNGTNeRuGc6nEyY5x4sqzaugS1AvZQB7bT4VlyfprH+Tg+rTOb9C/GdZ0k7Ybw7Pjk5DxOur/a8iF3e57tr3bHR06W1TKaXH7hE/lAIoKkE3fT+N7VVvDi56PpuOv9/VG7k/ndsnHhvdk7s/81jpNl18e8R/dR92NP7YDZw0VryNPZo/mPpGUcfz1zvnx3oPYxfPvw93YuGttQGoIU24A7PiAhSI6+3RkaF5W7UCrSDCGDCLWBBLIIlp+v46h2Hlyxi+Un8JSi3VJfer5eJnNrT3oeSVzgO9RbAnJRD7DcpO8eh1tfdr5/QRsc6U7H2b/mpEzMODk+ScZ5fG7G1WlcjxNzVCfpWZyf1KcvhtdxxMDXIuwLbMHjF1zHIYkIvBNXx/3XVsF9YpsQWhE2+7hTY7+zrbd0T+qj71qx5iJ/B0re8MnzRdpVn8ZntsF4notfKlhH68Y77aeftX/Adu2+8NJ/GM3+ZdVKo9mH7e8/6X48q2L7Fz9xGWsbaiyBO+dLwYufXrzuovIClApEBLab/NpF5S6UijQQcYi4WOxAWQQTgQmZmNvFEhT42SFVYLa8iiDz3C0BJS5wG2oVSK/qAZac9O3jkOuRgYwVbXCkw54UbKjrIrLUzW9xEnK+yu+m2zK0eJlVNq4yG7gtQ8sq57Eaoi1DC9GIIDLgZattGdktb3uGFjizBsdXaH3JOi1QZt2Nr7887RlajJL6FQNh0XoK53LvqBEGadFI6iqqnJvsXT1wZuQYtklDjZYZOHxNGnyc9/Q4mQFDJDGvPQ6pMVmUOzc7e3rozKggb81I0iKtyPYMNV4jxMutwrpgTvQwmQFBr71J53CgB80MDsM1ZaiRrtmUwcf4QI9REsZUj4DHITRq2JhWDJ8zmOqxMqOZqB3DBfFQB3Fjk/d230Tt8XIZUS7D8Ol7IBFBWom7SRw4fQ8kb/jk+Ru1G03fA40lyMPxN4ee9D2QSuj0PZCKNIHIIGKiospcTHagTDYjhY8kKPC1ov1VXwp/edBr5jm7F0pc4Dr02whfCh9JTvoGcsj1pfD7V7TBkd7cjlwTpaQYJA4aoa3BYxheDAKJCBwUVwwG78lF2sfw7SPQix84jPLFl8w2t9EoTkZfs9wv3sxiexnGn966vJdiNPYbzmWrbaitBD6fLxd7awlAQhDRSDf+IqlIQxaDSF5Hxn191w6USjDVWMdRSlz4AOUn8MmDisbl6V2Z5zg2KHGBA1GLRnJRD7DcpC8gh1ufZuxf0AZHutOMdV0fn1dnx+PTqsjHeV6U9mqIeHxi4iJLjo7P46OTF8NrxozUjMS4Gm0NHsPwmhFIROCfdJpx9iuHPrK5w7+dHzVr84yLXNr8FoeloHS29d+BGsPwjSEQiC4DzAXi/BaKp630+3RxTtvvLt6yt1rPhfXfzf77qpRsjr539G9HX0uyNI7TPx3l6cWbibFi8ktaMk4XctL+Y9aqz3zlMOo21KiCQDCgkgQSAilJ4qYHJBNpHOPwKCMTE3eHIakEE5J5Wkcp1QyDJCjw1IMqyWopPMgTAvawxAUORK0k6VU9wJKTvoIccn1Ssn9FGxzpsB3EhYtdKw19Y3JVXa2yu/H+YSXeVZ+xYf3DSlY5j9Ug/cNKiEYEkQEvHc0ej66aiGePl23ELtzbatzMbrEBhZoSKLNDTCLA6PZhJUZJ3xUDYV27J1131ACDdA+bNI0KKvWmBc6MGvLu4aS1cu1sBPiWHi0zbAiPeMvqyyPeMnIk/J4eNTN4iMTmtYcjqfI0qp2Px54eOjNCKHqJ68reMevEu6/Ha4R42U+JteHWJbAVwBM9YGac0OvxOo+K3AX6QA+aGTOEXcW5p6tYi3TNruJrj8HBlbO473EWD/SIJbFO90DERRWlzue4UcPG9Bi3m6fY02OsxcqMeaIe429Y221dgloBe6gDu7HFgoI68i33zcs6aHL5BS8VIIkIElDcDSW2VIA0huEbg7/J+yqUCpBGFWT6htuBIgmFLRUgmUjzlBwecR0lxI4WSSVcqaAoorJyEdzFEhR4atHuradUkC+Ppsg9h41AiQsciH5r4ikVQMlJX0EOuZ5SAWNFGxzpzR1bK6gz5/JEagsev/BCEkhE4J64QnLYoTUkecMnLxCONzi0hjSWwJ/zBSE9tIakApGC9NAakoo0EDGIVFHtPnV+B8okmBRM4oS8HBBKUOBrB5WCyVI4JB4piCQucB1qKZgaemgNSk76BnLI9UnB/hVtcKTDdo0480mtuEu97OpVdjfdNaLFyyz8cbXZwF0jWlY5j9UQXSNaiEYEkQGP6hrJXbi31biZ1UC+ROvN2SmBMiuAfAHm6RrRYpRU0hgIa6fq2FHDC9IzkiRplFBySQucGTOG7RlRo2UGDWHPSJ5e9ozkKd0zokbNDB0iqXldS5dFGWXOx2NPD50ZHzQ9I/YBiZ0+d1+P1wjxsp8Sa8OtS2ArgCd6wMwooVbjSVLSiVktaGbEGK5nRI10+J6RS2dx3+MsHugRSyKd7oFITUaUmBo1bFTPSEw+FFM9VmbMk/aMtE/GJagVsIc6sBub6i/JnpFMRpPLL3yqH0hEkH7ibicHTvUDyRs+ef6W7kZT/UBjCfJ1/H2kJ9UPpBI61Q+kIk00MohURGPvDpTIZmT6kQQFrla0/erL9GfLvHDmyfQjiQs8h3pv4c30I8lJX0AOub5Mf/+KNjjSm3s8XUk2feRSW/D4hVeCQCIC98RVgsEPp0Pax/DtIxCLN3c4HdJWAo/P14q9NQcgIYhipA+nQ1KRBiwOkTiOqOYQIJNgkrGuooQYkIXyE7jkQRXj8vjb3HOgMZS4wH+oFaPnbDooN+n7x+HWJxj7F7TBkW7/951nX1crBL/tU4bD9oo4HVOrCY2HblnSGVseWInWe7ZXJInJZhElYGbFj6vpumYRKzJmv+/aRj6ycuOL2RM7/9X+xhs2ZTVqv/jdaPZpp0kednmwj7vPPp89bv+I7TP5/eIPtV9+alODr41a/WM1y+P2Bz/tfuDip518+ehW97tfdPLmk/ZbD20Grf3JR/P84fwv6/4Fm2BcyJ5Pl//G00Um7U37kx3ixy773lHbN+fZd5C2FSVEI4LIgJd++bLE34ydz+y2GjCzEjmgdlQCZVYfRZqQ7FdRYpRU8RgIneh21OiCtKvQF1KoYTODlrxZJU8S8npENVpm1JI2q5irZhXjaVbRomaGLpH25T4ae3rYzIggb1ShsO7rsRohVvbTYe23dQlsBfBED5gZGvTbgiJaKOHr2wItZmaUkPWoZGVO96hokQJ6VMxVjwrpIx7oEUuim+Z5oN65Rg0Z05/i6U3R4mSGOHFvitm6BLUC9lAHtlM55vSkSM7TcW6y9kNu6vFxflSOj0+Os6PiuDB5vQiC5L7TsxPX7j3J3pRCRpPLL3xFAkhEkP7i7l7fvtySPr74Sfv5a12fSrtRfGZ/OvrW2atH3z8aff/o1aO/+quXFqWJ2fvzZPuiD+PqFI75b4+++c0ijrM4fnBrtN0ZY3TvhTgZHb780g9f+t7Zn7VGeGX0b189+4+jg7uj+R8pbDK/+5B0GX2Xge9ADWz4BubvDdv94DPJgJ5UwMOlsffmxh7Na0aLAkbXKvPpxWsvvviyNW+atua1piuen1rr/YfaXLxZj1aOTGlXZrFQs6fj3sNSgNYVJDEFG9nPnDXOF6BMINWPmMip34VSkWZfOURcLHagLIJVPiqyrWIXS1Dg+0Xbv77Sx/IWl9xzLQ+UuMBrqPc49KoeYMlJ3z4Oub7aR/+KNjjSnTQ9SessTZPj8WmdnbQ/m+bjqg1l47PkuK6Py6QozxaPe1BpSjXLlFJb8PiFl6ZAIgL3xJWm//hM+ePhaPY/Zo9mv+tUk5Wks/e3s6zrko7zLzd7PO5qGn1K5w7UGoZvDb6OdNHYhtIQuF6BYPt09rGLygtQKiDF5p6RuwulIo0ZHCIuFjtQFsEUWx5HqfN4hF0sP4FHHFSwlcvwXnoEG5K4wGuoBRu5qAdYbtJ3j8OtT6/1L2iDI93pteK8iovz03h8nsbn4/ykqMfVaV2PT87O8rjIzo/ifOFfg+q1zGWLVq8RFwHRtuDxC6/XgEQE3omr13610m/ykJ5v+/1o9pvZL2bvzz6Y/Xr2Tvvr3UVS8d7B2CSj2S9cBrkDNYjhG2RtyQakIXC+g0g2IBWUZLMl3utc7kK5SOMGh4mLxQ6URTDNVlVRRSXZkPwEXnFQzba83y733FgIJS5wG2rNRi7qAZab9N3jcOvTbP0L2uBIX/YXL0RY4P5i59BvK8tqH90qWaUbqr84IfuLlYBXncgQ/cVfOoyu/fRh17+5bPf92Nly3N2xcGvU/aEnF3978ZPZw4u3RvZ3n/37Lt4Ydc3LNrX2uk2sfW6F2+udlvvw4mej7iaHp93f/qirUb7lstYdtbVynrUG6RZWQjQiiAx417qFnZnnbTVgZkuYQAD2dQsrga5KPGi3sBKjpJ+KgZCSbUp0N90trIXNDEHybuGkoLoAv6VHy4xB0m7hq+sQc891iGrUzEAkUrLcR2NPD5sZEQbtFtZiNUKs7KfD2m/rEtgK4IkeMDM0qEV+UiVRmbtAH+hBM8OErF04MQXdLqxFCmgXvroGkXYSD/SIJeFN80B42oWVkIO3C2txMmOcuF3YXn/odgyHOrCdFCtMnp7nx+MTcxKP89Pz0/HReV6OzXF1lGbtxrMyi0eF3EZ6NtbarSTVLmxiGU0uv+A5fiQRQTaLuxn9civr8h6/Zu/2g+nBg8kLO/e2R7fvH97OykVLb22+npWzd2bvjNJb6ewdlw3uQG1g+Dbg799WO3o/br/4cNk4PTfJN1/53vf+/Ozl0f9xb5TE8ShObLdVX0vu6MHte6Mytj86e3v2DrErRJpLkAccbveIJAQpIhBtukgeq2Haw2PNnSiSRbACQlKmhAzdxRIU+FzRvqungmCW194Zz0WGUOICz6HfXJCreoAlJ337OOR6SgiMFW1wpDf3dOOaatM1vpt8nLbg8QsvCYFEBO6JKwmHPd0YSd7wyQu04A2ebow0lsCf85UgfboxkgpEA9KnGyOpSAMRh4iLxQ6URTgZGNOlCyhBgZ8dVAYur7wznksMocQFbkMvA8lVPcCSk759HHJ9MrB/RRsc6ctOkvzFS3kXsJMkcS5yK/VSL99slW+oVpKcaiXRAmZW8LhSjTiq7qlVKRc/64at3pp/48kzZ9Z1B8x1qavHnVSxvzc/AcC2itjmkla7/K2L+B018ZxHfIiuEC1EI4LIgHfVFeICuq0Gyiz58VUcOXKvRcis7/HFmacNRItRUidjIKRUlxLdDbeBqGEz44e8DaQo6EPj1GiZ8UPYBmKubjg0nhsO1aiZQUSkQ7mPxp4eNjMEDNkGosZqhFjZT4e139YlsBXAEz1gZkxQS/Q0Llox5NwgH+hRM+OErA+E9hT39UiH7wMxV1cb0l7igR6xJL5pngi6D0QLOXQfiBonM8hJ+0CMvdLQ7RkOdWAt2vP87LguiqPxcfvfcZKcHY+r+Px4HMcmNkVVJbVZhEFyE+jZFqs3gmQjSCbjySUYPusPJCLIRnG3kpdZ7/lu8fHFG/YAjqvBgnmy+5P2kzcu3uwOH/+s+9HP56nvZYL872dP7JbzSwMN7U70zXk2/ZOLN579VtdZMf7yhnX2+6/d+7Ppratt6vhqn/qnt0b2Bnl7j0x3st0X9rzz9g9/uDz5/OLno2Sc3DIXP7n1zHF2s6fjLgP/2/ZXx+PWKL+VJdQQ5B3o0hn+0vF3muzV6xZn3tDypdPpexf2X73y/aPuw5+/8r3vjaYvfe9slH5rdHBoLTmiLLkNtaQgM8nfCnsKGkAqkIIG1dQC5CHNpzJYUPtqIItg1QzP/htJTxA9RHvIvlrG8lI/47mmEUpc4DHUG6U8J9vQD7DspC8fh11fMaN/SRsc6U7emrO6PMsrMz45O0/G+fFxMa6P8rOxic9OTZoW58eni2UPK2+dMr6Vt7nUGDyC4eUtkIjAQfHl7XU52c3LPpxXSJZSaFEJaQ7ujP5s589uj5r2Hz77weXtPX8zv96nlUSf2Z5f+1c8aj+Nb2X0+cZISxm+pQRq8r1nzLFQiy+88urxK6Pt8/OzP//h0ejg1VfOz37wg5deefnoe6MqLuLRdHTvpX/77344uvPKyyevnv3wbHTwYDIy9ujn7kO6OMP4yojLM6atCX/fGrBinnLs76QGmloQPPhyk668AJlg1GYUZy4qd6FUpDGPQYQSnEAWmyA4kfQE/nxQwbm8FNB4bnmEEhf4DLXgTIyvewbJTvrycdj1Cc7+JW1wpK3i9AnJgZtlkui7LoKtiCzcBBNTVmma0AOMPLwScchsl1ECZlY6uSLwBtpllMRzHvFB2mWUEI0IIgNe1tcuowTKLI0OIdqUCJllUJEYI9tllBgl5UQGwiw3ZZQULow7aow33TSjhc2MIwM3zWjRMqOIr2mGj/OeHiczeIgUJ/dh2NPDZrp+eZtMmlYmqdKodL51+3rERoiYWxJ3wZzoYTLjgFqIt7rT0EJci5oZGwZskdEiXbNFho/xgR6jJIppnoGqrKu8TKOUao1RAse0xvg9wlSPlhnQRA0yLoiHOoibWzew/6E2fcTpohRTLsXwlQMgEUGmibtpvMnKAdBShm8p/hYuSOVg0ZEyeO0AaOxV6eEx9hDbUCCT0LUDIBVp+pJBJDNFHFWlcZHZgZLZhBICkp7AsYs2dKsqY7WEsDz323gOcocSF7gO9c4lqT3XJULZSd9BDjvvkh5wlrTBkd7gluwkSintWcRSc/AoBteeSCICF8XXnry23v8dmrKRS2f4SycQw9zVC92UjbSkIFzxlS7dlI2kgpG6Lh53oTykMZbBIo8rF48dKI8NkLhQeoL4MaTELZbn0hWekwahxAU+Qy1xc5PTbdlQdtLXj8OuR+IylrTBkQ7cJeNMgrSS1XeETh3TuWseWokU5fXIaAEzy5xcyRm+R0ZLPOcRH6JHRgvRiCAy4PX1yGiBMmujfMlGJie1CJl1UIESo3tktBgl1UUGwqwojNtb7KghBmmRSeIodyZ0d/W4mVFk2B4ZNVpmFBEeLFMklwfLFOTpcff0qJmhRKQ+rz3Urbgootp5ksieHjozGCi6ZvIWb5YQR9ft6xEbIWL2c2KtuHUJbAXwRA+YGSPUEj01nslJNWpm3JD1z5R1RrR43NcjXbN/5tpzcHDlL+57/MUDPWJJvNM8EXVWlHVtooLoptECB3XT1HHZbp6izKl8pnq0zNAn6qb5hrXe1iWoFbCHOrCdksxPy/LkLBsfJ1U1zguTjo+ydqeY10enyXFxdFqZkzkfcoPo2SGrN4nUcTNFKuPJJRi+sgEkIshMcbeZv+ruo7Wp7OUluN+dbxjdh8zPm23sUfSf2Nz52J5H39Ua5j/1uEuNdz/lss4dqHUM3zr8jZ6LxjaUhiALJ9gGEkWIF6BUIJn7OLKS7TqVu1Aq0uwhg4jJ66gsnFx2oFyCJfCLOlrMAF7ffyL5CfykaA/Vl8FPl+le8hzBPSxxge9Qbw/IRT3AcpO+gRxuffn7/gVtcKQ3uEUlpY5VKTKpMXgEw8s4IBGBe+LKOG6Lw/8WDSrApTP8peNrTPbqBW9QAVpSEKr4MtfToAKkApG5VIMKkIc0wjJY5Fnm4rED5RFM33oaVJD0BPFjUHm7PGSu8JwbCCUu8BlqeetvUEGyk75+HHZ9Ard/SRsc6Q2e/0sjp99qBW4uNQaPYHiBCyQicFB8gXtj039ISxm+pQR68is8/Yc0tiB88CUn3WADZIJRnOT0H5KKNOoxiGRlaaLYUMoTSGYTlCeSnsCxD6o8l6fNFZ4DBKHEBa5DrTy9039QdtJ3kMOuT3n2L2mDIx24NZrSksZLL12ld/Ot0UrAq27jq9carSSe84gP0hqthGhEEBnw+m7b1AJltr0NodyUCJktbiJFRrZGKzFKWsUYCLMyzSLjgrijhnjjrdFa3MwoMnBrtBYtM4pIW6PNVWu08bRGa1EzQ4lIfV5vja6yIkqcQXBPD50ZDDSt0UWSZu17SLVGaxEbIWL2c2KtuHUJbAXwRA+YGSPUEr1rjXZPuh3oUTPjxoCt0VqkgNZoc9UaTfqLB3rEknineSJqk5RlkkaV86Fo1MBRrdEmy6uYeDCmerTM0CdujTZbl6BWwB7qwG5uySEjW6MLGU8uwfAlByARQWaKu828yZID0FKGbyn+pu8rXXIAGluQNxxi4wpkErrkAKQiTXcyiGRVZtqoalxkdqBkNqHkgKQncOyiTV9fyaFY5qcLT8kBSVzgOtT7GX/JAclO+g5y2HmX9ICzpA2O9AZ3c2dkN3cpNQaPYHjlCSQicFB85cnrB/7fopsbuHSGv3QCKcxdveDd3EBLCoIVX+d6urmBVDBC18XjLpSHNMIyWOS5UyrsQHlsgsBF0hPEj0EFbrlUQ6VH4CKJC3yGWuD6u7mR7KSvH4ddn8DtX9IGR3qDT53IyG5u4nhx2hg8guEFLpCIwEFxBW7oUyeA1jF86/A1pIvGNpSGwBnzBZzn1AkgFYiA85w6AaQiDSIMIsZUkUmdXHagXILpON+pE0h+Aj85qJBb3qNReK5GgRIX+A61kPOdOoHkJn0DOdz6ZFz/gjY40u3/vvPsqrZGf+7bPr02cK90Tt19UvrPyb52m3yobukicj6Xz6sBr/qRIbqll7mneX32SxnB9r8fzxuon9jc3sXrF29Y5bXojV7ksGafWa119cP9LdNa9jmP/RAt01qIRgSRAe/qNOnIZgR/MyYq1VrAqw56/dZp+1h83IL9zAX0BTVQZiccX7Z5Oqi1GCUdZRyE9qq62rk/3VFjDNJCnZV1lDqB7+qBM6OLvIc6Taj83rf0aJmxxddDzcd5T4+TGVJEsvTaxqJOapNEufNGmj09dmZAkLdNZ2lZ1ibKiK5pNWAjBMzth3TBnOhhMoOCWrHT7uFAD5oZIGSt0vQrd1+PdM1WaT7GB3qMklCmeQS8LqFR48b0RnvdwVQPlhnRRK3RLoiHOogW4+lZkhan5+fjLD2NbYb/bHyUxOn4NCmK5OgkPj6uFxGE3AV69sX6nSB5B3uZyphyKQbP2yOJCPJR3L3ke8/uES97GLrvdfvERxdvtDvFh6OvLX/r6ezDi/9r9mj26TzVbxtB3p798k9HSRx3rbuj/+Ne9/k3j17989HdV4/+4yhO8mL0zVe+970/P3t5xP4Hl7/ziW20aLevny42ql0N4ZNuCnh08dPu209cK3EHuhKGvxL8TaOLxjaUhiDPN+BWEkgIUilI3HMcd6FMpGlKDo8yKaPYreB2oGSCVQqyPI/cl8TvYgkKXLNoT9ZTKiiX5xmXngOqocQFLkS/8SBX9QBLTvoScsj11AoYK9rgSAc+RsWQcjD3EsxXCd58aUAJmJnH4cq5myoNKNnnPPaDlAaUEI0IIgNeyi0NKAEzs0AD6jklUGbmR6LT6NKAEqMkn8JBWBZ1VDoXfEeN8eZLA1rgzOgycGlAi5YZWwYrDWhxMkOKSIZea94okySLo9r5KO/psTMDgqI0UCZFnhDHJOzrARsh4HXygRM9TGZQ0Ct0X2lAC5oZIAYsDWiRhiwNaDFKQpnmEfC6hEaNG1Qa8LmDqR4sM6INURrQQNzc0oDxlAaIAV6KKZdi+NIAkIgg/8TdS3Iz9V/F0gBwJQx/JfibRheNbSgNQV5vwK0kkFDg0gCQiTQryeFR50VUuGP3DpTMZpQGkAQFrlm0J+srDSwPxyg9551AiQtciH7j4SsNIMlJX0IOub7SQP+KNjjSgUsDhYteKwb9w64bWBhQAmZmcbhi7qYKA0r2OY/9IIUBJUQjgsiAx54ZUAJm5oAGVHNKoMy8j0Sl0YUBJUZJNoWDsEhz6tR1LcQwdYHKkLOZauDM0DJwXUCLlhlahMeul+XlseslefjDPT1qZnwRKdJrKcG0yOI6Kp2J4T09dmZ0UFQJ8iTJDfGI7OsBGyFg9nNijbh1Cex6vUALmBkr9LLd1guc8e1AD5oZN4T1ApPS9QIt0jXrBdceg4Mrd3Hf4y4e6BFL4p3mgSiSIs7TqKpduBs1bkz1II/rrMyJx2KqB8uMe6LqwTes8bYuQV2vI2jAbm4doaDOXC/94/X6ffGt0FUEIBFBqoq78eQm9b+KVQTgShj+SvB3mC4a21AaghTggPtOIKHAVQQgE2kCk8OjrIqoNi4uO1Au4YoIJo5yp0bZxRIUeGbRlq2viLA8uab0HEUEJS7wIPrdiK+IgCQnfQc55PqKCP0r2uBIBy4iODVvqwVrLz2zSu/miwhKwMwkD1fL3VQRQck+57EfpIighGhEEBnw2NMFSsDMxNCAYk4JlJkMkog0uoigxChJqnAQlkUbx1wQd9QQb76IoAXODC0DFxG0aJmhRVpEqK+KCLWniKBFzYwvIkV6LTNYxVmRRrnz+djTY2dGB0URoYxNVdJFBC1gIwTMfk6sEbcugV0vImgBM2OFXrb7hg60oJlxY8AighYpoIhQXxURSHfxQI9YEu80D0RR1GlaRgl1OpESN6iIkOdlnEfuCzimerDMuCcuItRbl6CuFxE0YDe3iFBSRYSKOI+J4sklGLyIgCQiSFVxN57cnP5XsIiAXAnDXwn+DtNFYxtKQ5ACHG7fiSQUtoiAZCJNYHJ41HlCZO52oFw2oogAJSjwzKItW08RoYoXKef5Jy7ie1jiAg+i3414ighQctJ3kEOup4jAWNEGR/ryQoMFc6sIQ15oUFGTqlXqZryYvShWGYeqK9Tu0PC8GjAz78OVd11d4eJHbUD+fVdh+MhVRLA3k9pCgS0ePOzuO/24++zz+UXy9g+v3LrZaT4X8Ttq4jmP+BAlBS1EI4LIgHc1l+ACuq0GykwPDSjplECZKSGJVCNLCVqMktQKB2FWRpWzdLSjhhimlFAa4l6vXT1wZjyRlxLyMiNLCWq0zGgiOaeIxnlPj5MZRERKdBW4ScqY6gPY00NnhgF57aAwSVVFlXP4cV+P1wjxcvOCLpgTPUxmRNBLdNI5HOhBM6ODrGBAv3D39UjXLBjwMT7QY5TEMc0j4HMIjRo2pkLgcwZTPVZmNBMVCFwQD3UQLcbjs7I4Ls/j8WmVJuM8TbLxUXxsxqf5aX0cV1VSnS9YkHs+zy5Yv+8jzyiqchlTLsXwhQEgEUH6ibtzfG+x33t68ZN2q/gzuwXsWslmv19cPzz7l26D+OP211+3v37Uda7ZTePip7+wW833Zr+evT1u94sfzH4xe3f29+3Hf5594DLQHaiBDN9A/O1buwnuDHJZq/jyHnm58Z592P738ezj0eyXrX1+1/761FY+fjF7P4ltOcNezHxp34ftNr39zffj0eyDUWpG1LXA21BzCbJ6gk0kecMxkgqkIhC7m8HuQplIs5EMHnUR5Yvj7q5vRoFUghUE7NSaM0O3i+UncMiiXVhfPSBfZo9zTz0ASVzgOdSbDXJRD7DcpC8gh1tfOaB/QRsc6XkjSZ6WpiyTcZaeVBvTSFJFKakYC6k5eBTDK0YgEYGDEinGq84Osp4wFzt/337j91b9zD4fNXfTJEnj+IEVltnz01ERxxdv1qbrJ2l/5iPbA9L+7U/HV3LJZbI7UJMZvskEGnLFat5SzMNbo2+dvXr0/aPR3tGrR3/1Vy+1AttqzNHsnVY4vt7JTKstv/nNIk6X9iyen95aGrT9ZW16S2LUbahRBfGCrzQvfnrxuovKC1AqEKWZRJVTn92FUpFGOgaR1GSRcR9CsQPlEk5rtmranbXbxRIU+PJBxeby0MTKcwwmlLjAeejFJrmqB1hy0neQQ65PbfavaIMj3anN1Jiz9PjMjOuT41aZHpt0XOWn6TivszxJq+SkqhfJ9rBqMyPVJjHQS5uDRzG82gQSEXgortr8R6t4urxjNy37P1oh+btONrVCaTR7fzvLvmvVT5KNFtLoYZemdOqCO1Dyhk+erxtHd85ePfvBSz8c3WmZjuJ8kUhsrdBlG7tmny8puxdfdjHfhjIX+Ge+uPOkEYFUIOIujmJK3AGpSAMLg4iJjFUh15nsQJkEk3Z5SUxJ7mL5CfzmoMpueZJF5TmbBEpc4DnUyo5c1AMsN+n7x+HWJ+z6F7TBke6EXXFexcX5aTw+T+PzcX5S1OPqtK7HJ2dneVxk50dxvvCxYYVdTgm7mmiyps3Boxhc2CGJCBwUV9j9qhUsb9iE2OVRKPbL2eMuYfWjbvyrOxJlnkb8ja2jzj6Y/Xr2Tvvr3UVt+t7B2CSj2S9cBrkDNYjhG4Qv9lw0tqE0BP53COWGpIJSbu52t7tQLtLQwWCSRnFBjIQhmQSTbrbPi0jKQfkJPOOQ0q1ezg/VnokwKHGB61BLN3JRD7DcpO8fh1uPdGMsaIMjHfhUuZoUY/5+x3KV4I3Pf2kBr7qNr9z8l5Z4ziM+xPyXFqIRQWTA65v/0gJldvsLlFvP/JcWKLPDn6/LPPNfWoySvnkGwjQjKro7aoRBxr+KLCpTF+5dPW5mNBl2+kuNlhlLhpr+UuNkhhCR6rz2npk29MXO06D29MiZMUA+/JUkadnGbefzu6/Ha4R415n5mOhhMsOBWo2TruFAj5kZGYab/VIjDTj7pcYoiWGaJ8DjDho1aszol88VTPVYmaFsgNEvFcTNzcDX9OhXncuYcimGz8ADiQjyTNxNY4AMPNAghm8Q/k7NRWMbSkOQRhPs4+gMPJBK8Aw8kIs0A8hikhln6NyBMtmIDDySn8AzivZCfRn45chO7ZnBghIXuA615vdl4JHcpO8fh1tfBr5/QRsc6Q3uiq3pGaza3yTsMAePYnjpBiQicFBc6TZsVyySvOGTX1umAWkIfO0gMg1IBSXTcheVu1Aq0ijBIlK7L1LZgTIJptI8La5QfgInOKhKW4661J7hJShxgedQqzRPiyuUm/T943DrU2n9C9rgSC+uXDgxVXlUjYvz/GycH50fj49P2w/1UVHGSXVyVKYnL96ASiNnl2p/x6/DHDyK4VUakIjAQXFV2tuXrRaPL37Sfm5vN3j45QOEWvH2dncfgm3V6O4FXB679P7lgUHd183dOsniON6ff9l++nX7q7Jz3i5j3YEay/CNxVd1shn5ayPyK3a8stgta62LNxP7obqci19Y99bIHtX0jJi+GrgaZdmoU9AdJK+G3oZaWxBCBOLzM2dt5AUoE5D2dB8TcxdKRRr7GETSqEidi7IDZRJOe1qdQhzTBCUo8O2Dis/lOE7tma+CEhd4Dr34JFf1AEtO+gZyyPWpz/4VbXCkN/hkz5ocsMpif9Oywxw8iqHVJ5SIwENx1Wfwkz2hBjJ8AwkU502e7Ak1l8DxCyQjla+EUgFpRucw1F0oE2nAYvBIiqio3FVlKJVgmpE+2RPLT+CQB5SMLae5wFh84iK+hyUu8BxqyUif7InlJn0BOdz8ipGzoA2OdNi5rjQmNaC/mbFaJXjTc11qwKtu46s216UmnvOIDzDXpYZoRBAZ8NLLua7ICuXfjJ0P07YaMLOhXyDg/PNdaqDMLn6+PKPnu9QYJb3xDIRpG8Nqd7JODTHIgJfnfi89cGZcGXTCS4+WGVUGmvDS42QGE5H+vNbgl2RlGblbHvb00JnhQDHiFaeFvX+ocAHe1wM2QsDrDHdM9DCZIUGtzD0XfOlBM8PDYENeeqThhrz0GCWBTPMI+DxCo4YNmvLyeYOpHiwznq0/5qWDuLF1gHYHSI15ZYsGQTZTLsXwdQAgEUHaibuHvIE6ANBAhm8g/kYuWB2AOJ0XajFBQk+wk6RLAUAqgUsBQCbSTCSDR2LsJRLOsL0D5bIRtQAkP4FTFu3F+moB+TJ1TE+YYYkLXId6x+GrBSC5Sd9ADre+WkD/gjY40pt7y1erGqkJsyz2t3I7zMGjGF41AokIHJRINd7sLV9Qkxm+yUQ60mmmG7nPC2o+QWTgi0ryPi8oFYioJO/zglKRxjQGkayuoyTLXFx2oFzCqUr6Pi8sQYHXHlRWFksVQo/EYYkLnIdeVtL3eWHJSd9BDrk+Xdm/og2O9OaeXNDqSmomLov9TdoOc/AohteVQCICD8XVlYOeXAAlb/jkBQqRGjZj3e51y065vRPTaUSgOQROm6/4PGlEIBWI4iNPQIBSkUYbBpEqKkpnRnQHyiSY3qNPQMDyEzjTQeVetRQH9BAalrjAc6jlHn0CApab9P3jcOtTe/0L2uBIb+4Ro63aI2fQEn+DtcMcPIrB1R6SiMBBcdUe/IhRqEEM3yB8BeiisQ2lIfC/Qyg3JBWUciOOGIVykYYOBpPWCRKHV0GZBJNu9BGjWH4CzzikdEuWs0OJZxgMSlzgOtTSjT5iFMtN+v5xuPVIN8aCNjjSgYfBnEX9VoolbnpZWWV1HV+jd+OjYFrAq07jKzcKpiWe84gPMQqmhWhEEBnwrq74uuUdBdMCZvb9C/RbzyiYFiiz15+vzjyjYFqMkg56DsK4dSQuhDtqhGEmwarW8dUu4Lt64MygopkES6PaifZberTMoOKbBLsW8q3xtuYR3yKjAv09PWpmZBFJ0Wvmjk2eRKVzsGJPD50ZG+RzYSZOy4poutjX4zVCvOynxNpw6xLYCuCJHjAzUKjVum9ATA2aGTRkA2KmKKOCGBBTI11zQOzaY3Bw5Szue5zFAz1iSbBTPRB11b54ufORaNSwMeNiRZxlJnKflzPVY2XGPNG02Des7bYuQa2APdSB3dzcfeLefbXbRWI+juLJJRg+cw8kIshPcbebATL3QIMYvkH4ezwXjW0oDUH6TbDzozP3QCrBM/dALtLMIYNJEpnayWQHyiRY5r6Oo9QZdnex/ASeUbRd6svcp8tEb+rJ3COJC1yHei/gy9wjuUnfPw63vsx9/4I2ONIb3GKbRKnLGK1wy6TG4BEML9yARATuiSvchm2wRZI3fPJ8kSZtqXXR3obSFnjmQUQdkApK1OUuKnehVKQxhUEkj1LjdI47UCbBNF1eRamz7rGL5SdwmoNqumwpATKPpkMSF3gOtabzNNJCuUnfPw63Pk3Xv6ANjvQGj+Mn7nJmq+lyqTF4BMNrOiARgXviarpNGMZHmszwTcZXgps1jI80nyAu8BUlPYyPpAJRlPQwPpKKNKJxiNQmMtSpw0guwTRlUtdR6mw62MUSFHjtQUXl8kigxHPGE5S4wHmoRaVvGB9KTvoOcsj1qcr+FW1wpDf4aNAkcjrhVlUaqTF4BMOrSiARgX8SqcqgB4MiDWT4BuJrSBeNbSgNgTvmazlPdhBIBaLlyNM6kUykYYTBo8yJSzN3oEzCCbkiyqiCL5KfwE8OquPMMuobj45DEhc4Dr2Oo8/qhHKTvn8cbn0yrn9BGxzpwKNaVAm38NKrV+nd/KiWEvCq0/jqjWopiec84oOMaikhGhFEBrxro1q5C/C2GjCzA1+g3vpGtZRAmV33fG3mG9VSYpR0rzMQZnlkXAB31ACDTGoVeVRSg1pa3MyQMvCglhYtM6RIB7WKq0Et8ujEe3rUzLgiEqKr5k7TzBAp0z09cmZgkM9pJUWWVOT1XWq8RoiX/ZBYG25dAlsBPNEDZkYJtVQvsqh0yroDPWZmwBhwTEuLFDCmVVyNaZGu4oEesSTQaZ6HNKmrKHNKnUaNGjOlldSmSqPU+UxM9ViZAU88pVVsXYJaAXuoA7u5KfyUnNIqZTy5BMOn8IFEBKkp7k7zBlL4QAMZvoH42z0XjW0oDUEmTrAJpFP4QCqBU/hAJtIUIoNHmhOT8DtQJhuRwkfyE/hJ0c7Jm/G1nJYZ39KTwkcSFzgO9b7Al8JHcpO+fxxu3gU94CxogyM97+89OzFVeVSNi/P8bJwfnR+Pj0/bD/VRUcZJdXJUpicv3oCMoxL+xKnBtDF4BMPLOCARgXviyrirTtXHrZB7dPGand368j2kD+3R/0/bL20VwQq4p0uF9/7lvaPd183dOsniON6ff9l++nX7q7I9qy5j3YEay/CNxZd0q/3Q3krKw2vtvit2vLLYLWutizcT+6G67PH1t/UCbScIBwId+Znz3X8BygQkI92B7C6UijSOMYhkUUnO/gOZBNORucmjypkg2cUSFHjqQYXk8oD+xHPjApS4wHOohWRuJ8UoJYkkJ30DOeT6lGT/ijY40hs8/Z+Sk2K11Bg8guGVJJCIwD9xleTA0/9A8oZPnq8MXTS2oTQErlYg0uhkH5AKSKWR0/xAKtIYwSCSEMmwHSiRcCLNM8yP5CfwgYNqtHoZ0WuPRkMSFzgOvUbzDPMjuUlfPw63PonWv6ANjvQGn6yZUmNXKXHPBG0MHsHgEg1JROCeuBINf7Im0iCGb5B1ZRuShsD7DiHbkFRQso06WRPJRRo4WExMQgg3JJNgws1zsiaUn8AzDinc0uUVSqnnTiwocYHrUAs3z8maUG7S94/DrUe4MRa0wZEOPGhFZMsWd2UR9JJ4ld6ND1ppAa86ja/coJWWeM4jPsSglRaiEUFkwEsvB60i751YWsDMFnqBfusZtNICXVVoyEErLUZJ/zkDYVpU7iaTHTXCIJNWvjux1MCZQWXYUSs1WmZQEY5apVd3YqWeO7HUqJmRRSRFr712cZqSymxPj50ZHBTDVu1raEzkPjFsXw/YCAGznxNrxK1LYCuAJ3rAzFCh1uu+W7HUoJlhY7hxKzXSSoCU8xgcXLmL+x538UCPWBLuNA9EEsdFYgjB36hxgwauTJpmcZQ53cRUD5YZ96QTV6m9F8vtIg51YDc3e59RE1eLMzvYPLkEw2fvgUQEOSruljNA9h5oEMM3CH+f56KxDaUhSMEJdn909h5IJXj2HshFmj1kMMmj2B1Dd6BMNiJ7j+Qn8IyiLVNf9n55jVLquRcLSlzgOtS7AV/2HslN+v5xuPVl7/sXtMGR3uDO2IyasVq4M4ExeATDCzcgEYF74gq3YTtjkeQNnzxfpLVkn+UvvCXrlp2aesfp07ahthC460GUHpAKSunlLip3oVSkgYZBJImj0q2EdqBUgik9T4MtlJ/AlQ6q9JaXK6We27KgxAWuQ630PA22UG7SF5DDrU/p9S9ogyO9wbdlZdQMVJpLjcEjGF7pAYkI3BNX6W3CbVlIkxm+yQT6cKNuy0KaTxAX+JKSvi0LSQUiKenbspBUpBGNQaQNIVFeUZoSyCWYpvTdlgUlKPDag4rK5d1Kqee2LChxgfNQi0rfbVlQctJ3kEOuT1X2r2iDI73BR21m5NiWkRqDRzC8qgQSEfgnkaoMetQm0kCGbyC+hnTR2IbSELhjvpbzpAeBVCBajjxqE8lEGkYYPJKqjEqnQ9yBUgmn5OizNqH8BI5yUCG3vF0p9VyXBSUu8Bx6IUeftQnlJn0BOdz6dFz/gjY40u3/vtPpl8XravXZt32CbeCxrjz6rotxK9ZKN+PElFWaptcYBxrsSmNysEsJeNWPYAa7ns4+tVmjro751vwbT2wxtxvYGtlk37NVzm6w67Htz7v8U61c+8ym/P5u9t5CtImHwz5pocS3UnuOYvsXUHmfO2pL5jxLDjIppoRoRBAZ8L40Kfb27J+pK7m0gJnt/wKJSJ2iqUXI7PXnKz/fiJgSo6RnnoEwNVHl9EI7aoRBRsSKNqwX1IiYFjgzQMlHxJLCGCKb9C09XGZ88s2ICYDe0wNlxiWRtr0+PlG3j0Tp3Gnt6aEzA4F8KixPy8RExrjw7uvxGiFe7sSHC+ZED5MZC9Sin3YPB3rQzPAgGwXzvHH39VDXnAUTgHygBykJZZqHwOcSGjVszPSXzx1M9ViZEU00/OWCeKiD2GGsj47rOM7G5jjPxnl9VI6r4yPbgFIUaRWb/LQ8m7MgN5KerbV+M5mQ28laxpRLMXzuH0hEkNLibkffnif6r3aCl0UAUOYfaB7DNw9/A3dloU9mT758cYU9T2W5l593F88+Hs1+2dqn3at3vSN2Ri6Jn7lqYV5Zedju/NvffD8ezT4YpWZEpeW3oeYS5AkF20e6wgCkAqkwUPUFIA9pepPBIqniqHBS2YFSCVlfcKeid7H8BM5YtAfrqy8sT4NNPcf7QokL/IZ6q+GrLyC5SV9ADre++kL/gjY40ht8QEAepZRazIijEGhz8CgGV4tIIgIHxVWL+CMCkAYxfIPw9aGLxjaUhsD/DqHbkFQgui0mziu6C6UijRwMIllUuS+634EyCabcyGHyXSw/gWMcUrllySLQZ+SxT3tY4gLPoVZunhMCoNyk7x+HW49yYyxogyO9wbew5u0HSrllUnPwKIZXbkAiAgfFVW43ew8r0liGbyy+qqNmxsQ3rmaXN666LLMNtYzA3QuEItUfgmQC0YlJFBMpPiQVaZxiEEnLqEiIFB+SSjChSF/IuYslKHDEgyrF5UB65jlhAEpc4DrUStF3zSqUnPQV5JDrk4r9K9rgSG/wYVJ5RHYYZ0ZqDh7F8FIRSETgobhScdjjpJDkDZ88X/q5aGxDaQicrUCn0Qk9IBWIUIujxXjFdaEGpCKNEgwiRZSbzMVkB8oknE6jzgzaxfITOMFBZdpyMijzjHpBiQs8h16m0QdBQblJ3z8Otz6V1r+gDY504Au7DKm7/E2HySrBG5/s0gJedRt/nOzSWjLnWXKIyS4tRCOCyICXMSe7tICZ3fwCRUhm7pQIV8UecrJLi1HSDs9AmLceicq0KRGGm+wipvDVwJkBauDJLjVcZnwabLJLDZQZl0RS9lrOuDK1abcjLuh7eujMQCCf7CqLMk+jzIl3X4/XCPGuM84x0cNkxgK1xqfdw4EeNDM8DDjZpYYacrJLDVISyjQPgc8lNGrYmMkunzuY6rEyI9oAk10qiJubxjf0ZFfmb12+xpRLMXwaH0hEkMHibkcHTuMDyRs+ef72zEVjG0pDkIwTbNroND6QSug0PpCKNI3IIJIkkampPD6Qykbk8ZH8BF5QtPnpy+MvJ3Ayz0gVlLjAdag1vi+Pj+QmfQE53Pry+P0L2uBIb3BjrqFHqnJ/n7LDHDyKwWUakojAQXFl2s025iKNZfjG4su6wRtwkRYQuHWBIqTS+EgmEEFIN+AiqUjjEYNIXkeFjeHXqexAqYQThJ4GXChBgcMdUhHmy8me3DOqBSUucB16RehpwIWSk76CHHI9kpCxog2O9AZP2Rt6VivPpObgUQwvCYFEBB6KKwnxU/ZIgxi+Qfiyz0VjG0pD4IAF2o3M5iGpQMQbPWWPpCKNHAwiRVQbSrsBmQTTbp4peyg/gWMcVLotJ21yz+wUlLjAc6ilm2fKHspN+v5xuPUpt/4FbXCkN/g0TUOPTi2K+AJz8CiGV25AIgIHxVVuoU/TRJrH8M3D13E3e5om0lwCrz+IXgRSgehFKtMH5CENVgwWWZpHpnZR2YFSCaYWPadpQvkJnPGganE58ZN7RrigxAV+Q60WPadpQrlJX0AOtz612L+gDY504BEu57a1VX+Fm97iMrJ0ld6ND3BpAa86jT8OcGktmfMsOcQAlxaiEUFkwONezaUFzGzaF6hBsvKrRMjs0OeLPM8AlxajpOudgdBzNZcWYZgBrrSIaqeG3tUDZ4angQe41HCZ8ck3wHVNPVjrbc3Fg0VGaYZ7etTMICVStdftnVRplDgNvqeHzowK8mku/z1darxGiJf9lFgbbl0CWwE80QNmhgi18Pfd2KUGzYwawrmuuirIuS411DXnuq49BwdX3uK+x1s80COWhDvNE+G/vksLGzPkZZLUVFHhfOmmeqzMqCca8vqGtd3WJagVsIc6sJtbeijcO7l260mMtVE8uQTDFx6ARAS5Lu7WNXjhAWgewzcPf7PnorENpSFI7Am2gHRBAEglaEEAyEOaj2Sw8F2vhaQSsiCQEQeHQPkJnKRo6+TNH1tOy/xx6SkIIIkL/IZ6X+ArCCC5SV9ADjfvgh5wFrTBkd7gxt8icmYTWw1XSY3BIxhewwGJCNwTV8MFaPsFGsTwDbK2agPSEHjfQVQbkApEtXnafoFUpHGDQcRzuRaSSTDdVsdRSuk2JD+BYxxUt1XLMF95dBuSuMBzqHWbr+0XyU36/nG49em2/gVtcKQ3eIa/3Y+5jNHqNuJAA9oYPILhdRuQiMA9cXXbDU/wA41l+Mbia7pgV2shLSNw9gKZSPZ3AJlAVKJnsh9IRRqlGER8V2shqQSTibnJo8pZtNrFEhQ44kF14vJooNxz1hOUuMB1qHWid7IfSU76CnLI9QnF/hVtcKQ3+EzOIspdxridmVhqDB7B4EIRSUTgn7hCcdgTOZHkDZ88X/i5aGxDaQhcrUClkck8JBWITKNP5ERSkcYIBhHPxVpIJuFUWhWlTn67WH4CJzikSDPxIqTPP3ER38MSF3gOvUijD+SEcpO+fxxuPRqNsaANjnTgqSzndrFVXcThUgt62Sq9G5/K0gJedRp/nMrSWjLnWXKIqSwtRCOCyIDHvVZLC5jZci/Qg1TWTotwVeohp7K0GCVt6gyEJnc7oR01wHBDWUTyTA2cGZ0GHspSw2WGJ+FQlkkuh7IMeWDjPT1qZowSidprHQZZnVSRcfqvPT10ZlCQD2VVtclMZJwPyL4erxHiZT8l1oZbl8BWAE/0gJkRQq37fZdtqUEzg8aAQ1lqqMMPZV16i/seb/FAj1gS7TRPRJZlRRotLiS4vi9SwsYMZSVxmedpVDifiqkeLDPsSaey2kfjEtQK2EMd2M1N+JfUVJZJZTy5BMMn/IFEBLku7tZ14IQ/kLzhk+dv5Vw0tqE0BGk7wQaPTvgDqYRO+AOpSBOODCJJFhk3lR0olY3I+CP5CbygaHPUl/FPlwni1JPxRxIXuA618vdl/JHcpC8gh1tfxr9/QRsc6Q1u3y2psatFAVNgDB7B8CINSETgnrgi7Wbbd5HGMnxj8UXd4G26SAsInLpAD5IJfyATiByk23SRVKTRiEHElFFVEW26SCrh5KCnTRdKUOBwB9WDy0P/jecWByhxgevQ60FPmy6UnPQV5JDrE4T9K9rgSG/wHH5JzXMtKkcCY/AIhheEQCIC/8QVhPg5fKRBDN8gfNHnorENpSFwvwLlRmfygFQg0o2ew0dSkcYNBpEqStxMdqBMgik3zxw+lJ/AMQ4q3PJlmM89wg1JXOA51MLNM4cP5SZ9/zjc+nRb/4I2ONIbfAZmSY5XGakxeATD6zYgEYF74uq20GdgIs1j+OZZW8UBaQh88SAqDkgFouKo7BuQhzSEMFi0sCIq+QZkEkzCeY7AhPIT+MhBJdzyCiXjuRMLSlzgNtQSznMEJpSb9P3jcOuTcP0L2uBIt//7zq25cvm2T6INPIVVUXejmtJNdHH5V7pKNNwclrOs9Lwa8Kr7+MOdw3p68TpvDktpyZxnyUHmsJQQjQgiA96127GcznJbDZjZZS+QhWRZVomQ2VLPV3u+OSwlRklnOgNhlpmoyl0Qd9QQg0xipWmWRbGzkLKrR84MUfJRrLSsPKNYWrjMCOUbxRIAvacHyoxMIlF7bWuV13UeE2m6PT12ZiyQj1/VmcmSPMqp+SstYCMEzB2ucMGc6GEy44Fe75usfRqMC/WBHjUzRsjGrjwv3X091DXHrgQgH+hBSuKZ5ikwSZ60Stt9p1Sjxo0ZtfJ6hKkeLDOsiUatXBAPdRAtxuP61BzlWTVOj5J6nBfV+fjY2L1lkVenp8npaWpuYMCqav9D7SqJA+YoplyK4ZP+QCKChBZ3V/reaq7f7hy7OsCiEwOQ9wdayPAtxN/KXVVGPpk9+XJnc7t5fn+5q599aCfTZh+PZr9s7dPu2ts9ert9/8Xs/SRuN/KXnc6dgR9evGZ/8/14NPtglJoRlZTfhppLkCgUbCTp+gKQCqS+kLhzSnehTKQZTgaPKi6iOHEG7R0ol5A1Bnc6ehfLT+CSRduxvhrD8tBW4zmGF0pc4Dr0ew5PjQHJTfoGcrj11Rj6F7TBkd7g9t4qSinNWBDHD9Dm4FEMrhmRRAQOiqsZ8Q2+SIMYvkH4EtFFYxtKQ+B/h5BuSCoQ6UY3+CKpSCMHg4iJo6wkpBuSSjDpRjaD7mL5CTzjkNKtSBaRviCPWtrDEhe4DrV083T4QrlJX0AOtx7pxljQBke6k27Z0UldnWXF2JycmnF+dFKO6yQpxlVdniQnJ8nxaXH04g1It4yUbpnUHDyK4aUbkIjAQXGlm2tY/7FVaY6LpL4/n1C/Pqrf/imr9F5vVd4zk/tFkldx/MB+NXu3/bu6TpalDOy++/bsaZcps8m0j67OCfhk8e2PWyHZ/V1FHH/d/nLv/e5AbW74NuerQ+rKrlvXDgN4z1pi1Crl+XlWj7sU4je/WcRp+/8Ht6xpLt7sPtT2RIBbz6zF7On4KsnoMtw21HCCoCLQo1RPCpIJRI6SmUQkE2kwZPDI4yyKY2c37w6USzA5mlRxTewddrEMBf5+UEG6nCwvPGcFQIkLfIdakCZpmhP19gMsO+lbyGHXJ0n7l7TBke4k6UlaZ2maHI9P6+xknOdpPq7SOB6fJcd1fVwmRXm2eN7DStKclKRGag4exfCSFEhE4KK4kpR5yGecL2qo7e93hdauibpP89yBWsPwrcEXiy4a21AaAvcrkG50KhFIBaLd6FM/kVSkYYNBpMqI6xZ2oEyCSbc8Jm4P2sXyE3jFQYXbci6p8AyaQYkLPIdauJGLeoDlJn3/ONz6ZFv/gjY40oGv+apJIeZverw2SXfjA2ZawKtu448DZlpL5jxLDjFgpoVoRBAZ8K5d9OXMlm6rATMHCgSKkEzmKRGuij3kgJkWo6Qhn4HQmIQ6KkCL8Obny9TImRFq4PkyNVxmgBpsvkwNlBmYRFr2ej4uS+oijRZy5rpu1YJnxgL5gFlisiKvcvKGLzViI0S8zkzJRA+TGRDUQt87YaZGzQwSA06YqaGGnDBTg5QENM1TUOW5Keqodj4HjRo3ZsLM7xKmerTMyDbAiJkK4uYm+Gt6xKzwd087TmjhUQyf4AcSEaSyuPtSdIIfaA3DtwZ/4+aisQ2lIUjTCbZzdIIfSCV0gh9IRZpgZBBJsjKqqXu9kFw2IsWP5Cfwi6JtUV+KfzkWVHjmvKDEBb5Drfx9KX4kN+kbyOHWl+LvX9AGR3qDm4Vres6r9PdOO8zBoxhcuCGJCBwUV7j9QTQLI21u+Dbny8NNaRZGGk4QVASClKovIJlA9CjZLIxkIg2GDB5FkUZx7qKyA6USTI16e4WhDAXufkg9Wi5nnUrP8BqUuMB1qPWot1cYyk76EnLY9ShSxpI2ONIbfPJATY+vlZnUHDyK4RUpkIjARXEVKf7kAaRBDN8gfLnoorENpSHwwALxRmYTkVQg6o0+eQBJRRo5GESqNCqNk8oOlEow+eY5eQDKT+AZBxVvy6mg0jPoBSUucB1q8eY5eQDKTfoCcrj1Sbf+BW1wpDf4oNGaHvMqjdQcPIrhpRuQiMBBcaXbDRw0irSQ4VuIr+Vu9qBRpLkEjn8QzQikAtGMdMYPyEQasTg8Mps5IY4HQHIJphk9B41C+Qlc8qCacTmSVHpmzKDEBa5DrRk9B41CuUnfQA63Ps3Yv6ANjnTYGbPMuQ+4vTxO7xq9xV1tZpXejU+YaQGvOo0/TphpLZnzLDnEhJkWohFBZMDjXmGmBcwcKBAIQrICrETIHB6Q6DxywkyLUdKQz0CYZeSEmRZhmAmzzLYQZS7ku3rkzPg08ISZGi4zQPkmzK7J</t>
  </si>
  <si>
    <t>B2u9rbl6sMgo0XBPj5oZpUSydtXeZZkWsYkWJ6hfV7Ba7My4IJ82q9P236aHzdSAjRAw+zmxRty6BLYCeKIHzIwSeu1vbMbYuFAf6FEzI4ds7CzL8pQcO1NDXXPs7NqDcHDlMO57HMYDPWJJyNM8EiYt47RV5c6HolHjBs2gJXFl8oS85kyNlhn7RDNo37DW27oEtQL2UAd2Y+sQWRw5JXO7AyWm7iieXILhqxBAIoKUF3cHexNVCKCFDN9C/G2fi8Y2lIYgxSfYDNLVASCVwNUBIBNpbpLDo66JFNcOlErI4kDmLH7sYvkJPKVoF9VXHCiXueTSUxxAEhd4Dv0GwVMcQHKTvoAcbn3Fgf4FbXCkN7cXOCPcVivkKqkxeATDCzkgEYF74gq5AJ3AQIMYvkHW1m1AGgLvO4huA1KB6DZPJzCQijRuMIjktacTGEglmHCzupQSbkh+As84qHCrlnG+8gg3JHGB61ALN18nMJKb9AXkcOsTbv0L2uBIb+6xAq1wc5YEW+FGnLFAG4NHMLxwAxIRuCeucPvDOFQAaHPDtzlfG27MoQJAwwlCikCNki0lQCYQMUonEYFMpKGQwSOrK/pQASCVYFo0abFGGdVjjGQocPeDqtHlmUil55ArKHGB61CrUf+hAkh20peQw65Pj/YvaYMjvbnnk7Z61Om6bmeLnYrAGDyCwfUokojAQXH1KPh0UqQ1DN8afKXoorENpSFwvgLdRmYRkVQgwo0+nRRJRRo0GESqlD6cFEklmHLL46h2uvddLD+BWxxSt1XxIsjPP3ER38MSF7gOtW7zHE4K5SZ9ATncelQbY0EbHOnAs2FEZ15FnHS1oFes0rvx2TAt4FWn8cfZMK0lc54lh5gN00I0IogMeNzbx7SAmV3/AkFIJfK0CFe1HnI2TItR0ijPQJjZxJQL4Y4a4c3PhqmRM+PTwLNharjMACWcDauSy9mwijw/8p4eNTNKiWTttdmwOs7iMipzF/Y9PXZmXFDMhuV5bWJyNkwN2AgBs58Ta8StS2ArgCd6wMwoodb+3tkwNWpm5BhwNkwNdfjZsEuHcd/jMB7oEUtCnuaRMFkd10XkfpQbNW7UbFgbstsNbEHMhqnRMmOfdDasfTguQa2APdSB3dxKQELNhlWpjCeXYPhKAJCIIOXF3cGiKwFAaxi+NfhbPBeNbSgNQTpPsPGjKwFAKqErAUAq0kQkg0iVRxVZCQBS2YhKAJKfwC2Ktkx9lYB0mThOPZUAJHGB61DvBnyVACQ36QvI4dZXCehf0AZHeoP7iYkuula1ZVJj8AiGV21AIgL3xFVtfxD9xEibG77N+dpwU/qJkYYThBSBGiXLEEAmEDFK9hMjmUhDIYNHHpdR4jyOZgdKJZgW9fYTQxkK3P2ganR5LULluecCSlzgOtRq1NtPDGUnfQk57Pr0aP+SNjjSG3wwQULNt1W51Bg8guH1KJCIwEFx9Sj+YAKkQQzfIHyx6KKxDaUh8L8C6UYnEoFUINqNPpgASUUaNxhETBxVtZPKDpRKMPHmOZgAyk/gGQeVbvkyzuce6YYkLnAdaunmOZgAyk36AnK49Qm3/gVtcKQ3+GjQhBwEM1Jj8AiGF25AIgL3xBVuN3A0KNJChm+htZUckIbAHQ+i5IBUIEqOzsIBmUjjCINHGmcmcgqdHSiVYELOczQolJ/AUw4q5JbXTFWee8OgxAWeQy3kPEeDQrlJX0AOtz4h17+gDY50+7/vzNXcQsKQUu0HZyc/fOmVlx2WUCg1qtZbeGiWdbJKk5oRo7FK1NdyTMwJ9nk12NVnzGNYpsJ6v1VXj6xYcgFt1VDx3I4a7TU/R8Ndz801h3tfaz1XeWvPmOrWXm2KW3tJkmaUi9PyyeV8yLZgJ4l9S2Lfkti3JPZJEvt6EkZOgt8t3HKYWA4Ty2FiOUxIDhM9B/57oHe1lktjuTSWS2O5NCSXRs3lWpN5DxfZAzW1BKaWwNQSmJIEpnoCfG8vbD1v8R9a/IcW/6HFf0jiP9Th756mF0NGL7LDvPTCT0nzs9Gq4pcb7vNquPw3lxvB/u+u68XOGH/UbvkfjbrGlw/tgPHFzxb7/y+6rIAt9bxpf7BrDn886v7Txj4XwTbylTbyKVmGjnxt0Mvq3H5oY2AeJ/ZDYT/U7YfEtB9S+73U/m6W2Q/2dzP7u3lqP9gfMXH7obAfSvuhsh/q7kP7uyaO7Qf7WWI/S9p/0qTt32Ky9t819m8xuf3S/i3G5FTo1Ro0ROhto6614r614r614r614r614r614r614r614r614r614r614r614r614r614r614r614r614r614r614r614r614r614r614r614r614r614r614r614j5lxX29FY3ciiJ3PbFGnFgjTqwRJ9aIE2vEiTXixBpxYo04sUacWCNOrBEn1ogTa8SJNeLEGnFijTixRpxYI06sESfWiBNrxIk14sQacWKNOLFGnFgjTqwRJ9aIE2vECWXEid6IfBe2tvhodYc1ZmON2VhjNtaYjTVmY43ZWGM21piNNWZjjdlYYzbWmI01ZmON2VhjNtaYjTVmY43ZWGM21piNNWZjjdlYYzbWmI01ZmON2VhjNtaYDWXMRm1MuPpphY+14NRacGotOLUWnFoLTq0Fp9aCU2vBqbXg1Fpwai04tRacWgtOrQWn1oJTa8GpteDUWnBqLTi1FpxaC06tBafWglNrwam14NRacGotOLUWnFIWnOotyJcrKvnVKi9rwENrwENrwENrwENrwENrwENrwENrwENrwENrwENrwENrwENrwENrwENrwENrwENrwENrwENrwENrwENrwENrwENrwENrwENrwENrwENrwENrwEPKgIc6Az6j/+x/vu3TgcOddZN2H7/r4tEKwdrNY3HPe0k+CDy4ShUYEaORz6vxrkqkNc+6+adlZWje3/NTe9jN7CPbufx09kWr/N6a/daKvfmRNx92zcxP52Wiizft+TazT7omoY/bH3jTrRgfdU3pc814y/7IfN7w40Vj+Sf2XJ3R12yD+ex37eeX/8YtW4D61ey97s/Y0tQjW9UazX4xe7tF/cHsH2ZvLwFEf7r8FyyZp+0/brvbu1nG2Wcu899Rm39VUCEPyFFCNCKIDHipPR9nNB4lVeteimT2WTT7Iro1yuy3o/b7adx6q9TMv//iiy+76Gyr6awmv9c/Psc+pR9HI/ej8YIa6GpRDHqKjhLjqghb9xSdfHHw7fVClxJgkEN0kiTKnCnmXT1uZthTHKFT0QfoaMEyg57vAB02zHt6mMxYJ8oFXHuE66xKica0PT10Zpzo33Vf66Ir84Q6HWVfj9cI8XL1sAvmRA+TGQz0VVDKMxzoMTPjguyMHPJ1u68HuuYJOWyID/QQJfFLs/4+b9CoYWNOxPF5gqkeKzOQiXbFLoiHOogW44k5O63jqh4fnxkzzo/PqnF1epyN4/O0Ko7S0+PjIzNnQe5Kv39Ed9lpd6bk3rROZES5DF37Vw8xyR7WReR5KBFBdw93c/s/7c6xG799tBhgsRvVdl/72rzf8eKt5fz0h93u0k48z78m2yPnU9Ge9sh2XxRTTXl3oAY0fAPy934uGttQGoJmJ8Gej2yTRFKBtEkS18DdhTJZjbseJty9YxLnWVS6qOxAqYRrk2yDs5PfLpafwJGKdk49bZJ1suiqq8mzEPewxAWeQ79BoBb1AMtN+gJyuPW0STIWtMGR7oTe2dFZdnpcJ+Oizk/GeWYP2cnK47E5OU6PkqLK4/LsxfBCLyWFXia1Bo9heKEHJCLwT1yh95uuGfN1K/AetmrNHqDzo4s3Lv724m86vfa15TGHX1y81Uq4Vgj+aXf+YWJie1CLywR3oCYwfBOsLdWANAQOVyDVetLzSEIQwUaUAO9CmUjjBYNHVqVFRKT7kVSCCbaSSKbsYukJ/OGgem15DkntOVoGSlzgPtR6jVrTAyw16evHodYn1/rXs8GRDnfjkZVgxDDL4pzSa+wWMzt0zpMHViKrWD0gWrzMuhhXPf3v2gOiNX/OM/8QPSBaiEYEkQFP1gPi4LKt5sKs+Q2oMJVAmYU+iXIkG0C0GCUFNAZCugFECzBUA4j7xpldPW5mxBu0AUQNlhnxhDco1fnlDUo1eUbKPT1qZtwTqeRVa+ftK1cRT8eeHjozZgzdD6LGa4R42U+JteHWJbAVwBM9YGaUUG8kPJ0haszMgCHrDMky4o6c+3qga3aGXHsIDq5cxX2Pq3igRyyJc5rHwd8oooWNaRRJ2m1anUc50SmiBsuMeKJOkW9Y421dgloBe6gDu7GlBHKsdXEQIJsml1/4QgKQiCBxxt0KQwoJQBMYvgn4ez0XjW0oDUEmcMBtHpBQ4EICkIk0k8ng4S0kAKkELCS4j1LaxdIT+EPRFqmvkLA8Tqn2nI8FJS5wH2r97ykkIKlJXz8Otb5CQv96NjjSm9vgm5JlB98RKk5b8PiFF2tAIgLnxBVrG9jeCzSg4RtwbakHpCHw1QKpR7f3AqlARB7d3gtkIo0yDB7e9l4glWAiL2njQeHit4vlJ3Ckg6q8YqkKCo/KQxIXeA61yvO19yK5SV9ADrc+mde/oA2OdHcK6q1LfWMf6oCniDhdbCvk/GehXDvzNVD/SOrG+7waL7OOxtZhF69fvNFdGNn+d3Hn+LLbw37yxsWbrSz7rDs7rv3Po/Zbby2+HLW/aX/y4fwkuvaPPrXHz39mdVj3hW1DGdkulPYv+6QTdd0l5lbP2auH5j/e3dv4pauKni6vvuy+8+Tib6KRPdpulBS3jP3rP+tuthylyciTt1NaN+dZd5D2ECVEI4LIgJeObCNIu4y/dQHdVgNlVvUESpG6tFKLkFnD4wtAX9OHEqOkGMZA6ES3o0YXpOMjpnt7tbCZIUre8GHTo2THhxYtM0ZJOz7Kq46P0tPxoUXNjFQioct9NPb0sJkhQN7tQWHd12M1Qqzsp8Pab+sS2ArgiR4wMybo9wBVFqXGBfpAD5oZJmStHrSjuK9HCuj1KK96PUgn8UCPWBLeNA8E9dI1asiYPg8K51SPkxnjxC0e5dYlqBWwhzqwFu1xbOokrs7GRXFyNs6PTDGuy8KMT+o0P8tP4uPqePEakttMz75bu9UkWzwqGU0uv/BVAyARQbJrnd0qVTeA1QmAJjN8k/H3dyyrjbprUewO/eF8h25HMxbfavfeWTyiLLINtYggcSjYSNIlByCVVRnhoSLYcbp43IXykOY7GSyoXSmQRbBaQxkZZ7/MLpaewPuKdmB9pYZqmZmuPKUGJHGBx1BvM6g1PcBSk755HGp9lYb+9WxwpDtpWBVVelKeluPjrIzHeXF2Pq5P8uNxVmdxfV4fHWVni31PUGlINZTUUlvw+IWXhkAiAufElYa/WqkitBLnl7N/aIXdP83eHXcjp+92Ku/t2Qdd26+L9B0oacMnzRd3LhrbUBoC/zqIIgNSgSiymEhA3YVSkYYGDhEXix0oi2CiLIk9RQUkQYHnG1SW1cswXntkGZK4wG2oZRm9qgdYctK3j0OuT5j1r2iDIz3P2WXHR0mVxOMsKVoRlyTVuI7PjscnZ2l9ak6qLC4Xqx5UmLkbRPLFgyGwBY9faGEGJSJwT1xh9p7Nvdk8nO36WLSHXPxk3iBy8bPZ7zs1Nntv9o6zIe8OlK7h011TkkFpCHyrQJL5R7CghCDCLIli46JyF0pFGhoYRNzCDMoinDAzUel0BLtYfgLHN6AuaznNo/jiExfxPSxxge/Q6zJqUQ+w3KTvHoebX5ZxFrTBkV525uZz4laWBOzMzV1sW+FFHDO8YFutsg3UmZu7M3jPq/Ey+524uunvLn7W3ev8ka1jLmqXj+1lz1fdues0184LoE8vfrpSHHzUlUi7P+2+Q3qlNTelu3DVlsx5lhygC1cN0YggMuBddeG2kutyOu7il8tk5oeL8/W6aq2Ly7aaC7MpSyAdiUZdNUJmB5ZICxKNumqMkk4mBkJK5CnR3Wyjrh42M2LJG3WztKYadfVomSFL1qjbwlk26trLiKlGXT1qZuAS6V7uo7Gnh82MEgM26uqxGiFW9tNh7bd1CWwF8EQPmBkT1FuCPImK3IX5QI+ZGSVkfbq0n7ivRzp4n+6Vj7jv8REP9Igl0U3zPJB9umrIgft09TiZIU7Yp2ufiEtQK2APdWC7nH9SHRVFfTI25rge50fZ8bg+PjsZV3l2dn5WZ/F5djLnQ246Pbtw7caT6NPN41RGk8svfM4fSESQ+uLuXTfudA+oAQ3fgPz94NyGi9Pd3TZ09ux+aZ/4rH1TTwsv1DyCDKNgi0k1jECpgOoSlYvJXSgTaWqUwYPasQJZhCtLpJFxrtIulp/AN4u2Z31liXSZxU49ZQkkcYHTUO9ByEU9wHKTvnscbn1lif4FbXCkO+VYHB1Vx1n7Y2WR5eM8Pq/HR+ak/RCnyclZZs7L5S45qHJ0Zipb5ZhJbcHjF145AokIvBNXOf6LvVjGXgIz+7TrFZk9uXirFTifd50ic4147xvZ7LPu09RcvJkaXwECSN7wyfNVn4vGNpSGwNHy1ZmtKrmovAClAlFn1JluUCbSCMHh4WKxA2URTJ2VWZRQhQckP4H/G1SdZctgTt/+hyUucBpqdUYu6gGWm/Td43DrU2f9C9rgSHfq7Lw25iw7ycaJqY7HSWKPfotP63Ecm9gUVZXUZiFbgqozp+9t1VkutQWPX3h1BiQi8E5cdea6YmE1Rff+ly9ZGPnuV4DyN3z+aws0IA2Br+ULtN7mXiAhiExzz8FDeUgDBYMFJdKALMKJNLo5BElP4AUH1Wj5MqSTN2TtYYkL/IZeo1HjVlhq0jePQ61PovWvZ4MjPU+gnVdxcX4aj8/T+HycnxT1uDqt6/HJ2VkeF9n5UZyHPyIpJ7t+jdQWPH7hJRqQiMA5cSXa9Tl4+2XXQWw7eV/rUmo/nyfURq2g+0VXR/317J3217vLDNvB2CSj2S9cBrkDNYjhG2RtzQakIfC9As1GlzyBVCBqLY4S46JyF0pFGjY4RFwsdqAsggm2qooqSrEh+Qmc4qCKzSwjPH0VFpa4wGuoFRu5qAdYbtJ3j8OtT7L1L2iDI201m0+KDTt6ZVzsWhFWeNjVyTV2Nz56pcS76jL+OHqltWTOs+Qgo1dKiEYEkQGvZ/SqO7vAdiX+dJ7idLHZVrNhNtoLZCI5fKVEyGyr56s/3/CVEqOkPZ2BkJJ1SnQ3PXylhc2MWQMPX2nRMoOWdPiquBq+Ii9buqdHzQxdIqXLfTT29LCZcWLQ4SstViPEyn46rP22LoGtAJ7oATNjgnoTkJmodmI+0GNmRokBh6+0SAHDV8XV8BXpIx7oEUuim+Z58AxfKSEHH77S4mSGOPHwVbF1CWoF7KEO7MZWAAw5fFXKaHL5ha8AAIkIkl3c3WuACgDQIIZvEP4Oz0VjG0pDkMsTbO3oCgCQSugKAJCKNAvJIeJisQNlsREVACQ/gVMU7Yu8CWPLaZkwJm+62sMSF3gNtfj3VQCQ3KTvHoebd0EPOAva4Ehv7ry8IaeefBc5OG3B4xdesgGJCLwTV7Jt4Lw80ICGb0C+xFPOy68m93vG5IFWEfj+QRQjkApEMdJj8kAm0qDF4EEJRiCLYILRNyaP5CdwyYMKxmqpL+jLrrDEBU5DLRh9Y/JIbtJ3j8OtTzD2L2iDI708vXeRoDYvBj29t4i+6+J7O19M4V3jm5iyStMsX+UbqImkcje9PK/Gu+pE1mwiea+VHZ/YafZnr6Ry93W00uzt2S8X7R3LHpOrVpFrjSKfzh7NfzulG0C0Vsh5VhiiAUQL0YggMuBdbwD5ko68phHbdX1i//PRxc86dflp9+vhxU/albXL99GzrTx2/T/p1Oans8eRyxLbakswC4UCvUg1j2gRMsuCEhlINo9oMUrKawyEVZJW7qmIHTXEIB0kZRZlzuXf1eNmxix5C4mJK7KFRI2WGbJ8LSR8nPf0OJmhSqR1rwGvTV3mUVq7sO/psTMDjLxzJE/SOk3LKCX6R9SIjRAxt07sgjnRw2QGA/U+IC2i2OkeDvSYmeFB1jVCv3L39UjX7BrhY3ygxygJZKonIElMHEd16cLdqHFjmkX87mCqR8sMaaKWERfEQx1Ei/EsOc6y/KQcn5iTZJyf5On4KDfJ+PwoT2tzUh6dFwubk5tLz25bvcFMyC1mKiPKZRi87oAkIkhycfeo1+sO1/Y60+0HD27fmYz+1e39b/7rO5Pb09Hte/dGB4cPDibN9shlhTtQKxi+FfgbQBeNbSgNQeJOsHsjs/1IKphsv4vHXSgPab6RwcK7FQRSCZbwL+ipAyg/gS8UbYJ6Ev7J8hjVxHMuLpS4wG+ohX6SRqVzUQ+w3KQvIIdbT8KfsaANjvTmNvUW7UdKq+VSa/AYhtdqQCIC/8TVavi2XqRBDN8ga8s2IA2B+x1EtgGpQGQb3daLpCINHAwiSZrUUeoc4NiBcgkm3TzNvVB+Atc4qHRbHuCVeA5kgxIX+A61dPM090K5Sd9ADrc+6da/oA2OdNjjPUpSjBGjZAt+ZpXfjfdmKPEyC15cLXXTvRlKK+Q8KwzSm6GEaEQQGfCyG+/NUFqCWY4TyESyN0OJkFl846s/X2+GEqOkpMVAWGZl7gK4owZ4450ZWtzMiDVwZ4YWLTNgDdaZocXJDFQiZXsNeCtEiiQqnE25e3rszPAi78xoXzpT1yl5socasREiXqccO9HDZIYCter3dWZoMTODw4CdGVqkITsztBglYUzzBCR1UpVJlDtdQqPGjenM8LuDqR4tM6QN0Zmhgbix2f7S05lBDDtQRLkMw2f7gUQEKS3uDjVAth9oEMM3CH8n6KKxDaUhyNgJtnF0th9IJXS2H0hFmmtkEEmSuHAfY7QDpbIRyX4kP4FnFG2J+pL9yzm+xDOYCSUucB1q2e9L9iO5SV9ADre+ZH//gjY40pvbU1vSfRqLvmeBNXgMgys3JBGBf+IqN1BPLdIKhm+FdeUakobA5w4h15BUIHKN6KlF8pCGCgYLOoWPJBJMqXk6aqH8BJ5wSKWWxovAPv/ERXwPS1zgNdRKzdNRC+Umff043HqUGmNBGxzpsG0ZFam9/B3DxSq/m27L0OJlVru40umG2zK0Vsh5VhiiLUML0YggMuD1HJkx+7D9xu+WB68RnRVaMsxymkDjUZ0VWoTM4plAutGdFVqMkpIUA6Fv1EkLMUhvRWaixSVg1wWXFjcz7AzbW6FGy4w6Q/VWqHEyo41Inl4rpVd5HcdR7nQIe3rszBgh763oO/VCjdgIEa9TUJ3oYTKDgVq6k+7hQI+ZGR6G661QIw3YW6HGKAlkmifA6xIaNW5Mb0XfqRdqtMyQNkBvhQqixcg7ZtGyIPeHng2yeo9I9lakuYwol2H4DD2QiCAvxd1mbt5p20gDGr4B+ds/F41tKA1Bmk6w8aOT+0AqmOQ+dTw2kok0v8jhkRdZ6zudwXYHSiZYij9Jo8WlE9d3nEh+Alcq2kP1pfiXg3qpZ/ISSlzgO9T7BHJRD7DcpK8gh1tfir9/QRsc6c1to608zRj+fmGHNXgMw0s9IBGBf+JKPXwbLdIghm+QtaUbkIbA/Q4i3YBUINKNbqNFUpEGDgYR76EZSC7BpJunjxbKT+AaB5VuxTLSk9ca72GJC3yHWrp5+mih3KRvIIdbn3TrX9AGRzpsd0ZNijF/n3C5yu/GuzOUeJn1Mq6WuunuDKUVcp4VBunOUEI0IogMeD2HZvC6M5RkmAU5gdIjuzOUCJnlN76A83VnKDFKiloMhJ6mWSXAG+/N0OJmBp2BezO0aJkxZ7DeDC1OZqwRidNrhVhT5aYiOmn39NiZEULem9F37oUasREiXqcgO9HDZIYCtXD39WZoMTODw4C9GVqkIXsztBglYUzzBHhdQqPGjenN6Dv3Qo2WGdKG6M3QQNzYhH1N92Zk/gmFa0S5DIMn7JFEBFkp7iYTn7BHGsTwDcLfzLlobENpCJJugm0cmbBHUgmcsEdSkaYLGUR8514gqWxCvh7KT+AZRVuinnx9thy+yzzTlFDiAtehlv2efD2Um/QF5HDrydczFrTBkd7crtqabrXI/O3DDmvwGIZXbkAiAv/EVW6b11WLNKDhG3BtpQekIXDXgyg9IBWI0iO7apFMpHGGwyNLyywimmqRXIIpPU9TLZSfwJMOqvSWF5dlnpvooMQFrkOt9DxNtVBu0jeQw61P6fUvaIMjHbYzI3Gq91a6ZW56WVlldZ2mq/RuujFDi3fVZ3y1GzO0Vsh5VhiiMUML0YggMuD1HJuBv81EawlmKU8gEqmuDi1CZuFOov3Irg4tRkk5jIHQd+aGFmKovo7CmXbc1eNmhqxh+zrUaJkhy9fXcU1QWONtzfWERUbJiHt61MzAJRK610q6VZ2blLjvZk+PnRlu5F0efSdwqBEbIWL2g2KtuHUJbAXwRA+YGSTU24GsiBLnfvxAj5kZNmT9HkVcRwXR76FGuma/x7Wn4ODKXdz3uIsHesSScKd5HtI6jysTGWcoadS4Md0feW1MXKZR4QzYUz1aZuATdX98w1pv6xLUCthDHdiNrSYksbsI2u5IcxlPLsHwxQQgkVVV4Fsg5pZ2A4sJQAMavgH5W00XjW0oDUFGULBPpIsJQCqBiwlAJtJUJoeH94gOJJmQ1QT3HOsulp/AlYo2WX3VhOWJDpnniA4ocYHvUG8fPKdwQ7lJX0EOt75qQv+CNjjSm9vx2yo9p9tqlZ6RGoNHMLzSAxIRuCeu0gvQ8As0iOEbZG3lBqQh8L6DKDcgFYhy8zT8AqlI4waDiPeEDiSXYMqtbj28U2bvYvkJXOOgys0sA73xKDckcYHvUCs3X8cvkpv0DeRw61Nu/Qva4EgH7gOhsm7EASQLetkqvRvvA1HiXfUZX/E+EKUVcp4VBukDUUI0IogMeD0HdAToA1FaglniE6hEsg9EiZBZ0OOLP18fiBKjpDDGQEif7qEFeONdIFrczIA1cBeIFi0zYEm7QIqrLhDymK97etTMsCWSuddKu0VqWtWXOJ/rPT12ZrCRd4H0nfWhRmyEiNkPirXi1iWwFcATPWBmiFBvBnxdIFrMzKAxYBeIFimgC6S46gIh3cUDPWJJsNM8D2lRlHVCNIw1atygLpC8NkkdR7nzuZjq0TIDn7gLpNi6BLUC9lAHdnNrAwnZBVLKeHIJhq8NAIkIEmDcDW2A2gDQIIZvEP7G0UVjG0pDkN8T7Pro2gCQSujaAJCKNDPJIOI9DARIZSNKA0h+As8o2jP1lQbKZSa59JQGkMQFrkO9G/CVBpDcpC8gh1tfaaB/QRsc6Q1u303Ipg7iuDraGDyC4YUbkIjAPXGF2wa27wINaPgGXFvoAWkIvPUgQg9IBSL06PZdIBNpmOHw8J4FAuQSTOj5uneR/ASedFChVy11QeURekjiAtehFnq+7l0kN+kbyOHWJ/T6F7TBkQ7cA0JJt9pLL1+ld+M9IEq8zGIaV3nddA+I0go5zwqD9IAoIRoRRAa8nrNAWJe0aMkwa3QCnUe2cSgRMityEvlGt3EoMUoqWwyE3uM8lBBvvJFDi5sZdQZu5NCiZUYdaSNHfdXIUXsaObSombFHpFWvVWd7jvPQYmdGDHkjR+9xHlrERoiY/aBYK25dAlsBPNEDZgYJtaL3NXJoMTPDxoCNHFqkgEaO+qqRg3QXD/SIJeFO8zz0HeehxA1q5Og7zkOLlhn4xI0c9dYlqBWwhzqwm1sPSKlGjpw4KZ3iySUYvB6AJCLIYnF3pZtXD0Aa0PANyN8tumhsQ2kIknqCfSJZD0BSCVsPQDKRZiM5PLzHeSDJbEJBAMpP4EpFm6yegkC+vDUk91wDAyUu8B3q7YOnIADlJn0FOdx6CgKMBW1wpDe4ZTelOj/yRGoMHsHwSg9IROCeuEoP37KLNIjhG2Rt5QakIfC+gyg3IBWIcqNbdpFUpHGDQcR7nAeSSzDl5unZhfITuMZBlVuyDPSJR7khiQt8h1q5eXp2odykbyCHW59y61/QBkc6cCtH5qLXarHUS8+s0rvpVg4t3lWf8dVu5dBaIedZYYhWDi1EI4LIgNdznAerlUNLhlmlEwg9qpVDi5BZk+PrN08rhxajpLbFQEifyKEFeNONHGrczJgzbCOHGi0z5ggbOfL0spEjJ693u6dHzYw8IqV6rTrrP5FDjZ0ZL+SNHH0ncqgRGyFi9oNirbh1CWwF8EQPmBki1Hre08ihxswMGsM1cqiRDt/Iceku7nvcxQM9Ykmw0zwPPSdyaHGDGjl6TuRQo2UGPmkjR/twXIJaAXuoA7u56f2MbOTIZDy5BMOn94FEBDks7p40QHofaBDDNwh/7+eisQ2lIUjRCXZ9dHofSCV0eh9IRZpcZBDxnciBpLIR2X0kP4FnFO2Z+rL72TIZTN62t4clLnAd6t2AL7uP5CZ9ATnc+rL7/Qva4EhvcAcuMV/eCrdcagwewfDCDUhE4J64wm0DO3CBBjR8A64t9IA0BN56EKEHpAIRenQHLpCJNMxwePhO5EByCSb0fA24SH4CTzqo0Ftev5Z77tODEhe4DrXQ8zXgIrlJ30AOtz6h17+gDY50+7/vPPu6WgH3bZ+iG7ivI3fxbbWc8fCt4nSVb6C+Duo25+fVgFe9yJqNHf/zWjfGw6uujVZlPZp9Zj9tv2HzaJ/dWvne7Om4VV323o+fWCFmf2TU/i0PFxeBPO00Wvut11px1n7+aPZJJ/B+1Ko3+090+bnFRSGzj1fyefbb8y4S+50nF38T2atHno7SeGQ7RRaScHELSfczv5//QG5//1FLqBOILvPfUZs/55l/kI4SJUQjgsiAd3U4iAvothoosxQokJNkt4gSIbPwJ1GJdLeIEqOkgMZA6ES3o0YXpFUkJurqu3rYzCgm7xSpWnVNdopo0TKjmLRTxFx1ipAXwN3To2aGMpEY5j4ae3rYzBAgbxKhsO7rsRohVvbTYe23dQlsBfBED5gZE9T7hLQqozR3gT7Qg2aGCVl/CO0o7uuRAvpDzFV/COkkHugRS8Kb5oGgXrpGDRnTGkLhnOpxMmOcuCnEbF2CWgF7qAPbicUsj8/rOhtXcX46zk1xND6Kj8/G2XEa1/nxaVaeLx4Vcifq2Zurd6NkU0gh48klGL62ACQiyIittZ/98pb14cVbLqp3oFQNnyp/Y8ZkO5r9U7tF/rzbVrf77tHsg3Z33I1sjGb/PHs/TUZ7o9SMqGT8NtQwguSgYCNI1xWAVEB1hczF5C6UiTSryeBB7SuBLIJVFCqikXcXS0/gPkV7qL6CQrHMP5M39O1hiQt8hnqjQK3pAZaa9M3jUOurJ/SvZ4Mj3Ym7+jypkvMsH9dVmY/zs6N0fBzHZ+NTk5+enJXVeXy+eJfDijuqcaSUGoNHMLy4AxIReCeuuHvfZvXnImd1irQTOt+1JYHZF13LSDeM2lURuo4S+zvm68ZlhjtQMxi+GfjCz0VjG0pD4HIFMo3M1wOZgFSacx94F8pEGisYPCiVBmQRTKWlBV0mQPITOMJBZdryhrbcc+UelLjAZ6hlGrmoB1hu0nePw61Pp/UvaIMjPW/wzY6P2p+Ox1lSnI3zJKnGdXx2PD45S+tTc1JlcblY9LA6zblFbnWa71oapzF4BMPrNCARgXvi6rT3bOeFbdO1DR62GaMVYBc/mYsxO40112nvzd4pXHTvQOkaPt219RiQhsC3CvSYPdHl42jkPoblBSghjCxz8bgL5SENDAwWlCgDsggmyhITlU4vsIvlJ/B6g4qy5W1qued6PChxgeNQizJyUQ+w3KTvHodbnyjrX9AGR7oTZVVRpSflaTk+zsp4nBdn5+P6JD8eZ3UW1+f10VF2tij7hxVlucsYrSirpcbgEQwvyoBEBO6JK8quj8vPfjn7h9kHs3+avTuevW3/041MvT37oNNnLtJ3oKQNn/Ta0gxIQ+BhBdKMrmgCqUBEWRylxkXlLpSKNDZwiLhY7EBZhNNlsaepFklQ4PkGFWb1Mo6Tt1XtYYkL3IZemJGreoAlJ337OOT6lFn/ijY40nZM6tZckIScjjLRd11Eb+eGONY3MWWVpnm8SjTcfJSzBPS8GvCq//jfaz7q6cXrozRZjEENMSelXYactwxDzElpIRoRRAa8L1+i7Hhw5gcU/NfZLyPbg9et2eyxLV23D8DsSbs4b426MxA+nlewnz3eoHtE3pv9KnLZYFttg9WggxvB0iJk9tbz5adnBEuLcTW6rTmClZS5+zCBHTXCIGNYeRFHBZHMUwNnBkz5IFYSFyU5iaWGy4yXvkksAdB7eqDMOCnS2Nd66GKTZlFWuqDv6aEzY4t8ACupCpMkROPfvh6wEQLmDlu4YE70MJnBQL37oP3DgR40Mz7IZq88r9x9PdQ1h68EIB/oQUpimeYh8PmERg0bM3Pl9QdTPVhmTBMNXrkgHuogdsKQ1b1rWZBbW88eX7+9TcgNbiZjyqUYvKyAJCJIrq21QWYOXCGpGj5V/g7PRWMbSkOQFRRs0shiApIKpJhAjkchmUizmQweZW0yd8V0B0olWEGBnpGC0hN4PNFWp6ecYJaHsRrP6bpQ4gLHoRb09IwUlJr09eNQ6ykmMNazwZHe4Bkpm8anFJmRmoNHMbwiAxIR+CeuIkNNSSHNYPhmWFutAWkInK5ArZEpdSATkFgjGnKRTKTRgsOjTom7AnagVIKJNc+oFJSfwBsOqtbMMrqTJxjtYYkLHIdarXlGpaDcpC8gh1ufXOtf0AZHeoNHpUyUkXKNmByjzcGjGF6uAYkIHBRXrq07LIWka/h015ZlQBoC7yqQZT3DUkhCGHXm4nEXykMaGjgsPM0TQCbBpJlnYArKT+D5BpVmy6Fn45lihxIXOA+1NPMMTEG5Sd8/Drc+ada/oA2O9AYPTJkoJ6UZ0aVMm4NHMbw0AxIROCiuNBtmZApJ2vBJry3QgDQEPlYg0OgqJ5AKRJrRI1NIKtLowCCSZ5Gz82cHSiScOPNMTUEJCpzfoOpsOWNjPFNTUOICz6FXZ56pKSg56QvIIdcnz/pXtMGRtvrMJ7sGnpYqKMFV+NvmklWCNz4tpQW86jf+OC211rSUdhly3jIMMS2lhWhEEBnwmNNSH9rBqNmnF2/cGs1+NXt/9t6tbg5q9p5+hsplmG21YVYjEG6ESouQ2SLPl6OeESotxtVQt+YIVRUTOUAtvjADVHkV1U7gu3rgzBg68ACVGi4zhA42QKUGygydIrm9ijwr0rI0UZW7sO/psTPjjXyCqirSJKPqzPt6wEYIeJ2piYkeJjMWqHcitIM40INmhocBJ6jUUENOUKlBSkKZ5iHwOoVGjRszQuV1CFM9WGZUG2CESgWxE4bnVVycn8bj8zQ+H+cnRT2uTut6fHJ2lsdFdn4U54tXj9zvejb8+j0vOUJVZDKmXIrBywxIIoJMG3fXfL3MYL9sdzUftfvNH7V7mIfzra3tBhnNfjP7RbsN+mD269k77a93vzvfsd47GJt2J/sLl0HuQA1i+Abhbw5dNLahNASJRMFWjixBIKmAShBWhF2nchdKRZoBZRBJ0sSdRduBMglWg6iqqCJKEFB+Asco2hP1lCCK5WRO4Zm0ghIXeA618CcX9QDLTfr+cbj1VCAYC9rgSG9w725Bj1oVRmoOHsXwyg1IROCguMpt3d5dJF3Dp7u2LgPSEHhXgS7r6d1FEoKoM6J3F8lDGhoYLOisPZBHMGHm6dyF8hP4vUGF2XIGp/AMVUGJC1yHWph5Oneh3KRvH4dbnzDrX9AGR3qDZ+ALeqiq8DcyO8zBoxhemAGJCBwUV5ihZuCRZjB8M6wt2IA0BF5XINjIngggE4xSo2bgkUyk0YLBo7IpCReTHSiTYGrNMwIP5SdwhoOqteVYTuGZs4ISF/gNtVrzjMBDuUnfPw63PrXWv6ANjvQGnyFZ0HNWhb+v2ZVVZFEMr9aARAQOiqvW1jlDEknV8KmurciANASeVaDI6NImkApIkmUuJnehTKQhgcEjK8oidzHZgTIJJsnoIySh9AQOb1BFtpzEKTyzVVDiAr+hVmT0EZJQatK3j0OtT5D1r2eDIx14sqqkJFbp76ZLVwne+GSVFvCq1/jjZNVak1XaZch5yzDEZJUWohFBZMDLeJNViHuotDZYDTW4ISotwlXliRyi0mJcjWprDlElJqc65bQIw4xRee6hUgNnBsyBx6jUcJnxcrAxKjVQZpwUKetV5GUSZ1lUli7oe3rozNgin6JKitxkSZQTU1RqwEYIeJ3BiYkeJjMYqPccvnuo1KCZ8WHAKSo11JBTVGqQklimeQh8PqFRw8YMUXn9wVQPlhnTBhiiUkHc3BpCSQ9RlZmMKZdi8BoCkoggpbbWBplZQ0BSNXyq/B2ei8Y2lIYgFyjYpJE1BCSVsDUEJBNpFpPBo4zthKiLyg6UygYUEaD0BB5PtNXpKSKUy2Ga0jMdBSUucBxqQU8XEaDUpK8fh1pPEYGxng2O9Ab34Jb0cFRppObgUQyvyIBEBP6Jq8hQPbhIMxi+GdZWa0AaAqcrUGtkSh3IBCTWiB5cJBNptODwKOqooDL0QCrBxJqnCRfKT+ANB1Vrywmb0jMyBSUucBxqteZpwoVyk76AHG59cq1/QRsc6Q2eZS/pkanS35PsMAePYni5BiQicFBcubbuLDuSruHTXVuWAWkIvKtAlvXMsiMJYdSZi8ddKA9paOCw8DRPAJkEk2aeaXYoP4HnG1SaLcdpSs98FJS4wHmopZlnmh3KTfr+cbj1SbP+BW1wpDf4HqqSno8q/d3JDnPwKIaXZkAiAgfFlWbD3EOFJG34pNcWaEAaAh8rEGh0lRNIBSLN6HuokFSk0YFBJKsi42SyA2USTp15LqKCEhR4v0Hl2XK4pvQMS0GJC1yHXp55LqKCkpO+gRxyffqsf0UbHOnA41IVpbgqf99ctkrwxseltIBX/cYfx6XWGpfSLkPOW4YhxqW0EI0IIgMec1wq2EVUWsOsRiDcDJUWIbNHnq9HPTNUWoyroW7NGSpTplHuQrijRhhmhspzFZUaODOKDjxDpYbLDKKDzVCpgTKDp0hwX6vamqKuC+ISgD09dmbEkQ9RFUlcmpg4Nn1fD9gIAa8zODHRw2RGA/VexHcVlRo0M0AMOESlhhpyiEoNUhLMNA+B1yk0atyYKSqvQ5jqwTKj2gBTVCqInTRkXX5gWZA7Xs+WX7/rJaeoqkzGlEsxeKUBSUSQa+Pum/FXUSENYvgG4W8PXTS2oTQEqUTBZo6sQiCpgKoQ1FVUSCrSHCiDSGWiyllu34EyCVaF8FxFBeUncIyiPVFPEaJaDudUnmErKHGB51ALf89VVFBu0vePw62nBsFY0AZHeoPbdyt62qoyUnPwKIZXbkAiAgfFVW7rtu8i6Ro+3bV1GZCGwLsKdFlP+y6SEESdEe27SB7S0MBg4cvbA5kEk2ae9l0oP4HnG1SaLQdxKs9kFZS4wHmopZmnfRfKTfr+cbj1SbP+BW1wpDd4EL6iJ6sqfzezwxw8iuGlGZCIwEFxpRlqEB5pBsM3w9qSDUhD4HUFko3siwAywWg1ahAeyUQaLRg8irSOqKsPkFSCyTXPIDyUn8AbDirXlsM5lWfaCkpc4DjUcs0zCA/lJn0BOdz65Fr/gjY40ht8kmRFT1tV/uZmV2KRRTG8XAMSETgorlz7/7P3tz2SJNeVIPxXEvtpHlaFw1/M/EULfWiWQoVIVWZkl2fOgqsWhMyszAWxKwrgcD88AwwwooYSBxqIkjiDESiKFKnFPvNhsWiy2WLzrfkXov7R4xaZkdkdaWZ+7g0/FlEzrZmurq6qbp5zzf3eY3bPNd/lJkkmVYtT3VmSEWkIMqtAkoW7m0QqJE1W+Zi8pDKRlgSAR1nnJjgCz+SSTJSFr5Kk0hOkvEk12WYgp42MWFGJCzKHWpOFr5KkUpO+fwi1MUk2vp49j3TiAavOR+890+V+elXTVl1Xdtv09j5epQW8nTO+GK/aabxKuwwGW4Ypxqu0EK0IIgCvxMarGF+j0sZgu9DwJqm0CLeVJ3OSSotxu6btOElVNCb0wXktwjSTVHUbOJs81gMHy+XEk1RquGC9jE1SPVEzLnrP7sSMQxbSMK/0qMGiKRLZT/Rm0Tk3VeODfqKHDhYa+VRV0da2KAIi+VQP2AoBw4+JC+KzB2BbgJd6wGCNUG9EYh+pUoMGy4Zwvqps88C3id7XQ91xvurJc3D2mC7ej6SL13rEknqneSLa3JZVVnlTRa+GzZm1KsuqLaqs88qecz1YsO6JZq1+1wXv2QOoLbAXOrCH23Ho/D3fYTMcmC4L8UQJJu83MIkIDt922kyD/QYmVYtTxXeDPhpzKg3BqaFgQxfsNzCppO03MJlIzzsBHk1nq5Bll0klYbvh/qb4p9tIJj1BxhPthEbaDV1xfzx99xMf8RMucUHiUKv8cLuBSk36+iHURtoNwHr2PNIHbNjt/Gf9gx4rpcHACKbXY0QiguyE6jGWXZcZBouHYWetRqQhSLkCrRY8fCcyIUm1gF2XyURaKxAeXZmVobN8IpVkUq2sM+OVosdcfoJsOKlWKze1vYxoNSZxQeJQa7WIXZfKTfoCItzGxNr4gvY80gc8+N75N8uDWKukwcAIphdrRCKC9ISKtV3H3pl0LU53Z1FGpCHIrQJRNjL2ziTE0WY+Hi+pPKSFAWERMVkQmSQTZsVQw727gWMuP0Hmm1SYbS6w6SI3ElGJC5KHWphFxt6p3KTvH8JtTJiNL2jPI33AX63q/Ef/gzAz0mBgBNMLMyIRQXpChdk036xikrY46Z3lGZGGIMMK5Fm4v0mkQhFm4W9WMalIawNAxFSZ1/uzoBJJJ83yImB4O+YSFCS/SbWZ2ZRyE9FmTOKCzKHXZpFPVlHJSV9AhNyYOBtf0Z5HOu1EVeld00Fu2Ri9Kt+mt/+JKiXg7azxxUTVbhNVymUw2DJMMlGlhGhFEAF44ERVsg9WaQOzXX+IY1ZKhKBfHhejsTErJUaJ7RxA2Oah8z8lvjRDVrbOGq86PtYDByvo1ENWWrhgCZUOWdnHIavgVYuv9KjBOipS3tvxruoub/Ks8O4uTvTYweIjn7Jq67KoQu3mUz1gKwQMPycuiM8egG0BXuoBgyVCvT2JfcVKDRqsGlNOWWmhEqas7OOUVTBfvNYjlpQ7zRNR1WXT2Kw1Pty9GjdnzKrIq6HyVYHd2LkeLVj6xHNW9tkDqC2wFzqwax0JfU/B8QlujiOnA+oNcnDOqpbxRAmm70gQiQgO5dAtNv/bVsyAWDwg+E7SR2NOpSE4cxTs+8LdCiIVUrci9G0rJhXpYSlApCiL0OVvTCbJ2hVdHrAwH3P5CRKjaM801q2oN2fbdaRbwSQuyBzq7UDk21ZUbtL3D+E21qwYX9CeR/pwLb5loFMw6LZGGgyMYHrdRiQiSE+obtvZ4kuka3G6O6syIg1BbhWosjGLL5EQRZuFLL5EHtLCALAIH/ATeSSTZTGDL5OfIO9NKss29+p3kQ8lUIkLUodalsUMvkxu0rcP4TYmy8YXtOeRPtwx+UGWVb5gDLKslQYDI5helhGJCNITKstoY/LEMFg8DDvLNSINQc4VyLWgeYLIhKPTgmPyRCbSWgHwaN1xhI/JgsokmVaLTckz+QmS4aRard2U9jai1ZjEBXlDrdViU/JMbtL3D+E2ptXGF7TnkT7cKyYHreZ9rQet1kmDgRFMr9WIRATpCdVqO10xSaRqcao76zEiDUFeFeixcFOTSIUkyLx7t5dUJtKCAPCo6ib0lVEmk2SCLHLDJJOeIOFNqsc2H0DqIh+0ohIX5A21HovcMMmkJn37EGpjcmx8PXse6cTjV35vmb2X3iF6xTa9fY9fqQFv54wvxq92Gb9SL4PBlmGC8Ss1RCuCCMCrsPErwget1DHYLjS0SSs1wm3dSZy0UmPcrmk7TloVNvR5VDXCNLNW4Q9a6YGD5XLaWSs9XLBeymatBjibWavhp8FZKz1qsGiKRPZ2vJuyrIfnuvNBP9FDBwuNfNSqqI2tisBkzakesBUChh8TF8RnD8C2AC/1gMEaod6IRD5opQcNlo3pRq30UCcftXpMF+9H0sVrPWJJvdM8EU2RV1VgbLdXwyZNWnWNqZqs9vbjzvVgwbonHLRyj8YDqC2wFzqwh9ttCLR7h81w9GsST3miBFN3G6hEBIdvO22msW4DlarFqeK7QR+NOZWG4NRQsKELdRuoVJJ2G6hMpOedAI8mL2p/altQqey/3cClJ8h4op1QvN0wcLo7nr7/iY/4CZe4IHGoVX6w3cClJn39EGrxdgOynj2P9AE7dQNzn4MeK6XBwAim12NEIoLshOoxklOXGgaLh2FnrUakIUi5Aq0WPHwnMiFJNb9Tl8pEWisQHnWX1aGzfCKVZFItbNXl8hNkw0m1Wrmp7eEPWnGJCxKHWquFrbpcbtIXEOE2JtbGF7TnkT7gaffAZnkQa5U0GBjB9GKNSESQnlCxtuO0O5WuxenuLMqINAS5VSDK4tPuVEIcbebj8ZLKQ1oYEBYRkwWRSTJhFp535/ITZL5JhVm1qePhD1pxiQuSh1qYhefdudyk7x/CbUyYjS9ozyN9uB+0GoSZ8QVjEGZGGgyMYHphRiQiSE+oMJvkg1ZU0hYnvbM8I9IQZFiBPAv3N4lUKMIs+EErKhVpbQCIVG1mvUwWVCbptFn4i1ZcgoLsN6k4M5taHv6iFZe4IHXoxVn4i1ZcctI3ECE3ps7GV7TnkU48UhXqWtoovXKb3v5HqpSAt7PGFyNVu41UKZfBYMswyUiVEqIVQQTggSNVqb5opQ7Mdv0hzlkpEYKGeVyNxuaslBglvnMAoW1K/156oUaYZs4q/E0rPXCwhk49Z6WFCxZR6ZyVfZyzCn/TSo8arKQi7f20eVsYawNfCzjRYwfLj3zQqi7yxuaB+9VP9YCtEDD8nLggPnsAtgV4qQcMFgn1BiXyTSs9aLBuTDlopYVKGLSyj4NW4W9a6RFLCp7miSht3XV1IFf0atycSaumKrthi915D07O9WDByieetLLPHkBtgb3QgV0LSegzCo5PcHccOR5Q75CDk1a1jCdKMH1PgkhEcCqH7rHpn7SiBsTiAcG3kj4acyoNwaGjYOMX7lcQqZD6FYFPWlGpSE9LASKtzVpvVVpQmSTrV4Q/acXlJ0iMoi3TWLui3hxuhz9pxSUuyBzq3UD4k1ZcbtL3D+E21q0YX9CeR/qATb5lcCKrkQYDI5hetxGJCNITqtt2NvkS6Vqc7s6qjEhDkFsFqmzM5EskRNFmIZMvkYe0MAAsYif8RCbJhFnM5MvkJ8h8kwqzZlPHwx+14hIXJA+1MIuZfJncpO8fwm1MmI0vaM8jfcCj8mVw+ir+1QhPMDCC6YUZkYggPaHCjDYqTwyDxcOws2Aj0hDkXIFgC/oniEw4Si04Kk9kIq0VAI+67AK3xy6oVJKJtdioPJOfIBtOKtbaTW0Pf9WKS1yQONRiLTYqz+QmfQERbmNibXxBex7pA75nMrDHHMRaJw0GRjC9WCMSEaQnVKztdM8kkarFqe4syIg0BHlVIMjCfU0iFZIi827eXlKZSAsCwKOscxMekidySSbJIhdNMukJUt6kiqzbFPDwd624xAWZQ63IIhdNMqlJ3z+E2pggG1/Pnkd6+L8/WjO/VyLub38YU14TT2VV2R/7GL9ni8DVmoVt2rI0dptxqrmsQLP1y2rA22mEOZe1+mj1yeq3d6MybuRq9YmboPn1eg7rO/f/qBy4Wv1o9b3V3+rnrtwfNM/z+z/aAhNY2oAbLOBTTGBpIVoRRABeiU1gMT5qpY3BdpXhDVtpEW7LTuawlRbjdkHbcdiqqosm87a1FmqISaatqqLKjPeI9VgPHKyNmmmrpgpOW6nhgqUxNm0lAPpKDxQsiSJV/QR5MYinrgx03k/04MHyIp+wqtq2qFsTHLFSI7ZCxOj4hA/mUg8TLAjqLUc4RZzpQYM1QjhYFX7r3tdD3XGwSgDytR6kpJ5pHoJ4WujVwDnDVPGUcK5HC1Y20TSVD+KFDqLDeJXbrsjbm1ldX9/MzKWtZ11T29l1V5obc51ftVf3L19wLxvZ3ev3s0VwR1vJmKIUk/cRmEQEh2q77Ig/uxFeGz/uN6X/7MarnHP37V8Mf/37z25zhh3Q3Sbph6u/X31vth61+pvVP67+8/DjP61+/PyoykOn3y+oIbN4yPANo4/GnEpDcKoo2PMF+xFMKpx+hI/HSyoP6WkowqKs6yK0gSRSSdaMaLKm89E75tIT5E3RtmmkGVFs7nctIhf2UokL0oZ6ZxBa0zMuNenrh1AbaUYA69nzSB/wjFU1/C2k66w4HBDF9LqOSESQn1Bdt+uUFZOuxenurMmINATJVaDJRqasmISSKjMiD2lpAFhEj/aJVJIps+BEzjGXnyD1TSrN7KaUB+80OuESF2QPtTSLjFlRuUlfQITbmDYbX9CeR/qAv6VQZWEXSWDqLBwOjGJ6bUYkIkhQqDab5msKTNIWJ72zQiPSEORYgUILn5oRqVC0WfhrCkwq0uoAEOlyExqCZzJJp86C9+4fcwkKst+k8mwzNF1EpuCpxAWpQy/PIl9ToJKTvoEIuTF9Nr6iPY904q8pmKDiCjiV7wnW2wT379tVAt7OG1/4dlHfrjLgBgv4JL5dJUQrggjAA327D19OOBoeBc43E7QhAV1bAnEatPEqEYIWLVxzxmy8SowS2xOA0Jg6z1ofxIUaYhobb15kTeUDfqwHDpbKqW28WrhgpZzOxqsFClZIkap+grwytrNNVnif5hM9eLDayG28pmlrU7WBi/FP9YitEPEuvr2lHiZYENRbjnCKONODBmvElDZeLdSkNl4tSEk90zwE8bTQq4FzbLzxlHCuRwtWtilsvBqIa30IXb/rWAS3tpG9vX57G7TxlnHD8hOmKMXkLQUmEcGhGrpB5n8MgRkQiwcE3x36aMypNARnhoIdXbDdwKRCajeEPobApCI97ASI1HWXFd6N9oJKJVm/IXhx/jGXnyAzijZGI+2Gsrg/nL77iY/4CZe4IHWotX/kawhUbtIXEOE20m0AFrTnkT5gp64JO3XLShoOjGJ66UYkIkhQqHTb1anLpGtxujsLMyINQXYVCLMRpy6TEEWeBZy6TB7S0gCwiJ3eM6kk02YRpy6VnyD1TarNNkM3ZWSIikpckD3U2izi1KVyk76ACLcxbTa+oD2P9AFPx5uwU/fepicJB0QxvTYjEhEkKFSbHcJ0PDNkFg/ZzvqOSEOQoQX6LnzwRqSSVNkReUgLC8LC1oX/G50LKpVkyi48HU+lJ8ibkwq7zcROGRnBohIXpA21sAtPx1OpSV8/hNqYrhtfz55HOrHD1waVWhMl2GwT3LvDVwt4O2t84fAFHb7agBss4FM4fLUQrQgiAK/CHL6Mm3m1MQAdXAIdGrL0ahFuS0ympVeLUWKBAhBWxZCxQw1bJcQ0lt7Izbxq4GBtnNjSq4YLlsbJLL1qoGBJFInobeRd05m6zbrKh/1Ejx2sLnJHb1XZqqq6wBcrTvWIrRDxLha+pR4mWA/UG4zYxbxq0GCJmNDRq4aa0tGrBikpZ5qHIJoVejVujqE3nhHO9WjBujaBoVcF8XA7DzZi6I1bl58wRSmm7zwQiQhO0HbZDyfvPBBDZvGQ4dtFH405lYbgCFGw4wt3HohUtmt+hIpga+jj8ZLKQ3r0ibDIu6oNbR+JVA6h88CkJ8ibok3TWOdh81G5MvKRQCpxQdpQbwwinQcmNenrh1Ab6zyMr2fPI33Abl8bdvtWcfOzLxwQxeS6jklEkJ9QXber25dJ1+J0d9VkTBqC5CrQZCNuXyahlMqMyUNaGgAWsYN9JpVkyizi9qXyE6S+KaVZtRncqSKTWFTiguyhlmYRty+Vm/QFRLiNaDNgQXse6QO+l9eG3b5VJQ0HRjG9NiMSESQoVJtNcy8vk7TFSe+s0Ig0BDlWoNCCp2ZMKhRtFr6Xl0lFWh0AIk1bZN6e1ILKJJ06i9zLSyUoyH6TyrPN7E4VGcaiEhekDr08i9zLSyUnfQMRcmP6bHxFex7pxK7dOqi4bJRgu01w765dLeDtvPGFaxd07WoDbrCAT+Ha1UK0IogAPNC1m+BeXm1IQNOWQJyGTLxahKBDC9ecEROvFqPE9QQgNEXXhib7tRDTmHgj9/KqgYOlcmITrxouWCknM/GqgYIVUqSqnyAv67rLq6zzJoUTPXiw2shdvMbmthrkSOheXjViK0S8i29vqYcJFgT1liN2L68aNFgjJnTxqqGmdPGqQUrqmeYhiKeFXg2cY+ONp4RzPVqwsk1g41VBXOtD6CI4xyK4tY3s7fXb26CNt4oblp8wRSmmbykQiQgO1dANMv9eXmZALB4QfHfoozGn0hCcGQp2dOF2A5EKqd0QupeXSUV62AkQqcsuC/l0mVSS9Rsi9/JS+Qkyo2hjNNZu2Hw0rop8BpBKXJA61No/ci8vlZv0BUS4jXUbxhe055E+YKduHXHqxo3LnnBgFNNLNyIRQYJCpdvOTl0iXYvT3VmYEWkIsqtAmI05dYmEKPIs5NQl8pCWBoBF9PSeSCWZNos5dZn8BKlvUm22GbqpIkNUVOKC7KHWZjGnLpOb9AVEuI1ps/EF7XmkD3g6vg47dU3cuOwLB0QxuTZjEhEkKFSbHcJ0PDNkFg/ZrvqOSUOQoQX6LnjwxqSSUtkxeUgLC8LC1J0NKDsmlWTKLjwdT6UnyJtTCjuzmdgxkREsKnFB2lALu/B0PJWa9PVDqI3oOmA9ex7pxA7fxkdv0Gmln17VtFXXVU+uHd67v1cLGHQv7aKz/vv092oDbrCAT+Hv1UK0IogAvBLz9zJu5dXGAPRvCVRoyNCrRbgtMJmGXi1GiQEKQFjVRZN5T1cWaohpDL1Fm9Vet96xHjhYGSc29KrhgqUxZuh9Ilxc9J7d6RaHLCRXXulRg/VRpKefxLuwZd3YrPUKzBM9eLDWyN29VdsWdWsCbehTPWIrRAw/KS6Kzx6AbQFe6gGDdUK97Yjd1qsGDZYOoc+3bJvAFa3v66Hu6PN98hycPWaM9yMZ47UesaTmaZ6IohgwdGWWex/lXg2cZPqtbZuXRaApcq5HC1Y/ken3d130nj2A2gJ7oQN7uH2KJvMmlmH3W8l4ogTTdymIRASnbbvsnpN3KYghs3jI8M2lj8acSkNw3CjYH4a7FEQqSbsURB7SY1KERVnXRWizSaSSsEvhnxs65tIT5E3RrmqsS7G5t8JEbiKhEhekDfV2IdKlYFKTvn4ItbEuxfh69jzSB+wMbvwtgkHVGXEwIILpVR2RiCA7oapuV18wk67F6e6syIg0BKlVoMhGfMFMQkl1GZGHtDAALKJNACKVZLqsqANnO8dcfoLUN6kwM5tCbiLCjElckD3UwiziC6Zyk76ACLcxZTa+oD2P9AHf4Nv4r7YclJmVBgMjmF6ZEYkI0hOqzKa5v5dJ2uKkd9ZnRBqCDCvQZ+ETMyIVijIL39/LpCKtDQCRLjeZ8TFZUJmk02Z5kdXeOn7MJSjIfpOKM7up5TYizpjEBalDL84i9/dSyUnfQITcmDobX9GeRzqxu9c7ZDDorTpK78n1xPt39yoBb2eNL9y9qLtXGXCDBXwSd68SohVBBOCB7t4Et/dqQ7JdY4hmXyVC0LGFK86Y2VeJUWJ8AhAaU+eh+X8txDRm37wODvargYOFcmqzrxYuWCmlZt/60exbR8y+WtRguRQJ7CfxruoBhc1y72n8iR48WHrkZl/TtLWp2uBVvmrEVogYflJcFJ89ANsCvNQDBuuEeh8Su9RXDRosHVOafbVQCWbf+tHsG8wYr/WIJTVP80QUlbGdbbLCWwh7NXCO2dc2pmrKOsu9aM/1aMHqJzb71s8eQG2BvdCBXatJ6HI5xye4DY6cA6i3wkGzbyPjiRJM33wgEhEcv6Gbaf5Nv8yAWDwg+E7SR2NOpSE4XRTs/sKNCSIVUmMidNMvk4r0WBQgUtddVng35QsqlWSdiS4PHHcec/kJMqNo3xQ9xnacNsfYkZt+qcQFqUO9IYjc9EvlJn0BEW7RBT1DFrTnkT5gP28b9PO20mBgBNMLNyIRQXpChdvOfl4iXYvT3VmWEWkIcqtAlo35eYmEKOIs5Ocl8pAWBoBF9JyfSCWZMov5eZn8BKlvUmXWbgp5G1FmTOKC7KFWZjE/L5Ob9AVEuI0ps/EF7XmkD3h+vg36eTtxMCCC6ZUZkYggPaHK7CDm54khs3jIdlZ3RBqC/CxQd+FDNyKVpLqOyENaVhAWti78J1ILKpVkui4yP8+kJ8ibk8q6zW3/JvL5BipxQdpQy7rI/DyTmvT1Q6iNqbrx9ex5pBP7gL1r+p61eZTek0uM9+4D1gIGjU276Kz/Pn3A2oAbLOBT+IC1EK0IIgCvwnzAjFt+tTHYLik8468W4bbAZBp/tRglJigAYVWU1p8AF2qIaYy/kVt+1cDByjix8VcNFyyNQuOvzR+MvzYPG3/VqMH6KNLTTxr0nfs0Qma8W6ITPXaw1Mh9v1Vlq6rqAjbPUz1iK0QMPyguis8egG0BXuoBg2VCveuIXfKrBg1Wjgl9v2qo0/t+HxLG+5GE8VqPWFLyNE9E13SmbrPOW016NW6O7dfkpcnzJrPeon2uRwvWPqntd3g4HkBtgb3QgT3cHkUXsv3awAd8QjxRgsl7FEwigrO2XfbOqXsUzJBZPGT41tJHY06lIThsFOwOgz0KJpWUPQomD+khKcIiHzCFtppEKgfQo6DSE+RN0Z5qpEdhN1+us5EvEVKJC9KGercQ7lFQqUlfP4TaSI8CWM+eR/qAPcFdyBN8L8ElwYAIpld1RCKC7ISqul09wUy6Fqe7syIj0hCkVoEiG/EEMwkl1WVEHtLCALCItgCIVJLpsognmMpPkPomFWblppAHv7h1wiUuyB5qYRbxBFO5SV9AhNuYMhtf0J5H+oDv+O1CnmBbSYOBEUyvzIhEBOkJVWbT3PHLJG1x0jvrMyINQYYV6LPwiRmRCkWZhe/4ZVKR1gaASNMW/iS3oDJJp80id/xSCQqy36TibPMlJRv5MhaVuCB16MVZ5I5fKjnpG4iQG1Nn4yva80in9fZW3jUd9JaJ0uu26e3f26sEvJ01vvD2ot5eZcANFvBJvL1KiFYEEYAHensT3PGrDQno4RJI06DVV4kQNGzhijNm9VVilPieAISm6NrQ7L8WYhqrb+SOXzVwsFBObfXVwgUrpdTqax6tvsHvR73SowbLpUhge1ySbV5WWevt057owYOlR+71NTa31aBNQnf8qhFbIWL4SXFRfPYAbAvwUg8YrBPqfUjsjl81aLB0TOn11UIleH3No9c3mDFe6xFLap7miXAfGu/yKuDU6dXAOWZf665Na0zWesv2uR4tWP3EZl/z7AHUFtgLHdi1moSulXN8gtvgyDmAeiscNPtaGU+UYPrmA5GI4PgN3Uzz7/hlBsTiAcF3kj4acyoNwemiYPcXbkwQqZAaE6E7fplUpMeiAJG67LKgm5dIJVlnInLHL5WfIDOK9k1jjYnNp+ps5OODVOKC1KHeEETu+KVyk76ACLexvsT4gvY80ofr5x2EmzdtDcKtlgYDI5heuBGJCNITKtx29vMS6VqcLi7LVn931+X5dKD864H68HNH3InWX73964H6x5vD+4+HP7VWst/eagM8TKWtT/SHP/XJXbzWv2y/ZO96BG//Yv2f+viorJ8bc7QWyD9ZR9N/nj6nxlKQ4AXacMxUTCREUYghUzGRh7Q6ASyizQYilWTyMGYqZvIT5N9J5WG9URPBL3udcIkLsodaHsZMxUxu0hcQ4TYmD8cXtOeRPtwh/kEeehsGgzxsxMGACKaXh0QigvSEysODGOInhsziIcMlpo/GnEpDkJ8F6i588kekklTXEXlIywrCwtSdDek6IpVkui4yxM+kJ8ibk8q6zYegbOTLXlTigrShlnWRIX4mNenrh1AbU3Xj69nzSA//90f/7jNyJijb/s3N9Te++qdf8wRCpdpC53mxz2S0eb3NM+RKDqOVaLFHY3LIk6yEu/2YRYILKq7/36Cd7s6n3Pnbx0eDkPpw9RPn+n37V/ci6rdraeX6qt9yVuO7I6gH77KP4CCi2t9ZqFk+yZBhmrslyP7i5F8NOa97fmJrO/zQFO4H435ohh/a3P1QuR9q94P7c13pfmifn9T58OfqInc/DL9bl6X7wf1G5X7DuN8w7jes+w3rfqN2v9G432jcb7TuN1r3G93wG02eux+G32iK0v0w/EZTut8oByxN5X63qtwP7o8Mb+5JY9yfM9b94P6wLdwP7t+w7t+o3b9Ru3+jcT84Hk03/NDmw59ri/UPw3+lrdzPjPsN635w/0br/o3W/Rut+ze6fPjf6Ny/0TmqXel+VrqfuX+3c4A6U4cqivYhMPKHIGi28a78qVv5U7fyp27lT93Kn7qVP3Urf+pW/tSt/Klb+VO38qdu5U/dyp+6lT91K3/qVv7UrfypW/lTt/KnbuVP3cqfupU/dSt/6lb+1K38qVv5U7fyp27lT93Kn7qVP3Urf+pW/tSt/Klb+VO38qdu5U/dyp+6lT91K3/qVv7UrfypW/lTt/KnbuVP3cqfupU/dSt/6lb+1K38qVv5U7fyp27lT93Kn7qVP3Urf+pW/tSt/Klb+VO38qdu5U/dyp+6lT91K3/qVv7UrfypW/nT0Mqf6lfeylceNy4NC790C790C790C790C790C790C790C790C790C790C790C790C790C790C790C790C790C790C790C790C790C790C790C790C790C790C790C790C790C790C790C790C790C790C790C790C790C790C790C790C790C790C790C790C790C790C790C790C790C790C790C790C790C790C790C790C790C790C790C790C790C790C790C790C790C78MLfxSv/B4edOLKPcA9O4B6N0D0LsHoHcPQO8egN49AL17AHr3APTuAejdA9C7B6B3D0DvHoDePQC9ewB69wD07gHo3QPQuwegdw9A7x6A3j0AvXsAevcA9O4B6N0D0LsHoHcPQO8egN49AL17AHr3APTuAejdA9C7B6B3D0DvHoDePQC9ewB69wD07gHo3QPQuwegdw9A7x6A3j0AvXsAevcA9O4B6N0D0LsHoHcPQO8egN49AL17AHr3APTuAejdA9C7B6B3D0DvHoDePQC9ewB69wD07gHoQw9Ar34AnjgrRx4AWb4/d6t+7lb93K36uVv1c7fq527Vz92qn7tVP3erfu5W/dyt+rlb9XO36udu1c/dqp+7VT93q37uVv3crfq5W/Vzt+rnbtXP3aqfu1U/d6t+7lb93K36uVv1c7fq527Vz92qn7tVP3erfu5W/dyt+rlb9XO36udu1c/dqp+7VT93q37uVv3crfq5W/Vzt+rnbtXP3aqfu1U/d6t+7lb93K36uVv1c7fq527Vz92qn7tVP3erfu5W/dyt+rlb9XO36udu1c/dqp+7VT93q34eWvVz/arjWwahSXVY9Au36Bdu0S/col+4Rb9wi37hFv3CLfqFW/QLt+gXbtEv3KJfuEW/cIt+4Rb9wi36hVv0C7foF27RL9yiX7hFv3CLfuEW/cIt+oVb9Au36Bdu0S/col+4Rb9wi37hFv3CLfqFW/QLt+gXbtEv3KJfuEW/cIt+4Rb9wi36hVv0C7foF27RL9yiX7hFv3CLfuEW/cIt+oVb9Au36Bdu0S/col+4Rb9wi37hFv3CLfqFW/QLt+gXbtEv3KJfuEW/cIt+4Rb9wi36hVv0C7foF6FFv9At+md2Xm7t/zC2f5xyqrUM+ni7KIsnM7tJhlqDeL+sxru9sdpxpvUH68FEdwD/cAdIfLO4wxjrJ0ern7u+wPqs/+7X3n57+O3hj9w3BH7p/meH3euvhz/yl250dvOv/nYN8pt3/+gL6At1QLc3KcyZVSVEK4IIwCsfZlZ9QOdqoNvHg8RJUiXC7WYBdZJUiVEyVQMg9KJbqNElGSINXUhxrIcNViX5CGmZ2zo8QqqFC9Yl6Qhp9zhCGvy43Ss9arA6ic780GfjRA8brAHjp1Qo1lM9VivECj8dLn7PHoA9PRLQAgaLgr5fNLx+rdcFcqYHDdYJ4dhoW3eBB+J9PVTC2Gj3ODYazBKv9YglBU7zRITeul4NmTMwGsJ5rscJVjnhLtw9EQ+gnm4gNWAd2jdV3l1Wt29meVHamXlTlbP2jXkzuy3a9urm6iY35X1BCe4t/+RyWkvZ+iIiH833bB37/I2HJsrPtwuN0JLsRH1EvkwlInBGoFvUrYGDnw1/+46z3/9m2CB+2/24+siZ5//87sKc584y9oOj1XeL/Khs8vztt8r88WqktUnf7V1/4v6jd9MLd3vUT1cf3/0R9y99yX911gtq6CweOnyn56Mxp9IQWEQE+8CRuQEmIYq/LM9Kr2R5SaWyXXgjVHbcXTJZJHOXdU3WeIvBMZefIImKdlIj9rI6v7cj1cHvAp5wiQtyh3q7EFzUMy436buHcBvxlwEL2vNI300N3DT1VXObz960ZTEzZVHNLvMrOxv+fHeVt23R3t5LuqQSL+BBq2MfzPHGAuOXXuIRiQiyEyzx7o/3P337l5sbP345/NLHq1+Mjgrc/enIqIAvQC+oAbJ4gHAht/reXUAeBPBjS+STo9WP7u/z/MVa2H6y+shd5f6ha7esfukaNn+z+tGgh+/U72N83Szq8Js/yo9WPz4q7VHIvz+nhkuQ9AWCMTiKwKRCkYqBbPWSykRarQAeIaVIZJFMKRZlVnn1/DGXnyAXT6oUN1+fqyNfE6QSFyQNtVIMLuoZl5v03UO4jSnF8QXteaTXSvG2rJu8vbyaNTfV8GerN/Wsu2zNrCiK6rZ4c9lVN28+SK8UvQ/AoBRLaSwwfumVIpGIIDuhSvF7HofIJ07PfLT+ZScSv3n0Bzdfv/yTy6M/ufz65b/9t1/dSMgfPYif9T8XtmrufuN77q45p63c/ej3npPf3h8G3h0ghk4DibGzeOwEIvKHD6LxQ7/bxg3e3ofv5C58DzF4+636ebe+Zv55KGa2bIf8YYu2GX7M8879vCg++OBrg2p3lqJvHs2OnCRdi/df35mH1paiu98dhO2wPM+PnvvCPaeGW1BPBCI05F5hMiFp0LzxUXlJpSIthACRkAglskgoQpsu66yP4TGXoSDRTypDN5/aqyPfTqQSF6QNtQytqyZ4DR6VnPT1Q8iN6dDxFe15pNc69LrsqrIsrmZvuup6ZkxpZu1Q/WY3xVXXXTVFPfw3PkivQ40vFoMOraSxwPil16FEIoL0hOrQ//oZI/Mgpf7vQQr9fC2nnP5c/WheVet78HLz+Zbz/aTu7PEkzheNF9RoWDwauLL00ZhTaQhSr0CxhY8NiVQoki38UUUmFWnNQIj4WCyoLJJJNjOskldYH3P5CTLipIJt8/W9OvI9RSpxQdZQC7bgop5xuUnfPYTbmF4bX9CeR/ruexPmTdNc31Szq6JtZ6a25eyyurmame7yTXFVX75p7fUH6fWaN/cOes1IY4HxS6/XiEQE2QnVa08/N3F/LOj/6sTdBXTOFfgzN9Q2G/42SLfVb+//1CfDb9xfU+eLzgtqdCwenZ31G5GGIBNPot+IVEj6LfTtCSYVaQ1BiPhYLKgskum3ug18F+6Yy0+QISfVb2ZT7oNfEzvhEhdkDbV+Cy7qGZeb9N1DuI3pt/EF7XmkU34OO3jvXG0j7DqTb7Pb98UBWrzbKeOLiwPWRF6oA2qwgE5xcYAWohVBBOCNXRygBQrOiAqEYLD1qkQIDoTi+i5ycYAWo2SuEkAYEm5KdHu+OEANG6xKE18coIYL1iXh</t>
  </si>
  <si>
    <t>xQG1fbg4oA5+oeqVHjVYnURiFn02TvSwwRow5cUBaqxWiBV+Olz8nj0A2wK81AMGi4Ja53dNaI99pgcN1okJLw5QQ53+4oCHLPF+JEu81iOWFDjNExG+OEALOfXFAWqcYJWTXhwwPBEPoLbAXujAHuyZf/BqurqW0UT5pT/zJxIRnGihW9TUZ/7E6Fg8OvhmzkdjTqUhOL0TbPXCZ/5EKqnP/IlUpOeOCBEfiwWVxUGc+TP5CTKkaJs0dua/+fRcHfmWIJW4IGuo9wKxM38mN+m7h3AbO/MfX9CeR/ru5uA3ZZXby3KWd8XtzJj2ZnZ5e93Mivbqsirq2lzd3m9Okuq3UIcg+gUeXywwfun1G5GIIDuh+g3w2N7puaMiX1/lNGi9b63niD5e/SbzheAFNQQWDwEu0j7X+fjw6MXN12/+zVe/ceQfx5lT+Qny8CTqjUiFpN6CjlsiFWkFQYj4WCyoLJKpt5jjlslPkB8nVW+bT8zVkU8GUokLsoZavcUct0xu0ncP4Tam3sYXtOeRXqs388YUt3lRzqpL+2ZmKpPPLrv2dnZTXF43Xdfay80peFL1VvliMai32OctvLHA+KVXb0QiguyEqjffpP6Hn7+46MOjs6/efOPrl+5vX/u3l5vTuYdp8M8NSh2tvr+5rPNxiP8PurzLi/x1nufFvz4/y90vrs/o7k0n96d66z9b5fmX6uGv1o2w+0L8ghpii4dYoA41A/1DID9++5d3n4dcX5t1N4f/L6uPj4qitN3r50efmdcPLUftbgSo3A/d+n7Vf+WuYj1aH6y6/9Kw/t+vvOlpTg2zoNwIRGrQTUJkQtGokUF+IhVpnQSIhDQqkUUyjVpUjcmM9TE85jIU1IFJVWq7ETVtRKUyiQvShlqltlUTPmRkkpO+fgi5MZk6vqI9j/ThXj1aBgf5O2ksMH7pZSqRiCA9oTJ1D1ePEgNk8QAJROZ+rx4lhkuQ9QViMXyiSaRCUote3fuSykRarQAeIbFIZJFOLEauHmXyE+TiSaVitxEWwS8TnXCJC5KGWirGrh5lcpO+ewi3MaU4vqA9j/ThfoeoDF0h0OTSWGD8kitFJhFBdoKV4gF9h4gZOouHDteQPhpzKg1BmhZou5HvEDEJURRe+DtETCrSMoMQ8bFYUFkkk3iR7xBR+QmS6JQSr9l8tqaJfIeISlyQO9QSL/IdIio36buHcBuReMCC9jzSw//90WckgVNufxiTctPeOuDNroOIi96lXzxhm+jWgSp064AW73YK2fnWgV+6DuddZ5N348Ddwd9Pj0on1H41/IcDIx/aqBgsKlNcHaCFaEUQAXhjVwdogW7nat7VAVqE28KNeXWAFuN2VeBcHaBFt+erA9SwwdKiuDqgCd8coEYL1hbhzQFN8XBzQBP8uMwrPWqwwogEKvponOhhgyVgypsD1FitECv8dLj4PXsAtgV4qQcM1gS1dm+7LK99mM/0mMEqIbs4oLRF8N4ANdLp7w14yBHvR3LEaz1iSXXTPA/hewO0kFPfG6DGCZY46b0BwxPxAGoL7IUO7For3rZ5ffsmn92W+e3MXNfdsGPsutn1zY3J6+r2MjfpncuBPdewRyxlNFF+6Q/6iUQEZ1ToJvPpvQH+CwPu3Az/4BwOqx+v/n71/eGvf7x3jbw6m9niaPU3voC8oAbE4gHBN28+GnMqDcERnGBrF7RmMKmQDu5DVwUwqUgPDxEiPhYLKotkB/dtG/hy0zGXnyApivZFYwf3m683NZHvcVGJC7KGXvyHFvWMy0367iHcxg7uxxe055G+GzarKmuKzsyK28ubWVHcDH82v2lmeW5zW7dt0dl7LZNUsnmPCAfJVkljgfFLL9mIRATZCZVs3/tsVwC5wunIfXjUNQOG3/hPay/G/S//w9qJ8bHzrt790nPnzvj07V+//Y/un97+mftDD5No93/gu8W/cvNOxf/n+dHr914ddXnubfu8oIbV4mHFhd/nqaKx/VyTZmOUeftXw698uu6wuLG09YDa8J/+6f2c3l07ZviFn7kOzdpb/N7XvnHzv10+WowfujdPluRzE2urn6z/lFPnm9VYf7H2+9591py6KIKCNImMJVIhyVjvm/KSykRaSREePhYLKotkKra0ZWa8U4PHXIKCQjGpjN181KqJfKWMSlyQNdQyNryqZ1xy0rcPITemY8dXtOeRTvuZC+NjNyhTE2HXmWKb3d4NJ0q8YDsQFZaHZjhRRsVgUZnEcKKEaEUQAXijhhMlULC5KJBzQcOJEiHYSsRVWsxwosQoackBCEP6S4lu34YTLWywtExsONGiBWuL1HBiHg0nwa9avdKjBiuMSJGij8aJHjZYAiY1nGixWiFW+Olw8Xv2AGwL8FIPGKwJarFelF3WdT7QZ3rQYJmY0HGiRUpwnJhHx0kwSbzWI5aUN80DEXGcKCEnd5xocYI1Tuw4Mc8eQG2BvdCBXUuxm9th63h7NeuKsnjYIl7ut31hgo4TK6OJ8kvfviASEZxKobvM6doXf7Per37i9pAP3Qlp+6LJK+sL6wtqWC0eVnwP+C62L05f9EeFzcvZV+JdC+JaCM4fBdvccNeCSCVx14LIRHpuivDwsVhQWSTrWlTOp+GVzMdcgoL6INojjnUt7OaMO/jltRMucUHWUG+Ewqt6xiUnffsQcmNdi/EV7XmkD9cwbYLum1oaC4xfevlKJCJIT6h8TWCYJgbE4gHBhaePxpxKQ5B9J9FsRCokzRY0TBOpSMsGQsTHYkFlkUy0xQzTTH6CpDipZtt8iquJfFuNSlyQNdSaLWaYZnKTvnsItzHJNr6gPY90WqOJN5sOIqyJsiu32e3daKLEC7YBUQ11aEYTZVQMFpVJjCZKiFYEEYA3ajRRAgWbigI1FzSaKBGCHURcpMWMJkqMkk4cgDCkvpTo9m000cIGS8vERhMtWrC2SI0mzaPRJPgxrld61GCFEQlS9NE40cMGS8CkRhMtVivECj8dLn7PHoBtAV7qAYM1Qa3ViyqrvEXiTI8ZrBIT+ky0SAk+k+bRZxLMEa/1iCXVTfM8RHwmSsjJfSZanGCJE/tMmmcPoLbAXujAHuxBvQ36TOIf/nlCE+WX/qCeSERwJoVuMhMc1BMDYvGA4Js3H405lYbgyE2wtQsf1BOpbFf2CBV8Dxg5qCdSkR4WIkR8LBZUFgdxUM/kJ0iKon3R2EH95nN2TeQDhVTigqyhFv+xg3omN+m7h3AbO6gfX9CeR3ot2ar2+rLMzfXs6qqrZ6Yt8tlVVQw/K4rb8rK4Lcy1+SC9ZAt5KzppLDB+6SUbkYggO6GS7XPW4E9XH60/N/NnawX3i/vPO9/pMmcb7Y9y2+SzrxT567tfPPv6n37j5vobR793c/2nX1+7SfMjX1heUMNi8bDgwm31A28wPt9Gefyujvu9iCH3H1ffxe4Q8ebHOTV8gtQ/iWAkUiEJxsrH5CWVibRmITx8LBZUFsn0YqQFwaQnSMiTysXNN+2ayEcKqcQFOUMtF0NresalJn3zEGpjanF8PXse6bS2jtrH7j17vzEIsau22e3b1qHFCzbdUPl2YLYObVQMFpUpbB1aiFYEEYA3ZuvQAgVbeAIpF7J1aBGCDTtcoUVsHVqMksYXgDCgvbTo9mzrUMMGS8u0tg41WrC2CG0dbf5g62iD36t7pUcNVhiRHkUfjRM9bLAETGnrUGO1Qqzw0+Hi9+wB2BbgpR4wWBPUUj12f4gaNFgmpvN1qJFO7+t4SBLvR5LEaz1iSXnTPBBhX4cWcmpfhxonWOOkvo7hiXgAtQX2Qgd2LcWgYU3HJ7g9jOyPtVvEkK+jjX2Yx0MT5Ze8ScAkIjiTQneZ78r9IcywWjys+B7wXbw/ZPXR8Gd/9fbPVz9Z/0fditz1hsq8ymev2/zL0XtFmGskOJUUbH+DnQwmlbSdDCYT6XkqwsPHYkFlkayTEbtXhEpQUDdEe8eRXkZb3J99t8EvM55wiQuyhnqDFLtXhEpO+vYh5Ea6GcCK9jzSh2tXrkPel7aUxgLjl17WEokI0hMqa/l2ZWZALB4QXJD6aMypNATZdxLNRqRC0mwhuzKTirRsIER8LBZUFslEW8SuTOUnSIqTarbNd/vayIcYqcQFWUOt2SJ2ZSo36buHcBuTbOML2vNIpzWgND52gwirouzMNru9G1CUeMH2IKqhDs2AooyKwaIyiQFFCdGKIALwRg0oSqBgs1Gg5oIGFCVCsLOIi7SYAUWJUdKhAxCG1JcS3b4NKFrYYGmZ2ICiRQvWFqkBpXo0oAS/V/dKjxqsMCJBij4aJ3rYYAmY1ICixWqFWOGnw8Xv2QOwLcBLPWCwJqi1etSAogUNlokJDShapAQDSvVoQAkmidd6xJLypnkgIgYUJeTkBhQtTrDGiQ0o1bMHUFtgL3RgD/akvgkaUIyMJsov/Uk9kch2/Y+tD7jLTHBSTwyIxQOC7958NOZUGoIzN8HeLnxST6SS+qSeSEV6WogQ8bFYUFkcxEk9k58gKYo2RmMn9WZzsBv8CuEJl7gga6jVf+yknslN+u4h3MZO6scXtOeRPlzPcBM0V1hpLDB+6SUbkYggO6GS7Z3xDBPDavGw4sLvnfQM/3z9X/j4XqF/1jNc57OXJo9/i5C5RoL6NImqJVIhqVrvlv8llYm0sCI8fCwWVBbJRG3UM8wkKKgbk6razZfr2si3CKnEBVlDrWqjnmEmOenbh5Abk7XjK9rzSKc1oLQ+doNQraPs7Da7vRtQlHjB9iCqMw/NgKKMisGiMokBRQnRiiAC8EYNKEqgYLNRIOeCBhQlQrCziKu0mAFFiVHSoQMQhvSXEt2+DSha2GBpmdiAokUL1hapAaV+NKAEv2P3So8arDAiRYo+Gid62GAJmNSAosVqhVjhp8PF79kDsC3ASz1gsCaoxXrUgKIFDZaJCQ0oWqQEA0r9aEAJJonXesSS8qZ5ICIGFCXk5AYULU6wxokNKPWzB1BbYC90YA+2m9EGDSiNjCbKL303g0hEcCqF7jLfmW4GMawWDyu+B3wnuxn/sv5T31z3Mu76GEXu7sUv89fxPgZxdQQnkoKNb7iPQaSSuI9BZCI9SUV4+FgsqCwOo4/BJCioGKJdY/TU23HanHoHv914wiUuyBrqrVG0j8EkJ337EHLRFT1DVrTnkT5cR3UbtOfEv4HkiQXGL72gJRIRpCdU0CZwVBMDYvGA4FLUR2NOpSHIvpNoNiIVkmYLOqqJVKRlAyHiY7Ggskgm2mKOaiY/QVKcVLNtvuzXRj7VSCUuyBpqzRZzVDO5Sd89hNuYZBtf0J5HOq31xKvCBxHWRdnV2+z2bj1R4gUbg6iGOjTriTIqBovKJNYTJUQrggjAG7WeKIGCbUaBmgtaT5QIwZ4iLtJi1hMlRklvDkAYUl9KdPu2nmhhg6VlYuuJFi1YW6TWk+7RehL81t4rPWqwwogEKfponOhhgyVgUuuJFqsVYoWfDhe/Zw/AtgAv9YDBmqDW6lHriRY0WCYmtJ5okRKsJ92j9SSYJF7rEUvKm+aBiFhPlJCTW0+0OMEaJ7aedM8eQG2BvdCBPdiT+i5kPelyGU2UX/KTeiYRwaEUusvkn9QzA2LxgOC7Nx+NOZWG4MxNsLcLntQzqSQ+qWdSkZ4WIkR8LBZUFodwUk/lJ0iKoo3RyEl9l98f7HbBLyiecIkLsoZa/UdO6qncpO8ewm3kpB5Y0J5H+nDdwl3IXNHFP7LjiQXGL71kIxIRZCdUsr0rbmFmWC0eVlz4vZNu4d2+l8hcI0F9mkTVEqmQVG3lY/KSykRaWBEePhYLKotkojbmGaYSFNSNSVXt5ut6XeR7iVTigqyhVrUxzzCVnPTtQ8iNydrxFe15pIf/+yPH/P4Y3anVP4zJ12kNKUWe/bGP8KBdKz/hwjZtWdblNuFEnpTAZN6X1XjBjiEqPf9h9eGdprnXPJ8OysYdDX585H7BaRA3tzSImEFy/O29teTTzymkB8MK6jvRMjcY8yl8J1qIVgQRgPfoO8ncGvx4Vvifp7kaMthtFOi5kANFixBsLeIyLeJA0WKUtOgAhNbkJsu9K71QY0ziQymqrPKu/7EeN1hS5EYUU7ZBI4oaLVhQYkYUHOcrPU6wkIi06DbwpujaIjPeB/lEDx2sBHL7SVkVZVfUWem9c+1Uj9gKEaO9Zh/MpR4mWAzUMr1uA6E902MGy4PMeRJ+497XI93ReYJjfK3HKClkmiegqtuutYEWRK/GzTGcxNPBuR4tWNFEthMfxAsdxLXaripriks7K24vbx62g81+OxfD9q8IbgCtjClKMX3zgkhEcAiF7iATNy++687jh3//L4Y95+MfijY0ujyvfKF+QQ21xUON7wc/H+3P8UaDr29obHb6z4/eOz2fv3xvvSNd/dPqB6u/H/7+X1b/sPp/PK2N1U/W/4H1ymxW4/lReTT8J92v/pmbc/nkbvhlfeTwm+Hv34m3OIirJjisFGyJwy0OIpXELQ4iE+khK8CjqMuhpPjzwoJKJlmnIzwSQqUnKDGiveVYn2NzI3gXueOdSlyQOtQbqKKtsjJk32GSk76CCLmxPsf4ivY80ofruB5EcBkUwY00HBjF9CKYSESQoVARnMB0TQyIxQOCS1UfjTmVhiABT6LdiFRI2i1ouiZSkVYOgEg7pMA697YZFlQuybRbzHrN5CdIjZOKt801aF3kYjsqcUHuUIu3mPWayU36BiLcxrTb+IL2PNJpL0kpwkeSgUm/e4LVNsG9e1KUeMFWIiqm9uFJUTI3GPNJPClKiFYEEYDn8aR4S/FcDRlsQwpEXNCTokQINh1xbRbzpCgxSlp5AMI2Mz58CzW+vftRtLjBcjKxH0WLFiwmk/lRtDjBIiKSnU+ehqFW+23CJ3rgYA2Qu1Eq29nAad+pHq4Vwt2l/7zUwwRrgFqMN0NoGx/mMz1msCpMaEXRIk1pRdFilNQvzRNQV2XgEejVoDk+lEgiONdDBcvYFCYUDcTDPX8vgiaUOg+MXYSYohRTn79TiQgOmdAtI/38nRoQiwcE36b5aMypNARnaIKtW+j8nUol7fk7lYr09A8gMuTB2kdkQSVyAIfvXH6CvCjaBcUP3wdOd2e19z/xET/hEhckDrXeDx++c7lJXz+EW/zwHVnQnkf6cO89KYqgcaK+d4IJwoFRTC/ciEQECQoVbondw9qrT6hhtXhYcfl3EE5hkVH4yS0nO3iEqeslKFeT6FwiFZLOrXxMXlKZSOsswKPMrN9jQiWSTOYG/cFceoIiMqnKrTaiqIqoXCZxQdpQq9wyrzMbkrlMctLXDyE3JnPHV7TnkU7sMQkLVxslaLYJ7tljosYLtgdR3ZneY6JmbjDmE3hM1BCtCCIAz+Mx8WqKuRoy2F8UCLiAx0SNEOwm4ros7DFRY5T06ACEZZ7VoZNFJcI9u0z0uMGCMqnLRI8WLCcTuUz0OMEyIlKeT57ixmaF32WiBw5WAbnLpG1NmRn/hSd6uFYId5cG81IPE6wCaj0edpnoMYN1YTKXiR5pOpeJHqOkgmmegMJam+Xe16tXo+bYTCKZ4FwPFaxju9tMdBAPt1tRRmwm8cmJJ0xRium7FUQigoMmdNf4znQriGG1eFjx/d672q2w625Ft3O3grhegmNHwWY33K0gUkncrSAykR6XAjzqYc/hrd0LKpNDaFcw6QmqiGjTONauaDaH2+GJWC5xQd5Qb4+i7QomOen7h5Aba1eMr2jPI33Aduoy4sqJG8c94cAopte5RCKCDIXq3AR2amJALB4QXKH6aMypNAQJeBLhRqRCEm5BOzWRirRyAESqLPd/j3tBZZJMucX81Ex+gsQ4qXTrNoU++DHwEy5xQeZQS7eYn5rJTfr+IdzGlNv4gvY80omNJlVIixVxw7jdJrhvo4kWL9ghRKXUHowmWuYGYz6F0UQL0YogAvA8RhPjgzxXQwZbjAIJFzKaaBGCDUVcmUWMJlqMkjYdgjDPqoDk0iLct9FEjRssKNMaTdRowXIyldFEjRMsIyLh+fRpaAOP8YkeOFgF5EYTY0yddd6n91QP1wrh7tJiXuphglVALccjRhM1ZrAuTGc0USNNaDRRY5RUMNUT0JZZ7jVP9mrQHJ9JJBGc66GCZWwCn4kK4uGev1dhn0lRyZiiFJOfvzOJCI6Z0E0j//ydGRCLBwTfqPlozKk0BKdogs1b8PydSSXx+TuTivT8DyBSZNaGNoNEJodw/k7lJ0iMom3QyPl7sZkLLCKTnlTigsyhFvyR83cqN+n7h3AbOX8HFrTnkT5gh3AVdk7cp2ZBODCK6ZUbkYggQaHK7V1xCDPDavGw4vrvXXUIF3mTz75S5a93cwgz10tQriYRukQqJKFb+Zi8pDKR1lmAx7DRL7xnhAsqk2Q6N+wQptITVJFJZa7dqKLwBw+5xAV5Qy1zYw5hKjnp+4eQG9O54yva80gn9pmYoHJtogTrbYJ795ko8YINQlR47sNnomRuMOaT+EyUEK0IIgDP4zOxPshzNWSwwyhQcEGfiRIh2E/EhVnMZ6LEKOnSAQitP2ss1Pj27jLR4gbLycQuEy1asJhM5jLR4gSLiEh3PhksbLLOuwE60eMGS4DcZFIWbRk4GD3Vw7VCuLv0l5d6mGAJUIvxmMlEixksChOaTLRIU5pMtBgl5UvzBFRtlbWBy0y0oDkmk0giONdDBavYFCYTDcTDbVWYiMkkPjnxhClKMX2rgkhEcMiE7hjfmVYFMawWDyu+13tXWxU2L/PZ62bXy0yY6yU4chRsdMOtCiKVxK0KIhPpUSnAo8isl8iCSuQQOhVMeoIiItoxjnUqNvOTRWQglkpckDbUm6Nop4JJTvr6IeTGOhXjK9rzSB+wl9qEHTll3DXuCQdGMbnMZRIRZChU5vK91MyAWDwguED10ZhTaQgS8BS6jUmFpNtCXmomFWnlgIg0tZfJgsokmXKLeKmp/ASJcUrpVm4+JVhGvg1JJS7IHGrpFvFSU7lJ3z+E24hyAxa055FO7DGxQS1WRQk22wT37THR4gXbg6iU2oPHRMvcYMyn8JhoIVoRRACex2Pi7dbN1ZDBBqNAwoU8JlqEYDsRV2YRj4kWo6RJhyAcltn6EC7UCPftMlHjBgvKtC4TNVqwnEzlMlHjBMuISHg+eRpsnVlv+TvRAwergNxmYvOyC8T5VA/XCuHu0mFe6mGCVUAtxyM2EzVmsC5MZzNRI01oM1FjlFQwzRPQtiYz3trQq0FzbCaRRHCuhwqWsQlsJiqIh3v+bsM2k9LKmKIU05+/E4kIjpnQTWOC83diQCweEHyj5qMxp9IQnKIJNm/h83cildTn70Qq0vM/gMiwF6wrH5MFlclBnL8z+QkSo2gbNHb+vhkJLCNDnlTigsyhFvyx83cmN+n7h3AbO38fX9CeR/qADcI24pxopOHAKKZXbkQiggSFKrd3xSDMDKvFw4rrv3fVIFzlJp+9Lnc1CDPXS1CuJhG6RCokoetVhy+pTKR1FuBRZbb0poMFlUkynRt2CFPpCarIpDJ38228MvK1QypxQd5Qy9yYQ5hKTvr+IeTGdO74ivY80ol9JnVQucYt0O02wb37TJR4wQYhKjz34TNRMjcY80l8JkqIVgQRgOfxmRQhqafEDLYYBRIuaDRRIgQbirgyixlNlBglbToAYdP6v420UAPcu89EixssKBP7TLRowXIymc9EixMsIyLl+eRpyI3J7hE+lZha5GAZkBtNqsraoWiHnCZavFaId5cm81IPEywDakUec5poMYOFYUKniRZpSqeJFqOkhGmeANvlg3rxPgO9GjXHahJLBed6rGApm8JrooF4uB2LOuw1qeIDFE+YohSTdyyYRARnTejG8V3pWDDDavGw4lu+g+hYPFe0LIq8zWdfKXa9fp25YIKjR8F+N9iyYFJJ27JgMpEemQI8Stez8DFZUJkcQMuCSk9QRkQbx5GWRbUZpKwik7FU4oK8od4gxVoWVHLS9w8hN9KyAFa055E+YFN1HbbmVJU0HBjF9EKXSESQoVChyzdVMwNi8YDgEtVHY06lIUjAkwg3IhWScAuZqplUpJUDIOImbGsfkwWVSTLlFjFVU/kJEuOk0m3zPcEq8oFIKnFB5lBLt4ipmspN+v4h3MaU2/iC9jzSic0mTVCL2SjBbpvgvs0mWrxglxCVUnswm2iZG4z5FGYTLUQrggjA85lNvOdBczVmsMso0HAhs4kWIdhTxKVZxGyixSjp1AEIK1tk3g8NLNQI9+02UeMGK8q0bhM1WrCeTOU2UeME64hIeT4BXrc267zP8YkeOVgH5G6Twua2yTMTsJuoAVsh4F36zEs9TLAQqCV5xG6ixgyWhunsJmqkCe0maoySIqZ5AsraNF3Wee1nvRo2x28STQbnerBgNZvAcKKCeLjn8E3EcBKfpHjCFKWY/hyeSERw3IRuHhOcwxMDYvGA4Bs2H405lYbgNE2whwufwxOppD6HJ1KRngMCRGyZNV79tKAyOYhzeCY/QWIU7YbGzuE3M4JVZOqTSlyQOdSiP3YOz+Qmff8QbmPn8OML2vNIH7BVuIk4KOKmaE84MIrplRuRiCBBocrtnbEKE8Nq8bDi+u/dtQrbvJx9ZUefMHG1BMVqEplLpEKSud6+0EsqE2mVBXgUuc2s8VFZUKkkk7kRozCTnqCITKpyN9/KqyJfP6QSFyQOtcqNGoWZ5KQvIEJuTOaOr2jPI53YbtKGhKuJOqGbfJvgvu0mWrxgmxDVnXuwm2iZG4z5FHYTLUQrggjAe2I3Kf3P01wNGWwyCiRcyG2iRQi2FHFlFnGbaDFKGnUAwjIv86wIeHy1GPftN1HjBkvKtH4TNVqwoEzlN1HjBAuJSHs+7S93eRv4dvqJHjpYCeSGk7Y29RBr43XInOoBWyHgXfrMSz1MsBaoVXndZqU3tGd6zGB1mM5wokaa0HCixiipY5onoKiarqoDg8e9GjfHcRLNBud6sGA9m8BxooK43mW015dlbq5nV1ddPTPDRnB2VRXDz4ritrwsbgtzfZ+Egxu/yM5Xv/kLOk5MJWOKUkzet2ASERw5ofvHz52uf7r6aPWb+1PxT1e/WJ+Sf+fobmN4d6jtLFzr+y/ufvHs63/6jZvrbxz93s31n359fZCdH/nC8oIaFouHBd+5fb7FEorN53bSEzQaPvjga5FOwz+uvvv8aNjTf7zuJ3znrtfT5Xn1/KhAugz58J/3Lc+cujyC80LBLjXYaGBSSdtoYDKRnnMCPOq8znJ/sV1QuRxAp4FKT5D2Rbu9kU6D2YxBmshcK5W4IHOo9zRFWwUuwTvjkpO+gQi5kU4DsKI9j/QBW6HbsKHGWGk4MIrphSmRiCBDocKUb4VmBsTiAcElqY/GnEpDkIAnkW5EKiTpFrJCM6lIKwdApMqrLC+Nj8uCyiWZdouYoan8BKlxUvG2+TCgiXzpkUpckDvU4i1ihqZyk76BCLcx7Ta+oD2PdGKXSBdUY1G3d1NsE9y7S0SJF2zuoWJqHy4RJXODMZ/EJaKEaEUQAXg+l4jXPDBXYwZbgwIVF7SJKBGCjUBcnMVsIkqMkvYagtAU2X3Kfiq6lBD37hLR4gZLysQuES1asKBM5hLR4gQLiUh6Pj1Ca03gk10neuRgIZCbROrcmjyrA5eSqPFaId5dOsNLPUywEKgleeRSEjVmsDRM6BHRIk3pEdFilBQxzRNQ5LWps874YPdq2ByLSCwXnOuxgrVsCoeIBuLhHsR3EYdIdALiKVOUYvqDeCIRwWkTundMcBBPDIjFA4Lv13w05lQagsM0wRYufBBPpLJdzCNU8L1e5CCeSEV6DAgQKYdEWIQ8FEQqB3EOz+QnyIyizdDYOfxmuM9ExjWpxAWpQy36Y+fwTG7SFxDhNnYOP76gPY/0AV9K0oU9FDZuY/aEA6OYXLoxiQgSFCrd3pVLSZhhtXhYcQG4bQ5+EoqfOi/u6qPhl7f8wtAqrP/xV8Nfv1z/z6x/8YMPvvZ5s/HaDHwX16Le2QDMXAJBBZpCvDKpkMRr5WPykspEWjoBHqbMjP8VX1CpJNOuYf8vlZ6gMkwpXe3mA3Y28klCKnFB4lBL19hNI1Ry0hcQITeiXYEV7Xmk03pIyjyoRqsowXKb4L49JFq8YOsPFZN78JBomRuM+RQeEi1EK4IIwPN82MZ7jDRXQwY7hwIJF7KQaBGCfUJcmUUsJFqMku4bgLC0gc77Qo1w3w4SNW6woEzrIFGjBcvJVA4SNU6wjIiU5xP7eWUy43UNnOiBg1VAbiAp8sY0WR64ZESN1wrx7tI4XuphgmVALcgjBhI1ZrAwTGcgUSNNaCBRY5SUMM0TULTdsNP2non0atQc/0gsFZzrsYKVbAL/iAriwTYh3K1rwW2flTFFKaZvQhCJCI6a0H3jO9OEIIbV4mHFd3wHcTO64mL0Mq/z2UuT73g3OnO9BAePgu1uuGNBpJK4Y0FkIj0wBXg0ma28TBZUJofQsGDSE1QR0bZxrGGxGZG0kZlXKnFB3lDvj6INCyY56fuHkBtrWIyvaM8jfbg+6UHnhs02cUe4JxwYxfQ6l0hEkKFQncv3STMDYvGA4ArVR2NOpSFIwJMINyIVknAL+aSZVKSVAyBSZU3tPSVcUJkkU24RmzSVnyAxTirdNp/6s5FvN1KJCzKHWrpFbNJUbtL3D+E2ptzGF7TnkU5sNQmfOcZ94NU2wb1bTZR4wR4hKqX2YTVRMjcY80msJkqIVgQRgFc9tZqEzuiUkMEeo0DCBa0mSoRgRxFXZjGriRKjpE8HIDQ274LXlWgx7t1sosUNlpSJzSZatGBBmcxsosUJFhKR9NwGXud5bbPWu3s40UMHK4HCbtJVeW5M8MYSNWIrRLxLp3mphwkWA7Uqj3zVRo0ZLA8TGk60SFMaTrQYJYVM8wRUedPlgzS2Pty9GjfJchJNB+d6tGBFm8J0ooF4uIfxRdh0UseHKZ4wRSkmP4xnEhGcOaE7SP5hPDMgFg8Ivmvz0ZhTaQiO1AQ7ueBhPJNK4sN4JhXpYSBApG7qzIRuLWFyOYTjeCo/QWoU7YlGjuPrzaBgHRn9pBIX5A618I8cx1O5Sd9AhNvIcTywoD2P9Fq7maqypri0s+L28ubBdNHs2TBchI0UdSUNB0YxvXYjEhEkKFS7JTYMf9d5YId//y9WH3/mD0VNxO6Te75Qv6CG2uKhxlXhQZiIn4tcxP4PIO5iJWaumqCQTSKCiVRIItj7Kr2kMpFWYIBHUdkya0PXnzDJJBPBYTcxlZ6gxEyqgTcfy6sjnz+kEhekDrUGjn3+kEpO+goi5MZE8PiK9jzSiT0pYVlrowTNNsF9e1K0eMFWIqpK9+BJ0TI3GPMpPClaiFYEEYDn8aR4O/5zNWSwDSkQcSFPihYh2HTEtVnEk6LFKGnlAQjbrDY+gAs1wH0bUtS4wXoyrSFFjRasJlMZUtQ4wSoiEp5PnobCBq4QONEDB4uA3I5S1V2Tdd6n91QP1wrh7tKAXuphgkVALccjl5+oMYNlYTovihppQi+KGqOkgGmegNrmmX8muVeD5hhRIongXA8VLGMTuFBUENc6CxofdSyCm73Ible/4Qu7UOJzFk+YohTTdzKIRATHTOieMXEnQ331CTOsFg8rvts7iK6FqGmxufqkymev2/zLO/YriOslOHQUbHXD/QoilcT9CiIT6WEpwKPMrL92L6hMDqFZwaQnqCKiPeNYs2IzbllH5mepxAV5Q707il19QiUnff8QcmPNivEV7XmkD9htXUYcO3FfuSccGMX0OpdIRJChUJ2bwG1NDIjFA4IrVB+NOZWGIAFPItyIVEjCLei2JlKRVg6AyJAHu9rHZEFlkky5xbzWTH6CxDipdNt8ULCOfCGSSlyQOdTSLea1ZnKTvn8ItzHlNr6gPY90YptJFdJiTdxMbrcJ7ttmosULNghRKbUHm4mWucGYT2Ez0UK0IogAPI/NxHscNFdDBjuMAgkXsploEYL9RFyZRWwmWoySLh2AsDJZHRhv0yLct89EjRssKNP6TNRowXIylc9EjRMsIyLh+QR4XWSd8QE/0QMHq4DcZ1KY1lRZ7sV7qsdrhXh36TEv9TDBMqDW4xGjiRozWBimM5qokSY0mqgxSkqY5gko6yLPKu9BQq9GzXGaxFLBuR4rWMkmsJqoIB7uEXwVtpo0lYwpSjH5ETyTiOCkCd038o/gmQGxeEDwvZqPxpxKQ3CQJti/BY/gmVQSH8EzqUiPAAEig3jKA+YJJpNDOIKn8hMkRtFOaOQIvtkMBjaRUU8qcUHmUEv+yBE8lZv0/UO4jRzBAwva80gfsEm4CpsnGisNB0YxvXIjEhEkKFS5vSsmYWZYLR5WXP+9qyZhuzYJd7uahJnrJShXkwhdIhWS0PV2hV5SmUjrLMCjyDPjP3ZZUKkkE7phlzCVnqCMTKpzN5/TayIfSKQSFyQOtc6NuYSp5KQvIEJuTOiOr2jPI53Ya2KC0rWJEqy3Ce7da6LECzYJUeW5D6+JkrnBmE/iNVFCtCKIADyP18RbiudqyGCTUSDhgl4TJUKwpYgrs5jXRIlR0qgDEA5prvJ2ZhdqhHv3mmhxgwVlYq+JFi1YTibzmmhxgmVEpDyfOKaGx7j2lr8TPXCwCii8JrmpQs3wUz1eK8S7S5N5qYcJlgG1II95TbSYwcIwoddEizSl10SLUVLCNE9A0VYmeKuJFjXJaxJJBed6rGAlm8JrooF4uB0LE/GaxGconjBFKabvWBCJCI6a0H3jO9OxIIbV4mHFd3zvaseiyJt89pUqf71jx4K4XoKDR8F2N9yxIFJJ3LEgMpEemAI8mqwqvI/XgsrkEBoWTHqCKiLaNo41LDajlE1kNpZKXJA31PujaMOCSU76/iHkxhoW4yva80gfsKfahJ05bdw97gkHRjG5zmUSEWQoVOfyPdXMgFg8ILhC9dGYU2kIEvAUwo1JhSTcQp5qJhVp5QCIVFltA9eaMJkkU24RTzWVnyAxTind2s0XB9vIJySpxAWZQy3dIp5qKjfp+4dwG1FuwIL2PNKJrSY2qMWqKMFmm+C+rSZavGCPEJVSe7CaaJkbjPkUVhMtRCuCCMDzWE2sD/JcDRnsMQokXMhqokUIdhRxZRaxmmgxSvp0AEKTdd5lXqgBJnOaeE8rj/W4wXoyrdNEjRasJlM5TdQ4wSoi0p3bwGubdYGP56hxgzVAbjQpi6LNam+YT/VwrRDuLg3mpR4mWAPUYtz5TLxPwpkeM1gVpvOZqJEm9JmoMUrql+YJqJoy8EG4Xg2aYzOJJIJzPVSwik3gMlFBPNzTdxt2mbRWxhSlmP70nUhEcMiEbhkTnL4TA2LxgODbNB+NOZWG4AxNsHULn74TqaQ+fSdSkZ7+QUQa491TLahMDuL0nclPkBhFu6Cx0/fNXGAbmfSkEhdkDrXgj52+M7lJ3z+E29jp+/iC9jzSB+wPthHfRCMNB0YxvXIjEhEkKFS5vSv+YGZYLR5WXP+9q/5gm5f57HWz640mzPUSlKtJhC6RCknoetXhSyoTaZ0FeBSZab3pYEFlkkznhv3BVHqCKjKpzN18JK+NfPaQSlyQN9QyN+YPppKTvn8IuTGdO76iPY90YpdJHVSucQN0u01w7y4TJV6wP4gKz324TJTMDcZ8EpeJEqIVQQTgeVwmjQ/yXA0Z7DAKFFzQZaJECPYTcWEWc5koMUq6dAjCYZlDR4tKhMlsJt7VP9bjBgvKxDYTLVqwnExmM9HiBMuISHk+eRpsnZXGB/xEDxysAnKfidtxZ8YL91QP1wrh7tJiXuphglVArccj95moMYN1YUKfiRZpSp+JFqOkgmmegLYts85bG3o1aI7PJJIIzvVQwTI2hc9EA/FwuxV12GfSxUcnnjBFKSbvVjCJCM6Z0E3ju9KtYIbV4mHFt3vvareiyk0+e13u2q1grpfg1FGw1w12K5hU0nYrmEykp6UAjyqzRedjsqAyOYBuBZWeoIqI9owj3YpuM0HZRUZiqcQFeUO9O4p1K6jkpO8fQm6kWwGsaM8jfcB+6jrsyukqaTgwiul1LpGIIEOhOpfvp2YGxOIBwRWqj8acSkOQgCcRbkQqJOEW8lMzqUgrB0CkyJrAZSZMIsmEW8ROTeUnyIuTKrfN9wS7yAciqcQFiUOt3CJ2aio36euHcBsTbuML2vNIJ7aZNEEpZqMEu22C+7aZaPGC/UFUSe3BZqJlbjDmU9hMtBCtCCIAz2Mz8U6Fz9WQwQajQMGFbCZahGA7ERdmEZuJFqOkSYcgbLPae+q3UCPct81EjRssKNPaTNRowXIylc1EjRMsIyLh+eT0zLSBLdCJHjhYBeQ2k6ZrqsCFC6d6uFYId5cO81IPE6wCajkesZmoMYN1YTqbiRppQpuJGqOkgmmegMLkZeBKm16NmuMziWSCcz1UsI5N4DNRQTzc8/cm4jOJD088YYpSTH/+TiQiOGdCd40Jzt+JAbF4QPCdmo/GnEpDcIwm2L2Fz9+JVFKfvxOpSA8AASJl1oTutmQyOYgDeCY/QWIU7YPGDuA3Y4FdZNCTSlyQOdSKP3YAz+Qmff8QbmMH8OML2vNIH7BDuIk4J+JeaE84MIrplRuRiCBBocrtnXEIE8Nq8bDi+u9ddQiXeZ3PXpr8Kzs6hInrJShXkwhdIhWS0PX2Cl5SmUjrLMDDZrYNOYSJTJLp3IhDmElPUEUmlbmbr+N1ke8dUokL8oZa5kYdwkxy0vcPITemc8dXtOeRTmw0aQPKtcmjFug23ya4Z6OJGi/YIUSFZ3qjiZq5wZhPYDRRQ7QiiAA8j9Gk8KqKuRoz2GMUSLiA00SNEOwo4sos7DRRY5T06QCEVZdngcuS1RD3bDXR4wZLyqRWEz1asKBMZDXR4wQLiUh7Ptk6lHmeWe9zfKJHDhYCudekqJsiN1lufIBP9YCtEPAufealHiZYCdSiPOw20WMGa8NkbhM90nRuEz1GSRXTPAFlV7VNVnsfgl4Nm2M3iSaDcz1YsJrtbjjRQTzctkUbNJw0eSVjilJM3bagEhEcOKG7x3ekbUENq8XDiu/7DqJt8VzRtyhsXs52a1pQV0tw+CjY8YaaFlQqSZsWVCbSQ1OAR1E0WVH62xZULvtvW3DpCaqIaOsYb1sMnO4Oue9/4iN+wiUuyBzqHVKkbcElJ30DEXLxtgWyoj2P9AEbq9ugPafJrTQcGMX0OpdIRJChUJ1LN1ZTA2LxgOAK1UdjTqUhSMCTSDciFZJ0CxirqVSklQMgYtvM1l4qCyqVZNIt7Kzm8hNkxkm1m91U+vCXIrnEBalDrd3CzmouN+kLiHAbk27jC9rzSCd2nHRBMRa1jrfFNsG9O06UeMFGIaql9uE4UTI3GPNJHCdKiFYEEYD3xHFS+p+nuRoy2GYUaLig4USJEGwq4tIsZjhRYpS06gCEZZ6XWWN8GBdqjHt3nGhxgyVlYseJFi1YUCZznGhxgoVEJD2fPMd13YTO0E700MFKILectLYpmuHN8z7Bp3rAVgh4l07zUg8TrAVqUV63gcstzvSYweowoeVEizSl5USLUVLHNE9AUdWNabLc2wrq1bg5npNoNjjXgwXr2RSeEw3Ewz2L7yKek+hExVOmKMX0Z/FEIoITJ3T/mOAsnhgQiwcE37P5aMypNAQHaoJ9XPgsnkhlu5xHqOAbvshZPJGK9CgQIFLleWYK7wnAgsrlIA7jmfwEqVG0Ixo7jO82Z7fh+U8ucUHuUOv+2GE8k5v0DUS4jR3Gjy9ozyO91m5Ve31Z5uZ6dnXV1TPTFvnsqiqGnxXFbXlZ3Bbm2nywB+0W9FEUcWe0JxwYxeTajUlEkKBQ7fY5V+unq48G3XbnRv109Yu1O/U7R3cC7c5Mmtsmn32lyF/f/eLZ1//0GzfX3zj6vZvrP/362kCaH/nC8oIaFouHBVdwn7c2h2LzuS7IBAbfDz74WsTh+4+r7z4/Wv1k/W+t/dbOY93lzq5VIO7efPjP+5ZnTl0eQXWZQpkyqZCUaeVj8pLKRFoWAR71IEwHXD4uCyqXZMI0bPCl0hOk/Sl1aXH/nbv7n/iIn3CJCzKHWpcWbZWVAWFKJSd9AxFyI8IUWNGeRzqtS6TKg1KzihIstwnu2yWixQs291CluAeXiJa5wZhP4RLRQrQiiAA8n0vEm9bmasxga1Ag4kI2ES1CsBGIa7OITUSLUdJeAxCWQ/ny6seFGuG+TSJq3GBFmdYkokYL1pOpTCJqnGAdEUnPp4faXWa8j8OJHjhYBuQWka4zZWaMD+6pHq4Vwt2lLbzUwwSrgFqQR+4kUWMG68J0BhE10oQGETVGSQXTPAFFY9rMerNBr0bNsYdEMsG5HipYxyYwh6ggOozXN1XTVG+q2aW5vJkZk7ezy+bqZtaWtjFX10XZtvcsgvu9yIZXv+cLmkPuu78wU5Ri+gYDkYjgpAndNn6uwfCbYfv30bDf+/dv/3rYPa4P0LevFPlcS+GPvb0HX1xeUONi8bjgO7ax0Iw1Aj5/vQfYAPCEbk4NneAMT7BxDJ/+E6kkPv0nMpGePQI86qyrvY7OBZXJIZz9M+kJMrJoAzZ29r+ZJywiA6JU4oK8od5qxC73oJKTvn8IubGz//EV7XmkD9dQPGjGsCklbp32hAOjmF4zEokIMhSqGfmGYmZALB4QXCz6aMypNAQJeBLhRqRCEm4hQzGTirRyAESqzLReJgsqk2TKLWInpvITJMZJpVuzKfThryZyiQsyh1q6RezEVG7S9w/hNqbcxhe055FO7NoIn9/F/dLVNsG9uzaUeMFuGyql9uHaUDI3GPNJXBtKiFYEEYDnc23UPsxzNWawXyfQcEHXhhIh2J3DpVnMtaHEKOl5IQjzxp84FmqEe3dtaHGDFWVi14YWLVhPJnNtaHGCdUSkPJ88DaasM+tt1p/okYN1QG7bMLatQrLxVI/XCvHu0rFd6mGCdUCtyGO+DS1msDJM6NvQIk3p29BilNQwzRMw7CeKgIurV6Pm+DZiqeBcjxUsZVMYNzQQD/cQvggbN8r4PMITpijF5IfwTCKCsyZ058g/hGcGxOIBwXdrPhpzKg3BUZpgAxc8hGdSSXwIz6QiPQQEiBR1lodu2GZSOYRTeCo/QWYU7YVGTuHLzahdGRmepBIXpA615o+cwlO5SV9AhNvIKTywoD2P9OF+BLAqwv6J+8EkQTgwiumlG5GIIEGh0u1d+QggM6wWDysuALcvBXkSip86C+7ax7t1Twi0Cut//NXw1y/X/zPrX/zgg699/pKRtff3Lq5FvZvvlxl/QfmZRLkSqZCUa+Vj8pLKRFo3AR5VmRVeJgsqk2S6Nez7pdITVIVJZevmE3Bl5KN+VOKCvKGWrTHfL5Wc9P1DyI3p1vEV7XmkE7tHvGfPgw41fnpV01ZdV7fb9PbtHdHiBXt+qIzcg3dEy9xgzKfwjmghWhFEAF45yL2jRwPJ6pN7C0kR+jyMFjnYORTIuJCDRIsQ7BPi6iziINFilHTfAIRd0Xm7rQs1wFQGEmt8uI/1uMGiMq2BRI0WLCoxA8mTku+C9+yu4jtkoUL/So8aLC0iLfrk2SiNLZus8n4e5ESPHSwOckNJ1VV15U7uA5YSNWIrRAw/KC6Kzx6AbQFe6gGDJUKt2CNfjVFjBouGzFxihwRXB8wlaqQ7mkuePAVnj+ni/Ui6eK1HLCl2quehbLqmCHhlezVuktlk2F/ZpgtcM3muRwsWPpHd5Hdd9J49gNoCe6EDu5boVWVNcWlnxe3lzcOOsdlz9yLwLcVhz2hlPFGC6XsXRCKCUyp005m4d/Fdd2X38O//xbBNffxD0X6Gu3DbF+oX1FBbPNT4FvLz0d7mvRWs58H2xnN0pX6zvmV++NXfrP9nPj5yJwyfWaT1zejb//4nz4++/Pq9f708Onu9/P3F0e//LzNrN9egr81H8C3omWuGPPz2D1d/+ztucYf/1t+5H/5zcXS/zr7VnVNXV3DqKdhmh7slRCqJuyVEJtLTWoBH2dguNPjBpHII7RImPUEhEm1Rx9olm0s1ysg1KVTigsSh3nzFrkinkpO+gAi5sXbJ+Ir2PNIH7NAefvAFYxDKtTQYGMH0QplIRJCfUKGcwJ9NDIjFA4LLWR+NOZWGIP1OotuIVEi6LejPJlKR1g2ASFE1XWa9XBZULsmUW5cHjliPufwEqXFS6VZvCn0dkW5M4oLcoZZuMYM2k5v0DUS4jSm38QXteaQTG128u+FBizVRet02vb0bXZR4wW4kKqX2YXRRMjcY80mMLkqIVgQRgBc2uni3JHM1crCLKVByQaOLEiHYs8QFWszoosQo6f0hCI0P3kINb+82Fy1usKRMbHPRogVLitTm0jzaXIK3ob3SowYLi0iIPj1OG3YS3sb1iR44WBfkHhfbdWXY4KKFa4Vw4UfEhfDZA7AtwEs9YLA0qIV6zOCixQwWiwkNLlqkBINL82hwCSaK13rEkiKneR46a7POKx56NWiOu6UpujwzIWuLFipY7MTWlubZA6gtsBc6sId7Yl8FrS2tjCdKMP2JPZGI4FgK3WYmOLEnBsTiAcG3dj4acyoNwambYJ8XPrEnUtmu7xEq+IYwcmJPpCI9LwSIBJx9CyqPgzitZ/ITpEXRJmnstL7dHO62kdN6JnFB3lBvAmKn9Uxu0rcP4TZ2Wj++oD2P9AFfp1IFfRaBG//CwcAIpldtRCKC9ISqtsSGZP1lKsSwWjysuPZ7h83Hd59eLPMqn71u8y+zjcfElRWUtUnkMJEKSQ57W60vqUyk9RjgYfxlZUHlkUwNR1zHTHqCajOpGO422qmLiGEmcUHWUIvhqOuYSU769iHkxtTw+Ir2PNKJvSvGR++9pspj9Jp8m96+vStavGCLEZWne/CuaJkbjPkU3hUtRCuCCMALe1e8umKuRg42KAUiLuRd0SIE25G4Not4V7QYJW09AKHpMm+2W6gB7tu9osYNFpVp3StqtGBREbpXqvzBvVLlYfeKGjVYWkRa9IlRoW6zNnBDixo4WBnk7pWyKExIRp7q8VohXvgZcTF89gBsC/BSDxisDmqxHrGvqDGD9WI6+4oa6fT2lYdM8X4kU7zWI5bUOc3zMCCoMv81Cb0aNce/UtqqKbLWW+/O9VjBeic1sAwPxgOoLbAXOrCH2woxIQNLFbhmP8QTJZi8FcIkIjicQvea70orhBlWi4cV3yW+860Qu26FdPRWCHNlBYeagl10sBXCpJK2FcJkIj2MBXgUJmsDzRAmkwNohlDpCeqNaAM60gypNt/lqSIfWqISF+QN9f4q1gyhkpO+fwi5kWYIsKI9j/QBG7oDPdxBD5fSYGAE0+thIhFBfkL1MN/QzQyIxQOCK1kfjTmVhiD9TiLbiFRIsi1k6GZSkdYNgEiTmYCjm0kkmWyLOLqp/AR5cVLdVm6qfBnRbUzigsSh1m0RRzeVm/T1Q7iNybbxBe15pBN7WLwZdRBiVZResU1v7x4WJV6w0YjqqH14WJTMDcZ8Eg+LEqIVQQTghT0sxod8rkYOdikFMi7oYVEiBHuSuDqLeViUGCW9PQBhNeQPH8CFGuDePSxa3GBRmdjDokULFhWph6V69LAEvyj4So8aLC0iKfok3MZkhbcknuiBg5VB7mEpTF61gRsWTvV4rRAv/Iy4GD57ALYFeKkHDFYHtVaPeVi0mMF6MaGHRYuU4GGpHj0swUzxWo9YUuc0z0NZVl1mvU9Er0bN8bAUdWvqLPdiPddjBeud2MNSPXsAtQX2Qgf2cM/sbdDDYmQ8UYLpz+yJRLbFQGyBwL1mgjN7YkAsHhB8f+ejMafSEBy9CTZ74TN7IpXUZ/ZEKtJDQ4CICVxitqASOYgzeyY/QV4UbZTGzuzN5og3+M3IEy5xQeJQ7wNiZ/ZMbtLXD+E2dmY/vqA9j/QBW49t0GphpcHACKaXbUQigvSEyrZ3xnpMDKvFw4qLv3feelzkTT77SpW/ZluPiSsrKGuT6GEiFZIe9p4WvKQykdZjgEcXmDNaUIkkk8MR5zGTnqDcTKqGN58KrCIff6QSF6QNtRqOOo+Z5KSvH0JuTA6Pr2jPI53YwlL76A0Ct47SK7fp7d3CosQL9hlRfboPC4uSucGYT2JhUUK0IogAvLCFxfqQz9XIwSalQMUFLSxKhGBLEhdnMQuLEqOktQcgbLLOh2+hxrd3B4sWN1hTJnawaNGCNUXqYKkfHSzBTwW+0qMGK4tIij55NvI66xof8BM9cLAwyB0sVdUW4UtYtHCtEC78iLgQPnsAtgV4qQcM1ga1VI8ZWLSYwWoxoYFFi5RgYKkfDSzBRPFaj1hS5TTPg626wMhMrwbN8a+Y3DaZ8Ra7cz1UsNiJ7Sv1swdQW2AvdGAPtw9SB+0rjYwnSjB9H4RIRHAwhe4z35k+CDGsFg8rvkN85/sgNi/z2euGfwULcWUFB5qCHXS4D0KkkrgPQmQiPYgFeAyVxbt5WVCJHEIfhElPUG5Em8/oqbnjtDk1D35o84RLXJA21JuraB+ESU76+iHkoit6hqxozyN9wG7uOmgLin6pyhcMjGB6OUwkIshPqBxO4OYmBsTiAcGFrI/GnEpDkH4nUW1EKiTVFnRzE6lI6wZAZMiDrZfJgsokmW6L2bmZ/ASJcVLhtvkGYxX5qCaVuCBzqIVbzM7N5CZ9/xBuY7ptfEF7HunE/hXvBnJQYl2UXrVNb+/+FSVesMuICql9+FeUzA3GfBL/ihKiFUEE4IX9K97XYK5GDvYoBTou6F9RIgQ7krg8i/lXlBglnT0EYSB7LNQA925g0eIGi8rEBhYtWrCoSA0s3aOBJfi9wFd61GBpEUnRJyfAxma5N3ed6IGDlUFuYGkaUwdU5KkerhXChR8RF8JnD8C2AC/1gMHioJbqMQOLFjNYLiY0sGiREgws3aOBJZgoXusRS8qc5nkoyspmrTdL9GrUHAdLV3Z1VnhNIed6qGC1EztYumcPoLbAXujAHu6RfRNysNxfqAXzRAkmP7JnEhGcTKE7Tf6RPTMgFg8Ivrvz0ZhTaQgO3gRbveCRPZNK4iN7JhXpkSFApMwaP5MFlckhHNlT+QkSo2ifNHJkb/L7E14T/CrkCZe4IHOo9wGRI3sqN+n7h3AbObIHFrTnkT5g53ETslqY+Jd/PMHACKbXbUQigvSE6rZ3xXnMDKvFw4qrv3feeVzlJp+9LunOY+bKCsraJIKYSIUkiCsfk5dUJtJ6DPCwmfESWVCJJJPDYecxlZ6g3EyqhjdfCjSRbz9SiQvShloNx5zHVHLS1w8hNyaHx1e055FO7GDx7lsHgVtG6Zltevt2sGjxgm1GVJ/uwcGiZW4w5lM4WLQQrQgiAC/sYPG+BnM1crBJKVBxIQeLFiHYksTFWcTBosUoae0BCMMfEdIC3LeDRY0bLCrTOljUaMGiInSwmPLBwWKCXwt8pUcNlhaRFn0S7shHhNTAwcogd7DEPyKkxmuFeOFnxMXw2QOwLcBLPWCwOqjFesTCosYM1ovpLCxqpNNbWB4yxfuRTPFaj1hS5zTPQ/QjQlrUHAtL/CNCaqxgvZN6WIYH4wHUFtgLHdjD7YUEtl7DVrGS8UQJpu+FEIkIDqfQveY70wshhtXiYcV3ie98L6TM63z20uRfYfdCiCsrONQU7KLDvRAilcS9ECIT6WEswCN8Gz2TyCH0Qpj0BOVGtP8c64VUm5Pz4Lc2T7jEBWlDvb2K9kKY5KSvH0JurBcyvqI9j/QBW7rboDXISIOBEUwvh4lEBPkJlcMJLN3EgFg8ILiQ9dGYU2kI0u8kqo1IhaTagpZuIhVp3QCIhL+pySSSTLbFHN1MfoK8OKlu23yC0US+qUklLkgcat0Wc3QzuUlfP4TbmGwbX9CeRzqxhcU7QzgIMRulZ7fp7d3CosQL9hlRHbUPC4uSucGYT2JhUUK0IogAvLCFpTA+6HM1dLBLKdBxQQ+LEiHYk8TlWczDosQo6e0BCG3mHe9eqPHt3cKixQ0WlYktLFq0YFGRWljso4Ul+LXAV3rUYGkRSdHtcDc2a7154USPGywMcgdLWXXhO1jUcK0QLvyEuBA+ewC2BXipBwyWBrVSjxlYtJjBYjGhgUWLlGBgsY8GlmCeeK1HLClymuehakN3LfZq0Bz/Stk24StY1FDBWie2r9hnD6C2wF7owB7ueX0XtK/UMp4owfTn9UQignMpdJ+Z4LyeGBCLBwTf2/lozKk0BMdugn1e+LyeSCX1eT2RivTAECIStFkQiRzEeT2TnyAvijZJY+f19eZ4N/hJyBMucUHiUO8CYuf1TG7S1w/hNnZeP76gPY/0AbuOu6DNopEGAyOYXrYRiQjSEyrb3hnXMTGsFg8rLv7eedexWX/7sePfwEJcWUFZm0QPE6mQ9HDlY/KSykRajwEeRVaHRoGJRJLJ4YjrmElPUG4mVcObLwWayLcfqcQFaUOthqOuYyY56euHkBuTw+Mr2vNIp7Wv+MehB4Eb/0RSvU1v7/YVJV6wx4jq033YV5TMDcZ8EvuKEqIVQQTgRewr3qbJXA0d7FEKZFzQvqJECHYkcXUWs68oMUo6ewDCxhj/x6IWaoR7N7BocYNlZWIDixYtWFakBpb20cAS/FzgKz1qsLiI1OiTZyPPnTTzPh4neuhgdZB7WKqibaoiYFs41QO2QsDwY+KC+OwB2BbgpR4wWCHUij3mYtFiBmvGhC4WLVKCi6V9dLEEk8VrPWJJrdM8DzZvzSCfvSqiV8Pm+FiqtjRNExjyOdeDBYue2MnSPnsAtQX2Qgf2YFsiJg86WToZT5Rg+pYIkYjgjArdcr4zLRFiWC0eVnyz+M63RAqblzP6LSzEZRUcbAo20uF+CJFK4n4IkYn0QBbgUZZVZrxlZUGlcggdESY9QbUR7UHHOiLd5vw8+MXNEy5xQeJQ76+iHREmOekLiJAb64iMr2jPI324vu5BDXu3KO81NpcGAyOYXA0ziQjyE6qG+b5uZkAsHhBcx/pozKk0BOl3Ct3GpELSbSFfN5OKtG4ARIqiyJrcy2VB5ZJMuUWs3VR+gtQ4pXSzm28x2sjHNanEBblDLd0i1m4qN+kbiHAbUW7AgvY80om9LIGTSRv/WFKzTW/fXhYtXrDdiEqpPXhZtMwNxnwKL4sWohVBBOCFvCyl/7Gaq5GDjUqBkgtZWbQIwbYkLtAiVhYtRkl7D0BYdaYJfU9IC3HfXhY1brCsTOtlUaMFy4rQy2KLBy+LDX448JUeNVhcRGL0SYu6MrbKSm/+OtFDB6uD3MtS1G1X2/A3hdSIrRAx/Jy4KD57ALYFeKkHDNYItWKPmFnUmMGqMZ2ZRY10ejPLQ7Z4P5ItXusRS6qd5nko685amzXeZ6JX4+a4Wcq8bGyXB78rpEYL1j2pnWV4OB5AbYG90IE93AP8ImRnsaWMJ0ow/QE+kYjglArddSY4wCcGxOIBwXd6PhpzKg3BIZxg2xc+wCdSSX2AT6QiPT4EiNiuzIrASASTykGc3zP5CTKjaMs0dn5fbo57g1+KPOESF6QO9W4gdn7P5CZ9ARFuY+f34wva80gfsA+5CDovKmkwMILphRuRiCA9ocLtXfEhM8Nq8bDi8u/zkf109dEQp4+feIzV/mRssZ4frf/5V8Nfv1z/L61/9YMPvvZZ9/H/Mivz/Ojujx2t7cUfrhfxo+F//Serj9cm4++sl6fLc/dFr7gxefi3/nH1Xd8qzqmrKChhk6hfIhWS+q18TF5SmUhrL8CjKFqTVcbHZUHlkkz9hn3HVHqC6jKp+N18LdBGvv9IJS7IHGrxG/MdU8lJ30CE3Jj6HV/Rnkc6sXslpGdNlF67TW/v7hUlXrDBiMrRfbhXlMwNxnwS94oSohVBBOCF3StebTFXIwc7kwIhF3SvKBGCfUhcn8XcK0qMkn4egLAzmfEBXKgB7t27osUNFpWJvStatGBRkXpXzKN3JfjFwFd61GBpEWnRJ89G2Qwl0XvUfKJHboTI8acjN3lIR57q8VohXvghcTF89gBsC/BSDxgsD2q1HjOuaDGDBWNC44oWKcG4Yh6NK8FU8VqPWFLoVM+DMTarvRqnV6Pm2FZMa4atpv/DDed6rGDBE5tWzLMHUFtgL3RgD7f3EbB4D3tFK+OJEkzf+yASEZxOoZvNd6b3QQyrxcOKbxMPuPfxuXtXIp2PuxVZfwl7tN3xmd++u4cl3P8grqTgFFOwbQ73P4hUEvc/iEykp68Aj2GDWHnPMhZUJofQ/WDSE9QX0Y5zrPthN2flwW9snnCJC/KGej8V7X4wyUnfP4TcWPdjfEV7HukDNm2XQe9PLQ0GRjC9/iUSEeQnVP8mMG0TA2LxgODK1UdjTqUhSL+TyDYiFZJsC5q2iVSkdQMgUpjA5woWVCbJdFvMs83kJ0iMkwq3zdcXbeRzmlTigsyhFm4xzzaTm/T9Q7iN6bbxBe15pBO7Vrxb4UGJNVF63Ta9vbtWlHjB1iIqpPbhWlEyNxjzSVwrSohWBBGAF7lzxZvb5mroYF9SIOSCthUlQrALieuzmG1FiVHSzQMQlibrfAAXaoB7t61ocYNVZWLbihYtWFWktpXm0bYS/FLgKz1qsLaItOh2uAcUgW3RiR44WBrkrpUir20Tdq1o8VohXvgZcTF89gBsC/BSDxisDmqxHnOtaDGD9WJC14oWKcG10jy6VoKZ4rUesaTOaZ6HosnzwJx4r0bNca04H16b1d56d67HCtY7sWulefYAagvshQ7s4Z7aV0HXSvwLSU94ogTTn9oTiQgOp9DNZoJTe2JALB4QfIPnozGn0hCcvQk2e+FTeyKV7QofoYLvCiOn9kQq0lNDgEiVNX5b1oLK5CBO7Zn8BIlRtFMaO7VvN4e8wY9BnnCJCzKHeiMQO7VncpO+fwi3sVP78QXteaTXus1UlTXFpZ0Vt5c3D86MZs9u4yrotuikwcAIptdtRCKC9ITqtsRu4+8OKvA7w7//F6uPP/OHog5kd72HL9QvqKG2eKhxRfjfgQP581+DHHchh03HxMUTVLNJdDCRCkkHe9+ol1Qm0jIM8Ggy4z3uWFCJJFPBEc8xk56gykwqgjffBbSRLz1SiQvShloERz3HTHLS1w8hN6aCx1e055FO7F0xPnrvNfcNhQC9Nt+mt2/vihYv2F9EZekevCta5gZjPoV3RQvRiiAC8CLeFa+ZdK6GDnYnBTIu5F3RIgR7kbg6i3hXtBglPT0AYW260PeCtAj3bV5R4wbLyrTmFTVasKwIzSt1/mBeqYOfBnylRw0WF5EafXI62XRtVnotWSd65GBxkLtXyqYtChP8WpAasBUChp8SF8RnD8C2AC/1gMECoRbsEfuKGjNYMqazr6iRTm9fecgV70dyxWs9Ykmp0zwPxlTDI+G/6bVXw+b4V6rhf7dqAs/vuR4sWPOkBpbh0XgAtQX2Qgd2rc+gEVXHJ7hVjOyV1dvFkIGljn4T6SlPlGDyRgiTiOCICt1xJm6EqK9dYYbV4mHF94oH3PTAr5y/W5Oi3qnlwVw6wdmlYK8cbHkwqaRteTCZSM9cAR5FZ7LOKz4WVCoH0PSg0hNUFNE2c6TpURf3R+R18MuZJ1zigsSh3kPFmh5UctIXECE30vQAVrTnkT5gy7YJWX/qUhoMjGB6xUskIshPqOLlW7aZAbF4QHCt6qMxp9IQpN9JdBuRCkm3hSzbTCrSugEQ6cJmFSaTZLotYtmm8hMkxkmF2+ZbinXk45hU4oLMoRZuEcs2lZv0/UO4jem28QXteaSH//ujzyQeJ8f+MKbPJjav2OyPfYQHbWb8hAvbtGXZ2m3CiewrXdC+osQLdhhRafWD1U/cIdLbv3iQVqvfrn/qhNW33FnV3bnRo0vl3snizpR+vj6gcmdKzgHzi6O3314fcf303snyy/VZ44erXw9/5C/dSdrdH3v+2d/5dPXRw5GUO+ty/5kBwa/W/3j3X139bPXpUf68dH6I4b/79ttvv+kL6Qt1SA0W0kl8MUqIVgQRgFc+WGLuDTG1/0GdqyGD7U6BVgz6YZQIweYmLgFjfhglRkmTEEBY5jZrQ4YYJcQ0hpi8GQS28SE/1iMHi5XcElNWtQl7YrRwwVoV88QIgL7SAwWLlEjmPkFe5lWZBz4geKLHDlYDuRHGtLW7UMJ/+fipHrAVAkb73D6YSz1MsB6odwCN6QIJ4kwPGiwRMv9L5J17Xw91RwOMAORrPUhJOdM8BIU1ZVUG+k69GjfH9BJNCOd6sGBVE5lefBAvdBDX4tC8aZrrm2p2VbTtzNS2nF1WN1cz012+Ka7qyzetvb5jEdxYRnba+s1lEdxe1jKmKMX0R/9EIoITLnR/+vTo//48398BwH0Wvui8oEbH4tHB93E+GnMqDcFpnmBvF+4DEKmk7gMQqUjPIQEiVT5sFb21aUGlkqwRULcBV/oxl58gTYp2SGONgM0F3XXkxnUqcUHqUG8Dgot6xuUmfQERbmONgPEF7Xmk1zruuuyqsiyuZm+66npmTGlmbZnns5viquuumqJubu6f9rQ6rgzquMBVNuFwYBTT6zgiEUGCQnXcf/1Mq+DDo9X/vfp49fN1E+CTt988Wv1oXlV/7GRdbpz91f36x6ufrH93baGd3f2i83f4ovGCGg2LR2Nn3UakIUi+k+g2IhWSbiutj8pLKhVp2QCI2CLs3yAySSbbzLBSXn7HXH6CrDipbNvc0FZHrtyjEhdkDrVsCy7qGZeb9P1DuI3JtvEF7Xmk17LtqntjL03VzsrLohskXns7u7KX5aytTfvmTfHmTWnvj5PTyrYqJNuawExdOBwYxeSyjUlEkKBQ2fbDeyfG5laTX9zNFH28+sX9MdzR6p/X3o3/sPaQOH23noxyp2x3f/y3q0/dZ53/fvW92dqV+zerf1z95+HHf1r92BehF9QIWTxCuJRbfe8uIs6o8it3/PhoX/lkkLZvv7kOyi/u9Ozqo6PV3w7x+bm7NsZ5aP5m9aMiP3rUt58b2vpRfrT68VFpj0I6a04NlyDxTyEZmVQokrHwDwq8pDKRViyAh+lMVhSBoz4ml2SasaizwutvOubyE6TkKTVjk99LjCZ4ccEJl7ggdag1Y3BRz7jcpG8gwm1EMwIL2vNI391OkN+Wb6y5ml1eWTsz1ZWZXRVVPru0t+1ta2+avNuLZjRBzVhKw4FRTK8ZiUQECQrVjN/z2H4/ccLmM07foz+4+frln1we/cnl1y//7b/96r2YHJTRx4OEcipo/c82z7u73/jeesB9EFnODHxvJP7t3R8a9jhvv1X6nSovqLGzeOxwNXkfmJO7wISYr37yECkXpIcgvP1W/bwbIv9rXzTm1GgIMr5ALIY8v0wmJK2Ye883XlKpSEsVQKQs86zsQmKRyCWZWOyGqhIa7acSFCTjSdXiZqCoiUyIUYkLcodaLdbBVT3jkpO+gwi5Mbk4vqI9j3Ti+4zroAA0UYL1NsF9j4Rp8W6njS9Gwh7lnzKkBgvpFCNhWohWBBGA5xkJ81b5uRoyOAIwhTxUIgT9/iLZFxoJ02KUeOgBhFWV+T9bs1AjTDMRZk2etd5rcI/1yMFaNfFEmBouWKommwhTAwVrlEjWPjE+5G1nAzfLnuihg7VAPhDWtHk7yAFvCjvV47VCvLuMgCz1MMFioNb7rWmzPHQ8rAUN1ocJ58HUUFsB1N1AvtaDlNQyzUNQtnneZY335KVXw+aMg8XSwbkeK1jRJpgGU0F0GC/rMr/Mq9tZc3vprh4pitnl7e3NzNg35e3lTX5tb6/uWAT3lJFNtX5fGZwGa+Km6idMUYrpWwtEIoLTLHRrukNr4UfuEuT1H77zrfQvBwHZnN7/0+b8/Ch0dv6CGiqLhwrfz2GdBFu2xdH6G0Y/XQf2w7VL5TfOce12/N+87zKgDQZikASHhFPsIIlMUjcYiFSkh5sAkcpmlf9WhwWVSrL+QlG1Juusj+Exl6EgJYt2YmMNhs2gUhOZPKMSF+QO9YbDfcAiNHpGJSd9BxFyYw2G8RXteaQP2MNch0fPmril2xMOjGJ60UgkIshQqGjch4eZGCGLRwjXinv2MBPDJcj8AtUY9jATqZBko1dqvaQykVYsgEfTZWUTUo1EKulUY8TCzOQnyMiTasbNlFQTGXujEhdkDrVmjFmYmdykLyDCbUwyji9ozyN9wLcV1OGxtzbu6PaEA6OYXDIyiQgSFCoZybcVMKNh8Wjg8tBHY06lIUi+U8g2JhWKbAvfVsCkIi0bAJE2Wyfop0wWVCbJZFvktgIqP0FWnFK2tZtBpTYyeUYlLsgcatkWua2Ayk36/iHcRmQbsKA9j/QBXxZahyfP7m/NE4QDo5hethGJCBIUKtsSXxbKjI7Fo7OzjCPSECTjSWQckQpJxoUuC2VSkZYRgIhraHqZLKhMksm4yF2hVH6CLDmpjNsMELWRkTAqcUHmUMu4yF2hVG7S9w/hNibjxhe055FOPBHWBIWZiRJstgnueyJMi3c7a3wxEfYo2pQhNVhIp5gI00K0IogAPM9EWOWDPFdDBocABNow5OfTIgQd/7jki0yEaTFKXPQAQmuzxjtXtVAjTDMRVjZ11tY+5Md65GCtmngiTA0XLFWTTYSpgYI1SqRqn5gCigF7lntTwokeOlgL5BNhRTXIqCaz3mf4VA/YCgHvMgey1MMEq4Fa77dNnuXWB/pMDxosEBOOhKmhphwJU4OUFDPNQ2BaNzicewtcr4bNGQmL5oNzPViwpk0wE6aCeLiH/k14JqyNu52fMEUppj/0JxIRHGehm9PUh/7E6Fg8OvgmzkdjTqUhOLoTbOzCh/5EKqkP/YlUpIeOAJE2q+rQRpHI5CAO/Zn8BFlStD0aO/TfDPW0kTEtKnFB5lBvAmKH/kxu0vcP4TZ26D++oD2P9AFbbpvwlFYbdyB7woFRTC/jiEQECQqVcWzLLTEaFo/GzrKNSEOQfCeRbUQqJNkWtNwSqUjLBkCkqLLOhDy3RCrJdFvMc8vkJ0iLk+q2zWRNGxmVohIXpA61bot5bpncpC8gwm1Mt40vaM8jfcDT9U14VKqLW5A94cAoJtdtTCKCBIXqtj1M1zMjZPEI4Vpuv9P1zHAJEv8UmpFJhaIZg9P1TCbSioXwqKqs7bxtqAWVSzLNGBmvp/ITpOQpNWO3GevpInNaVOKC1KHWjJHxeio36RuIcBvRjMCC9jzS/+7uXc2rsqurWZ1fm9kgL29nbde8mbXt8BvFdX151d0velrNGJzT6uJ+Z084MIrpNSORiCBBoZpxh2s8f3D/J/5l0FM//cyXwoq8dT/RfyiMGUKLhxAXleD1nkXbHA3/vB018D5PZlQEBUCgHUP+XyYTknQM3efJpCKtXAAR22W1/7bLBZVKOulYVG1WBhrFVIaC3DypeNwME3WR6TAqcUHuUIvHxrbBD4ZRyUnfQYTcmHocX9GeRzrxeFgb1IMmSrDdJrjv8TAt3u208cV42KMMVIbUYCGdYjxMC9GKIALwPONhxgd5roa8neZ542FahKD7XyT7QuNhWowSRz2A0Ga19QFcqAGmmQ4rqi5rvA/osR45WKomng5TwwUr1WTTYWqgYIkSqdonTkAzPBG28iE/0SM3QuTwE1FUla0Dnzc71eO1Qry7zIMs9TDBUqBW+22RZ7U3O5zpQYPVYcLZMDXUlLNhapCSSqZ5CIxt86zwSoRejZo1GhbOBud6rGA9m2AyTAVxLbXfVPl1Ub2Z3V41xczkppt1troZ9phte10N/3xVvLljEdxQRnbU+k1lcDKsizusnzBFKaZvMxCJCI6y0H3pDm2G/zpsU91h+tqicvdLkc6CLYoC6jEQ42fx+OE7PLTHMNB3bu3HkD2HGwzEkAgOCafYQRKZpG4wEKlIDzcBInWWm5A1hcgkXX8hL4Z9ivUxPOYyFCRl0U5srL+wmVvqIoNoVOKC1KHecTRFGe4vMMlJX0GE3Fh/YXxFex7pA3Y0t+FJtC5u8PaEA6OYXjYSiQgyFCob9+Fo</t>
  </si>
  <si>
    <t>JkbI4hHCheGeHc3EcAkyv0A0hh3NRCok1ejVvy+pTKQVC+FRBa7VWVCZpBONET8zk58gIU8qGTcjU11kBo5KXJA41JIx5mdmcpO+fwi3McU4vqA9j/QB313QBmfg2jxu7/aEA6OYWjFSiQgSFKoYuXcXUKNh8Wjg6tBHY06lIUi+E6g2KhWKagveXUClIi0bAJEiM4W3Y7+gMkkm28JXF3D5CbLihLJt4HRX5e9/4iN+wiUuyBxq2Ra+uoDLTfr+Idzisg1Z0J5HOrGRuAsKsbhTutsmuGcjsRrvdtb4wkj8KNqUITVYSCcwEqshWhFEAJ7HSGx9kOdqyKB7TKANA21gNULQKoZLvrCRWI1RYr8CELZZ0foALtQA0xiJ3WcmOu/yH+uRg6VqWiOxHi5YqaYyEuuBgiVKJGqfNuiNGSqst7ie6KGDpUDhJO6qqsms9xE+1eO1Qry7+AeXephgLVCr/abLs87f19eDBsvDdE5iPdSETmI9SEkp0zwEtam7QIOpV6MmOYkj2eBcjxUsaLs7iXUQ16oQusjYsQjuKCNbav2uMuQkbnMjY4pSTH/ATyQiOMpCN6ZpvzFBjY7Fo4Nv4Hw05lQagmM7waYufOBPpEI68A98Y4JKRXrgCBAZkqL/7HRBZZLswD/8jQkuP0GWFO2Nxg78zeZ82EQO/JnEBZlDvQUIf2OCy036/iHcxg78xxe055E+YJ9GF3T2tnnc6OwJB0YxvYwjEhEkKFTGsX0axGhYPBo7yzYiDUHynUS2EamQZFvQp0GkIi0bAJEyy42XyYLKJJlsi/k0mPwEWXFS2VZvqnx4IotLXJA51LIt5tNgcpO+fwi3Mdk2vqA9j/QBD2R1EXtt3G3sCQdGMb1sIxIRJChUtqUfyKJGyOIRwqXcXgeyqOESJP5JJCORCkUyhgayqEykFQvh0WV15aWyoFJJJhnDE1lcfoKMPKlkbDcKIzyRxSUuyBxqyRieyOJyk76ACLcxyTi+oD2P9AF/YaILfmGiLeJOZ084MIrJJSOTiCBBoZJxh6ufWF+YoIbQ4iHENSV6+1PeHb39zp3verYO268GuSm4BIoaGUEREMjHkPuXyYSkHgOXQFGpSKsXQKTNGv9Vrgsqk3TqMfKRCS5DQXqeUj8Wm0miIjIaRiUuSB1q/Vi3IXPjGZec9BVEyI0ISGBFex7ptLNhNg9Kwqhbscu3Ce57NkyLdzttfDEb9qgElSE1WEinmA3TQrQiiAC8J7Nh3pGhuRrwdpLnTYZpEYLWf5HmC02GaTFK7PQIwsZmNjAbpoWYZjbMVnlWe3XosR45WKomng1TwwUr1WSzYWqgYIkSqdonyOu2MW2We5PCiR47WAvkw2GmsHlTBG7BP9UDtkLAu8yELPUwwXqgFvymKAPfHDnTgwZLxITTYWqoKafD1CAl5UzzEDSlqcpATujVsDnjYdF8cK4HCxa1CebDVBAdxsu6zC/z6nbW3F7ezsx1Ucwub29vZsa+KW8vb/Jre3t1xyK4q4xsq/U7y+B8mKsKEqYoxfTtBiIRwXkWujndod3wo+EP/mb9h++sLP3Lwprm9P6fNgfoR6HD8xfUUFk8VPiO7mi7r/C36y9HfLr62DlQPh1++pthl//xUZu7O4QqsIVAjILgHHCKbSKRSeoWApGK9PwSIdI2Wdt4j8EWVC7pmghVazL/t7iPuQwFSVe03RprImymk4rIuBmVuCB5qPcUlcnDTQQmOelLiJAbayKMr2jPI324xuVBFgbnzYqoj9sXDoxiellIJCLIUKgs3INxmRkhi0cIV4P7NS4zwyXI/ALZGDQuM6mQdKNXAb+kMpFWLICHKYus8t8Ht6BySScbw85lKj9BSp5UNG5mo4rIsBuVuCB1qEVjxLlM5SZ9AxFuY5pxfEF7HunDvaNg0IzBYbciauT2hQOjmF4zEokIEhSqGcl3FDCjYfFo4PrQR2NOpSFIvpPoNiIVim4L31HApCItGwARU2Wt/zBsQaWSTLdFLimg8hOkxUl122ZAqYhMnFGJC1KHWrdFLimgcpO+gAi3Md02vqA9j3Riw3CwqVtGHdFdsU1w34ZhLd7trPGFYfhBtWlDarCQTmEY1kK0IogAvCeGYf8ud65GDDrEBNow1ArWIgTtYLjkiziGtRglFisAocnzzPgQLtQIUxmGwx+TUCMHS9XEhmE1XLBSTWYYVgMFS5RI1D6ZCBseibbMGq/GO9FjB2uB3DDcmdoam9XeYJ/qAVsh4F1Mgks9TLAcqPV+Z4dtauUDfaYHDVaICQ3DaqgpDcNqkJJqpnkIqrbo3BfLvc9Br8bNcQxHE8K5HixY1SZwDKsgOoxvqry7rG7fzPKitDPzpipn7RvzZnZbtO3VzdVNbso9HPMXYcdwWcqYohSTH/MziQjOs9Dd6Q+drcH5PtwXIx68Dz8d9okfD3vN4cfVR8Pe8O2fD3/71erD584E8oOj1XeL/Khs7hyxzgt7/xGKzzYCPnVW4Q/vv1ThPLV3N5MM/9KXKu8L+YIaOouHDt/iDcH4p1k5bO8+H8WvzAbCP1lvun++MdC4L3L8tdunr03WmxtdXDRnXTPLy+dHb/9ifSbwzd85yst4KH3Rm1OjJzhPFGw33THIR0P0fu0j9PtUQqyGhLcuvqRSkZ6HAkSGCm+M8VFZUKkka0h0Teb3Vx9z+QkSuGjvNtKQKMv78+u7n/iIn3CJCxKIfoMSWtQzLjfpC4hwG2lIAAva80ivFWb5pqxy5zLJu+J2Zkx7M7u8vW5mRXt1WRV1ba5u92A+LsLm49JIw4FRTK8wiUQECQpVmICR5N6EXKzHyz4cJNO3nBByvZDMF4IX1BBYPAS4Unxx8/Wbf/PVbxzlzUbaBT66NqdyE6RhgY4LWkqYVFgKzvqovKRSkRYQgEiR5/626ILKJJmAizhKqPwE+XFSAbcZNioj42NU4oLMoRZwEUcJlZv0/UO4jQm48QXteaQPeHqsCDuBy7gx2hMOjGJ6AUckIkhQqIDbw/QYM0IWjxCu7/Y7PcYMlyDxTyIZiVQokjE4PcZkIq1YAI+uzrOu9lFZUKkkk4yR4TEqP0FGnlQybmaNysjwGJW4IHOoJWNkeIzKTfoCItzGJOP4gvY80gd8D1UR/uxFGfdke8KBUUwvGYlEBAkKlYz7vIeKGSqLhwrXjtvXUH1/CNhfui9XHN3J5g/XmvFfVh/f95ndn/hwrSg/WcvHoiht9/oz8vH+sqra/RC5qooZKEHuF6jGoD+ZyIQkGkNXVTGpSIsWQMSUbWbuMT+VjUQu6WRj7KoqKkNBXp5UOG6GncrI9BqVuCB5qIVjG7mqikpO+hIi5MaU4/iK9jzSa+V4Y5qisW+qWWUv7cyYzs7aqr2e3Za39e3tZVFXl/ePe1rlaEPKsRI6L1GKyZUjk4ggQ6HKUeZHhH2Hg4z6/ur/neUlYENkRsziEcMF5NqGWDyxIa6+6/EhjgX0wd/5aEg8WrsT5YZEZhwFJUKgL0cMiUxCFJkZNiQyqUgrHEBkfVe9VzEvqFSSqcyuzu67fU80JpWfIINPqTGrzRe4qsg31ajEBQlErTGDi3rG5SZ9ARFuIxITWNCeRzrxDQlBi2EVd1yW2wT3fUOCFu921vjihoRH8agMqcFCOsUNCVqIVgQRgFdt35BQ+x/UuRrydpbnXZGgRQgOwOKaL3JFghajZKgUQWjbzNWopxAXaohp7kjIG5N13sPOYz1ysFhNfEeCGi5Yqya7I0ENFCxSIln75Ilo8twOb5z3aT7RYwergfyOhKqpunoQMl6jx6kesBUC3mUseqmHCdYDteJvbBVIEGd60GCJmPCOBDXUVgB1N5Cv9SAl5UzzEBRFVzZlVnhx92rcnDsSognhXA8WrGoT3JGggni4PYkyfEdCZWRMUYrpexJEIoITLXR/egg9CWLELB4xfG+3/57EB1/zhXJODaXgVFGw5xxrSxAJpW5LEKlIT0UBIk3WmdBGlsjkILoSTH6CHC7avo11JTZDWVVkyo5KXJA/1HuUWFeCyU36/iHcxroS4wva80ivRWaT35ZvrLmaXV7Z4c9WV2Z2VVT57NLetretvWnybg9TdmX4moQq7iD3hAOjmF5kEokIEhQqMnewTK+/W7uWUut/tnne3f3G99y1U24szbUv7lsfv71Xm/dGal/sXlBjZ/HY4XJz20PtZ776yUOkXJAegvDwTd8srBqJERFkfYFqDHYqiEwocjFslmZSkZYrhEjdZWXtlb4LKpd0gtHYwHndMZegICFPqhg3M1lVZMiOSlyQO9SKsQ6u6hmXnPQdRMiNScbxFe15pA/4YoYyfDFDFbeOe8KBUUwvGYlEBBkKlYx7uJiBGSGLRwgXhvu9mIEZLkHmF6jG4MUMTCok2egVwC+pTKQVC+BRNV1WW29/bkHlkkw1Rm5moPITpORJReNmHKuKDNhRiQtSh1o0Rm5moHKTvoEItzHNOL6gPY/0AX/WtwzfzGDiXnBPODCKyTUjk4ggQaGaEbiNdZfP+jKjYfFo4PrQR2NOpSFIvlPoNiYVim4L38HKpCItGwCRqsusaX1UFlQqyXRb5BJWKj9BWpxSt5nNjJOJDK1RiQtSh1q3RS5hpXKTvoAItxHdBixozyO91m21edM01zfV7Kpo20Hj2XJ2Wd1czUx3+aa4qi/ftPb6gz3otuC9CEbotkQpptdtRCKCBIXqtu8OquvPV7+597c57XZ/xud+dfXJ/bDcn62/M/Sfhl/58M5R9+nqZ26gbTb8bZBwq9/e/6lPht/4zd2f8kXnBTU6Fo/OzjqOSEOQjCfRcUQqJB3npkKeUnlJpSItIwCRssqaMmDzY1JJpuPqNjOBpi2VnyBNTqrjNh/PMZGvIVGJC1KHWscFF/WMy036AiLcxnTc+IL2PNKJLx8IdmHvP9gWIlhtE9z35QNavNtZ44vLBx5VmzKkBgvpFJcPaCFaEUQAnufyAW+/cK6GvJ3leZcPaBGCk6W45otcPqDFKJnWRBDawPHGQo0wzd0D1uRZF1JpWuRgrZr47gE1XLBUTXb3gBooWKNEqvYpclu6E2Yf9BM9dLAWKK4eqPOuzfx3BZ/q8Voh3l2GjZd6mGAxUMv91jSZ9W5Sz/Sgwfow4c0DaqitAOpuIF/rQUpqmeYhKMrOlFkTuHhAC5t08UAkHZzrsYIVbYJ7B1QQD/fMvwrfO2DiducnTFGK6c/8iUQEh1no1jT1mT8xOhaPDr6F89GYU2kIDu4E27rwmT+RSuozfyIV6ZEjQGRIiV3g+7lMJgdx5M/kJ8iSos3R2JH/ZqrHROa0qMQFmUO9B4gd+TO5Sd8/hNvYkf/4gvY80gdsua3Ck/0m7kD2hAOjmF7GEYkIEhQq49iWW2I0LB6NnWUbkYYg+U4i24hUSLItaLklUpGWDYBIlbVFyHFLZJJMtsUct0x+gqw4qWzbDNaYyKQUlbggc6hlW8xxy+Qmff8QbmOybXxBex7pA56ur8LT9TZuQPaEA6OYXLYxiQgSFCrb9jBdz4yQxSOES7n9TtczwyVI/FNIRiYVimQMTtczmUgrFsCjqrM6NKTFpJJMMkaG66n8BBl5SsloNzM9NjKkRSUuyBxqyRgZrqdyk76ACLcRyQgsaM8jvZaM2Idu00vG4HC9jXudPeHAKKaXjEQiggSFSsYd7vD80fAHf7P+w3fasn9ZWNOc3v/T5qJKd8f5r32hekENlcVDhWtH7MpOW7bFkROMa2ntbnh3SvI37lR0fRH8/XWeT27y9AVpTg2SIO8LFGPI8stkQhKMoVs8mVSkBQshUmdVFRgHY1JJpxir1mSd9TE85jIUpORJNeNmfshGBsKoxAW5Q60Zm6oJ3uJJJSd9BxFyY6JxfEV7HunEE2FhGWiiBM02wX1PhGnxbqeNLybCHlWhMqQGC+kUE2FaiFYEEYDnmQirfJDnasjgEMAU8lCJEHT8i2RfaCJMi1HiogcQVjYLqTklwDQDYWVTZ22gGaxGDpaqiQfC1HDBSjXZQJgaKFiiRKr2SR/ZtlWX+b8vcKKHDpYC+UBYa9q6yWpvqE/1eK0Q7y5TIEs9TLAWqOV+2+RZbn2gz/SgwfIw4UCYGmrKgTA1SEkp0zwEVVFWJmsDA2Fa2JyBsFg6ONdjBSvaBANhKoh3eiGvyq6uZnV+bWamNLeztmvezNp2+I3iur686u6zRXBLGdlT67eVwYEwGzdWP2GKUkzfXyASERxmoTvTHfoLP7j/E/8ybFh/+plvhRV5636i/1QYM4QWDyG+zQP7DkXbHA3/vB01tNFAjIrgsHCKnSSRSepGA5GK9JATIFK1mSm8an5BpZKu0VAMFMvAGBqVoSA3i7ZkY42GzdSSjYyhUYkLcod659HYNtxoYJKTvoMIubFGw/iK9jzSB2xoNuE5NBv3d3vCgVFMrx6JRAQZClWP+zA0EyNk8Qjh4nDPhmZiuASZX6Aaw4ZmIhWSbPQK4JdUJtKKBfBo66yofUwWVCbpRGPEz8zkJ0jIk0rGzcSUjYzAUYkLEodaMsb8zExu0vcP4TamGMcXtOeRPuCbC0x4BK6O27s94cAoJleMTCKCBIUqRvLNBcxoWDwauDr00ZhTaQiS7xSqjUmFotrCNxcwqUjLBkCkzbrGy2RBZZJMtkVuLqDyE2TFKWVbvZlaqiNjaFTigsyhlm2Rmwuo3KTvH8JtRLYBC9rzSB/wvaEmPIZWxw3WnnBgFNPLNiIRQYJCZVvie0OZ0bF4dHaWcUQagmQ8iYwjUiHJuNC9oUwq0jICELFZ1XqZLKhMksm4yL2hVH6CLDmpjNvMEdWRyTAqcUHmUMu4yL2hVG7S9w/hNibjxhe055FOPBgW/IhrbaIE7TbBfQ+GafFuZ40vBsMeRZsypAYL6RSDYVqIVgQRgOcZDDM+yHM15O0szxsM0yIEnf+45IsMhmkxStz0AEKbBU/klADTDIYVNs/yQItUjRwsVRMPhqnhgpVqssEwNVCwRIlE7RN9VxeDGvCaAk70yMFKIJ8LKyrbVYFIn+rxWiHeXYZBlnqYYClQi/22DH1H8EwPGqwOE86FqaGmnAtTg5RUMs1DYJrhKfDflN2rUXPGwmLZ4FyPFaxnE4yFqSAe7nm/DY+F1XGf8xOmKMX05/1EIoKTLHRfmvq8nxgdi0cH37/5aMypNASndoI9Xfi8n0gl9Xk/kYr0vBEi0vovXFhQmRzEeT+TnyBLirZGY+f9m3GeOjKgRSUuyBzqLUDsvJ/JTfr+IdzGzvvHF7TnkT5gt60Nz2fVcfOxJxwYxfQyjkhEkKBQGcd22xKjYfFo7CzbiDQEyXcS2UakQpJtQbctkYq0bABEisxU3tOPBZVJMtkWc9sy+Qmy4qSybTNTU0eGpKjEBZlDLdtiblsmN+n7h3Abk23jC9rzSB/wWL0ND0k1cfOxJxwYxeSyjUlEkKBQ2baHsXpmhCweIVzK7XesnhkuQeKfQjIyqVAkY3CsnslEWrEQHlUWEIxMIskEY2SqnspPkI+nFIzNZpqniYxnUYkL8oZaMEam6qncpK8fwm1EMAIL2vNIrwWjeVPl10X1ZnY7KMmZyU0362x1M6vztr2uhn++Kt58sAfBGBzPauI2Z084MIrpBSORiCBBoYJxh1s8/+sgopyQWgvHu1+KXNxpi6JArvBkxs/i8cPl5BF6h+fA352hPsbsOXqBJzMmgtwv0Iwhxy+TCUkyhi7wZFKRFi2AyFB+beVjsqAySSca86IbKoyP4TGXoSArTyobN9NDTWQcjEpckDrUsrEpyuD9nVRy0lcQITemG8dXtOeRTjwPVgeVoIkSrLcJ7nseTIt3O218MQ/2qAGVITVYSKeYB9NCtCKIADzPPJj1QZ6rIYNDAFOoQyVC0PEvUn2heTAtRomLHkDYBkyLCzXANPNg7kNhnfEhP9YjB0vVxPNgarhgpZpsHkwNFCxRIlX7VLebvMnywECYGjpYChQDYV1Z18EPhanxWiHeXcZAlnqYYC3Qy/0uzzpvdTjTgwbLw4QDYWqoKQfC1CAlpUzzENTG1AHUvRo1aSAskg3O9VjBgjbBQJgK4p1cQL4K4VgEd5SRLbV+VxkcCGvixuonTFGK6TsMRCKCsyx0Y7pDh4H2nTBmCC0eQnyXh/YY8u7o7XfutvGzddh+9fabslYDMTKC88IpNpNEJqlbDUQq0nNOgEibNaX3sGxBZZKu1RD7VBiVoSA9izZlY62GzeBSE5lEoxIXpA713qNuQ1r5jEtO+goi5MZaDeMr2vNIH7CnuQ6PojVxi7cnHBjF9AKSSESQoVABuQ9PMzFCFo8Qrg/37GkmhkuQ+QWiMexpJlIhqUav/n1JZSKtWAiPLnAr2ILKJJ1ojJiamfwECXlSybgZmmoiU3BU4oLEoZaMMVMzk5v0/UO4jSnG8QXteaQP+PKCOjwF18Y93p5wYBSTK0YmEUGCQhUj+fICZjQsHg1cHfpozKk0BMl3CtXGpEJRbeHLC5hUpGUDIFJmeejyAiaTZLItcnkBlZ8gK04p29rN6FIbmUWjEhdkDrVsi1xeQOUmff8QbiOyDVjQnkf6gK8OrcOzaG3cYu0JB0YxvWwjEhEkKFS2Jb46lBkdi0dnZxlHpCFIxpPIOCIVkowLXR3KpCItIwCRISmWlY/JgsokmYyLXB1K5SfIkpPKuM0kURuZDaMSF2QOtYyLXB1K5SZ9/xBuYzJufEF7HunEo2FNUJiZKMFmm+C+R8O0eLezxhejYY+iTRlSg4V0itEwLUQrggjAezIa5j2omasBb+d43mCYFiHo/McFX2QwTItR4qZHEJZNVhkfxIUaYprRMGvyrO18yI/1yMFSNfFomBouWKkmGw1TAwVLlEjUPrUE1GVRZ513Y3Kixw7WAvlsWJUXeVVkjdfHcKoHbIWAdxkJWephgvVArfdNWWaNN0Gc6UGDJWLC4TA11JTDYWqQknKmeQhs1VZtlnulTK+GzZkOi+aDcz1YsKhNMB6mgni4h/5NeDysjZudnzBFKaY/9CcSERxnoZvT1If+xOhYPDr4Js5HY06lITi6E2ztwof+RCqpD/2JVKSHjgCRossK/7eZF1QqB3Hqz+QnSJOiDdLYqf9mqKeNjGlRiQtSh3oXEDv1Z3KTvoAIt7FT//EF7XmkD9hz24SntNq4BdkTDoxieh1HJCJIUKiOY3tuidGweDR21m1EGoLkO4luI1Ih6bag55ZIRVo2ACJVkbWVl8qCSiWZbouZbpn8BGlxUt22Ga1pI7NSVOKC1KHWbTHTLZOb9AVEuI3ptvEF7XmkD3i6vgnPSnVxD7InHBjF5LqNSUSQoFDdtofpemaELB4hXMvtd7qeGS5B4p9CMzKpUDRjcLqeyURasQAeVW6zuvD2oRZULsk0Y2S+nspPkJKn1IzdZq6niwxqUYkLUodaM0bm66ncpG8gwm1EMwIL2vNIrzXjZV3ml3l1O2tuL29n5rooZpe3tzczY9+Ut5c3+bW9vfpgD5oxOKjVxQ3PnnBgFNNrRiIRQYJCNeMOV3r+aPiDv1n/4Ttx2b8srGlO7/9pc0nlUeiCyhfUUFk8VLh43L6682/XnwD7dPWxk4SfDj/9zSCrPz5q83x48Svslk5mEAR5XSAJQ85eJhOSIgzd0smkIi1ICJGqzkprfFwWVC7pJGHVmqyzPobHXIaCnDupKNxMCXWRsS8qcUHyUIvCyuTBezqp5KQvIUJuTBWOr2jPI5147qsN6jwTJdhuE9z33JcW73ba+GLu61H2KUNqsJBOMfelhWhFEAF4T+a+/HvouRoxaPSfQh4qEYKufpHsCw1+aTFKnPIAwsoWAVv8Qg0x0eCXHbKp8SE/1iMHa9XEg19quGCpmmzwSw0UrFEiWftkxsOYrs4z400KJ3rsYDGQD361ZdfZQRh4AZ/qAVsh4F2GPZZ6mGA9UCv+rraBKcAzPWiwREw4+KWGmnLwSw1SUs40D0FVdUXRZo0Xd6/GzZn8iiaEcz1YsKpNMPmlgugw3pimaOybalbZSzsbMrmdtVV7Pbstb+vb28uiri7va0hwXxnZWOv3lsHJry5uoH7CFKWYvotAJCI40UK3pz90rglnK3GTXQ/Wip8OG8WPh83m8OPqo2Fz+PbPh7/9ati73g2FfdY7/KlrE3x4PznmDtTvtqY/XH1/9f/O8vL+Q2BNnn+p8iaNF9SIWTxi+NZuIPdPs3LY1n0+eF+ZDfx/st5s/3xjy3EDc3/t9ufrfsvmA2rDf+AHs64ZwvP86O1frM8Cvvk7R0OwopH1RW9OjZ7gIFGwzXTHHx8N0fu1j9DvUwlRmhF55r+17SWVivQcFCBSNFlThjavRCrJehFdHd7iMvkJ8rZoyzbWidhMLnWRUTQqcUEC2WFfEljUMy436QuIcBtrRIwvaM8jfcD2lDY8itbFHd6ecGAU0wtLIhFBgkKF5V7tKcRQWTxUuKLctqd8fwjYX7qPxh7d2bo/XHua/2VQ13ea0/2JD9eO50/W9uaiKG33+jP25nsTS+1+iFlYiIES5H6BeAz2KIhMKKoxYmEhUpEWLYBI1disDn01jMklmWyMW1iYDAV5eVLhuBmd6iKzcFTiguShFo5t1YQtLExy0pcQITemHMdXtOeRPuBhuDY4DNflcZ+3JxwYxdTKkUpEkKFQ5Zh+GI4aIYtHCBeMex2Go4ZLkPkFsjE0DEelQtKNXgX8kspEWrEAHq0Zsm/n5bKgckknG4PDcFx+gpQ8oWjs8vvZqfuf+IifcIkLUodaNIaH4bjcpG8gwi2uGZEF7Xmk15rx1prry8bks5urN5cz01w2s8v8ys6ujG1vy+ubvKtuP9iDZgwNw3V5KQ0HRjG9ZiQSESQoVDOCF18V9f3541o7ftNH/QWVusWp42Lw6MXN12/+zVe/cZQ3mw5y4OrVOZWcIP9OIt2IVCjSLXj3FZWKtHIARNoma7yHlwsqk2TKra4DLf1jLj9BYpxUuZWbQh+eWOMSF2QOtXILLuoZl5v0/UO4jSm38QXteaQP+Or5NrNB5Wak4cAoplduRCKCBIUqt7RXz1OjY/Ho4OLOR2NOpSFIxpPIOCIVkowLXD1PpSItIwARW2Z1HTqBI1JJp+OCV89z+QnS5KQ6zmzKvonoOCZxQerQ67jg1fNcbtIXEOE2puPGF7TnkU588UDnozfoMuunVzVt1XWd2aa352sH1Hi3c8YX1w48ajZlSA0W0gmuHVBDtCKIALzyaFjTx7sHVp/c3z5Q+5/XuRr5dqqnXT+gRgjOluLCL3z9gBqjZF4TQFjZKvMPcKgRprl9IO/KrDE+5Md65GDBUt0+UGWdt2D9gR4uWLFitw880RMues/u5IRDFlIRr/Sowbol0rlPHuu2rosiM94UdqLHDhYIxVUEwwPSdMPuygf4VA/YCgHDz4kL4rMHYFuAl3rAYJVQbwaaIeFZb90404MGC4fwUoLhmcha/6UEeqg7Xkrw5Dk4e8wX70fyxWs9YknF0zwRZV3bzmaVtwz2atycGwqKPK8GuFnrLX3nerRg6RNdUfC7LnrPHkBtgb3QgT3cXkFghzfsSGsZT5Rg+k4BkYjgCAzd0qbuFBCjY/Ho4Fs/H405lYbguE+wDwx3CohUUncKiFSkB5UAkUFl+afVFlQm6RoFXea/hPmYy0+QJUUbqLFGQb05Vw5fDMAlLsgc6r1BrFHA5CZ9/xBuY42C8QXteaQP+Bu1nX9aYhBxjTQYGMH0Io5IRJCeUBEHGnWVX6ilRsPi0dhZtBFpCFLvJKKNSIUk2oIuXSIVadEAiLRD/fMyWVCZJBNtJs+6kGhj8hNkxUlFW7Op8U1EtDGJCzKHWrSFP1DL5SZ9/xBuY6JtfEF7HukDnsnvssoXjEG0BS4oCAcDI5hetBGJCNITKtr2MZFPjJDFI7SzkCPSEKTjSYQckQpFyIUn5YlMpHUE4NGaLnCH9YJKJZmQK+pAu+6Yy0+QKScVcu2m7odvV+ISF2QOtZCLDcozuUlfQITbmJAbX9CeR3ot5Jr8tnxjzdXs8sramamuzOyqqPLZpb1tb1t70+TdXoSc8QVjEHKdNBgYwfRCjkhEkJ5QIbfDpZzrL6auxdz6n20+UF//xvdcw9VpQefnvfcC//b+2vf7qzp9sXtBjZ3FY4dLPG/4Pvz87UsfHm3f5emPz+onD/F0oXwIVfybs9SYCaqCQE8GXb1EJiQ5Gbiwk0pFWs4AIgOszPqtiQsql2SC0n23qrE+gsdcgoKUPami7DYCpIsoSiZxQe5QK8ra2NB9nVxy0ncQITcmKcdXtOeRPuBPCHWZ971+rysCF1GFg4ERTC4pmUQE+QmVlPv/gBA1YhaPGC4kfTTmVBqC/CzQdvEv+VAJUSRe8Es+VCrS8gIQKQLjfgsqkWT6rshNYLbmmEtQkD+n1HfF5ibGInK1JpW4IH+o9V34Qz5cbtL3D+E2Iu+ABe15pNMO9tfeqj0ItiJKz27T2/dgvxbvds74YrD/UbgpQ2qwkE4x2K+FaEUQAXjhwX7vAdtcjXw71fMG+7UIwflMXPdFBvu1GLeLyo6D/cO+NzB/oQWYZq7f1nVmA71dNXKwXk0816+GCxYs4Vx/UTzM9RdFeK5fjRosWyKZ+0TxVbY0Wevdc53ooYPlQT7WX5iiqIZNojdXnOoBWyFg+DFxQXz2AGwL8FIPGKwR6q3AkDds1nh3eGd61GDdmHCuXw21FUBFHoSzx3zxfiRfvNYjlhQ8zSPRVaaxWeutgr0aNmmsvx4yW5113gf4XA8WLHzSqf7h0XgAtQX2QgfWocW+Deb4BDeikZ24ejMamuq/d9jBPFGC6fsHRCKC8y90P7uDJWXX78RSQ2XxUOGbQNCBMn/93sl7RyfvvX7vf/1fF0frTbv79tcnd8cFPx5++jPnPll/DmwI7kmVV/lJXtTF6dH6ZoS7oA4/dacK37y3qTx2ae4+MFt27RBf90P13K6DnB2tP0t2/x2xH67+9neOVv+4+q77ZdftuTuXWP3yd47K4JrMqWsiOMWcYntLZEJpf4QdLkwq0uNXgMiwi2sb7zZuQaWSrgFi8ja7v/j16b6ayVBQAURbw7EOyOaLBkXkExVU4oLcod/2hJf1jMtO+hIi7MZ6IONL2vNIH+742yBRvQVlkKiVNBgYwfQSlUhEkKBQibqH8TdmhCweIVyZ+mjMqTQECVkg5oLjb0wqJDXnTSMvqUykdQThYaqs9LYQFlQq6cRcePyNyk+QKSeVctWm7lcRKcckLsgceikXHn+jcpO+gAi3MSE3vqA9j/ThXj41CDlvZ2sQckYaDIxgeiFHJCJIT6iQI18+xYyGxaOxs2gj0hCk3klEG5EKRbSFL59iUpEWDYBIYbLOT2VBpZJMtUVun6LyE6TFSVXb5lNUReTbYlTigtShVm3BRT3jcpO+gAi3MdU2vqA9j/Th3vs+qDbvEzCoNisNBkYwvWojEhGkJ1S1Jb73nRkdi0dnZxVHpCFIxZOoOCIVkooL3fvOpCItIgCRNuusl8mCyiSZiIvc+07lJ8iSk4o4u6n5wS/7nHCJCzKHWsRF7n2ncpO+fwi3MRE3vqA9j3TiObKQca+O0qu36e19jkyJdztnfDFH9ijZlCE1WEgnmSNTQrQiiAC88BxZ5UM+VyMHZwQEAjFotFMiBOcBcN0XmyNTYpTY6hGEeRP6QKwWYZpBsrq0mV+KHuuRgwVr6kEyLVywYkkHyerHQbLg12Ne6VGDdUukc588Ho0tK5OV3oif6LGDBUI+SVZa01Zt4FrfUz1gKwQMPycuiM8egG0BXuoBg1VCvRkYEkcVniTTogYrx5STZFqohEmy+nGSLJgwXusRS0qe6pFobG6KrPLqnV6NmzNKVuW2HWq23xR8rgcLlj7xKFn97AHUFtgLHdjDbRQUwVGy+Dc7nvBECaZvFBCJCI7A0C1t6kYBMToWjw6+9fPRmFNpCI77BPvAcKOASCV1o4BIRXpQCRBxdsfQBSVEJgfRKGDyE2RJ0QYqeq7sOG3OlSPfGqMSF2QO9d4g1ihgcpO+fwi36IKeIQva80gfsEc3MCUxiLhWGgyMYHoRRyQiSE+oiGN7dInRsHg0dhZtRBqC1DuJaCNSIYm2oEeXSEVaNAAiZZ11XiYLKpNkoi1m0WXyE2TFSUXb5jNUReS7YlTigsyhFm0xiy6Tm/T9Q7iNibbxBe15pA94Qr4IDlZ10mBgBNOLNiIRQXpCRds+JuSJEbJ4hHYWckQagnQ8iZAjUqEIufCEPJGJtI4APGpTB00dRCbJdFxsQJ7JT5AoJ9Vxm28/FZGveVGJCxKHWsfFBuSZ3KTvH8JtTMeNL2jPI33Al3EWoVGrMv7pC08wMILJdRyTiCA9oTpun5dxMkNl8VDhgo57GWdbnA4i2v33h//ub8Zu4MwmvIGTuRCCyiKQpCFjMJMJSZGGbuBkUpGWRIRIYbPKeH1ACyqXdKI0dgUnlaEg708pS8vNN6vKyEfIqMQFyUMvS2NXcFLZSd9ChN2IMAWWtOeRTjw+FujzlvH77ZttevseH9Pi3c4aX4yPPSpPZUgNFtIpxse0EK0IIgAvND7mPZ+Zq3GDYwFTaEQlQnAEQKT9QsNjWowSJz2AsHRf6PQhXKgRphkei32FTI0cLFcTD4+p4YL1Sjg8Vj5+hayMfIVMjRqsWiKd+6SjXJu8dG+fD/uJHjtYHuTDY00+4K2y1vgAn+oBWyFg+DlxQXz2AGwL8FIPGKwS6s2AKcvM/x2JMz1osHBMODumhtoKoCLPwdljvng/ki9e6xFLKp7miShKW1Z5wDbcq3FzZsfaIa+5D155j2HO9WDByiedHSvdZ8j8OeJCB/ZwOx9laHasLGU8UYLpOx9EIoITMHQ/u9fOBzFUFg8VvgmEOh/PN+E6uQvX0epv132OT1cfO+v2p8NPf/P2L4Z/aId9z/Oj6j5Ob79VP+9crJ7ftT8emhZHZaTD4QvsnBpYwWHkFLtUIpPUnQwiFekZKkCkKuqsq7xSe0HlciCdDCZDQR4X7fDGOhmbL0+VkY+JUYkLkod681KZPLCnPeOSk76ECLmxRsb4ivY80gfslC5D421lJQ0GRjC9ziQSEeQnVGfuwSnNjJDFI4TLSx+NOZWGIB8LxFzQKc2kQlJz3jTykspEWkcAHk2RZ23AKs2kkk7Lha3SVH6CTDmpktt8eqqMfEuMSlyQOdRKLmKVpnKTvoAItzEhN76gPY/0Ad9TUIZG3kojDQZGML2QIxIRpCdUyJHvKWBGw+LR2Fm0EWkIUu8koo1IhSLawvcUMKlIiwZApDFZ7mWyoDJJJtoi9xRQ+Qmy4qSibfPlqTLyKTEqcUHmUIu2YVFL7wn4GZeb9P1DuI2JtvEF7XmkD/iG0DI432alwcAIphdtRCKC9ISKtsQ3hDKjY/Ho7CziiDQEqXgSEUekQhJxoRtCmVSkRQQgYkxmKh+TBZVJMhEXuSGUyk+QJScVcZsvT5WRT4lRiQsyh1rERW4IpXKTvn8ItzERN76gPY904lkwbyIaZFkdpddu09v7LJgS73bO+GIW7FGyKUNqsJBOMgumhGhFEAF4oVkwf7NirgYO2vwF+jBos1MiBD39uOyLDYMpMUqs8QDCxhZZ4MZ3LcIDGAbTIgfr1dTDYFq4YMGSDoM9fkmsjHxJTI0aLFsimfvk8SiaxnZtVnhDfqIHDxYI+TTYALjJi0HYeJ/pUz1iK0QMPykuis8egG0BXuoBg3VCvRsoqmE/UIcOdbWowdox5TyYFiphHuzxW2LhlPFaj1hS9FSPRF62bdll96fbTzdMSuCcgbCyqEo302i9b965Hi1Y/sQTYe5rYv40caEDe7i9gio4ERb/KscTnijB9L0CIhHBKRi6q03dKyBGx+LRwXd/PhpzKg3BiZ9gLxjuFRCppO4VEKlIzyoBIkVRZo3/a88LKpeD6BYw+QnypGgbFT1cdpw2h8uR74lRiQtyh3p/EOsWMLlJ30CEW3RBz5AF7XmkD9inWwUHrlppMDCC6WUckYggPaEyju3TJUbD4tHYWbYRaQhS7ySyjUiFJNuCPl0iFWnRAIgUbZN1fi4LKpdksi3m1GXyE+TFSWXb5gNUZeSLYlTigtyhlm0xpy6Tm/QNRLiNybbxBe15pA94Tr4Kjld10mBgBNPLNiIRQXpCZds+5uSJEbJ4hHaWckQagnQ8iZQjUqFIufCcPJGJtI4gPNrcZLm3obygckmm5GKD8kx+glQ5qZLbfIKqjHxTjEpckDrUSi42KM/kJn0DEW5jSm58QXse6QO+WbMKzVxV8e9YeIKBEUyu5JhEBOkJVXL7vFmTGSqLhwqXdODNmuvLMmv3w/1VmdtXbf7Q6eGj1ffd4ac7zVz98u2fHRVFabvXz48ezzTdT10f+5urX919Uuz+a2FbF29GPhbGjLCgZAjUZsj7y2RCEpuhKzaZVKS1DiDixGblN1wuqFzSqc3YFZtUhoKEPqXerDZflqoiHwujEhckD73eLEsTvGOTyk76FiLsRhQnsKQ9j3TiAbGQhozfQt9t09v3gJgW73bW+GJA7FFSKkNqsJBOMSCmhWhFEAF4wQEx7+s1VwMHjf9TiEQlQtDkLxJ/oQExLUaJVx5A2GSB80MtvjTjYV2ZZ5VXix7rkYPVauLxMDVcsFwJx8Oqx2+FVZFvhalRg0VLJHOfCvmu6QJK/kQPHSwOiuGw1lSDOvBms1M9XivECz8lLobPHoBtAV7qAYMVQr8TaPImy71hPtOjBqvGhKNhaqjTj4ZVj58KC6eL13rEknKneiSqqjBZ451e6tWwSYNhZVE2gbR2rscKlj3pWFjlPhTmTxEXOrCH284wobGwqpTxRAmmb2cQiQhOv9C97F7bGcRQWTxU+Abwwcaz3vP7tuqut/H55sWwc/+b4TeGbfnwh3921OVF/vyotUNs3A/d87tuxPCnfuI+J+baFv+zqGFBjKHgzHGKvSiRSeqGBZGK9KgUINJmlfHW9QWVyYG0K5gMBQlbtI8ba1dsvh9VRb4IRiUuSB36TUpZ2HC7gslO+g4i7MbaFeNL2vNIH7DV2YQm1KpKGgyMYHpFSSQiSFCootyD1ZkZIYtHCBeSPhpzKg1BQhZouaDVmUmFJOa8aeQllYm0jiA82sbPZEFlkk7LhY3OVH6CRDmpktt8QKqKfBGMSlyQOPRKLmx0pnKTvn8ItzEdN76gPY/0Ad80YEIja/cfqxYEAyOYXscRiQjSE6rjyDcNMKNh8WjsrNmINASpdxLNRqRC0WzhmwaYVKRFAyBSZJ2XyIJKJJlmi1wzQOUnSIqTarbN96OqyAfBqMQFiUOt2SLXDFC5SV8/hNuYZhtf0J5H+oAv+TTB4TQrDQZGML1mIxIRpCdUsyW+5JMZHYtHZ2cNR6QhSMWTaDgiFZKGC13yyaQiLSIAkSEpesvhgkokmYaL3PBJ5SdIkpNquM3no6rI98CoxAWJQ63hIjd8UrlJXz+E25iGG1/Qnkd6+L8/en4nXf4wptEmHvuy2R/7iA76LHCVaWGbtiyfEk02+OVtXXxZjXc7e/wPMPj16dtvYoNfypAaLKSTDH4pIVoRRABe+TDzNTbxpUQM+vkFCjHoslMiBL37uPCLTXwpMUos8ADCKmtDik4JMMnIV1m2NmtDWk2LHKxUipGvrq0CLq4/0MMFC1Vs5EsA9JUeKFihRNr2ib+zNXVWepGf6JGDhUAx5FVYY7LS2xA+1eO1QrzoBIcP5lIPEywFas1fGHc9SUj1a1GD5UE42hV+497XQ91xtEsA8rUepKSUaZ4CayoTuBaiV6PmDHPF0sG5HitY0ETDXD6IFzqIh3vob4efhLaVgQv6QkxRiumP/YlEBCda6L409bE/MToWjw6+f/PRmFNpCE7vBJu68LE/kUrqY38iFem5I0TEtt7StKAySXfuHzoiPubyE2RJ0d5o7Nx/cw9tFblYmEpckDnUe4DYuT+Tm/T9Q7iNnfuPL2jPI33Ac1PuxD0g40zgzoFwODCKyWUck4ggQaEybg+TU8wIWTxCuJRbfe8uIu6Gu199/iLhT45WP1pfD/zp6hd3VuTVR0ervx3i8/PhL3dj8BCJHxX5Zy8MXgf4w7d/5n7zR/nR6sdHpT0K6aw5NVyCxD+FZGRSoUjG4IQWk4m0YgE8uqxsA1fJMZkkU4zBYZ5jLj9BQp5SMZriXmCY4K1OJ1zigsShVoyRCS0qN+n7h3AbUYzAgvY80v/u7l2t7PXNbTu7vSrszFRvqtmlae0sL3N7efXm9k2+n4O/KqgYK2k4MIrpFSORiCBBoYpRcXuTU5L/0yAIP1z97O2frz5afej+eXOl06f3/9q/DBLrp2uBtP71/mVd5EWev777xzrPv+T+Korw3U7MQFo8kLiwRD458fxo+Kd///ab2dHv/V494CqHiNSf/3aFLxpzajQE6V+gG0P+ESYTkmz01q2XVCbSsgXwMFlpA3YUJpNksnF4m0zwqJHKUJCXJxWOm0lwExntpxIXZA69cCzLUHv8jMtO+g4i7Mak4/iS9jzSBzzcbzMTlI5WGg6MYnrpSCQiSFGodCSP9zOjYfFo4PrPR2NOpSFIvwLhFj7wI1KhKLfweD+TirRsQES6OnTiR2SSTLoFR8GPufwEWXFS4bYZJTKR2TAqcUHmUAu3yHw/lZv0/UO4jcm28QXteaQTfwqsDgqxmE2xyvNtgvueCdPi3c4aX8yEPYo2ZUgNFtIpZsK0EK0IIgCvQmfCtIjBQQCBNAye6SkRgqZ/XPFFZsK0GCVGegChyUzA7acFmGQmrBjimtnQ4ZoWOVipJp4JU8MFC9VkM2FqoGCFEmnaJw+yKcrAUMWJHjlYCBQzYcP/ts3yyof3VI/XCvHuMgiy1MMES4Fa60fSw5keNVgeJpwJU0NNOROmBikpZZqnIJISejVq0kxYJB2c67GCBW2CmTAVRIfx1prry8YMu8irN5cz01w2s8v8ys6ujG1vy+ubvKtu71gEN5SRHbV+UxmcCTMxb7WHKUox/fk+kYjgJAvdl4Ln+0V9bxZZm4pD+0IidYtTxzdnPhpzKg3BkZxgxxY+zCdSSX2YT6QiPUwEiAw5z193FlQmyQ7zh1xeevkdc/kJUqBo4zN2mL+ZDzKRgS8qcUHmUAv84KKecblJ3z+E29hh/viC9jzSBzzwVYcHvmzMzewNB0YxuUZjEhEkKFSj7WHgixkhi0cIl3L7HfhihkuQ+KeQjEwqFMkYHPhiMpFWLISHuyPA+KgsqFSSScbIxBeVnyAjTykZ7WZAyEYmvqjEBZlDLRkjE19UbtIXEOE2IhmBBe15pA/4qqc6PPFlK2k4MIrpJSORiCBBoZIx8VVPzOhYPDq4XPTRmFNpCJLxJDKOSIUi48JXPTGpSMsIRKSuvYp0QWWSTMZFrnqi8hNkyUll3GZYx0bmr6jEBZlDLeMiVz1RuUnfP4TbmIwbX9CeR3ot4zr75roubsuZsdXwg7Hd7MpcNrOr66vqsr6qrenuxU1aGRecvrJWGg6MYnoZRyQiSFCojFMM7m9m9H+01njfHPSdO8/6zNHW3Ymhm0zPB8Kvnx/N18E4evX7eXF08bWvfuOr/8fNvx6C8KdH/9vXb/6/R2cvjx7G+e8n2Is8PNDPDLDFA4wrwSPqRD8zHIK6IFCUIfcvkwlFUAYn+plMpPUM4GGy1gbMxEwmyfRka/OACe6YS1CQrycVlJsxIhuZC6MSFyQOtaAMr+oZl5z0DUTIjSnK8RXteaTdR8P+3Wf0R1Ay/pub62989U+/5gmESjFWPp6DVKz9PNcfR2uLeptnaD4sjFaiAh9HxLxwv6yGu/2YRYILar1/dpNfd13K9QzYT50K+e36SO7T9YTWb9Ynd+5nPx30yMOvvf2rt99az265Xxh03vDbPqqDNKt/Z6Hm+yRbhgnvliz7i5N/NeS/5vlJVxfuB+t+6IYfGvdrbeV+cD/rcvdD/fykyPNy/aNd/9i6H4vK/VgW6x8792O1/pWqcT+a9Y92/WO9/rFZ/7vt+kf3Hx5+vPu5+3eLwobStDaaRh7NoOvZG8JTF8JTF8JTF8JTF8JTF8JTF8JTF8JTF8JTF8LTdQhP1yE8XYfwdB3C03UIT9chPF2H8HQdwtN1CE/XITxdh/B0HcLTdQhP1yE8XYfwdB3C02AIT/UhtPIQombsdQSXLoJLF8Gli+DSRXDpIrh0EVy6CC5dBJcugst1BJfrCC7XEVyuI7hcR3C5juByHcHlOoLLdQSX6wgu1xFcriO4XEdwuY7gch3B5TqCy2AEl/oI4jlMXyldJHsXyd5FsneR7F0kexfJ3kWyd5HsXSR7F8l+Hcl+Hcl+Hcl+Hcl+Hcl+Hcl+Hcl+Hcl+Hcl+Hcl+Hcl+Hcl+Hcl+Hcl+Hcl+Hck+GMleHckn0wsjkZS9yucufOcufOcufOcufOcufOcufOcufOcufOcufOfr8J2vw3e+Dt/5Onzn6/Cdr8N3vg7f+Tp85+vwna/Dd74O3/k6fOfr8J2vw3e+Dt/5OnznwfCd68OHKxXRTMU6ehcuehcuehcuehcuehcuehcuehcuehcuehcuehfr6F2so3exjt7FOnoX6+hdrKN3sY7exTp6F+voXayjd7GO3sU6ehfr6F2so3exjt7FOnoXwehd6KK3fo/voucEVLKvxlb+zfUg/wITK/cs2uAzgIFVar8sYBL6shrvthza8XqA/zZIvz93fVr3980whu+CgI/vB/UfxZ67MeDPhz/xiTsldAd9v3YHhW+/c/+Pw39mfSvTz5wj8G6uY/inu67v3dS/O0z8XLP4/m4A3+0Edz1k9wd/9fY/Zu5/7aeD/vz26uOjMj+KnAoqo7wtk4g3BmghWhFEJby5Gt72Xp93PYAWITj/KTn4C14PoMW4rZR2vB7Ai26hRpfkboDIIZ0WNligNBcD2Dp4MYAaLliiYhcDPFEoLnrP7s6RHLLQ8dErPWqwUIk27eizcaKHDWb+8d0xivVUj9UKscJPh4vfswdgTzd+WsBgUVAf/trcZkXo8FcLGqwT0nsCgpnifT3UHe8JePIcnD1mifcjWeK1HrGkwGmeiNBb16shc24MCOE81+MEq5xwZ+ueiAdQT/eSGrAO7XV3lddlXc/evOnKmbnM21l3m1/N3rTXb97ctE1Rv7l/VILbzD+5nNaZ4jZvoc1mK6OJ8vNtSCO0JJtSH5EvU4kI2py77Fbf/sWwrfy1u7lufb/ch2+/83yzM13//H7q7O9X/zD89eP1pQJnL/xF4gU1HhaPB75pA0NytPrBsGX+zXprvb5g4cfDDnu9vz5a/dPqR2VxdDIyaEYMjKAtLNguhh3KRCokQ4n3dt6XVCbSdjbAI7T7JLJIZiapsza0S2XSE+RY0UZrzErSbowHbcRKwiQuyBnq3URoTc+41KRvHkJtzEgyvp49j/RaAJbX9qrKTTtr39xezUxX5LPu0l7N8qvr4Rdaa6rm6oP0AtB75jgIwE4aC4xfegFIJCJITqgAXHtk3XUDrpHgzv0HbfP2L++8Kc5kvJZ3qx+uvh8UeES+FueLCzwfjTmVhiC1CuSYa+t8lB35GzW/TyXEEWU+Hi+pPKSFAWARkmREFskkWdFmlfHxO+byE6S9STXZ5mIhG7kpikpckDjUmiy4qGdcbtJ3D+E2JsrGF7TnkV6LsrZuy+vmTTO7qpp8Zuqb21l3ba5mVVfl3W13eVndpL4pyomygAO4zqWxwPglF2VMIoLshIqypzP/q79d/ZfVj1c/WP3jbPU997f1Idz37o/ffKRfUElbnPSuyoxJQ5BgBcoseFDGpELRZOFLPJlUpKUBIeJjsaCySCfL8rCjg0pQkPmm1GV1fl/G737iI37CJS5IG3pdFlzVMy456duHkBsRZsCK9jzS67Gr5w+KxOmthO7bwHlYHbh96o5tmW+zTeS+Lf0N3C+r8YKmJlQ5/d3bv1rP0//0/m6k9WT96mPcgftgiHXDWkd27YSd2nvri+ALdQQNFsEpnLVaiFYEEYBXHq0+OXr8INfqk2G9/tsQ7A/vr1O9F82xybqj1U/W94au71d9+53Mx3iuZgz6sgSiMmTW1SIETVi4VoyYdbUYt0sRx6yrRbdns64aNljP5GbdQbIUQbOuGi5Y0YRm3bp4MOvWwUsgX+lRg3VNpIvRZ+NEDxssJlOaddVYrRAr/HS4+D17ALYFeKkHDBYF9Zah6bKm9mE+02MGy4TMqxtJFO/roU7v1X1IEu9HksRrPWJJfdM8EGGvrhZyaq+uGidY5KRe3eGJeAC1BfZCB9ahvbY3b7q87WZXN9bOzNWN6yVcVbP8tmzry/LN1dWlveMT3JRGdunajWnIq3t/JyZME+WXvitAJCI4G0P3tusNjrsH7nGD89Gwuf3t3X7GbWI2N8b9xO1N1y7Vu38OflPizska+abE86MqD51nv6AG0OIBxPeNvk3iVgzXn5hY7/E/vNvju69OfG6r+Nn4ulnZoMWXGR7BEaRgkxnuXBCpUDoXJrM+Ji+pTKRHpwCP0J6VyCJd46LMrNeIfczlJ8jNov3ZWN+i3Jxyl5G+BZO4IGmoNyHBRT3jcpO+ewi3sbbF+IL2PNJr5Wja/La7NvXMtLaameammF1eV/msMvmbpry5zU11/zYnVY6hpkYljQXGL71yJBIRZCdUOf7zIHI+HRTLp6tfri2+7rtag8D5zaPB9+77EP9h9em6t7H11TH3J0r7peH/V3keuTGYGRWLRwWXgz4acyoNQQbGZdvbb/u/4/v7VCoU2Zb7rWgvqUykpQPh4WOxoLJIJtuaKnAlwDGXnyAxTirbNl8ZqCOfjaASFyQNtWwLLuoZl5v03UO4jcm28QXteaTvvv512+b17Zt8dlvmtzNzXXeDxOu62fXNjcnr6vYyN/fpNals8+beQbYZaSwwfullG5GIIDuhsu2pDdj/za+775z+g/v26erHq79ffX/46x/vzwJfnc1scbT6G19AXlADYvGA7KzYiDQEyRdXbJGDNiIVkmILfe2LSUVaNhAiPhYLKotkkq1tg9P0VH6CpDipZDObCm8iko1JXJA11JItuKhnXG7Sdw/hNibZxhe055F2mi0mxaY1BIdEmA2yM3meF9vs9m4IVuLdThn/AxuClRE0WAQnMQQrIVoRRADeFIbg9S0IrlH+7bvGeMgSrOQMur8EIjJoCVYiBL1euDaMWYKVGCWWKQBhSPQp0e3bEqyFDVa0qS3BWrhgTZNagu2jJTj4+adXetRgZRMJYfTZONHDBsvJpJZgLVYrxAo/HS5+zx6AbQFe6gGDRUG9R4hZgrWYwTIxpSVYC5VgCbaPluBgknitRyypb5oHImIJVkJObgnW4gSLnNgSbJ89gNoCe6EDe7AdguC3YupaRhPll75DQCQiOAxDd7cJOgTEgFg8IPhO0EdjTqUhOOsTbO7CHQIildQdAiIV6SklQsTHYkFlcRAdAiY/QVIUbYzGOgT15kC5jnQImMQFWUOt/mMdAiY36buHcBvrEIwvaM8jfbhe3PAFI400Fhi/9JKNSESQnVDJlsqLS4yKxaOys24j0hBkYFy3Rby4RCok3eZtRb6kMpGWDoSHj8WCyiKZbIt5cZn8BIlxUtnWbKp88NNZJ1zigqShlm0xLy6Tm/TdQ7iNybbxBe15pA93+D5sAwl/MyIQC4xfetlGJCLITqhsO8Dhe2IALR5AXOEph++3bRkjM/fEqAhyPy4YIwd9RCoUwRieuScykRYtgEdIMBJZJBOMsZl7Jj9BSp5UMG6+w1RHvqtFJS5IGmrBGJu5Z3KTvnsItzHBOL6gPY90Wiewyf7Yx++9rsn9/ArbtGWVN9v89u0F1uIFHVOohnuHvcDaCBosglN4gbUQrQgiAG8KLzB0ObCWMWj6EmjIkBNYixC0eOHSMOIE1mKUOKUAhHVdZk1jfRgXaoxJ/MBtl/m/Hn6sxw0WtokNwWq4YGGLGYIFQF/pgYIVTSSBt5HbrqpNwPZ5oocOlhK5D7iuK1M1WeNVsKd6wFYIGPX8+WAu9TDBaqDeHATTw5keM1gfJrQAq6HuaAEWgHytBympZZpnIJYSejVsjvM3mg7O9WDBkiay//ogXuggHmwrwgx/D+1DSxlRlGHyZgSTiODkC93IHl4zghlAiwcQ3yT6aMypNAQHgYKdX7B7wKSStnvAZCI9wQR4lF1bZqb1lq8FlUzKJkIe2nEy+QlSqWgHNdJEaDb3vDaRi3upxAW5Q71PCC7qGZeb9BVEuI00EYAF7Xmk7+a7Li/bq+qqmzWD3J2Z/LabXdrr4Ye8LK5vKnvbbPavSaVeGZR6RhoNjGF6qUckIshPqNSL2oXvB7h+t1r9+ujOGPz2W+VdW8JH/gWVvMXJ7yzTiDQEqRaXaWFXMJMKRaYFXcFMJtIaAfAoujZrKy+XBZVLMpUW8QZT+Qmy4KQqbXNHWBO59I1KXJA61Cot4g2mcpO+gQi3MZU2vqA9j/ThTuGb4a+QSgsMuEWiATFMr9KIRAT5CVVp/Dl8ZkAsHpCdlRuRhiD94sotcsBGpEJSbi6xPaXykkpFWjgAIl2XmcLby1pQqSRTbpFhfCo/QWacVLltZrebyDA+lbggdaiVW2QYn8pN+gIi3MaU2/iC9jzSaU26NqjFAibke37tNr+9m3SVeEFLEyql3mWTrjKCBovgJCZdJUQrggjAm8KkC17Yq+UMGrMEWjJo01UiBG1YuESM2XSVGCXWJgBh3KarxJjEpls3We09bjzW4wZL29Q2XS1csLRNZ9PVAgVrmkgEP/E7mAFDZrwt1xM9dLCYTG/T1QK2QsC7ePOWephgNVBvD4Lp4UyPGawPU9p0tVCT2nS1ICW1TPMMxFJCr4a9H5uuFixY0qaw6WogHmxXwIZtum3cj/yEKMoweVeASURw9oVuZfldAWZALB4QfNvnozGn0hAc7Ql2csGuAJNK4q4Ak4r0UBIgEusKMKkcQleAyk+QGUUbopGuQJvfHyLf/cRH/IRLXJA61LI/0hWgcpO+gAi3ka4AsKA9j/ThDljZsOu2jXuQPdHAGKZXbkQigvyEKrfDG7BiBtDiAdxZ6RFpCNL1JEqPSIWi9IIDVkwm0joD8IgPWDHJJJN6kQErKj9BKp1U6m3mcdrIgBWVuCB3qKVeZMCKyk36CiLcxqTe+IL2PNJpDSDeLecg3So/u/s76Mw2u33bP7R4wVYZqrzeYfuHNoIGi+AU9g8tRCuCCMCbwv4B3dGmZQy2+wRCMmT+0CIEm3u4PoyYP7QYJQ0zAGHU/KHFmMT80Q3B9SbeYz1usKxNbP5QwwULW8z88UR1uOg9fLS5rUJa45UeNVjeRGr4yWOdV0UXOIY/0UMH68rkThA1YCsEDD8mLojPHoBtAV7qAYNFQr1jiFzdpsYMlg2hJ6QcMkYZ8ISooe7oCXnyGJw9Zov3I9nitR6xpN5pHoj4PW5a2ByDSNPVRWkz/4j1uR4sWPZEBpHfdcF79gBqC+yFDuzBNhzq0GecWyOjifJL324gEtlWBLH1ATe9B9huIAbQ4gHEN5Q+GnMqDcGRoWCXGG43EKkkbjcQmUjPOgEeI+0GIpmU7YbSqymOufwEqVS0wRprN2wulmgjN4VQiQtyh3rzEGs3MLlJX0GE21i7YXxBex7pw73PrQ59/Lm10lhg/NILPSIRQXZChd60t7kxyVuc/M4ijUhDkGhxkRa+zY1JhSLSgre5MZlIKwTAI3qbG5NLMo3WmKzyZvNjLj9BFpxUo9lNSbcRjcYkLkgdao0Wuc2Nyk36BiLcxjTa+IL2PNKHO7dVh7703AbuR4nEAuKXXqMRiQiyE6rREkxtEQNi8YDsrNuINATJF9dtkcM1IhWSbvO3i19SqUjLBkAkOrVFpJJMt3V5VnrPDo+5/ASZcVLdtrn6q43c5UYlLkgdat0Wm9picpO+gAi3Md02vqA9j3RaK6/3uHRQYk2Und1mt3crrxLvdsr4H9jKq4ygwSI4iZVXCdGKIALwprDygje5aTmDPi2BkgyaeZUIQVcWLhBjZl4lRom5CUAYN/MqMSYx89Zt1oTMvFrcYGGb2syrhQuWNqmZt3k08zYRM68WNVjgRHr4ie3B2qrLSq+UONFDByvL9GZeLWArBAw/Ji6Izx6AbQFe6gGDRUK9Z4hc8KbGDJaNKc28WqgEM2/zaOYNZovXesSSeqd5IOK3vWlh78fMqwULlj2xmbd59gBqC+yFDuzB9g+aoJk3cL1diCbKL33/gEhEcEqGbnsT9A+IAbF4QPAtoo/GnEpDcAgo2PWF+wdEKts1PkIF3x5G+gdEKtLjS4BItH9ApHIQ/QMmP0FmFO2XxvoH7ea4uY30D5jEBalDvReI9Q+Y3KQvIMJtrH8wvqA9j/ThDmE1QW9uJ40Fxi+9biMSEWQnVLcd4BAWMYAWD+DOOo9IQ5CsJ9F5RCoUnRcewiIykVYZgMfIEBaRTDKhFxvCYvITpNJJhV630QVdROgxiQtyh1roxYawmNykryDCbUzojS9ozyM9/N8ffUYYOP32hzFBN61xpA1d4NsVfr53d9wV+TbfRNaRKmQd0eIFO2uoFvvB6pfOOjJIr7UO8zo3nngIpjWG3Gu7nx6Vw3/ZjWy9/Y4vZC/UITNYyKbwimghWhFEAF75YBPxAZ2rgYK9O4EEDBk8tAjBTh2u7CIGDy1GScMLQFi564s668O4UGNMYvAouzyzgWErNXCwAskdHmVjgwYPNVqwAMUMHjjOV3qcYOERKdcnr1pRFa3NnAfjKfYTPXawAsg9HUXeFFUbsBuc6gFbIWC0Y+uDudTDBKuBXtSbQfF5t6JnetBggZBZOcKv3Pt6pDs6OXCMr/UYJaVM8wjYOrcm67wvWK+GzfFuRLPBuR4sWNBE3g0fxAsdxPXJf5NXN/mbbnZt26uZqd9czy5vuptZZy6vzM2tvS2u71kEN4qRnbN6sxj8Ut/9AwUTRRkmP/tnEhEcWKH7ze99Zrd5/tX//X//P7/+1f/j8mj1Q3eY//Y/HK3+y+qn7qdHzd2u8PV7r466PPe+UC+o3C3OHd+V+WjMqTQER2+CPVvw2J5JhXJsH7yWg8lEemYI8CiKOmubzsdlQeWS7NS+Gyqr3zt9zCUoyIKizc/IsX1X3Z/ydsH7c0+4xAW5Q63wjc0DmvSMS076DiLkRs7tgRXteaQP11jbhj/Ld3+oJYgGxjC9TCMSESQoVKbxrbXMgFg8IDtrNyINQf6dRLsRqZC0W+Fj8pLKRFo3AB6DsOkCxlomk2TKLfI5ZSo/QV6cVLht7t/qIheqUYkLEodauEWMtVRu0vcP4Tam28YXtOeRTnsxRxdUYk2UX7HNb+/+CiXe7aTxP5K/Qhkyg4VsEn+FEqIVQQTgVWP+CiVQsKMm0HtBf4USIdg+w2VczF+hxChpSgEIS3d7aMARq4WYxF5R5Znx5sdjPW6w/sjdFVVehd0VWrRg+ZG4K8I4X+lxgmVHpFOfSLYqbzLjRX6iRw5mf7m3oi2b4b2zxof3VI/XCvHu0lBd6mGChUCt34Op4UyPGSwNMmdF+HV7X490YmdFGONrPUZJEdM8AZF00KtRc4wVsVRwrscKlrIpfBUaiAd7YN9FfBWBsYMQUZRh+gN7IhHBwRS6z0xwYE8MiMUDgm/RfDTmVBqCczfBBi58YE+ksl3KI1TwnV74wJ7IRHpgCPAom6wK7geJVA7ixJ7JT5AYRTuhsRP7zUBdF5mQpBIXZA614o+d2DO5SV9AhNvYif34gvY80mvhdmPqpntzez27rm8uZya/uZl1t83V7Ka1l629yq+NuX/akwq3kNPCXV4qDQdGMbVy4zIRZChUun3WErv6mftQ3dGg2n61vuL5/g5nd67/60HI/cfVx2tRN0i4H7395voCjF+sWwO/fPtnf+w03GduzFh9tPrV+pd+7S7b8IXqBTdUFg/VjqKOy0OQmydQdVwuJFlX+ai85FKRlhWASFtknf+QYcHlkkzYNUXmvwj8mExQkDcnVHaO1J0S2PzMx/2EzF2QQNTiLriwZ2Ry0tcQIRdXd9ii9kTeaS0Z/u8WOsVW+vndX/HRbPPbsyVDDxhsjqGC6x3yZOhjZrCYTWDK0GO0IowAvpFbL/RIwW6cQP8FbBl6iGDzDZd1YV+GHqSkpwVAjF18oQeZxJpRdjarvK7f4x2Qg5VoUnPGDnDBSiT7uInDs/m6ift58PMmOwAHK5JIyj4d6bN5kwdm3k52AA+WBrljoyja3DRZ6R1DPN0BsRUihh+WdRifPULbwrzcATNYMtSKv66y1vhAn+0AGiwiQgdHFZrxe38HqDtaOJ48CmefyRvvx/LG6x1AS+qf5qEoTet2gt7notfj5rg6irK19bBzsD605zugBaugyNfxu+vwPXuEtYX3QonXAcYmOB2l4JYzsu1WbzsD3zspNvcxwERRhntoFRCZCI680J3rlLdncMlbnDy+vft8q2Td19jcGO5aJp8Oe/Nhhz0b/vbJ8Id+e+98+eTua5h3f2rTX3n7V+uN/S/Xf3349i+HP+s25j9dN1g2G/rhF3627qf8ctix33889TfPj947PZ+/fO9o7aD5p9UPVn8//P2/rP5h9f84TJ++/eu3/9H9bw1//jvPP3OF+fOH5RgKy9H6k50DFXeu8MndmcD6E67ufnP3r31v9X3v2zfnLpvgqFKw1430OohcUvc6iFSkh6wAkdiFIVwyyZodnTWZ8S7XMZmhIPWLtoij3Y7q4WA8fGkImbsghaj3PkVbBb6beEZmJ30TEXaj7Q5gVXsi78M1Ig8a1SvGnUY10mhgDPegUYlMBIkK1ah0JzI3IhaPCC5cfTzmXB6CNDyNkiNyISk5r8B+yaUirR8AkfD1IVwq6XRc8MN8ZIKC7DitjDMPBd/EZByTuyB/qGVc2JFMJid9CxFyoyoOWNSeyDuxaSV4dmij/Nptfvs3rSgBbyeP/6FMK8qYGSxm05hWlBitCCOAb+QqET1SsAMpkH9h04oSIthvxFVd1LSiBClp2gEQI7eJ6DEegGdFixwsRFN7VrRwwUIk9qzYz3hWgveMvdoBOFiQREr2iaLL67bOjPFhP9kBO1gY5JaV6CUjOwC2QsDwo7KO4rNHaFuYlztgBuuFWu5HHSta0GAFETpWBqh10LGihcpwrNjPOFaCWeP1DqAlxU/zUBSNqbqs9arvXo+b41jpuqpss9L75p3vABYsgXLDin32CGsL74US7+E2A4qwYaWWEUUZ7qEZQGQiOO5Cd60pmgHEiFg8Ivh+z8djzuUhOMwT7AYjzQAil9TNACIV6TEkQCRyNQmXy2F0A5gEBelRtIca7QbUDwfHdawbwOQuSCDq7UG0G8AkJ30NEXKj3QBgUXsi7wP2HRdhT0cjjQbGcA8yjshEkKdQGTex75hI3uLkccX2he94LVCJyyaoL9MIVCIXkkD1vk0vuVSklREgEr9jhcglnUCN2o6ZDAWZf1qF2jyImSamUJncBRlErVDjtmMmO+mLiLAblajAqvZE3sP//dFn8qlTnn8Yk6ITG1iCIrQN8q26tjTbfBMZWJqwgUUJGOwXohryn53auL+y7k7yfLrtVxkk08+PVt8dRMg/HDnhdKdWPh7+nxNZv3aukzsryodOMD3YUYp7O8rqF74IvNBHwGARkNlR7vkV5XM7yLZf+yD/nh6yFUEG4I5fqaJECnYbBXIv7E5RQgR7i7iKi7pTlCAlDToAohfeQg8viTEldL/A8Q64wfIit6WU1hQRX4oWL1hfxL6U9jO+lDbmS9ECB+uMSLGiD8jJDrjB6iD3pITAnu4A1grBwo/IOoLPHqFtYV7ugBmsEGo5X9Yhn/LZDqjBoiEzpERyxvs7YGU4UtrPOFKC+eL1DqAlBU/zWIRev16PmeNGCQE93wEoWPXkTpT22SOsLbwXSrxriXbV1XbYTs5s23Yzc9W2s6vmth7+Mb++vLys6/Ly5o5ScN8Y2Uur945hJ0onI4oy3EMLg8hEcJCFbj//2+q3wybmbj/50/u71tfXo/98+OXPnLZ/e73X/Onzo+Hf+MHq71Y/Wv396h9W37u7Xf3HVbCnQYyGxaOB7+t8POZcHoIjOsGuL3LIT+TCOuS3Pi4vuVykh4sIEx+NBZdGsgN+ayPbTSZBQVoU7ZZGz/e7h5Pg8AdyyNwFyUO9IQgu7BmZnPQNRMiNHu8Di9oTed99Jef28k1ZXd7Obq+u3sxMVZazy+KqmeXXw3/8ujQ3VXW/8GnlW+jw//4udkE0MIbp5RuTiSBPofLtu6tPVr+9axO8/avVx0cPzYTPTLSuf2OQeb9yv/j2r/540yBYf0vno/vWwaerXziht/rF3e+6Y/gvFWWef6m0/nf/BTdWFo/VzuKOyUOQnwXiLnikz6RC0XZF5h/DeMnlIq0sAJOQtmPSSKbtispmNmTeoDIUJM1JxV2Rb3TA3c983E/I3AXJQy3uwit7RmYnfQcRdmPqDlnVnsj73911HS7f5LUpZ7bJq5mpb69mXd1czqrytry6ybv62t7HJq268z4FTt0V0mhgDPeg7ohMBIkKV3cfD2LOfeHwm4M0++VGuf1zaFTs+dHaX/sr94fXLts7WRjyfzCjYfFo7K7fiDwEKRjXb2+/7f/y5O9zuVAEXJ7VPiovuVSktQMh4qOx4NJIp9+KLjCffUxmKEiL0+q3h4/hFbEvHFK5C5KHXr8FV/aMzE76DiLsRvUbsKo9kffdmH/5pra2LGa3b5qrmckvzawt23pmilvbFVdXpi1uP9iDfjO+aDj9VkqjgTHcg34jMhEkKlS//ee3f303cPT2P7nvTrsO6s9XP3v7n9Zd0/pL/qtUXnBpWpzm7sKMyEOQW6cRZkQuFGHmn8h4yWUirQkAj6AuI9JIp8syG2qZUvkJkt20qqx8qN/BD4mdkLkLModelQXW9YzMTfr+IdxGNRmwpj2R92Yg6p576oGoKvtjH2Onu4yf8f2Htu0240QjUV1wJEoLeDub7DgS9V9XH7799vqE6+5OX3dB76CjPl03Nn96Nx316bqh+fHdgPb9udh3V3+3+ofV33kGoB7Gptxlv79cz6x/7IvBC30MDBYD2VCUD+Pv6TFaEUYA3+MdvdnR6oerH8yMD/Fcj3g7VxOnobQQQWM7Ltxi01BakNt1YcdpqKbIOu9SL/QQk0xEVXUX+Azo8Q7IwQojn4kqyi4yE6XGCxaY2EyUAOmrHZCClUWkUZ/Ou9huqIle7Cc7YDdC7PBT0ZVtY8KX86oBWyFgdNDBh3O5A06wKKjFe5mbMvA8nO0AGywUsgmoyHv3/g5Yd5yAEqB8vQNKSVXTPAiFqbu8zerGB7zXA+fMPcXSwvkOYMHqJpp98mG8UGJcq++bvG6ucju7fJO/mRnb2ll3dXM1u3pze9XVbV7l1/dFL7gtjGyV9VvDIrw5rGVUUY57OJQnMhGcU6G7y/vb2ZxP4v4k/t4A+/Hbv7yzUbhfs/mXhv+fPze5+6fKfyHFCy55i5PHt2w+HnMuD8GBm2Aj577F89Gw7fSuzO9zGVEO7L2nMi+5RKTnhQANW9R+J9mCSyXZmb0xWeNdq2MyQUEyFG2IRg/tHy5lLWI37VK5C3KIWvcHF/aMTE76FiLkRk/tgUXtibzvbtotb4s3xXU+K66vy5m5emNm7c3wr97cFjd1Z+qqLa8+2INsK8OyLTCRH44HxnEPso3IRJCp9LLNnemvmwPu2rNfvf3O+qbXT4TyjRgEiwdhd/lG5CFIvVPKNyKjtPKNSERaOAAaXRtWb0QmydRbZbOm9hE8JhMU5MRp1Vv7UOiD9w6dkLkLUohavQUX9oxMTvoSIuRG1RuwqD2R990c02X3pryui9nw37qdmbKys6uia2c3XZMXb67eNNbcfLAH9RZ2ZJSBua5wPDCO6dUbk4kgU8Hq7W763Jkwvre++//P3fcR/q9Buv1iPeN05+742f2Ek5s5f/stN37ufsxsQCW84IbB</t>
  </si>
  <si>
    <t>4mHYWb8xeQiSr0C/BX0UTCoc4Rb8yBWTirRqAESabsh+xsdlweWSTLxFLrSl8hNkxEm1W/kwrlzGhtCp3AXpQ63dClvmWeXdd5yR6UnfQ4TemHpDlrUn8nbyLabKJnbImrAeK6MM622Ge3fIagGDPiZUTu3VIauNgcFiMIlDVovRijAC+ErUIatFDJqhJlF2Soig8Umi2MIOWS1IiZcIgNhUWeu1DS30EJM4ZMuyyoz1IT/eATlYYaZ2yKrxggVmOoesGilYWUSy9An02uZ1YMr8ZAfsYEVQOGRtVddZ4X0BT3cAbIWAd7HDLXfACRYFvV5vO5u1oV65GjZYKKZ0yKqxJnXIqlFKqprqQTB5boaC4b3AvtcDJzlkI2nhfAewYHWbwiGrwni4h/Um4pAtjYwqynEPh/VEJoKjKXR3STusJ4bB4mHAN28+HnMuD8Fp2yRbOiKV1If1RCrSQ0KASDtkQBvcIRK5HMRhPZOfICOKdkWjh/Xm4VTXxA7rmdwF6UMv/uOH9Ux60vcQoTd6WA8sa0/kfcDzTSZilC3jxmFPPDCOe1BvRCaCXAWrt0nnm5jkLU5+d81G5CFIugLNNmaQZTLiSDcfkZdcItKCAdAoa5N5jzsWXCrJdFtsvolKUJAMpxVuD6MwZWy+icpdkEPUwi0230QlJ30LEXKjsg1Y1J7I+4Dnm0zMIRt3DHvigXHcg2wjMhFkKr1sm2K+iRkEiwdhd/lG5CFIvVPKNyKjtPKNSERaOBAaVZ5ZH5UFl0oy+RYbcKISFCTFaeXbwyxMGRtwonIX5BC1fIsNOFHJSd9ChNyofAMWtSfyTmyR9WYkJ8c6P7+qaU3uvmG1xW//BlklYNDGhKqp/RpklTEwWAymMcgqMVoRRgBfebT65OjxHtnVJ/c+2XL4u3wVHxbwc2v3/OgPTt+7+P2juyb1pmH93K5+7Zdnc318QOeVQEiGe7dKiKDLSqAMY3ZcJUiJcQmAWNb+jLXQI0zixrVtm3XeLvHxDsjBYja5G1eLF6xmMTfuE72xjt+zO72xxhZSGa92AA5WNZEcftqOrZoyK7xZ4mQH7GA1kptzq6rubOB+1dMdAFshYPhRWUfx2SO0LczLHTCD5UK9Z7CNm4j3oT7bATVYQYQ+XWu6zP/Rmvd3wLqjT/fJw3D2mbzxfixvvN4BtKT6aR6LwnS2zWrv49zrcXNcuyY3lQkkuPMdwIJVUOTa/d119J49wtrCe6HEuwZcXtmbW3M9y+vazoripp21+Ztuluc2t3XbFp29L5TBXWtk567eufqF1bB3rQLjqyGiKMP0rQQmE8GpGbr5/YdhK/Rnb7/pPjn3ybBp+jO3WRr+cluhX673ScNvOh/I425psxkafsW7mi+4MbB4DPCNpY/HnMtDcAo4xQaQSYXTQgiad5lUpMeXAJGyDXTSF1wq6ZoIA0O/xfOYzFCQD0XbprEuQvVwJ0MVu2qDyl2QP9Q7gqpossr62J2R2UnfQ4TdWBsBWdWeyPuAzbs289YVJ9wKaTQwhnsQbkQmgkSFCrdprbtM8hYnv7tiI/IQZFyBYhvzfjAZcYSbj8hLLhFpuQBoBL9Zx+SRTLMZm5mQ8YNKUJAJp5VsxUNxL2KSjcldkEDUki3m26WSk76CCLlRxQYsak/kfcC+Xeu/mdsptlIaDYzhHhQbkYkgT+kV2xSuXWYQLB6E3ZUbkYcg8U6p3IiM0io3IhFp2QBo+IXNgssjmXKr6qwKKjcmQUFGnFa5lQ9FvowpNyZ3QQJRK7eYZZdKTvoKIuRGlRuwqD2R9/B/f/T8Tq/8YUyZTWzd9a6v02RVkGfVtWWzzTOZdbf0Af6yHjBockIlldz06bfulvf2T+cKha272hgYLAaTWHe1GK0II4Dv8W5bH9K5HinoihLounAPVQkRtEAJhFrERKsFKbERARC98BZ6eEkctJFbiNS4wYqi8M+apgn7Z9V4wZIi9c9W1aN/tqoi/lk1cLC0iLQp+oCc7IAbLAdy72wI7OkOYK0QLPyIrCP47BHaFublDpjBCqEW7k1XZrnXd3+2A2qwaAh9s+Gc8f4OWAm+2Yd88X4sX7zeAbSk4Gkei9Dr1+sxczyzIaDnOwAFq57YLzs8Fo+wtvBeKPGuNTl04O8oBbeKkW2zersY9ssaGVGU4R4O8YlMtiVBbInAHefEtgsieYuTx7dxPh5zLg/B2Ztgkzd6eE9klPbwnkhEenII0AjuG4k0kp3dW5MV3uvgjskEBYlQtD8aPbt/uA+1il1zS+UuyB/qLUBwYc/I5KRvIEJu9OweWNSeyPuAXRd12CdrpdHAGO5BsBGZCPKUXrBN4rogBsHiQdhduBF5CBLvlMKNyCitcCMSkZYNgEZQuBFpJBNupopMODEJChLitMLNPtR4GxNuTO6C/KEWbsGFPSOTk76BCLlR4QYsak/kfcCT6XXYLltLo4Ex3INwIzIR5ClUuHEm04kxsHgMdtdtRB6CvCvQbWFXBZEKR7CFJ9OJVKQFAyASlGxEGskkW1WUWRPUbEyGglw4rWZ7uMW+in2agMpdkDvUmi28smdkdtJ3EGE3KtqAVe2JvBNfbtsEvzZQxa/vbbcZ7t8jqwS8nT/eaY+sMgYGi8E0HlklRivCCOB7vNl2fZ/tf5t5dcZcjxh0Qk2i6pQQQduTRK1FvLJKkBLrEACxzXLjQ7jQI0xil22NzWrrQ368A3KwwExumNXiBetLzDArQPpqB6RgYRGJ0m3oddN1We5VZyc7QAfrgdwkWxRtY7Pc27w93QGwFQJGTXA+nMsdcIIlQS3WwznibAfUYJWY1ByrxbqjOVaA8vUOKCUlTfMcRPJCr4fNMcTGcsL5DmDByiYyxfowXigxrkVtcWtu80s7u6wvrze7wptyz8fzzfCT0L7QBO5jC1FFOaY/oGcyERxKoRtLxQF9PnI8z4yAxSOAb9l8POZcHoIjtik2ckwqiY/nmVSkR4MIkSYb/id8XBZcLsnO6MumzvLOx/CYzFCQDkXbobEzevNwx6iJ3RxL5S5IIGrZH17ZMzI76YuIsBs7o0dWtSfyPuARpmb4W1C5ldJ4YBz3oNyITASpClVu0w4xMclbnPzuoo3IQ5BzBaJtzAvLZMTRbj4iL7lEpAUDoFF5xfSCyyOZagteMXpMJijIhNOKtofLqkzsBjIqd0ECUYu22N2xVHLSVxAhN6rZgEXtibwPeIqpGX4IajYjjQfGcQ+ajchEkKn0mm2KOSZmECwehN21G5GHIPVOqd2IjNJqNyIRaeEAaNSZ8RFZcIkkE2/BW0aPyQQFKXFa8fYwrWxiI+hU7oIMohZvsetjqeSk7yBCblS8AYvaE3nftUptcX1lzZvZpbm9nZkbcz27aq/bmb256W4uL8u23XR804o3ExZvAZNw5AAS4rgH8UZkIshUqHj759VHrjN6tLbZfrg+bPtk9UvXMHWHbWs1V+RfKuyX1hNMPs4vuJwtznl3rUbkIci0uFZ7++233/Rx+X0ul7QqjUhEWiEAGpXfdb/gEkmm0trITbRUgoLcN61Ke5hyMbHZJSp3Qe5Qq7Tgwp6RyUnfQYTcqEoDFrUn8k48utSGdVfcjddtM9z76JIW8Hb6eJdHl7QxMFgMJhld0mK0IowAvvLJ6NLzo7ufGB/0uR46aFjH1V3E+qaECLrTBaItMsOkBSkxfAMQy9xkRVCTKTEmmWLq8jIrg0diWuRgrZl6ikmNFyw1000xqZGCNUYkT59Ab01Rd1nl3S2d7AAeLA7yOaYqL0w7lHVvuj3dAbEVIt5lcGG5A06wLqiVezhNnO2AGiwVUw4yqbEmHWRSo5TUNc1zEE0NvR44Z5QpmhbOd0AL1rcpZplUGA/3gL6NzDLZuEP4CVWUY/oDeiYTwSEVutOc5ICeydninPFdm4/HnMtDcMiGb+EiB/RMLkkP6JlEpIeDAI22zayPyYLL5CBO6KkEBclPtAUaO6G3DzMuNja5ROUuSB5qnR87oaeSk76ECLmxE3pkUXsi7wMeXGojg0u2lMYD47gHmUZkIshUqEybdnCJSd7i5HfXa0QegpSL67VR8yuTUVrVRiQiLRgIjdx/UrDgMkmm2mKjS1SCglw4rWp7mHKxsdElKndBClGrttjoEpWc9CVEyI2qNmBReyLvAx5daiOjS9ZI44Fx3INqIzIRZCq9aptidIkZBIsHYXf1RuQhSL1Tqjcio7TqjUhEWjgAGs6DEboviEklmXyLDS9RCQqS4rTy7WHOxcaGl6jcBTlELd9iw0tUctK3ECE3Kt+ARe2JvA/4nsc2Mrxk4zZh3yEkxHEP8o3IRJCpUPlGuOeRGQGLR2B37UbkIci7Au0WNLsyqXBEW/CeRyYVacEAiBjTZXltfGQWXDLJhFv0okcqQ0E+nFa5Pcy+2NhAE5W7IIOolVv0okcqO+mbiLAblW7AqvZE3oknmrqwGIt68sp8m+HeJ5q0gEG3Oaql9jrRpI2BwWIwyUSTFqMVYQTwPZlo8j5Zcz1i0LA+ibZTQgTd6RLNFh5k0oKUGL4BiNZmTjQ8hbjQQ0wyx1R2Zea/Lvx4B+RghZl6jkmNFyww080xqZGClUWkSp9ArwtTZ6bxYT/ZATtYEeRjTG1hyiHY3p3d6Q6ArRDwLiMLyx1wgkVBLderumqyOtgp18IGC8WUY0xqrEnHmNQoJVVN8yCUw87CFNn9DVmeLYwSOGeMKZYWzncAC1a3KaaYVBjXIO31VddWb2Y31zfVzHRvutnV7eXVrGztjX1TXzb1m/vXL7gtjGyN9VvD8BRTHbULP6WKckx/Us9kIjiZQneXPxy2hJ+4TcvR6ntuW/j2z9/+h6PV/zVsYn6x+njYHt5tNH/2x3fbyNLm+dtvFaX7sctsoJ//ghsFi0cB37v5eMy5PARnbVPs6JhUEp/WM6lIzwgRIuWQAVtvs3rBJZPstD4y2kTlJ8iIol3R2Fl9/TAFU8dGm6jcBflDLf4LW+ZZ5T3cOCPTk76ICL2xw3pkWXsi7wMebuoiw011KY0HxnEP6o3IRJCrYPU26XATk7zFye8u2og8BElXINrG7LFMRhzt5iPykktEWjAAGmXjVdMLLpFkqi0220QlKEiF08q2hzGYOjbbROUuyCBq2RabbaKSk76DCLlR0QYsak/kfcCzTV1ktunePiaIB8ZxD6KNyESQqfSibYrZJmYQLB6E3cUbkYcg9U4p3oiM0oo3IhFp4QBoWBP8LhOTSTL1FhttohIU5MRp1dvDFEwdG22ichekELV6i402UclJX0KE3Kh6Axa1J/I+4Gsfu8hoUx31C/vigXHcg3ojMhFkKlS9TXLtI5OzxTnvLtaIPASZFhdrkWsfmVzSyjQiEWmFAGiUNnjtI5NJMpkWu/aRSlCQ/KaVaQ8TL3VsjonKXZA81DItdu0jlZz0JUTIjco0YFF7Iu+0Y0xlHhZecVNesc1w72NMWsCg2RzVTXsdY9LGwGAxmGSMSYvRijAC+D43xvTD/z97/9YsyXGdC4J/Je08UajKsLi4x0XH9ECUNvdksfbOjYrcp42mktH2dQ7tSICMpKzPS5vhIkrUUCIoUX1aBl4gUqetZTY9M0UAJRZuBbN+7XnI/Rfml0yEZ1buXZnuHt9aHisiqZZkLAB1Ab5vecRan6/1hfvyl87PmLiIQcc6ruo8pjcmRNCdThBrns+YuCAphm8AYppFyvpZ7owPcZDPmCrnRVIPA5CDFabvz5jYeMEC099nTGykYGUhidKdhzlJsyIqrB+3HQVgBysC/TOmTOWVigqr1e44ALAmAg75ZmEegBMsCmy17k4SJwGowTrR51dMbKyDfsXERkkpapznwJcYaj5umY+YfElhEQAWrG19fMTEwmi0N+S+aGk4N4WejTF/Y+j+iKnw24J3qKIch+/JSzIhtKXQvWW/NlhJ8honj2/YbDwOZHkQ+muEbVyXk0KS0aAtekki1O4gQKNU9u7STJbJYC16nw9WlCAhF5J2Q10t+mLznUvh+3xJlDshhbBFv88HK0qO+hIi5Lpa9Mii1oK899cH26g298dLa4s/IR4YxxFUmyATQqbiq7Y+fLCSQdB4EMLVmyAPQurtU70JMhpWvQkSoRYOgIZKnAYLSSaDqTefD1aUICEn9qveNh+8FL6vmES5E1IIW735fLCi5KgvIUKuU70Bi1oL8l4dHJSe66trdTGN81y/PFP2shr3iP/2BAK3elPUeGAcR1BvgkwImQpVb4wj/o0j1nvIv2QMNB6DcPEmyIOQeQnizemgkKQio9qcxwZJUqGWDICITqLcPqeayXIZTrnFVaRc3lhRhoSE2K9023ztUvg+YRLlTkggfOnmXNkTYXbUFxFh16ndgFWtBXkPbI71TED99t90m+Ho5lguYNDChIqpUc2x3BgoLAa9mGO5GDUJI4AvQ82xXMSgD6oXaceECJqeKJLNbY7lgqT4iACIabTO3hYpxkQ4iDc2iVMdxdYn4GEAdLDC9G2OZeMFC0x/5lg2UrCykFTpzsNcxmWktQ36UQB0sCDQvbEqVnlUWbdCxwF4NRFviBNuHoATLAlsse7JEScBsMEy0ac3lo11UG8sGyWlpnEeBE9eqPmwZayxnpywCMAKFrY+nLEsjPvbpU98zli/CXiHKspxhC69IBNCUwrdWMp06QVjoPEY4Js2G48DWR6EJlsvWzlBKkN36QWpUJuDAJG8UU7OJr0glT1p0ksyJORD0naos0lfbtq5pa9JL8mdkD/Yut/fpJdkR30PEXadTXpgVWtB3nv8UVPisceWfruwJR4Yx+GlmyQTQqpCpVu/HzVJktc4+WDNJsmDkHMJmq3LFivJSEa62YgcyhKhFgyERm7jMZPlMZhq833SJEqQkAl7FW3l5uuX0vdJkyh3QgJhizbfJ02i5KivIEKuS7Mhi1oL8t7jT5oSjym2TKnxwDiOoNkEmRAyFV+z9fFJk2QQNB6EcO0myIOQevvUboKMhtVugkSohQOgkUaulpskkcHEm++LJlGChJTYr3jbfPxS+r5oEuVOyCBs8eb7okmUHPUdRMh1ijdgUWtB3vt7sn8j3twn+5eKGg+M4wjiTZAJIVOh4q2Xk/0lOWucc7hWE+RByLS4VvOc7C/JZViVJkiEWiEQGpGzxSZIZDCV5jvYX5QgIff1q9I2n7mUvo+XRLkTcgdbpfkO9hclR30HEXKdKg1Y1FqQ98DfLqU2fq3q0nZ+WVGqOE7ybX6jf7nEBQz6y1HRNOqXS9wYKCwGvXy5xMWoSRgBfOlk+Xxy+/nS8nk0aVbvX6bJ/dVfs/Vflfn5u6u6mjvfvL8Sw7Y13SznKyt5f/LN46+ffmOSpHF884NUtz++tBfaonXAjxZokcflpNtqx4UI2uEJKtHz1RQXJMVhDkBMs9LdqWNCHOqzqTSKnQNULnSwuHE/m7Li/WYAXrC6+T6b2tEfJn73VvrDYHOpjkcBwMEqR5LHOw+3UrHWUVXZwB8FgAfLE/07qkynRVw5EB8HINZExPDDYsJ47xbaFuZ5AGawZLB3EVWVRpVzUs9FDVYR4kdVRZE6nKBvBGAN/Khq52E4uZM53vBljscBoCkVkPNYpFmRxLnjyaj5wIW+smr2dqpyXJyxCEALVkLSd1Z/YMJ37xbWFt5TJt79nSOk9q8o2v2s4+MyF1GU4QhTBEEmhE4auiHuZ4ogyFnjnPHNpY3HgSwPQicQ3/b5pgiCXIadIggSoXYwERpxZiMykyUy3BQhiTJlI/hQmCAh95G2SZ1ThM1NsqXvemBR7oTcwdb/3imCJDnqO4iQ65wiAItaC/Le44+rUnsLv9VoBTUaGMMRNJogE0KeQjVaz59WCZLXOPlwsSbIg5BwcbHWbc8VZDSsZBMkQi0XCI3EfjDLTJbJYJpN6Ug5/bmSBAm5sF/NVmzKe+HTbJLcCSmErdm8H1dJkqO+hAi5Ts0GLGotyHuPP65qfrBFo9VsjuMB3NHAGI6g2QSZEPIUX7P18mmVYBA0HoRw7SbIg5B4+9RugoyG1W6CRKhlA6CR2ueAM1kig0m3LI8yp3STJEhIif1Kt82xN6XvMCNR7oQMwpZu3k+rJMlR30GEXKd0Axa1FuS9x8dQppGyRaOVbhU1GhjDEaSbIBNCnkKlm8ghlJIx0HgMwpWbIA9C3iUoN7czVpCKjGRzHkIpSYVaMAAiOtUOWTOT5TKcbkvLKLNuyh8KMyQkxH6FW7Wp8ZVPuElyJyQQvnBLiijTNnYnwuyoLyLCrlO5AataC/Ie+HMrVxutcpzYtOZXbPMb/XMrLuDt7PG7/LkVNwYKi0Evn1txMWoSRgCf63OrlPF51TffPPvz68nyvzf/ok+Xz5p1Wq34J3d08t0ltYXmgB+a7SIg+G0VFyLoiqcoQ/e3VVyQFGc5ADGP7UOKGR/hIJ9WpVUZVS4lx0YO1rG+v6xi4wULGfXLqiq+/bKqch6Z+CgAOFjQSFJ4J+ZleyORsnoIjgKwg4WI/mFVWcV5FhXWjHEcAFgTAcOPionivVtoW5jnAZjBcsHfL+RZGRXWCnISABssIX1+WMXGKvBh1SZxvOFLHI8DQFPKH+e5SJNKJSoqrU9GzQcu82FVEudloR3P8SIALVgIyR9WNQ/ILawtvKdMvOa5OKsu04s8mZZpdj1Vaaan50lVTq+qIk4uzy8Lra5WlJx7Vs++nb1vdX5Ytf5wDyaKMhx+iiDJhNA0Q7e+Hzabm+ftZmqy/KDds968d/MXlj3Rt1d73JenTax+jLTDaPBANgwaDwO+s7TxOJDlQegD9rINFKQy8CBBkgq1f4kQydIodw0SJLkMNkjwHNomyo+QEUl7p64xQpW8bDiv/s7G/UiYOyF9sLcFiU5jx4ToRJge9T1E6HXNEZBlrQV57/EHV5nzg6sqpUYDYziCdhNkQshUsHbr9YMrSfIaJx+u2AR5EFIuQbF1mXYlGckINxuRQ1ki1HIB0Mjst7fPZIkMptl831uJEiSkwn5F2+bo/Mp3H4Iod0IGYYs23/dWouSo7yBCrlOyAYtaC/Le4++tMuf3VutJISEaGMMRJJsgE0Ke4ku2Pr63kgyCxoMQLt0EeRASb5/STZDRsNJNkAi1bAA0cms3aibLYzDl5vvcSpQgISP2q9yyTZHPfMpNkjshgbCVm+9zK1Fy1FcQIdep3IBFrQV57/EJlJnzc6tKUaOBMRxBuQkyIeQpVLn1cgKlJGeNcw4XaoI8CHkWF2qeEygluQwr0QSJUOsDQCN1DkQFeQwm0XwHUIoSJKS+fiXa5sajyneNlSh3QupgSzTfAZSi5KivIEKuU6IBi1oL8h74uyrrC9uKLu3lV27zG/+7Kibg7eTxO/1dFTMGCotBP99VMTFqEkYAn+27qg+Xv7RcW4WsovPLqlfXsvUR/tfWUvhf2y+uJp4LrLhxAl3zuI70uOuYEEGHPEEe+j6yYoKkuMwRiEo7L7DiQhzmK6u0iJRVfz8MQA5Wtd6/suLiBcsa+SurO/dXVb77q9jAwfJG0sU7Lbws0U2Rdn5lxcUOliX6V1ZpojNVRrF1O3YcgFgTEcPPignjvVtoW5jnAZjBgsHePWQ6Lx0Px0kAbLCI9PqZFRerxGdWd+6vcmeOxwGgKQWQ81zoNE7zKiqt0a75wGU+s0p1qRIdVVYttAhAC1ZC+mdW5v4qe7o4ZeI1ewXII9JScm5hPdt49jbW/ZlVTiOKMhxheiDIhNBCQ3fCPVt1BclrnDy+vbTxOJDlQegFErZ/nX4PQUbDDhMEiVA7mQANbT8TaSZLZLBpgteqK0mQkApJu6bOacLm5qPKd52VKHdCBmHvB7xWXUly1HcQIdc5TQAWtRbkvcdWXeX+usp/UYQlGhjDESSbIBNCnuJLtl6suoJB0HgQwqWbIA9C4u1TugkyGla6CRKhlg2ARqqdowBBIoNJN69XV5IgISX2K902FyBVvlutRLkTMghbunm9upLkqO8gQq5TugGLWgvy3uNDjZT7Kyv/RRGWaGAMR5BugkwIeQqWblKHGgmGQeNhCBdvgjwIqZcg3ty2C0EqMqrNfaiRIBVqzQCIZGnsKIAzWS6DSTffoUaS/AgZsV/ltrn/qPJdaiXKnZA+2Mqt41AjSXrU9xCh16ndgGWtBXk3//fHd9/bVrr8kU+k9ezq1dG3bZS/niSx43jNRBcNpVRtUx7I15vELmMvGzHofEIF1j+by6Va/+enZo750fLFygf6WfPjOytb6PPlb1sn7wfLn61Nu1802qt1l35u1NlfNf/0jvmA6ostP6/F9muLxgN+NBQWjT4svmyMmoQRwGez+NrX0azKl+1Y+uYHnmVd/n37MdyLV1bv5r317/jqTvfUcXUCOzSgSasHecmGCBqyKLLR6eplg6SYmgCIeZ5GRaFtIGd8kIP4epNYu9t0fOhgYWMYe/Nmo2p/Hr4ZgBesaz5jLwHpowCkYD0jyeNt6EWjetLKAf4oADxYfuhW3vb486zKoswK+TgAsiZCRs15NpzzAJxgaeBvHdyJ4iQANlguiP5d96v3RgDWQP8uAeXjAJSU2sZ5ELzJoeYDlzHs+hPDIgAuWOJIjl0bxlMmxhZkfJaXV1dJOq0uVdZe4le0l/iVI1+prJu/cW5MUxpVlOPgkwNRJoQ+Gbqx/Zeb927evnlv+VW79XzR/vCRmRh8bvap2X1tzvmwdnAfyJLVOFl8T2jjcSDLg9Dgwzdw7uM9RLmIDAiUsjE5lGVC7UsCPNIqaTaE1ldlJktmwAGB/ZOSh8L8CImPtAPqGBA0pNad5PXf2bgfCXMn5A+2ynet64kwN+pbiHDrmA5Aa1oL8jYKrTq7PivOLi+maR6rqTq/LqdlkmbTLK1UqnKly2IUhZa6FZqixgPjOIJCE2RCSFRkhWYsuY0iey21vqsPZJlpnFm4HBPkQUin/cgxQS4icix1dt0FmVALAcAjyVKtI+urMpMlM6AcS61W4ofC/AhZrl85pjal23Pkmix3Qv4IkGP2dT0R5kZ9CxFunXIMWNNakPceH4qrmx+ccszxzZg7HhjHEeSYIBNCokLlWB/H4opy1jjncKEmyIOQaPsRaoJcZIRalKY2LoeyXKhFAmCSqCKJstzZOhNkM5hWcx6j+lCYICEH9ivW8k1h93zRLsudkEPYYs1zPq4sOeqLiJDrVGvAotaCvI1ay+P0KruIL6fnRZW2jbZqWsZXZ6OPN5VbrTmsxu54YBxHUGuCTAiZClVrr3zTPnF9z94e/fqLSVre/CAtbn4Q38/bk1kny1+t3LvtH3xx85fNb/xyJfSan/zSfGXltOkKBknjQQqXd4I8CKkZl3dd37yLMhIReUlmb2EdynKh1haASVmpIlJ5ZmMzk2UzmMjLUs+AVJIgIXX2K/LKjR7wfEEly52QSdgiz7mwJ8LkqC8iQq5T5AGLWgvyXrXkrs7TpNDFtGynqeryupGGV9dV80fPivL8qpGFyeWTEUSe++OqhGjXQzkOL/IkmRAyFSry/uHmx8vfLJ+tlNrH7Tc9y98uP3l5htHHq+P727/PX7Of7vtAlrLGKQdLNkkehESLSzZPR06Si4hYy7LI/jnQoSwZapEAqKRplpdRrq3O/5ksncHkWhxVrpacKD9CDuxVrSXxy8K++jsb9yNh7oQkwlZrrnU9EeZGfQ8Rbl1iDVnTWpC3EWtX12eXaXZ2Pb0+P7+cqixNp2fJeTGNL7KqvEjVVZat131YsZa7xVpKjQfGcQSxJsiEkKhQsfbTRox9tfq2+uZHy2eTzQfZ7flFRsOZ48GfrQaszU/e/OjbLz+Qbyeu7fh1fZT4p8vPTPfO/Gp7o9Jr7ZlGr7XHG9li9UA2VhqPVbjKE+RBSNC4ynN/cC5JRUTkOSz+h7JUqKUFIJJkVRKVdqfRTJbNYAovyZodu7Xl+FCYISF19qvxNvb2xPfJgih3Qgphazz3yp4Is6O+igi7TpUHrGotyHt1HKU+u4xzlU51ETeKML8+n1Z5cTbN0uv0/Cqu8gu9js2wKq9wqzxFjQfGcQSVJ8iEkKpwldd+RLo6AOn58rOXCu6f2/syV1+YNhLw6UbtfXq//fL0eSv41mfxrP10tmg8kI2GxqMRruMEeRCSMK7jfN06QS4iQi6OrM2tQ1kq1OoBEMmqIspzbSMzkyUznI5Lqsj+2dNDYYaE5Nivjtv44hPftw6i3AkphK/jnCt7IsyO+iYi7Dp1HLCqtSDvge+XtybYVpdpO7/10ZvVNr/xz6HkIt5OH/82zqHkRkNh0ejlHEouRk3CCODbv3MouaHZrgeC51ByIYIHi+Eq0XcOJRfkduURPYeSC3KgcygrHWkr9IcB0MGy1vc5lGy8YF3znUO5ozxM/DYXzDd/79IbjwKAg+WNpIy3Y16keRI3xdn6lBwFgAerkcCxlGzImggZflpMHO/dQtvCPA/ADFYN/g4i0zrKrIXkJAA2WEmIR1RWmXJeMc/HGnhE5c7TcHInd7zhyx2PA0BTqiDnuSirMi3SKLWO62o+cKETK9MyjYskqqx7pkUAXLAYkk6s/AMTv3u3sLbwnjLx7u+YIXfdMZ8kOY0oynCEIYMgE0IfDd0MSw8ZBKOh8WjgG00bjwNZHoQOIb4r9A0ZBLkMPWQQpEJtbQJEOoYMgmSGGzKkTa5XNoYPhRkSkiNpK9U5ZNh8zp34vtEX5U5IIfwtgnfIIMmO+iYi7DqHDMCq1oK899gSnLuunU8S/02ulmhgDEdQcYJMCIkKV3FjGoIFY6XxWIVrPEEehASNazxP51+QiojE8xiCBalQCwtApMsQLMhmOI2XFVFR2Rg+FGZISJ39arxiowY819PLciekELbGS4tmg+I6NlOUHfVVRNh1ajxgVWtB3nv8jX7uup8+Sfw3vlqigTEcQeMJMiEkKlTj9fKFviBljVMOl2qCPAh5FpdqvnacIBcRreb9Ql+QDLVEAFQ6v9AXpDOYXIujyrpPeCjMj5AD+xVrm6N3Et95SqLcCUmELdZ8X+hLcqO+hwi3TqkGrGktyHuPz8zMI2WLRivVKmo0MIYjSDVBJoQ0hUq1cU7MlAySxoMULu4EeRDyMi7uOk/MlGQkIvE8J2ZKcqFWFoBJx4mZkmwGE3iZjuy3iz4UJkhInf0qvGqjBiqfwpPkTsgkbIXnOzFTlBz1RUTIdUo8YFFrQd57fIlNbs/GjcRLHUdSeQQvxHB4iSfJhJCnUInXyxU2kpw1zjlYsUnyIORZXLF52nGSXES0mucKG0ku1BIBMOm4wkaSzWBarWwYKhvBh8IECTmwV62Wbs5WTH3nZYpyJ+QQtlbzXWEjSo76IiLkurQasqi1IO89vv85t5uVW62WUKOBMRxBqwkyIeQpVKsRbn+WZKZxZuGKTJAHIZv2o8gEucgoMte37pJMqGUA4OG//VmSzGByzHP7syg/QpbrV40lm8Kd+NSYJHdC/mCrMc/tz6LcqG8hwq1TjAFrWgvyNmIsPsvLq6sknVbtHDVJroppGV+Wo89GC1s0WjGWUqOBMRxBjAkyIaQpshhrPyR90f5gvjJtj0pafjFpxJlpnVl7AA9kyWqcbLg+E+RByK/96DNBLiL6TCkbk0NZJtTKAPBIqyR3fDgxkyUzoD6zn+XwUJgfIfH1q882Z1SnvpPHRbkT8keAPrOv64kwN+pbiHDr1GfAmtaCvJv/+2Oj0dQTvwD73tXF97/z1puWWLD0lzXLttIrcxLNqjKLt4m6Dq50w6WoqtuzK614X+fj3X7WPOEFtdPP2xM3VicgTpaf3/x4NXC83w4hW3PYs0ZEPTNHdLzdSKofmjM9Xiw/s9FqpVT2+zM+uZ0M6WYXliDr06OvtRlP3W9/LNsfG1Ttj8qZHbmcFJ2T82wiK5FjQ+TYEDk2RI6dRI4DiGg6EfzUoobH3PCYGx5zw2Pu5DEP4IG/Qvxs3fKpDZ/a8KkNn9rJp+bz2Tn1qoMP7eFaGBILQ2JhSCycJBYBJPCyQTwOq+FwajicGg6nhsOpk8Mpk8OdWtJS+SNfSezzLGfV/Oi6ZGM9kNghsj6sunAuBoaXWRAjx+7idT7g7bLRx1nOpvi1DunP2pOaN3Xx5Tm+75qTrF4Yl+6/mtN+V4cDvzypuf0FUyk/b/7cMxvfB3y+2yVF8rRmLkZNwgjgW364Pk7i6ctFed6eoG0TL+0q/IflLxrd8htzTPNnrXYx3zH+B3N6szmuebL8X5s/9oU5puxtG/kDPvnt3U7wecy+TgkTI3iMJt4B8R3IzAW5XasDD2S2Nm5nfHjDHMWcF0nsOLL2YQB2sCxtsMMnZqZKl+6zmNl4wbK0wRuG9FEAUrAekfYwO09FkldFU0qt4I8CwIPFpXuzsoO4SOPcEe3jAMCaCBjVjjac8wCcYFFgt78SnVSpzzDGBQ5WCtqBy2laxC6wbwSADTxxmQLzcQBMSmFjPQxxninlQl7zkQsdsqzLyhnnRQBasMiRNpU2jKdMjC3Is4uL84vyrJheKXX7LcnFmGNuZf7q3Fg6Dq9xMUUp2jafHmaUDaiNyeuyTAjjHnRn+rN2h2M6sc0e6Pnyt83/1vfStF/+enam7S///Pa2oUmp45sfpEkcm8+DD2Z5fH99r83N283vXn0X/Lw92+/D9TfGL9y7WMEYajyGhJ3kKoy+TeIn7TfVk/a7m5sfNNQ/abeb5sqmz8wJiO0n1z/uCvjX2rD+3mT3PzH5WqM7m/g3GSM2ffZ2XT5vt7NfGfNC2zcw/5kvmwVof+v99kTFL6PVf6/5N3wxSdM4/q/N8q3+/IvW/NDeH9X8l/+mdT+8/DD86e81v/65+e8/a0g0u2bbGh7IriFh9NfPhliQi4h1wNoOO5QlQp1ZAjScm2tBGoN5Bro24ZIcCYWEtKXs9A1sjrJLfQcUinInJA+5jZMkQeqLiBDsNA8AC1sL8h7yskvlPFg69Z7rk8KWgeHGI0zAYDsKFaHDjUeYfBXGt5/xCBOjJmEE8I0yHmGSBzth/ahBJkaw6UVQeb7xCBMkpYsEQHQqOCa8gcYjVVlGpTVpPgzADhal3scjXLxgWfKNR3Z0g4nf7VWVqfOYvEcBwMHyRJK2u9OSskqTKLc+4UcB4MFa0/+0hAtYEwHDz4qJ4r1baJbJCRczWC/kNgBc4GARIU5OitTZ2H8jAGzg5GTngTi5kzze8CWPxwGgKRWQ9Wh0zlGYyIXmKFWcOw+NWASgBashaY7yByZ8925hWWYqHLx7O1NxbO3avaj3ALJdnijBESYqgkwIjTB0M7ufExXBGGo8hoTN579PVHb2xoJrSGiK9rOHFuQy7ERFkAi1kQvQcO7HBWkMOFHx79slORIKCWnb2TlR2RxHmvrOmBXlTkgechsqSYLUFxEh2DlRARa2FuTdfo55fyX1Bvz0JHM6hDLHuSDr0VG5TXSw2Yp1GPQ6HzDYvELlaB+zFfOveNZKHRvXB3yuCuPay1yFi1GTMAL4yHOVXzfi8wftAtLnKVzSYH+sFy3IxQi2wggazzNP4YKkdJMAiLkV34yPb6CBitfqwsYO1iLGQCUuM/dAhY0XrEWk703cSB8FIAWLEEnK7jZC4zRPXIOrowD0YFlhjFBSVTmboccBiDURMdoQteGcB+AE6wJb5qeFylO3ymfjBmsFbWxSxb7vTdhYA6cmBJSPA1BSChvnSUhyVRTOHV/NRy4zJtHNbsv3uQkbLVjjSGMSG8ZTJsYW5HV6qZI8y6ZXWVnty2gk83xukmU0pijF4YcjkkwIPS10N9rbcCQv2+Z81ctwRDKGGo8hYQd5ZziytTlsg/bJ6i/tJOOpmWi81xXag1mdxxMzRPly/cuf3/zN6hfvTyZfuzPVKOI28GUc/+fmpz9uIvsb8+953vy729/+bGLC/dvVrvTmR+uFKsq4HXP8tr1isPm9b2+W5//3F/9NTW7eM87Nr8wYZH174GQ9LzEb5P+1+Zf9xergqPuTmx+u/oube2yemX/xzV+b3/DZ8nmD2PyX2j1187C9M7l5t33imjB9vP4vt0i/mDS/t9lpN/+NF8svItuzcSD7bBD6pv1stAW5DDp0kSRC7fUCNNybdkEeA05d/Jt7SY6ECkXaqnZNXbLsZXN+9Xc27kfC3AnZQ2w7JsmP+iIi/LqGLsi61oK8h/2MRdnotepY2emtZ0rJNr3xRy1MwGCXCxW3w4xamFwVxrWfUQsToyZhBPANOmphkgZbav0oQCZGsH1GUHa+UQsTJKUjBUB0qzYmvoFGLV4PDBs7WIl6H7Vw8YK1iPrtSqZuv13JlOfbFTZwsCaR5Ozu5CWpGpkS2R/xowD0YJURmLxwEWsiYvhpMWG8dwvNMoXhYgZLhpjs5+IGywhtCpPEpXcMwwUbOIaxfbyyyR5v+LLH4wDQlBrIeTK6pzJM5DJTmVyV/qkMFy1YDklTmT8w4bt3C8syoeHg3dsJjXJ+vJJpGk+U4AjzGUEmhO4XuoXdz/mMYAw1HkPCtvPf5zODzWcEnw1Ch7Wf3bkgl2HnM4JEqG1hgIZ7py/IY8D5jL8jIMmRUKFIG9rO+Yze9PG1bz4jyZ2QPcQ2apL8qC8iwq9zPgOsay3Ie3VH2R3t5VTLvV5Sltl4tjI5d/Js75VR2zxdg5p+ryizon2dj3b7QQu/oOzDO0eFPbehbUVn3t47xsU89L1jWdHeNVYUzkzH5aHoPGjXQR0b8MdO8McB4DUdPL5ZX90v1mCfO7HPA7DjTz0/u67vFGs41E4ONZ+D+D1iDfCFE/giADiezYkdntXdYQ3uUyfuUyZu89Q8GbIquds3jmM+1/i1M+4wXFZdch6DycWLv6NoZfrfzCXjX242zmY/3B5M8W6zVTdHT5jNv7mLfNVWMOPt568ef9n8BhvTtqoVpqox+Q5e1cw9mioxP5oKpzPzY25+rNofc20qn/k9hfOuTTbjQeqfuWWzoXlsaB4bmseG5rGheWxoHhuax06axwE0NZ0mKenNDcu5YTk3LOeG5dywnBuWc8NybljOnSznASzx9zW8ppobOhu2tWFbG7a1YVsbtrVhWxu2tZNtzWcrX33N/Z0NxYWhuDAUF4biwlBcGIoLQ3HhpLgIoIjXN16dNrd7NgxPDcNTw/DUMDw1DE8Nw1PD8NTJ8JTJ8E5Fb/8y0DEMbbF0Fnb34WktjTHu/8xWsG2AX+cDBl0YaFn/+5sfraccX5oO/2b4cbdqP21b4aaT354D9dGmbf9s1etvften7Qjg47bxbgxsK5eh+Wm7KFiZCo1q+G/Lv/P+rhWKm7+OJrp1yH1hi+cDfjy3y6io+5CJUZMwAvjSyc3frnyGNqQHfKSg/wMfSiy/SG0Qv8GHCFo9CLMGn2OQCZLilgAgOscITHiDGAZd7oiHAbjB4kQ3C+rCBfebAXDB6kT2Ct455zrznXPNBg5WKdJeDH0+jgJwg9Wge0eFgj0OAKuJYOFHxETw3i00y0aHixksEOy5U5FEuVVynQSABksGzR3ozhhvBECV8AbeOdjanS0eB4CmVDvOQ+FzBTIxy7gCfYZALlCw5BG3oeaxuIVl2Vdy8JoNTqrVuTq/mp5d6GyqztJqenaZZtOqSM+vCn1+karzFSXnlvNPz/o0BHr2ce3Gs6LxRAnaNqceXpQNqo3J67JMCHYLdOf6L82m8enNu8b5tf6E6uNm6/rVzTtmL/n05v1vr7eZvzH2rtYZtvrnf273uDd/0fzvL42j7MV637tyj612pR8u/3H5wXT5q+Wvlz9Z/mL5D82P/7T89f1JFjf/qY8nX3t9dmRNgw9k46jxOOK7wVUoW0+bM5ST5a/a/aLxBZp9f9vY/42x621+x22Y07h1yH385MmbzH91uzhmkX64XpSX/0ZLxA9kI04wyxB2tQ4u35DlImK1U5G2UTmUpUL1+ABEnJtkQRrDee3SSFtL9UNhgoTMT9oNdhrtNqcUZ77jp0W5E3IHe8PjXNgTYXLUNxAh1+myAxa1FuRtBGqZl+lFcVlMz7Minqr86npaXajzaVZlcXVdnZ1lV+td2KAC1donbQSqiqnBwAgOL1AlmRDSFCpQf7o1Dmmkz98t/+dGUP5y+Yvp8oP2L0ZdfrD89bdbYWpj/UCWtcZZ43LSxuNAlgch0fYi0iS5iIi0OGq7hbtcDmW5UGsEwsRGYyZLYziV5vwk9KEwQ0L+61WmqfhlRV/9nY37kTB3QvbgyzTnyp4Is6O+gwi7Lp2GrGotyNt8DXF/UxcG9qikztNdVWonvDqeC/8someXSu50qXABg/M/VEp9aD4w/XhtSVmLKYfd9FeNoPq7W4PJHRPL6uf+28tf9dpJuMQVRrwXOwkXoyZhBPBlGztJNLF1/LYcwNudw6+Zr4u/apuuv54mkbr/8u/Kzd8l679Lo2zzd2rzd/nm727/RLr5uds/qzd/V+z8ieb3xbd/+/LfqDZ/Wm3+y3rzc3rzXyk3P1dG9nR3wF8vcGZKULZOUw0XIjghxQWrz1TDBUkZMwIQ06Ksosx1bx0X5CDWmrwBbn0EHgYAB4sq3VtTVB5vDRsuWFMpV564gT4KAArWUpIs33ndqizTVdT+t3bBHwWAB+sh3VCTpnGWx6njeN/jAMiaCBkdmttwzgNwgmWBvWVxJomTANBgoaBZadzv3RsBUAOtNDjIxwEgKTWN8xB4E0PNBy7jn/EnhUUAXLC4kVw0NoynTIwtyAt9dVnFZTU9v9J6qs6vyml5eZ5N4+u0zM/Sy/PzM72i4dwIe5oD7M2w+7ITpWhMUYojjCYEmRBac+h+ekzvjC2CD2QjqPEI4pteG48DWR6ERiVhM+gZcwhyERlzuL0oklSoHVaASJJq3bYhrHRmsnSGm3akUWzdPj8UJkjIqKRdVeewQ23a4s4zVo+EuRNyCHvn4FzYE2Fy1DcRIdc56wAWtRbkvb+elNQ3CXEcJOIOB0ZxBOknyISQqFDp15crRZC1xlmHyzVBHoRU249cE+QiItd8rhRBLtQqATBRSRmpOLeRmcmSGU6teb0pkgwJWbBfuZZvKnvuk2uS3Ak5hC/XvN4USXbUNxFh16nXgFWtBXkPd5NaZv7nVGCllyB8FNpwXhQmYHB+hgqoEbwoTOIKI96PF4WJUZMwAvjSf/eiQF4U5nqBQ0eCnnV7UZgQwREjLlO9XhQmSMrcDoCYtQI0KW0gZ3yQ43tRuMDBotq3F4ULF6yp/XlRuEDBWkqS4TtD3CyvVJO6lA38UQB4sB4yvChFHGd5GqVOLwoXsiZCDhk9zwNwgmWBvUXxelG4oMFC0acXhQu1JEANAvk4ACSlpnEeAm9iqPnAhbwo3qSwCIALFrdevCgcjHs7kMg8XhTt+BbFxRSlOPxAQpIJoRWH7qd7GkhIstY4a3yjauNxIMuD0EwkbODcAwlJLkMPJCS5UNugABOdpFGRuj5OkCSzHwMJUYaELEjaCXUNJPTms0rt+1hWlDshh7DVvncgIcqO+iYi7LoGEsiq1oK899c7nHkMJNrvkraEA6M4gl4TZELIVKhe20PvsGQENR7BcO0nyIOQt/vRfoJcRLSf2zssSYVacAAiic7KxHGt6kyWzXDaz2MdFiVISKj9Sr90IxJSn/ST5E5IIXzp57EOi5KjvogIuU7lByxqLch7WCuKstFrlVxmp5et7sTNtumNbkThAgaHZ6gQG96IwiWuMOK9GFG4GDUJI4Dv3w9FgYwo3PUCJ44ELes0onAhgvNFXKL6jChckJShHQDRfygKF+QgRpQijpT1EXgYABwsqT0bUdhwwZpKvXBIZ7cXDunMc+EQGzhYW0mafOf1q3KVFpGyCpmjAPBgfWQYU7oOSWFD1kTI8NNi4njvFtoW5nkAZrBksPcuPpMKGzRYRGgmldZG4TSpsKEGmlR2HoWTO4njDV/ieBwAmlL/OA9F1wEqXOBCppVcqSxtpKD1U6ZFAFywEJJMK39g4nfvFtYW3lMm3r0diCjnNURa0XiiBEcYhwgy2VYJvhUCd+H7OA4RjKDGI4hvlW08DmR5EHqZhC2kZxwiyGXocYggFWoXFiDSdZSKJJ0h5yGptWQ/FCZIyKikvVfnPGRz6ob2HaUiyp2QQ9h7Cu88RJIc9U1EyHXOQ4BFrQV5769zWTmv99GaGgyM4AjCT5AJIU2hwq8v37Iga42zDhdrgjwIibYfsSbIRUSs+XzLglyoNQJg4j9IRZLMcFotTqLcKdYkGRKyYL9iTW/quvaJNUnuhBzCF2te37IkO+qbiLDrVGvAqtaCvId1r2gbvVZ/Oc6JWdNznyiNoaXoKtC9wgQMTthQ+TSCe4VJXGHE+3GvMDFqEkYA378fo4K5V5jrBY4iCWrW7V5hQgQHj7hI9bpXmCAp0zsAov8YFS7I8d0rXOBgSe3bvcKFC9ZUsnslv+NecZ4Z9ygAOFhbSaJ8Z7Sr4iL2HKvCBg/WR4Z7petYFTZkTYQMPy0mjvduoW1hngdgBksGe/Pida9wQYNFpE/3CheqhHslv+NecSaOxwGgKfWP81B0HbnCBS7jXsmaHKcyFeVWuIsAuGAhpLtX8nu3sLbwnjLx7u0QQ7vdKwWNJ0pwhCGGIBNC+w7dhfc1xBBkrXHW+PbWxuNAlgehAUnY9nmGGIJcBh9iCHKhtk4BJh2HrwiS2ZMhhiRDQhYk7Ze87W5DatPuLnxDDEnuhBzC3gf4hxiS7KhvIsLOu6on2KrWgrz312us3ZaTkhoMjOAIak2QCSFPoWptH73GghHUeATDlZ8gD0LW7kf5CXIRUX4er7EgFWq5AYh0Hb0iyGY45eezGksSJCTUfoVfuZEIpU/4SXInpBC+8PNZjSXJUV9EhFyn7gMWtRbk3fzfH99flYY/8um6fk0sufM4vdx/umC+TXQwG4s11bzOBwyO2lBJ1qeNpVVhNz+8effmvfYn2782Su2z5bPVL6ceaws3GAoLRi/WFi5GTcII4KNaW1rZbOTzD+/I5eUnq7981izR00Z/f3bz3v9lTC/clQQnmAQN7DS9cCGC80pc2vpML1yQlKEfANFveuGCHMT0kuko1jbgDwOAgyWYbnrRKnebXthwwQpMuTvIDfRRAFCw8pK0+87rllRlXESpdQd2FAAerJR0k0tS5nmW5lFqfQGPAyBrImR0bm3DOQ/ACZYF9r7GmSROAkCDhYJmbHG/d28EQA00tuAgHweApNQ0zkPgTQw1H7iMkcWfFBYBcMHiRjKy2DCeMjGaLVqq1Xmzc56eXehsqs7Sanp2mWbTqkjPrwp9fpGq8xUN57bZ00Jgb53ddwflKY0pSnH4gYgkE0L/Dt19jzkQmXzt9dmRdYv0QDaOGo8jvim28TiQ5UHoaRK2hO6xiCQXkbFIElnT/6EsFWo3FiCSJ7o1xCgbm5ksmyHHIs4T6UUJEtIqaWvVNRbJN4eX574T6UW5E1IIe/vgG4uIkqO+iAi5rrEIsqi1IG+j/87PL67OrrNqqpW6mKqivJ6e5bGequS8vEzOzy4zvX6rB9V/7ruI1n5zQjgwiiPoP0EmhESF6r9d+3L7j40CXE1f3mkk3ec3f9P8hh8tP50sf9YIuFbM/ePy583/fvHtjRT8xUunc/t7/t/NP/xq8uhEJ5PlT2xheiAbJo2HKVzeCfIg5OZ+5J0gFxF55/E7S3KhlhWAid/vLElmMHlXllFpbXo9FCZIyJr9yrvNWWy574A9Ue6EFMKWd86FPREmR30PEXKd8g5Y1FqQ97BHthRuweb4rm5NsNgmOL7bhQkYnLmhemtP3C7MYCgsGP24XZgYNQkjgI96DdG/u122NTJzJcGxJkH7ut0uTIjgEBOXtF63CxMkZTIIQPRfUMQFOb7bhQscLMF9u124cMEK3J/bhQsUrLwkzb6NvCqKvHAc+3MUgB0slAyzi07TqmrCbYV8HABZEyGHzLbnATjBqsDeznjNLlzQYJ3o0+zChTqo2YULklLSOA+BLy/UfNxCXhdvTlgEwAVLWy9eFw7GvZ11FD6vi+OLGBdTlOIIsw5BJoSuHbr3Hm3WIRgmjYcJ3/HaeBzI8iA0Kgn7Pc+sQ5DL4LMOQS7UHivAxH9AvSSZ/Zh1SBIkZE3Svqlz1rH5GDT3feEryp2QQtibA++sQ5Ic9T1EyHXOOoBFrQV576+VufBYWYqYGg6M4vDyTpIJIVGh8m5vrcyScdR4HIP1nyQPQvLuRf9JchHRf24rsyQVatkBiOg4jaPSfvLdTJbNYPrPZ2UWJUhIq73qvyJ+KRVWf2fjfiTMnZBC2PrPZ2UWJUd9ERFyXfoPWdRakPewXhdrem31XGKntz7Axv2hIIaWotMwpwsXMDhvQ+XYfjhduMFQWDB6cbpwMWoSRgDfv5/rEuh04a4kONMkKF+n04ULEZxgUgSt2+nCBUkZCwIQ/ee6cEEO5XTJrV/qPwwADhbgnp0ubLhgBaZeZlQkt5cZFYnnMiM2cLASkxT8rpJNirRRPpUN/FEAeLByMqwvXee8sCFrImT4aTFxvHcLbQvzPAAzWDLYOx2fDYYNGiwiNBtMrrXjgqs3AqAG2mB2HoWTO4njDV/ieBwAmlL/OA9F1xkwXOAyvpg0zSpdNRsmZYO7CIALFkKSL+YPTPzu3cLawnvKxLu3Q5TSeZlRkdJ4ogRHGKEIMiH0+tA9+/6OUATjqPE44ltpG48DWR6E/idhI+kZoQhyGXqEIkiF2rkFiHScBiPJZsgRivOQfFGChLRK2oB1jlA2B4cUvtNgRLkTUgh7Y+EdoUiSo76ICLnOEQqwqLUg7/11SJfOy5GKjBoMjOAI6k+QCSFNoepvLH+0ZJg0HqZwcSfIg5CZ+xF3glxExJ3HHy3JhVpUACb+s2AkyQwm7qrY0cV9KEyQkDX7FXfZRgdkPnEnyZ2QQtjizuePFiVHfQ8Rcp3iDljUWpD3sP4Y66ColWvKS8/9cSGGliLDQH8MEzA4lUPV1p74Y5jBUFgw+vHHMDFqEkYA37+fBBPqj2GuJDjsJChftz+GCREcbeKC1uuPYYKkzAcBiP6TYLggx/fHcIGDBbhvfwwXLliByf4Ydccf4zwk71EAcLASkxT8zhalytIqUtaH+ygAO1g4GfaYrpNh2JA1ETL8sJg43ruFtoV5HoAZrBjsjY7XHsMFDdaQPu0xXKgS9hh1xx7jzBuPA0BTyh/noeg4NYaLW8Ydk5Rpoavm2bDCXQTABcsg3R2j7t3C2sJ7ysS7t/ORyu2O0TSeKMER5iOCTAidPnTHPtp8RDBMGg8Tvk+28TiQ5UFobhJ2iZ75iCCXwecjglyofVmAif/8GEky+zEfkSRIyJqk3VXnfERvWunaNx+R5E5IIextg3c+IkmO+h4i5DrnI8Ci1oK899f6XLnNLzk1GBjBEcSdIBNCmkLF3f5anwXjqPE4hqs/QR6E1N2P+hPkIqL+PNZnQSrUogMQ6To9RpDNYOrPa32WJEhIq/2qv3wjFHKf+pPkTkghbPXntT5LkqO+iAi5TvUHLGotyLv5vz/+n+7IHqe8+97Vxfe/89ablliw1J1T2RVOollVqmSbqMsn44ZLEW23Vhkr3tf5eLefNU94QWn2vzWy6p1V1+3mR8tnk9Y40aiwFzfv3vxora8cvpktQ4aNaauwit+f8fnuZE034bCkWZ8efa3NguX95scyMT8q82PR/ljF5sfM/JibH6vmxzROzY/tn0qT9venaWx+bH9PmplfzcyvKvOr2vyqNr+am1/Nza8W5ldL86ul+dXK/GrV/moWt7+aJbH5sf3VLE3Nj+ZXM/OryvyqMr+qza9q86u5+dXC/GphfrU0v1qaX63aX21Sgfmx/VWVpOZHbX5sf49KE/Oj+Z1pGw2Vmd+fZeZH86eyNhpKuasLd/0Vff2dQxrroh+bRT82i35sFv3YLPqxWfRjs+jHZtGPzaIfm0U/Not+bBb92Cz6sVn0Y7Pox2bRj82iH5tFPzaLfmwW/dgs+rFZ9GOz6Mdm0Y/Noh+bRT82i35sFv3YLPqxWfRjs+jHZtGPzaIfm0U/Not+bBb92Cz6sVn0Y7Pox2bRj82iH5tFPzaLfmwW/dgs+rFZ9GOz6Mdm0Y/Noh+bRT82i35sFv3YLPqxWfRj56IfByy6pi86Pupq1nxu1nxu1nxu1nxu1nxu1nxu1nxu1nxu1nxu1nxu1nxu1nxu1nxu1nxu1nxu1nxu1nxu1nxu1nxu1nxu1nxu1nxu1nxu1nxu1nxu1nxu1nxu1nxu1nxu1nxu1nxu1nxu1nxu1nxu1nxu1nxu1nxu1nxu1nxu1nxu1nxu1nxu1nxu1nxu1nxu1nxu1nxu1nxu1nxu1nxu1nxu1nxu1nxu1nzuXPN5wJrjlY0votq1r83a12bta7P2tVn72qx9bda+Nmtfm7WvzdrXZu1rs/a1WfvarH1t1r42a1+bta/N2tdm7Wuz9rVZ+9qsfW3WvjZrX5u1r83a12bta7P2tVn72qx9bda+Nmtfm7WvzdrXZu1rs/a1WfvarH1t1r42a1+bta/N2tdm7Wuz9rVZ+9qsfW3WvjZrX5u1r83a12bta7P2tVn72qx97Vz7mr/2OyP4jrWnJfiFWfCFWfCFWfCFWfCFWfCFWfCFWfCFWfCFWfCFWfCFWfCFWfCFWfCFWfCFWfCFWfCFWfCFWfCFWfCFWfCFWfCFWfCFWfCFWfCFWfCFWfCFWfCFWfCFWfCFWfCFWfCFWfCFWfCFWfCFWfCFWfCFWfCFWfCFWfCFWfCFWfCFWfCFWfCFWfCFWfCFWfCFWfCFWfCFWfCFWfCFWfCFWfCFWfCFc8EXAQuO7xKIPoZmvU/Nep+a9T41631q1vvUrPepWe9Ts96nZr1PzXqfmvU+Net9atb71Kz3qVnvU7Pep2a9T816n5r1PjXrfWrW+9Ss96lZ71Oz3qdmvU/Nep+a9T41631q1vvUrPepWe9Ts96nZr1PzXqfmvU+Net9atb71Kz3qVnvU7Pep2a9T816n5r1PjXrfWrW+9Ss96lZ71Oz3qdmvU/Nep+a9T41631q1vvUrPepc71PmettsvuTzebwj3y7xT4/qkjdHg/HmfprGpnzscXQMneKLWwb4Nf5gEErJ7pV/OWtrd71OcWz1pyx49R/p/m55k8+W35imv1vN1vO9rcaP0fzO5o/8mL58Zb/48X632T9T6xmAx9N0ubf3fxnXty8b4vcA37ktrcdol9gMDFqEkYA3+0JpTakB3ykoF+UMD1wf2HAhAi6QylDAc8XBkyQFIslANEKb8aHN8i3BbHDq/8wADdYhuifFmSx79MCLlywDpE/LSjvfFrgvJPmUQBwsB6ROnno83EUgBusBt0dKBTscQBYTQQLPyImgvduoVk2/1zMYIEImA1VUWX9xvYkADVYM2hfFKRF6b53lg1V4ouC8s4XBc508TgANKXccZ4K19tX8zHLfE3gAroIAArWPOL+2zwWt7AsW0gOXiPQrq7LJL4+n1bNHn2aJFfVtIyvzqZxrGOdl2VS6a5Z5J+e9Ws1c27Z2j1mReOJErTtQz28KHtRG5PXZZkQPBHoJvWDu1vUj8wxAM3Ocdr85Xnzs1+tPyZ43vzCxkT23Gw721/4m/bHlz/9E7Pdfd7uL1cetfuT5RfNXvPHN3/d/lOzGW1+08+Nr+32N/w0+dryg+XPk9+7P3n89UeTIs60La4PZOOq8bji28Pt/f8XG+pmr94Za/O7bv8N5h8/WX7eRvGjmx8ZK+Bn5n9Pb/6q+aPtXr/Z+9/+0bap8ImxB362fD75+pvfv/q/n02Wv7p519gCNy2Fyde2V+n3Jjd/adoI77btghZU+w3JzQ9X/671Oqn2e/925WzLdSC7XAR7DGGP7HHYCXIRcdjFUWajcihLhWrsQYjYaMxkaQxmrctaA75VZT8UZkioI6TNZae3rtrYsCqft06SOyF5sPdP7pU9EWZHfQcRdp3mOmBVa0HeRu/m12WcX1/G0+s0vp6qi7z5vZdVNb24ulJxnl2fxWqdagfVuy4D3vrDG0IwMILD611JJoQ8herdPr6bfXQy9X0iKxkRjUcEV6o2HgeyPAhZuBcJJ8lFSMI5P5GV5EKtHwgTG42ZLI3BNJzzG8qHwgQJqbFXCVdu7mEtfZfrinInJA+2hPN9HCtKjvoGIuS6FByyqLUg7yEPD03dmsx/o1G5TW90nwsXMDhXRCXV76DPhRs5hUWuF58LF6MmYQTwdfpcuEjBMSZBADp9LlyI4MwS13U+nwsXJGXwB0B0CjYmvLF9LmzcYBnq2efChgvWIarPpbxzxWzpu2KWDRysRyQdiz4fRwG4wWrQq8+FDVYTwcKPiIngvVtoW5jnAZjBAsEX+Y0gtFaMkwDQYMno0ebChipgcynv3CvrzhaPA0BTqh3nofDYXLiYB7e5sIGCJY9scynNZbL2DHHKxLu3bX/3pxRlSuOJEhyh7S/IhNDbQveoQ7T9BSOi8Yjg+zobjwNZHoTOHWHX52n7C3IZvO0vyIXadESY2GjMZGnsR9tfkiAhNZK2S51t/83doaXvQlhR7oTkwd8R+Nr+kuSobyBCrrPtDyxqLcjbKLiySi+r6/Jyen191v7eq3JaFpfpNM3S/Cy/qFSZqSfDKzjnkCCjBgMjOIKCE2RCSFOognvFqPzl8pm5reztmx/f/NXKfrxtNT757lvfv7r4/uQPry7e+u5awbXW1SqOrebIB7IR0XhEcAX3alBeNCH5cu0EfrH81DiD3/cYf5e/WP70/q3Xd7o+TdRI4JeRWpl8rRnxQDZghGzfj1QU5CIkFa3P8aEsFWqdQojYaMxkaQymFNM0j/LCxvChMENCDu5XKm5uIi1918uKcickD7ZUdK/siTA76juIsOvUisCq1oK8h7WIWDNrq/6Ul161TW98iwgT8Hby+L+gRYQZOYVFrh+LCBOjJmEE8HVbRJhIwQkgQQG6LSJMiOC8Dxd2XosIEyRlaAZAdEo2JrzRLSJc3GAZ6tsiwoUL1iGyReTOLaul75ZVNnCwHpGELPp8HAXgBqtBvxYRLlhNBAs/IiaC926hbWGeB2AGCwRb5XstIlzQYMno0yLChSphEblzt6o7WzwOAE2pdpyHwmcRYWIe3iLCBQqWPLpFxNyoas8Qp0y8eztgyNwWEU3jiRIcYcAgyITQ3EL3qEMMGAQjovGI4Pu6ngcM5le+MIee3DlZZHWgSJJ3zBoEY0doFxJ2mp5ZgyCXoWcNglSofU6EiI3GTJbGnswaJBkS0jFpi9Y5a9jc6ln6rmoV5U5IHuxdiH/WIMmO+g4i7DpnDcCq1oK899dZ7L7Rq8ypwcAIjiAbBZkQ8hQqG4dwFgtGROMRwWWjjceBLA9CFu5HwglyEZJwbmexIBdq/UCY2GjMZGkMpuG8zmJJgoTU2K+E21zNWfruWxXlTkgebAnndRZLkqO+gQi5TgUHLGotyHtYt4iy0Ws1WeGjl8Xb9MZ3izABg9M5VFL9LrpFmJFTWOT6cYswMWoSRgBft1uEiRQcBhIEoNstwoQIjv5wXed1izBBUuZnAESnYGPCG90twsUNlqG+3SJcuGAdIrtFijtukcLnFuECB+sRSceiz8dRAG6wGvTrFuGC1USw8CNiInjvFtoW5nkAZrBA8EW+zy3CBQ2WjD7dIlyoEm6R4o5bxJktHgeAplQ7zkPhc4swMQ/vFuECBUse3S1S3LuFtYX3lIl3b9v+yu0Wcd8PZOWJEhyh7S/IhNDbQveoQ7T9BSOi8Yjg+zobjwNZHoTOHWHX52n7C3LZrvMeLvj20Nf2F+RCbToiTGw0ZrI09qPtL0mQkBpJ26XOtn+56RA7L0M8EuZOSB78HYGv7S9JjvoGIuQ62/7AotaCvPfX76vcxo2KGgyM4AgKTpAJIU2hCm4Iv69gRDQeEVzB9er37b480On1FYwbIen3oxgFuQgpRuvjfChLhVquECI2GjNZGoMJRr/XV5IhIRX3qxg318yVvssDRbkTkgdbMfq9vpLsqO8gwq5TMgKrWgvyHtYpom30GhFYxV56yTa90Z0iXMDgZA7VcL+DThFu5BQWuV6cIlyMmoQRwNfpFOEiBQeBBAXodIpwIYJjP1zY+ZwiXJCU2RkA0SXZuPDGdoqwcYNlqGenCBsuWIeoTpEqvnWKVM6b6R4FAAfrEUnIos/HUQBusBr06hRhg9VEsPAjYiJ47xbaFuZ5AGawQLBVvs8pwgYNlowenSJsqAJOkU22eMOXLR4HgKZUO85D4XGKcDEP7hRhAwVLHtkp0jwWt7C28J4y8e7tnEE7nSKV94qdXZ4oweHnDJJMCM0tdI86wJxBMiIajwi+r+t1ztAGtPn595a/MVv04wf1pJ6kcRZPH5fx6/5Jg2TkCM1Cwj7TPWmQ5DLwpEGSCrXLiRCx0ZjJ0tiPSYMoQ0IyJm3QuiYNVfKyJ105bzA8EuZOSB7sPYh30iDKjvoOIuy6Jg3IqtaCvPfXXqyd5pQqpQYDIziCaBRkQshTqGgcwF4sGRGNRwQXjTYeB7I8CFm4HwknyEVIwjntxZJcqPUDYWKjMZOlMZiG89mLRQkSUmO/Em5ztV3lu69QlDshebAlnM9eLEqO+gYi5DoVHLCotSDvYb0iuY1eq8kyL710m974XhEmYHA2h0qq30WvCDNyCotcP14RJkZNwgjg6/aKMJGCo0CCAHR7RZgQwcEfruu8XhEmSMr0DIDoFGxMeKN7Rbi4wTLUt1eECxesQ2SvSHbHK+K8ou5RAHCwHpF0LPp8HAXgBqtBv14RLlhNBAs/IiaC926hbWGeB2AGCwRf5Pu8IlzQYMno0yvChSrhFcnueEWc2eJxAGhKteM8FD6vCBPz8F4RLlCw5NG9Itm9W1hbeE+ZePe27Z+7vSKKxhMlOELbX5DJth7wrRC4Rx2i7S8YEY1HBN/X2XgcyPIgdO4Iuz5P21+Qy+Btf0Eu1KYjwsRGYyZLYz/a/pIECamRtF3qbPurTYfYebHgkTB3QvLg7wh8bX9JctQ3ECHX2fYHFrUW5L2/bt/cbdzQ1GBgBEdQcIJMCGkKVXBDuH0FI6LxiOAKrl+372/NUSLP1iK4jdVLx28eTw9V/K0Ox69g9Aipvx/dKMhFSDdaH+pDWSrUooUQsdGYydIYTDb6Hb+SDAkJuV/duLlxrvLdIyjKnZA82LrR7/iVZEd9BxF2ncIRWNVakPewfhHrsrZSMPfSy7bpje8XYQIG53Ookvtd9IswI6ewyPXjF2Fi1CSMAL5uvwgTKTgOJChAt1+ECREc/uHCzusXYYKkTNAAiE7JxoQ3ul+EixssQ337RbhwwTpE9ovkd/wizkvqHgUAB+sRSciiz8dRAG6wGvTrF+GC1USw8CNiInjvFtoW5nkAZrBAsFW+1y/CBQ2WjD79IlyoEn6R/I5fxJktHgeAplQ7zkPh84swMQ/vF+ECBUse3S+S37uFtYX3lIl3b6cNhdsvUtB4ogRHmDYIMiE0t9A96hDTBsGIaDwi+L6u32nDv5qff9fMGlZzhiQu4um30vhxx5xBMG6EViFhl+mZMwhyGXrOIEiF2uNEiNhozGRp7MmcQZIhIRWTtmfejrQhtelIO68yPBLmTkge7B2If84gyY76DiLsvKt6gq1qLch7fy3Ghdug4r8DyBIMjOAIklGQCSFPoZJxCIuxYEQ0HhFcMtp4HMjyIGThfiScIBchCee2GAtyodYPhImNxkyWxmAazmsxliRISI39SrjNHXeV7+JCUe6E5MGWcF6LsSQ56huIkOtUcMCi1oK8h3WKlDZ6rSarvPTUNr3xnSJMwOBkDpVUv4tOEWbkFBa5fpwiTIyahBHA1+0UYSIFB4EEAeh2ijAhgmM/XNd5nSJMkJTZGQDRKdiY8EZ3inBxg2Wob6cIFy5Yh8hOkeqOU8R5Sd2jAOBgPSLpWPT5OArADVaDfp0iXLCaCBZ+REwE791C28I8D8AMFgi+yPc5RbigwZLRp1OEC1XCKVLdcYo4s8XjANCUasd5KHxOESbm4Z0iXKBgyaM7Rap7t7C28J4y8e5t2790OUXS9YLBPFGCg7f9RZkQelvoHlW+7S8aEY1HBN/X2XgcyPIgdO4Iuz5n21+Uy8Btf1Eu1KYjwsRGYyZLYx/a/rIECamRtF3qaPs3pNYd4vXf2bgfCXMnJA/+jsDd9pclR30DEXIdbX9oUWtB3vvr9S1dxo009t+PYwkGRnAEBSfIhJCmUAUn7/UVjYjGI4IruH69vi/af1nzb2g9vx/dcfyak0W+lXU4fkWjR0j9/ehGQS5CutH6UB/KUqEWLYSIjcZMlsZgstHn+JVlSEjI/erGZCMxPHcJynInJA+2bvQ5fmXZUd9BhF2ncARWtRbk3fzfH9+RGa1u+iOfQOzXP1JF37YRbsVhZiec6KJMM1VtEx7IQZLZ1ezrfMDgxA7Vdj9rdEdr7XjpI3nRiLq2FfdsYiTJb1rjyM2PGg3T6I+/W7s8Xuy4Tl4xl6BWEHYIFBaCPqwgbIyahBHAd2sFiSbLD5e/niaRsmE+4GMGZ34EmecyhbAhghM+XL15TCFskJQxGQAxjkptQzjjIxzEF5JkUWY1/D0MAA7Wlw1weKSncuU0hvDhguVlAzcI6KMAoGBZISnUnQeiKeJWoXYUABwsBhvg8AORVSpSDi8IH64mwkUnvTac8wCcYC1gq/ai0UfWffNJAGiwOtD8H+737Y0AqIH+Dxzk4wCQlELGeQha0NaHoOaDljF8uJPBIgAqWMxIlg8bxlMmxtVDcHZdXF9l01KpbKp0Xk7PiiSepjpJ1fVloS4uh7d5VM1fnTtBTWOKUhxhTCDIZLve+9YI3Eq+0hH/qNkKftJ+ITBt/vK8+dmv1m6P580vfNn8f9sgX+0UP1j+PJkUsX36/kA2DBoPA75VW/68Ybeyu5j5CBSLu3vq+5OvHy8ODr8+MVaYf1r+cvmPzV//52az/r/fX08GdJzF08dV/Pr9Zp/d/JnP2z/bftbx3Awhnq8HCs9v3l+NDqy2qAPZ4BK6f4Q9pWd0IMhl6NGBIBVq2xIikmrr6zuTpTLY+MD9jYMsP0KaJm3NOocHetNm9hxLLsudkD7Y25A0ziPtdJ1IsqO+hQi7zuEBsKq1IO/99Q1Xzf+cgrKghgOjOIKgFGRCyFSooBzCOSwYEY1HBNeWNh4HsjwIebgfGSfIRUjGuZ3DglyoFQRjklpb9jNZKoPpOK97WJIgIT32K+SKTcn3nPsmy52QQNhCzuseliRHfQsRcp06DljUWpD3sIeGJLFbmjk+Xlsx1PE2w/FdH0zA4HgOVVajuj6YIVBYCPpxfTAxahJGAJ/F9WGtzwd8zOCkjyDt3K4PJsRt1Sbr+mCCpAzLIIjaBnDGBziY6cO6/A8DgIP1ZQMcHuv5TR9cuGB12cANAvooAChYVUiCdOeBqKLKmrKOAoCDtWADHH4g8sp1PMxxAFxNhBsy650H4ARLAVukFzpKCxvokwDQYHHo0/TBhTqo6YMLklLHOA9BkqRRZR1H1nzUMq4PdzZYBEAFq1kvrg8Oxr1t0jcbQbftI3F88eCiinIcvksvyYTQhkL3kgN06SUjovGI4Ns2G48DWR6EJhthK+fu0ktyGbpLL8mF2h+EmKSplcpMlspedOlFCRLSI2lT1NWlTzZf9SW+bzVFuRMSCHsD4OvSi5KjvoUIua4uPbKotSDv/bXvNkLObbdIMmo8MI4jCDlBJoRMhQo5Kf+uZBg0HgZcvQ3h3zUnexyq+FuB/l3J4BIqQj+SUpCLkKTMbFQOZalQaxlERFnf3pksk8EEpce+K8qPkKX71ZPZRnpkPj0pyZ2QPdh60mvfFWVHfQkRdp2CEljVWpD3wLYPT69Pexkm2wxHt31wAYMDOlThjWn74IZAYSHoxfbBxahJGAF8FtuHUwAyMYOzPoKwc9o+uBDByR6u13y2Dy5IyrgMgZhVUWoN5IyPcXTnBxs4WGJ6dn6w4YIFpjfnBxsoWFhIonTngSi1ipQ1bx0FQAcLAsP7oXRVRrHVrHIcAFgTAYfMfOcBOMGKwBbr</t>
  </si>
  <si>
    <t>eRnZPy44CQAN1oge3R9sqEO6P9ggKeWM8xBUOtZRpWywaz5sIfuHJyEsAsCCRa0PAwgL4/7ODRKfAaSgUUU5jjA3EGRC6Eihu0qxuYFgGDQeBnzXJjs3eHmC+v1Js1FvjxH/0fLT0OGBYIQJ7T/CHtMzPBDkMvTwQJAKtW8JEFFJVOS5jctMlstejA8k+RGSNWmn1jk+2HxfmPg+GhXlTsgf7B1JUjaqwjk+kGRHfQ0Rdp3jA2BVa0Hee2wsTnx+FL+H2hIPjOMIulKQCSFVobpyCGOxYEQ0HhFcYtp4HMjyICTifoScIBchIec2FgtyoZYQgEkaR2VpVaUzWS6DKTmvs1iSICE/9ivlqk3Rd14JfSTMnZBB2FLO6yyWJEd9DRFynUoOWNRakPfARhC3Nkv93ul0m+HoRhAuYHBeh0qrMY0g3BAoLAS9GEG4GDUJI4BvxwiS2rtGB3zM4NiPoO2cRhAuxG3ZJmoE4YKkTM4QiCqLKldXjYtxdCMIGzhYYno2grDhggWmNyMIGyhYWEiadOeBqJIisp8PfRQAHSwIDCNIXlRFpJQN8HEAYE0EHDL7nQfgBCsCW6v7jgFhgwZrRI9GEDbUIY0gbJCUcsZ5CJK4zHRUWp+Dmo9byAniyQiLALBgVevDCcLCuL8d+9TjBEkzGlWU4/Ade0kmhI4Uuq0coGMvGRGNRwTfwdl4HMjyIPTbCLs6d8deksvQHXtJLtRWIcAkTSJtd1POZLnsRcdelCAhP5J2R10d+3TzlV/q+3ZTlDshg7B3Ab6OvSg56muIkOvq2COLWgvyNkouzq4u8qsimV6mF5dTVVZqWumy+buLqzxJYl3o63VshlVynv6+psYD4ziCkhNkQshUqJJ7xdP7SaPa3n+149/87K9u3m1+04vlp81PPlt+1tpPP1j+PF7LuNatWsT2634fyIZD4+HAZdyrEfmyYfxxE463b35881fGxtth3C1ipe5PEsSsa82JB7IhI+T7fhSjIBchxWgduxzKUqFWKoCIyqKkdF3xIsllMMHoMeuK8iNk4X714uZSt9R3VZ8od0L+YOtF71kfouyoryHCrlMwAqtaC/Ie2OKRuSVg4WWYbTMc3+LBBAxO4lAFN6rFgxkChYWgH4sHE6MmYQTwWSweyob5gI8ZHOgRpJ3b4sGECI7vcMXmtXgwQVJmYgDEtIwqq6yc8SGO7/DgAgcrTN8ODy5csL705/DgAgXrCkmTbiPPyqYqahvyowDkYDmgGzySTKVZpK2P8HEAYE0EHDLSnQfgBOsBW6p7DR5c0GCF6NPgwYU6qMGDC5JSzDgPQZoURaStDsaaD1vG3+FLCIsAsGBN68XfwcG4v1OBzOfv8H/XsEMV5TjCVECQCaEfhe4pxacCguHQeDjwvRt7KjBZ/mL505dngSdxEU+/lcWP0QnBxBa/A9n4EVp8hH2kZ0QgyGXoEYEgFWpvEiBSRnlR2ajMZKnsxYRAkh8hI5N2Y50Tgs3ngqnvG1BR7oT0wd52+CcEkuyobyHCrnNCAKxqLch7j83BmcdSkvl90JZ4YByHF4+STAipChWPA5iDJSOi8Yjg+tHG40CWByER96LjJLkI6TinOViSC7WEAExUlCkbk5ksk8F0nM8aLEqQkB17FXLZ5ka5zHdNoCh3Qv5gCzmfNViUHPUlRMh16ThkUWtB3gM7PZRbmWVehmqb4ehODy5gcCKHCqsxnR7cECgsBL04PbgYNQkjgM/i9LCORw74mMHJHkHZOZ0eXIjgHA8XbD6nBxfkdiEId3pYe94zPsLRjR5s4GCB6dnowYYLlpfejB5soGBZISnSXaNH6rjE4ygAOVgNOEaPLMkdWvI4ALAmAg6Z7c4DcILlgC3UfUYPNmiwQPRo9GBDHdLowQZJqWWchyBN8jhaG9Et+xYmbCmjhzshLALAgjWtD6MHC+P+9uqVx+ixthTCVFGOI/TqBZkQulHolnKIXr1gRDQeEXz3ZuNxIMuD0Gsj7Og8vXpBLoP36gW5UNuEABMVZbGVykyWyn406yUJEtIjaWvU2azffMGX+b7LFOVOSCDsPYC3WS9JjvoWIuQ6m/XAotaCvPfYsat8pouCGg+M4whCTpAJIVOhQk7asSsZDo2HA1dxbMfuS7OujtN4+riIX0fNurbIHchGjpD2+9GNglyEdGNmo3IoS4VasAAiZZQnNiYzWSaDqUaPVVeUHyEV9ysaN3e0Zb6b90S5E7IHWzR6rbqi7KgvIcKuUzUCq1oL8h7Y4qHdOtBvRtbbDMe3eDABg7M4VMaNavFghkBhIejH4sHEqEkYAXwWi4d1WnrAxwzO9AjCzm3xYEIEJ3i4XvNaPJggKWMxAGJaRcoaxxkf4vgeDy5wsML07fHgwgXrS38eDy5QsK6QNOmOx6NKHPcyHAUgB8sBx+OR6/beShvg4wDAmgg4ZKw7D8AJ1gO2VPd6PLigwQrRp8eDC3VQjwcXJKWYcR6CNE2U4/6Tmg9byuPhTgiLALBgTevF48HBuL+jAe3xeCj/dw07VFGOw48GJJkQ+lHonlJ6NCAZDo2HA9+7sUcDrxzmocx8oAqeD0iGj9DhI2wj3fMBSS4DzwckqVBbkwCRMipT6zcmM1kq+zAgEOVHSMikzVjXgEBtvhZUvk9ARbkT0gd71+EdEIiyo76FCLuuAQGyqrUg7z32B2uPrURl1HhgHEfQjoJMCKkK1Y4D+IMlI6LxiODy0cbjQJYHIRH3o+MEuQjpOKc/WJILtYQATFSkEqsmnclSGUzI+fzBogQJ6bFfJbe5Ek757vkT5U5IIGwl5/MHi5KjvoUIuU4hByxqLch7YKdH7pZm2ssw32Y4utODCxicyKHKakynBzcECgtBL04PLkZNwgjg23F6JPZH64CPGZzsEaSd0+nBhQjO8XDF5nN6cEFShmMAxPYLYucBuVyMo1s92MDBEtOz1YMNFywwvVk92EDBwkLSpDvI06SKcmWDfhQAHSwIDK+HyqsqdtwqcRyAWBMRh8x35wE4wZLAFus+swcbNFgkejR7sKEOafZgg6TUM85DkGalUlFhNVDUfNxCbg9fSlgEoAXrWh92DxbG/W3Z5z67h/8bhx2qKMcRWvaCTAg9KXRjOUTLXjAiGo8Ivoez8TiQ5UHouBH2dZ6WvSCXwVv2glyozUKAiSoinTj3iYJc9qNnL0mQkB9J+6POnv3mQz7l+zxTlDshg7C3Ad6evSQ56muIkOvs2QOLWgvy/p9WzM+ui+urbNpI72yqdF5Oz4oknqa6+S9fXxbq4nIUJecxX/g9ypZ4YBxHUHKCTAiZClVyr9hUP2rk3CeNjnsxbf7yvPnZr9Zy7nnzC182/986V1cTgA+WP08mRWwvrw9kw6DxMODyrdGmT9d6tmWJxeLurOS+77iPlb1ZqftPnrzZ/Pb239RI4+nND5fP2tFKkykQe6/1dIYD2WATKkQ/GlOQi5DGtFopDmWpUGsbQKTSkcOAP5PlMpjE9Pl7JfkR8na/CnNzq5vy3dUnyp2QP9gK0+/vlWRHfQ0Rdp0SE1jVWpD3wLaQwikatd/BXGwzHN0WwgUMTu9QzTemLYQbAoWFoBdbCBejJmEE8FkOAHFJQC5mcAZIkHZOWwgX4rZqE7WFcEFSxmgARJ0rxxRqxsc4ui2EDRwsMT3bQthwwQLTmy2EDRQsLCRRuusCSKqoUjboRwHQwYJAt4WkeVJpHZVWxMcBiDURccgceB6AEywJbLWel45bf04CQINFokdbCBvqkLYQNkhKPeM8BFmpVRkl1hJX83HL2EK8KWERgBasa33YQlgYW5DYV58tDeeO0LMr5u8K3bYQndGoohyHHyZIMiE0pdCNpfQpIJLh0Hg48A1c6CkgbTyqOM4Cj/+QjBuhv0fYRLrnA5JcBp4PSFKhNiYBIkleRVluVW4zWTL7MCAQ5UfIxaS9WNeAQG++MNS+z0ZFuRMSCHvLkZSNaHANCETZUd9DhF3XgABZ1VqQ9x67iQuPB0VrajwwjiPIRkEmhFSFysYB3MSSEdF4RHDlaONxIMuDkIj7UXKCXISUnNNNLMmFWkIAJqWKcns3YybLZTAl53MTixIk5Md+pdzmMjntuyFQlDshg7ClnM9NLEqO+hoi5DqVHLCotSDvga0epVubFV6G5TbD8a0eTMDgRA6VVqNaPZghUFgI+rF6MDFqEkYAn8XqoW2YD/iYwbkeQdu5rR5MiOAUD5dsXqsHEyRlNAZAzNptqQ3ijA9xGKdH6umWcYGDFaZvpwcXLlhf+nN6cIGCdYUkSXdnunkUKxvyowDkYDmgGz0SVaW5+64XNmBNBBwy2J0H4ATrAVupF1lUaRvokwDQYIXo0+fBhTqoz4MLklLMOA9BmhVlVFnrW82HLWPz8CWERQBYsKb14vLgYGxBnqvzOE3is2l5dq2mzbOWT8+Ts2p6fXGWXySZiouzsxUN52bQsyHmbwg9Lg//9w07VFGOI7TrBZkQ2lHonnK3Xb/uwTva9qsvJT9u/uG9dsNptpEfL180O0vjBGn/xGfth5btn1u5GWxxeiAbJ43HCd/U2XgcyPIgtOAIGz1PE1+Qy3at93DBd4S+Jr4gF2r3EGCiPNexSFIZrofvs2NIEiQkTdKGqbOHv/myT/u+1xTlTkgg7J2Bc2FPhMlR30KEXGcPH1jUWpD3Hpt4S48bI/f7lS3xwDgOL+8kmRAyFSrvpE28kuHQeDhwFRdq4l1d5ZfGWTx9XG5f5ffkyZtUN69kAAnZvxf5KMlFSD5mNiqHslSodQsgUkX5+pOQXfUoSWUw9egRj6L8CCm5V/GYb659y32X+YlyJ6QPtnj0HvYhyo76FiLsutQjsqq1IO+BHSCVWw9mXobVNsPRHSBcwOCkDpVzYzpAuCFQWAh6cYBwMWoSRgCfxQFildAHfMzgxI+g7JwOEC5EcL6HCzafA4QLkjI0AyBmZVRYVeWMD3EYB4jnrA82cLDC9OwAYcMF60tvDhA2ULCukDTpNnKdaMf89CgAOVgOGA6QoiriqLA+wscBgDURcMjQdx6AE6wHbKnuuwCGDRqsED06QNhQh3SAsEFSihnnIUir9tpta6uh5sMWcoB4EsIiACxY0/pwgLAw7u+IoPI4QHJNo4pyHGFEIMiE0I9C95TiIwLBcGg8HPjejT0ieDkd0GY6UG1PB8gnfUhGjtDcI+wgPbMBQS5DzwYEqVC7kgCRJIly52Uzklz2YjggyY+QjEkbsc7hwOZDwtz3dagod0L+YO84/MMBSXbU1xBh1zkcAFa1FuS9xwd9VD5rid8kbYkHxnEE3SjIhJCqUN04wEEfkhHReERw6WjjcSDLg5CI+xFyglyEhJzTIyzJhVpCACY6Kp0mD0Emg+k43zEfogQJ2bFfIbe5Xy73XRooyp2QP9hCznfMhyg56kuIkOvUccCi1oK8hzV5pLFbmVU+hnm8zXB8kwcTMDiMQ4XVqCYPZggUFoJ+TB5MjJqEEcBnMXlYx6UHfMzgUI+g7NwmDyZEcISHCzavyYMJkjIXAyC2Jg9lgzjjQxzf5MEFDlaYvk0eXLhgfenP5MEFCtYVkiTdNXnkUWx9Io4CkIPlgGfyaMq49UvJ4wDAmgg4ZK47D8AJ1gO2UveaPLigwQrRp8mDC3VQkwcXJKWYcR4CY/KorO9YzYctZ/JwJYRFAFiwpvVi8uBg3NtmfbMhdJs8Cu+XDbtUUY7DN+slmRDaUeiecoBmvWRENB4RfPtm43Egy4PQbCNs6dzNekkuQzfrJblQ+4QAk7ZZ7+rWS1LZi269KEFCeiRtjbq69cXm673C902mKHdCAmHvAXzdelFy1LcQIdfVrUcWtRbkvb9u3UbIuV0X60+cCPHAOI4g5ASZEDIVKuSk3bqS4dB4OHAVx3brbh3okcfTQxV/C7bsPnnTFsED2QgS0n8/+lGQi5B+zGxUDmWpUAsXQKR17abWvuxMlstg+tHj2hXlR0jK/crHzUVuhe96PlHuhPzBlo9e164oO+priLDr1I/AqtaCvAd2e3hae9rLMNlmOLrbgwsYnMqhgm5Mtwc3BAoLQS9uDy5GTcII4LO4PRLXl1tc0OB4j6DtnHYPLkRwmIdLNp/dgwuSMiEDIGZZtL6Vy6LFmBBHt3uwgYMlpme7BxsuWGB6s3uwgYKFhSRKd5CrPCorG/KjAORgPWDYPbTOC8dlz8cBgDURcMiEdx6AE6wHbK3us3uwQYMVoke7BxvqkHYPNkhKMeM8BKlOG63sOtODC1vI7uFJCIsAsGBN68PuwcK4v1OCxGf38H7jsEsV5TjClECQCaEhhW4qxacEguHQeDjwzRt7SvByQJDFKp4+ToPP9JCMHKG7R9hBeqYDglyGng4IUqG2JQEiSRzF64MALDtSQS57MR2Q5EdIxqSNWOd0YPPVYOH7FFSUOyF/sHcc/umAJDvqa4iw65wOAKtaC/LeY5tw4nOXVNR4YBxH0I2CTAipCtWNQ9iEBSOi8Yjg0tHG40CWByER9yPkBLkICTm3TViQC7WEAEx0FGdWUTqTpTKYkPPahCUJEtJjv0puc0Vc4bv3T5Q7IYGwlZzXJixJjvoWIuQ6hRywqLUg74FtHm5pVvqN0Ok2w9FtHlzA4DQOVVZj2jy4IVBYCHqxeXAxahJGAJ/N5mH9uvSADxoc6xG0ndPmwYUIDvFwyeazeXBBUiZjCEQdK8cgbMYHObrRgw0cLDI9Gz3YcMES05vRgw0ULC0kVbrbZ4uzIlLWh/koADtYE+hWj7wqqqqKSmVDfByAWBMRh4x35wE4waLA1us+rwcbNFgmevR6sKEO6fVgg6RUNM5DkCRZmlaOvFDzgcu4Pbw5YRGAFqxsfdg9WBj3t22feuweZUajinIcvm0vyYTQl0I3lwO07SUjovGI4Ps4G48DWR6Erhtha+du20tyGbptL8mF2jAEmKSpjnJllVMzWTJ70bgXJUhIkKQtUlfjvtx8ylf6PtAU5U5IIeyNgK9xL0qO+h4i5Loa98ii1oK899i5m3ocGKWmxgPjOIKUE2RCyFSolJN27kqGQ+PhwHVcI1KfroVta9RdftEE48c3f93+w8077U981HpxjZ33HfP7Pm2jtPqFF00Ev1y+mDZ/ed7E9Ku1Gn7e/MKXzf+3v8v84+fN/z4z/5nVT746dzHHhDw++5MmrEkeaP+VDD+hdvQjPwW5CMnPzEblUJYKteoBRJROorSykpnJkhlMfXr8v6L8CCm9X/G5uf2t9N3pJ8qdkEDY4tPr/xVlR30PEXad6hNY1VqQ98C2kcytJwsvw2yb4fi2ESZgcLaHysFRbSPMECgsBP3YRpgYNQkjgG/HNqIi64zlgI8ZHBAStJ3bNcKECI4DccnmdY0wQVJmbABEM0+z3vsz42Mc3zTCBQ6WmL5NI1y4YIHpzzTCBQoWFpIo3UaexTqPcmvr4CgAOlgQ6J6RJM5VUUaF9SE+DkCsiYhDZsTzAJxgSWCr9byMUmtqOwkADRaJPj0jXKiDeka4ICn1jPMQJDpvngP7qUE1H7eMZcSbEhYBaMG61otlhINx9SicXRfXV9m0VCqbKp2X07MiiaepTlJ1fVmoi8v1y+fcEXp2xfxdoccy4v9gYocqynGEOYMgE0JTCt1YvjJngDrlq33jB8ufJ20jXNvC8EA2DBoPA75x254vQLF4ZYftPmH8vpnGVHGcraYCzh2hYNAITT3CztEzFRDkMvRUQJAKtRsJEGmLtFI2LjNZLnsxFJDkR8i/pP1X51Bg89Vh6fuUVJQ7IX+wtxlJmTnOdDsRZkd9DRF2nUMBYFVrQd577C7OPJaUym+ktsQD4zi8VJRkQkhVqFQcwF0sGRGNRwRXjTYeB7I8CIm4FyEnyUVIyDndxZJcqCUEYJKpSDkvf5HkMpiS85mLRQkS8mOvUq7a3DNX+S4PFOVOyCBsKeczF4uSo76GCLkuJYcsai3Ie2B7h3Jrs8zLUG0zHN3ewQUMTuFQaTWmvYMbAoWFoBd7BxejJmEE8FnsHdau0QEfMzjLI2g7p72DC3FbtonaO7ggKeMwBGIelS53Bxfi6O4ONnCwwvTs7mDDBetLb+4ONlCwrpAk6a5RSTk+pT8KQA6WA7q5oyiz1PEEHwfg1US8IbPceQBOsBywhbrvOBA2aLBA9GjtYEMd0trBBkmpZZyHIEmLONLW481qPmwZZ4cnHywCsIIVrQ9fBwvj/jbrlcfXUWkaVZTjCM16QSaEZhS6oxyiWS8YEY1HBN+82XgcyPIgtNoIGzpPs16Qy+DNekEu1C4hwCSNtL0qzWSp7EevXpIgIT2SNkadvfrNV3uV71tMUe6EBMLeAnh79ZLkqG8hQq6zVw8sai3Ie48Nusrnuiio8cA4jiDkBJkQMhUq5KQMupJh0HgYcPUmb9BdnevhM+hKBo2Q6fuRioJchKRiZqNyKEuFWqMAIjqKc2WjMpOlMphS9PhzRfkR0m+/QnFzvVvlu7RPlDshfbCFovfQDlF21LcQYdepFIFVrQV5D+zq0G7t53cg622G47s6mIDB6Rsq3UZ1dTBDoLAQ9OPqYGLUJIwAvh1Xh3Ye2sHFDI7xCMrO7epgQtwWbbKuDiZIyiQMgRgXzb7XhnHGxzi+rYMLHCwxfds6uHDBAtOfrYMLFCwsJFG680CotIzs3/0dBUAHCwLd16GqQldRZh06HwcA1kTAIcPceQBOsCKwxXpeOu6wOgkADdaIPo0dXKiDGju4ICnljPMQFFmj693GDiZsGWOHLyEsAsCCRa0XZwcHYwsSO8expeHcDnq2xPwtodPZkcX+jxl2qKIcBx8IiDIhdKTQXaXwyeCi4dB4OPDd26s75i8bxu0h4G/f/LjZbrczAGfb/+6xHHdP837y5E3ied6iQSN09gjbR+dgQJTLsIMBUSrUliRAJEujxH5i1UyWyx5MBmT5EfIwaRPWMRloSK17yOu/s3E/EuZOyB/szUZ7ckfmmAzIsqO+hgi7jskAtKq1IO89NgNrt4ckizNqPDCOI0hGQSaEVIVKRnkzsGhENB4RXDXaeBzI8iAk4n6EnCAXISHnMgOLcqGWEIBJkkdxae1kzGS5DKbkPG5gWYKE/NivlMs2Rd9zLaAsd0IGYUs5jxtYlhz1NUTIdSo5YFFrQd4DezxytzbTXob5NsOxPR5swOAoDpVWI3o82CFQWAj68HiwMWoSRgCfxeNhfbQO+JjBiR5B27k8HmyI4PwOl2wejwcbJGUoBkDMIuXsqTERju3w4AMHC0y/Dg8+XLC89OXw4AMFywpJke4g15HWNuBHAcDBYkD3dyS6dB2ZcxyAVxPxhkx05wE4wWLAlumeczv4oMHy0J+9gw91QHsHHySlknEeglQXjuJW81HLuDs86WARgBWsZz2YO3gY97dTn/vMHf5vGnaoohxH6NQLMiF0otDt5BCdesGIaDwi+M7NxuNAlgehz0bYzXk69YJcBu/UC3KhtgghJjrJbFRmslT2o1EvSZCQHknbos5GfbHp6Xq+xpTlTkgg7B2At1EvSY76FiLkOhv1wKLWgrz32KWb+ywXfkOyJR4YxxGEnCATQqZChZy4S1cwHBoPB67iXo3Ii+XHrVPXmGybCLQ/6XPqTpa/WP50+5AOpxdXMDSEvN6PMBTkIiQMrWLqUJYKtSIBRJIoTp0GDkEqg+lCnxVXkh8h2fYrC6uNgvBcoifLnZA+2LLQd0iHLDvqW4iw69SFwKrWgrwHNnAUTqWX+M3GxTbD0Q0cXMDgpA0VamMaOLghUFgIejFwcDFqEkYAX7Zt4Ehch3SwMYMzO4Kycxo4uBDBCR0u2HwGDi5IytgLgJjpIsodd6+wMY5u4WADB0tMzxYONlywwPRm4WADBQsLSZTuIC8a6PYPpY4CoIMFgWHiyHWVZ5G2PsTHAYg1EXHI7HYegBMsCWy17rNxsEGDRaJHGwcb6pA2DjZISj3jPARpXqVppK3PQc3HLWTk8KWERQBasK71YeVgYVw9CsjRjS0N547Qsyvm7wrdVo71cBOminIcfgIgyYTQlEI3lkIHd4uGQeNhwDduwQd338eO8Gj26s+Wn7fOmPvN1vv2OI+J6zAP5/ZRMMKEDiBhm+keIEhyGXiAIEmF2roEiLRHS2axspGZyZLZhxGCKD9Ctibt1rpGCMnma8HE9wmoKHdCAmFvSrwjBFF21PcQYdc1QkBWtRbkvcce4cJjLVkLFEI8MI4jCEtBJoRUhQrLATzCkhHReERwjWnjcSDLg5CI+1FyglyElJzTIyzJhVpCACY6i3J7v2Mmy2UwJeczCYsSJOTHfqWc3hR9z91+stwJGYQt5XwmYVFy1NcQIdep5IBFrQV5D2wGKd3arPAyLLcZjm8GYQIGZ3aotBrVDMIMgcJC0I8ZhIlRkzAC+CxmEOujdcDHDE7+CNrObQZhQtyWbbJmECZIyvAMgKiLIlpfzmrRYkyM45tBuMDBEtO3GYQLFyww/ZlBuEDBwkLSpDuz/7wqo7SyQT8KgA4WBLoZJM3LJHfpyeMAxJqIOGT6Ow/ACZYEtlj3mkG4oMEi0acZhAt1UDMIFySlnnEeApXpOHV4xGo+bhkziDclLALQgnWtFzMIB+P+9uxLnxnE/xnEDlWU4wg9e0EmhJ4UurEcomcvGBGNRwTfw9l4HMjyIHTcCPs6T89ekMt2XfdwwTeAvp69IBdqsxBgUuZRXlmtJDNZLvvRs5ckSMiPpP1RZ89+861f4vuCU5Q7IYOwtwHenr0kOepriJDr7NkDi1oL8t5jW2/pcV+kfgezJR4Yx+GVnCQTQqZClZyUrVcyDBoPAy7f5G29RazU/SdP3mx+e/tvaqTx9OaHrcd3+Vmgw1cy2IQK0YvGlOQipDGtsuxQlgq1tgFEkiKLstL6Qs9kyQymMT0OX1F+hMTdq8RMNze7pb77+kS5ExIIW2J6Hb6i7KjvIcKuS2Miq1oL8h7YF1K5VWPmZVhtMxzdF8IFDI7vUNE3pi+EGwKFhaAXXwgXoyZhBPBZfCHKhvmAjxkcAhK0ndMXwoW4LdtEfSFckJQ5GgAxjgpXt4+LcDBXiPVsk4cBwMEC07MrhA0XLC+9uULYQMGyQpKk28irqChsuI8CcIO1gG4JybIyst9YfhwAVxPhhgyA5wE4wVLAVulFI4+sSe0kADRYHHr0g7ChDukHYYOk1DHOQ6BVVFk9YjUftIwZxJ0MFgFQwVrWhxOEhXF/5weVxwmSahpVlOMI8wNBJtv13rdI4FZSbH4gGAaNhwHfqsnOD44f1JN6ouMsnj6u4tdD5wWCwSW0+wh7Ss+8QJDL0PMCQSrUPiVEJE2slXwmS2UvpgWS/AhpmrQ165wWbL43TH0fkYpyJ6QP9j7EPy2QZEd9CxF2ndMCYFVrQd577C2ufI6UghoPjOMIilKQCSFVoYpyAG+xZEQ0HhFcXNp4HMjyICTifnScIBchHef0FktyoZYQjIl1pzCTZTKYjvM5i0UJErJjv0Juc7tc6rsyUJQ7IX+whZzPWSxKjvoSIuQ6dRywqLUg72FdH1nsVmZe73QRbzMc3/XBBAyO51BhNarrgxkChYWgH9cHE6MmYQTwWVwf1pH6AR8zOOojKDu364MJcVu0ybo+mCAp0zIIorYBnPEBDmb6sC7/wwDgYH3p2/TBhQtWl/5MH1ygYFUhCdKdB6KKKmvKOgoADtYCuusjr3JHnI8D4Goi3JBh7zwAJ1gK2CLddwoIGzRYHPp0fXChDur64IKk1DHOQ5AkaVRZmww1H7WM7cOdDRYBUMFq1ovtg4Nxb5v0zUbQbfvIvJ847FJFOQ7fpJdkQmhDoXvJAZr0khHReETwbZuNx4EsD0KTjbCVczfpJbkM3aSX5ELtD0JM0tRKZSZLZS+69KIECemRtCnq6tJnm8/4Mt/HmaLcCQmEvQHwdelFyVHfQoRcV5ceWdRakPf++ncbIed2W6y/CyDEA+M4gpATZELIVKiQk/LvSoZB42HA1dsQ/t00zuPpoYq/FejflQwuoSL0IykFuQhJysxG5VCWCrWWQUSU9e2dyTIZTFB67Lui/AhZul89ubn4LfNd5yfKnZA92HrSa98VZUd9CRF2nYISWNVakPfAtg9Pr097GSbbDEe3fXABgwM6VOGNafvghkBhIejF9sHFqEkYAXw7to80cgpAJmZw1kcQdk7bBxciONnD9ZrP9sEFSRmXARCLKspzG8QZH+Loxg82cLDC9Gz8YMMF60tvxg82ULCukDTpzgMR5837Zh33HwVAB+sB3fqR5VWeRqmyAT4OAKyJgENGvvMAnGBBYGv1vIxSqxHoJAA0WCJ6NH+woQ5p/mCDpFQzzkOgVVZFifUxqPmwZdwfvoSwCAALFrU+/B8sjC3IOLu6yK+KZHqZXlxOVVmpaaXL5u8urvIkiXWhr9ePinM36NkR83eEnj1hQaOKchxhbCDIhNCQQjeVr4wNPll+3vbC7+4Sm5/9VbOtfLv5x0+bn3zW7CffMS3teG3+WB2InVmVwgPZcGg8HPjm7dWIfNkw/rgJx9s3P2522+2kwDkbmCx/sfzp6oDwKo6z+5MEmQxYa8CBbNwIvT3CBtIzGRDkMvRkQJAKtSkJEEmzqLT7t2eyXPZiNiDJj5CKSfuwztnA5uPBzPdFqCh3Qv5g7zeSstEMztmAJDvqa4iw65wNAKtaC/LeY9dw4jOb+A3SlnhgHEdQjYJMCKkKVY1DuIYFI6LxiODC0cbjQJYHIRH3I+QEuQgJObdrWJALtYQATJIkqlRl4zKT5TKYkvPahiUJEvJjv1Juc8Nc5rs2UJQ7IYOwpZzXNixJjvoaIuQ6lRywqLUg74FdHm5tpvzG6HSb4eguDy5gcBqHSqsxXR7cECgsBL24PLgYNQkjgM/i8rB2jQ74mMGhHkHbOV0eXIjgCA+XbD6XBxfkdiEIdHmUcVS4pBgX4uguDzZwsML07PJgwwXrS28uDzZQsK6QJOmuy6PIo8T6SBwFQAfrAcPlUagyj7TVYnUcAFgTAYcMducBOMGCwJbqviM+2KDBEtGjy4MNdUiXBxskpZpxHoI8LpsibH3Haj5sIZeHJyEsAsCCRa0PlwcL4/7261OPy0NlNKoox+H79ZJMCP0odFM5QL9eMiIajwi+f7PxOJDlQei2EfZ07n69JJeh+/WSXKiNQoBJ0uRB56Uqklz2ol8vSpCQH0mbo65+vdp8wKd8n2WKcidkEPYmwNevFyVHfQ0Rcl39emRRa0Hee+zXTT3Oi/UH54R4YBxHUHKCTAiZClVy0n5dyXBoPBy4jGP7de+vQ6FUoFVXMmSEfN+PYhTkIqQYrUOXQ1kq1EoFEElVlNrfypksl8EEo8eqK8qPkIX71Yub+9qU7xY+Ue6E/MHWi95jPETZUV9DhF2nYARWtRbkPbDBI3NLwMLLMNtmOL7BgwkYHMShCm5UgwczBAoLQT8GDyZGTcII4LMYPJQN8wEfMzjPI0g7t8GDCRGc3uGKzWvwYIKkjMQAiGkeVdY4zvgQxzd4cIGDFaZvgwcXLlhf+jN4cIGCdYWkSXfmo7qMtHVXcRSAHCwHdH9HkqoqjkrrF4vHAYA1EXDISHcegBOsB2yp7vV3cEGDFaJPfwcX6qD+Di5ISjHjPARp3NQ3+2NQ82HL+Dt8CWERABasab34OzgY93cqkPn8Hf6vGnaoohxHmAoIMiH0o9A9pfhUQDAcGg8HvndjTwXWp3isjvlO4iKefiuLH786IXjy5E3yjEAwgIQeH2Ej6ZkRCHIZekYgSIXanASIlFFcuI6XlKSyFyMCSX6ElEzajnWOCDZfCyrfJ6Ci3Anpg73v8I8IJNlR30KEXeeIAFjVWpD3HruDM4+nRPuN0JZ4YByHV4+STAipClWPA7iDJSOi8YjgAtLG40CWByER96LjJLkI6TinO1iSC7WEAExUFGeuY9kkqQwm5HzmYFGChPTYq5LTm+vitO8OQFHuhATCVnI+c7AoOepbiJDrEnLIotaCvAf2eii3NMu8DNU2w9G9HlzA4EwOVVZjej24IVBYCHrxenAxahJGAJ/F66FtmA/4mMHZHkHaOb0eXIjgJA9XbD6vBxckZTwGQEzLKLMu9YwPcXSvBxs4WGF69nqw4YL1pTevBxsoWFdIknTH61EUUW59Io4CkIPlgOH1aP7bKlLWUB8HANZEwCHj3XkATrAesJW6z+vBBg1WiB69HmyoQ3o92CApxYzzEKRJlkWVFXbNhy3k9fAkhEUAWLCm9eH1YGHc32698ng9tKZRRTmO0K0XZEJoR6F7yiG69YIR0XhE8O2bjceBLA9Cs42wpfN06wW5DN6tF+RC7RMCTFSUrhO7ZYsoSGU/uvWSBAnpkbQ16uzWbz7i075PM0W5ExIIew/g7dZLkqO+hQi5zm49sKi1IO89Nu0qn+2ioMYD4ziCkBNkQshUqJCTNu1KhkPj4cBVXD+m3TTO4unjMn498FgPyfARcn8/4lGQi5B4tAquQ1kq1KoFECkjHWsblZkslcG0o8eyK8qPkJD7lY6bq9q07wI+Ue6E9MGWjl7Lrig76luIsOvUjsCq1oK8B3Z6aLca9JuS9TbD8Z0eTMDgRA4Vc6M6PZghUFgI+nF6MDFqEkYAn8XpYf2k5oCPGZzsEZSd2+nBhAjO8XDB5nV6MEFShmMAxDSPYmcbjwlxfKcHFzhYYfp2enDhgvWlP6cHFyhYV0iadMfpofKocDo9uMjBcsBweqRxUThO1DkOAKyJgEOGu/MAnGA9YEt1r9ODCxqsEH06PbhQB3V6cEFSihnnIUgqXUWp9aOSmg9byOnhSQiLALBgTevF6cHBuL8DAu1xeuT+zxt2qKIchx8QSDIh9KPQPaX0gEAyHBoPB753Yw8IXs4GdJzG08dF8GxAMnKE5h5hB+meDUhyGXg2IEmF2pUEiBRRGVc2KjNZKvswGxDlR8jFpH1Y12wg33wvmPs+AhXlTkgf7A2HdzYgyo76FiLsumYDyKrWgrz32CCsPb6SPKPGA+M4gmwUZEJIVahsHMAgLBkRjUcEV442HgeyPAiJuB8dJ8hFSMc5DcKSXKglBGDSfmJjpTKTpTKYkPMZhEUJEtJjv0pucy1c7rvrT5Q7IYGwlZzPICxKjvoWIuQ6hRywqLUg74FNHrlbmmkvw3yb4egmDy5gcBiHKqsxTR7cECgsBL2YPLgYNQkjgM9i8rA2QQ/4mMGhHkHaOU0eXIjgCA9XbD6TBxckZS4GQMxUVDh7akyIo5s82MDBCtOzyYMNF6wvvZk82EDBukKSpLvIM8fH8EcByMFywDB55IlKI2310h0HANZEwCFz3XkATrAesJW6z+TBBg1WiB5NHmyoQ5o82CApxYzzEKR5Uka5ssGu+bCFTB6ehLAIAAvWtD5MHiyM+9utz30mD/+XDTtUUY4jdOsFmRDaUeiecohuvWBENB4RfPtm43Egy4PQbCNs6TzdekEug3frBblQ+4QAk0ZIJc4toiCV/ejWSxIkpEfS1qizW7/5ei/3fZMpyp2QQNh7AG+3XpIc9S1EyHV264FFrQV5r9y6FxdpfHWpp1cX1cVUlZfptDy7LKYXKsvPlb5Or/R64YcVch7bhd+YbIkHxnEEISfIhJCpUCH3ijf1i+WLmx/f/HXrSr15p/XtftR6TY1d9R0j9T5tf1/zC7dG3SqOVfsHn66koNF7q+nA3y3/X63omy4/WP6yUYC/XP6TLWIPZCOm8YjhQq8HQ2972EcVbugVjByhMvQjLQW5CEnLzEblUJYKtaYBRJI4Una3/UyWy2DS0ufoleRHyNf9KsvNVW6574I+Ue6E/MFWln5HryQ76muIsOuUlsCq1oK8BzaCFE6xWPg9y8U2w9GNIFzA4MAO1XpjGkG4IVBYCHoxgnAxahJGAJ/FCGL9RPaAjxkc/BGkndMIwoUIjvlwxeYzgnBBUmZnAERdRoVVVs74EEc3grCBgxWmZyMIGy5YX3ozgrCBgnWFpEl3Jv9l6viw/ygAOVgO6EaQtEh17Die5DgAsCYCDpn9zgNwgvWALdV9RhA2aLBC9GgEYUMd0gjCBkkpZpyHQKk0jtZfHO5uXLiwZYwgvoSwCAAL1rQ+jCAsjGZ+AH3i2dJwbgY9G2L+htBtBFmLJpgqynH4+YEkE0I/Ct1TSp/2IRkOjYcD37uxhwNbx4Hn8fRQxd8KnBBIho/Q4SNsI90TAkkuA08IJKlQW5MAkaRoqrbLfCLJZR8mBKL8CBmZtBvrmhAUm48KC9+XoqLcCfmDve3wTghE2VFfQ4Rd14QAWdVakPceu4gLj/mk0NR4YBxHEI+CTAipChWPA7iIJSOi8Yjg+tHG40CWByER9yPkBLkICTmni1iSC7WEAEzKqLS2X2ayTAbTcT4TsShBQnbsV8htro8rfHcCinIn5A+2kPOZiEXJUV9ChFynjgMWtRbkPbDTo3QrM79NutxmOL7TgwkYnMihwmpUpwczBAoLQT9ODyZGTcII4LM4PRJnL48JGhztEaSd2+rBhAgO8nDF5rV6MEFSpmMAxCyOCqcWY0Ic3+rBBQ6WmL6tHly4YIHpz+rBBQoWFpIm3UEeV1Gc25AfBSAH6wHd6pGoVFWRUjbAxwGANRFwyHR3HoATrAdsqe61enBBgxWiT6sHF+qgVg8uSEox4zwEaZY0atn6jtV82DJWD19CWASABWtaL1YPDsb97daXPquH//uGHaooxxG69YJMCP0odFM5RLdeMCIajwi+f7PxOJDlQei2EbZ0nm69IJftqu7hgu/9fN16QS7URiHAREV5bFVSM1kq+9GulyRISI+krVFnu37zDV/h+zJTlDshgbD3AN52vSQ56luIkOts1wOLWgvy3mPPbumxXZR+e7IlHhjH4YWcJBNCpkKFnLRnVzIcGg8HruLYnt2Xdt0sVvH0cRp8oIdk5AhpvxfdKMlFSDdmNiqHslSoBQsgUkVpYqUyk6UymGz0uHVF+RFyca+qsdzc5Vb6bugT5U5IH2zV6HXrirKjvoUIuy7ZiKxqLch7YJdH5RaCmZdhtc1wdJcHFzA4jEN13JguD24IFBaCXlweXIyahBHAZ3N5WOelB3zQ4FSPIO2cLg8uRHCGhys2n8uDC5IyGEMgpmWTAV1NPC7I0X0ebOBgkenZ58GGC5aY3nwebKBgaSHJ0t3PAONcR4nrUA82drAm0J0eulIqT6PSivg4ALEmIg6Z7s4DcIJFgS3Y89JxxstJAGiwTPRo9WBDHdLqwQZJqWich6AsVNE8B5UNd83HLeP18KaERQBasLD1YfZgYVw9CmfXxfVVNi2VyqZK5+X0rEjiaaqTVF1fFuricgSzR+Uxe5SaRhXlOMKMQJAJoS+F7i1f6Yh/1OwNP1l+uXwxbf7yvPnZr9aOj+fNL3zZ/H/bJF9tHT9Y/jyZFLF9Av9ANgwaDwO+d7PxOJDlQWi1EbZznk69IJehO/WCVKg9QoBIVqoo066vACTJ7EWvXpIfISeSNkWdvfrNt3ul74NMUe6EBMKW/knZFG9nr16SHfU9RNh19uqBVa0Fee+xV7fyWTwKajwwjiPIN0EmhFSFyrcBvLqSEdF4RMKVnCAPQiLuR8kJchFSck6vriQXagkBmCRVGiWFdaozkyUzmJTzuXVFCRISZL9abnOZW+m7oU+UOyGFsLWcz60rSo76HiLkOqUcsKi1IO9hbRcqdoszrx+5jLcZjm+7YAIGZ2OothrVdsEMgcJC0I/tgolRkzAC+HZsFyqytloO+JjBARtB3LldF0yI27pN1nXBBEmZUQEQm3pmDeOMj3B8ywUXOFhg+rZccOGC5aU/ywUXKFhWSIp054FIikg5DRdc5GA1oBsuVNzsgux4jwPwaiLekPnqPAAnWA3YOt13sgYbNFgf+rRbcKEOarfggqSUMs5DkOeZw75Q81HLmC086WARgBUsaL1YLTgY97ZX32wG3VaLyvudwS5VlOPwvXpJJoRWFLqfHKBXLxkRjUcE37rZeBzI8iA02gjbOXevXpLL0L16SS7UHiHApMmGqdVBMpOlshedelGChPRI2hd1deqrzbd0le8LSVHuhATC3gH4OvWi5KhvIUKuq1OPLGotyHt/PbONkHObLqqMGg+M4whCTpAJIVOhQk7KMysZBo2HAVdvjTR9upazLUssFq9MSNy35N03p49UcZytjtJwdfQlg0bI9P1IRUEuQlLRKq8OZalQaxRAJI1y5fJ0SFIZTCl67Lmi/Ajpt1+huLkirfJdfCfKnZA+2ELRe5SGKDvqW4iw61SKwKrWgrwH9nR4mnjayzDZZji6p4MLGBy+odJtTE8HNwQKC0Evng4uRk3CCOCzeDqsUuOAjxmc4hGUndPTwYUIzuxwwebzdHBBUgZhAMRUOcZeMz7E0U0dbOBghenZ1MGGC9aX3kwdbKBgXSFp0p2v/rIkUlbkRwHIwXJAN3UkiVbK8QgfBwDWRMAho9x5AE6wHrClus/VwQYNVogeXR1sqEO6OtggKcWM8xAkZZFGhfUdq/mwZWwdvoSwCAAL1rQ+fB0sjPs7Dkh8vo6CRhXlOMI4QJAJoR+F7inFxgGCYdB4GPA92/Y44ItmM/zjm79u/+HmndV84PNmR9eeuf2O+X2ftjFjDQ7ur88mT/KO6YBgDAntPcIe0jMdEOQy9HRAkAq1LwkQKaJGbNiozGSp7MV0QJIfIRuTdmKd04HNt4GV74NPUe6E9MHecvinA5LsqG8hwq5zOgCsai3Ie48NwYnPR+L3PlvigXEcQTgKMiGkKlQ4DmEIFoyIxiOCa0gbjwNZHoRE3I+OE+QipOPchmBBLtQSAjDJosLezpjJUhlMyHkNwZIECemxXyW3uZOt8l20J8qdkEDYSs5rCJYkR30LEXKdQg5Y1FqQ98A2D6c0U7Hf8pxuMxzb5sEGDI7jUGU1os2DHQKFhaAPmwcboyZhBPDt2Dy06+gONmZwrEeQdi6bBxvitmqTtHmwQVImYwDEtClo2gZxxoc4ts2DDxysMP3aPPhwwfrSl82DDxSsKyRJurOpKJXjdoyjAORgOWDYPLKszB2+lOMAwJoIOGSyOw/ACdYDtlL33JXCBw1WiP5sHnyoA9o8+CApxYzzECRVXjlP72DDFrJ5eBLCIgAsWNN6sHnwMO5vtz512zxUnNGoohwH79aLMiG0o9A9pXy3XjQiGo8Ivn2z8TiQ5UFothG2dM5uvSiXgbv1olyofUKASes9dHwJIEplH7r1sgQJ6ZG0Nero1qv45fd767+zcT8S5k5IIOw9gKdbL0uO+hYi5Dq69dCi1oK8jZDD7kIfXsh5evuaGg+M4whCTpAJIVOhQu4Vv+4njWh7/9Vuf/Ozv7p5t/lNL5afNj/5bPnZzTvGZBqvVdzKepoVtnA8kA2HxsOBq7hXI/Jlw7i16L598+ObvzLGW+chHXfP6Ghk7WetvffmnTZaz43D97mZtjQa+eb9lU3XmhMPZENGyPf9CEZBLkKCMbNROZSlQq1UAJEyyrW2UZnJUhlML7pturL8CEm4X7moN8rCc8eeLHdC+mDLRd8de7LsqG8hwq5TLwKrWgvyHtjdkbkVYOFlmG0zHN/dwQQMTuFQATequ4MZAoWFoB93BxOjJmEE8FncHdZH64CPGZzmEZSd293BhAjO7nDB5nV3MEFSBmIAxCabOHy2bITjmzu4wMEC07e5gwsXLC/9mTu4QMGyQpKkO8ibqmg9GPAoADhYDBjeDqWKKHfcy8LHq4l4Q6a58wCcYDFg63TPCR580GB56NPawYU6qLWDC5JSyTgPQZqpqFQ21DUftZCzw50OFgFYwXrWi7GDg3F/5wGZz9jh/5phhyrKcYR5gCATQisK3U6KzwMEw6HxcODbtlcj8mL5cTsT2Dqyw31w9/IXy59uH8/h7PsLhobQuCPsDj19f0EuQ/f9BalQO44QkSqzavSZLJW96PtL8iMkW9Imq7PvX206xJ6POmW5E9IHez/hO55Dlh31LUTYdfb9gVWtBXnvseE38/hEEr+32RIPjOPwulCSCSFVobpwAMOvZEQ0HhFcGtp4HMjyICTiXnScJBchHec0/EpyoZYQiImydytmslQGE3I+w68oQUJ67FXJJS+vdlv/nY37kTB3QgJhKzmf4VeUHPUtRMh1CTlkUWtB3gMbOJSNXyvMUju/rChVHOfVNr/R7RtcwOCcDdVVY9o3uCFQWAh6sW9wMWoSRgBfOlk+n9x6OJbP1y6OxHlGBxc6OLgj6Duni4MLERzT4bLN5+LggqTMvgCIWsWRtkGc8SEOZePQ1rT9MAA4WGZ6tnGw4YJlxmfj2BECJnz3VkLAYHOV/0cBwMFyQ9KpO5P8LCkj+8TmKAA6WCboxo5Ux0WVOp6S4wDEmogYflRMGO/dQtvCPA/ADFYLtpj3neDBBg3WD5rNQ+vcse94IwBqoM1j51E4uZM13vBljccBoCmlj/NQZHkVNwLbWlVqPm4Z40cWx5WO3Wd6sNGCNZBk/fgDE757t7C28J4y8e5vu1/ZBXS7p8xoRFGGIzT7BZkQulnopnSIZr9gRDQeEXz/Z+NxIMuD0KsjbAY9zX5BLoM3+wW5UNuMAJOy2QAXVi4zWS6Ddfur2KEjHwoTJORH0i6qs9u/OQki8R3vIcqdkEHYGwRvt1+SHPU1RMh1dvuBRa0FeRsdp7JMq+T8bJpcn11Nk+Sq+b3xVTGNYx3rvCyTSq/lzbA6zipYWx2nqNHAGI6g4wSZEPIUquPol/E1/9DKvvYX/qb98eVP/8SMHJ6344TVhXb3PRfYvXLzXfMbf5p8zVxL93v3J8cP6kk9SXUcT45tMX4gG2ONxxhXhq+G+Yst8lv3/rnjdh9doi+NEbn52S/Nf+bZpB0h3VmdF60o3/7zz+9PXn/89f80n5w8nn9j1vyR5uffjSbf+B+mWt89uWT5m+Uzc3LJ+52nmEStm3nzyx8u/+7326Vu/hV/3/7wD+0Pv04m66W3LfaB7GITil8/8lmQi5B8zmxUDmWpUMs2QCTJU8dOYCbLZTD17DE9i/IjFKV+xbPa6CzlE8+S3An5gy2evYediLKjvoYIu071DKxqLch7YK+MNSO1elj7+BXxNr/xvTJMwODwEpWzo3plmCFQWAj68cowMWoSRgCfyyuTur0yTOjg9JOg79xeGSZEcNaJyzavV4YJkjIwBCBWVeT6Bo2LcBCrTJk6vhB/GAAcrDJ9W2W4cMEqQ7bK6DtWGedRZ48CgIPVhqRTdx+QTEWVddt0FAAdrBJ0q4zK00S577dhA9ZEwPCTYqJ47xbaFuZ5AGawVrC1vO9AFDZosHr06ZThQpVwyug7Thln0ngcAJpS+FgPhaqaWFc22DUftoxRRmulC8eUbhEAFiyAdJ+MvncLawvvKRNvC7is0svqurycXl+ftbOYq3JaFpfpNM3S/Cy/qFSZrRO2cyfp2U2zd5Nun0xOI4oyHGG+IsiE0MpCN6QdR4Vv9/4nJ9996/tXF9+f/OHVxVvfvXNeStt6t0XkgWxENB4RfO8HnJdyP2BKgg1J7k/MP3/e/O8z819ajU7uTkD+h2kax5PVb5qYkcZTMz/5+O40JO08x/2z7QnIL5Y/tS3lgexSEnqVhL2wZ9YhyGXoWYcgFWqTFSCSuq7Sm8lSGWzUkWaxo3X6UJghoUKQNpGdw4580xbPfcMOSe6EBMLeIHlPeBFlR30PEXadww5gVWtB3nts+XacfN1K2YIaDYzhCFJWkAkhUaFSdgjLt2BENB4RXMraeBzI8iCk4X50nCAXIR3ntnwLcqEWEIBJoqJK2ajMZKkMJuS8jm9JgoT02K+OKzYVv/DpOEnuhATC1nFex7ckOepbiJDrlHHAotaCvAf2rFjHtq0wK738km1+43tWmIDBKSKqq0b1rDBDoLAQ9ONZYWLUJIwAPrdnJWv/5tU1adt9v21+26oX+WL5xcqVbfqDz9r1Xf1za3NfftH+arOC7UJ+vny+Wm7TszSnZ7998yPTVLQu4gE/QOC0k6Ai3c4YJkRwtomLQ68zhgmSMiBEICZ5Uz1tGGd8jON7Y7jAwWrWtzeGCxesZmRvTHnHG1P6vDFc4GBVI8nhHb2f51lTm63PyFEAdrAc0c0xWqVZ6vJfHwcg1kTE8LNiwnjvFtoW5nkAZrBesDcNXncMFzRYQfp0x3ChSrhjyjvuGGfaeBwAmlL8OA9FWVTNc6GtD3PNxy1jj8l1XJSF47qjRQBasAjS/THlvVtYW3hPmXj3d6iQu/0xFY0oynCEoYIgE0LXDN38DjFUEIyIxiOC7zNtPA5keRB6goTtoGeoIMhl8KGCIBdqOxNgkjTl1H5n60yWy35MFSQJEvIjaRvVOVXY3BST+O7/EeVOyCDsDYJ3qiBJjvoaIuQ6pwrAotaCvPfY55w7zSHrjTohGhjD4XWcJBNCnkJ13AA+Z8mIaDwiuI77N+JzLmKluD7nyLaWB7JrSahEvWhZSS5CWtb6ih3KUqHWUIBIpuMoVzYuM1kug0lZr9NZlCGhRvSqZdP4pexZ/Z2N+5Ewd0IGYWtZr9NZlB31RUTYdYlZZFVrQd4DW2SsU4xWnjqueFrzS7f5jW6R4QIGh4mouhzTIsMNgcJC0ItFhotRkzAC+NwWGWuZPuBDB4eRBIXnNK9wIYKjR1y4+cwrXJCU+R0AUWundYWLcHTrChs4WGV6tq6w4YJVhmpdSZNb60rqvADxUQBwsNqQdOpuyJ2XZB0FQAerBN25kuqyStzGFTZgTQQMPykmivduoW1hngdgBmsFW8v7jCts0GD16NG4woYqYFzZJI03fEnjcQBoSuHjPBTNZiaOYutjUfNhy/hWsiTOK8fNrYsAsGABJNtWmqfjFtYW3lMm3v0ddxRO20qa0oiiDEcYdwgyIbSy0A3pEOMOwYhoPCL43u/fwLhjdfdAEhfx9FtZ/Jg79bCt6IHsihJaloQtsWfoIchl6KGHIBVqrxUgkuRRYS3UM1kqezLzkGRIKBSkvWTnzCPddMedd30eCXMnJBD2Psk/85BkR30PEXadMw9gVWtB3ntsxC7cBp6MGg2M4QiKVpAJIVGhinYAI7ZkRDQeEVzR2ngcyPIgpOF+dJwgFyEd5zRiS3KhFhCASRll1u7QTJbJYDrOZ8MWJUjIjv3KuM3Nj6nvOk9R7oT8wZZxPhu2KDnqS4iQ61RxwKLWgrwHdq5YX9hWlykvv2yb3/jOFSbg7eTxu+xcYYZAYSHox7nCxKhJGAF8bueKtkE/4EMHp5EEeed2rjAhgrNHXLV5nStMkJQBHgAxj+0rPeMjHN+5wgUOVpm+nStcuGCVITtX1B3nivM6wkcBwMFqQ5KpOzP/OE6j9YWJFjXKhQ5WCYZzpWz0kuMhOQ4ArImA4SfFRPHeLbQtzPMAzGCtYEt5r3OFCxqsHn06V7hQJZwr6o5zxZk0HgeAphQ+zkOhtM4cZ5jUfNhCzpUsL3PH7WWLALBgAaQ7V9S9W1hbeE+ZePe3z1+6nSuaRhRlOEKfX5AJoZOFbkiH6PMLRkTjEcH3fjYeB7I8CH06wkbQ0+cX5DJ4n1+QC7XFCDCporiwUpnJUtmPRr8kQUJ6JO2gOhv9etMTdt44eSTMnZBA2LsDb6Nfkhz1LUTIdTb6gUWtBXnvsQG5dNs1cmo0MIYjyDhBJoQ8hcq4IQzIghHReERwGfdvxoCcxlk8fVzGr/dtQBZcUUI96kfQCnIRErTWF+1Qlgq1kgJEktIhzWeyVAbTs34DsiRDQqHoV9BuLiJMfddLinInJBC2oPUbkCXZUd9DhF2nogVWtRbkPbB1pbLxazVq4eWntvmNb11hAgaHiajEHNW6wgyBwkLQj3WFiVGTMAL43NaV3Ab9gA8dHEcSBJ7busKECA4fcd3mta4wQVImeABErdyHrjARjm9d4QIHq0zf1hUuXLDKkK0rxR3rivNWwkcBwMFqQ9Kpu5PoRoqX1ix2FAAdrBIM64puQHkOXeEC1kTA8JNionjvFtoW5nkAZrBWsLW817rCBQ1Wjz6tK1yoEtaV4o51xZk0HgeAphQ+zkOhklQ5Yl3zYQtZV2KdpI7zaxcBYMECSLeuFPduYW3hPWXi3d+ZR+W2rvgvRdohijIcYeYhyITQykI3pEPMPAQjovGI4Hu/PZ55PHnyJmnqoeM0nj4u+p96CK4poWlJ2BR7ph6CXIaeeghSoXZbASJJ7jgfbSZLZU+mHpIMCaWCtJvsnHqUm/6482rMI2HuhATC3in5px6S7KjvIcKuc+oBrGotyHuP7diV28dTUaOBMRxB0woyISQqVNMOYccWjIjGI4JrWhuPA1kehDTcj44T5CKk49x2bEEu1AICMCmj1JoFZ7JMBtNxXje2JEFCduxXxm0uSkx9t1+KcifkD7aM87qxJclRX0KEXKeKAxa1FuQ9rHfFrs4bXZbFXn56m9/o3hUuYHCaiMqqMb0r3BAoLAS9eFe4GDUJI4DP7V2xzhkO+NDBeSRB3jm9K1yI4PQRV20+7woXJGWEB0AsMuexK1yEo3tX2MDBKtOzd4UNF6wyVO9KFt96VzLndYGPAoCD1YYkU7dDnsdFHlXWR+QoADpYJejelUwlseshOQ4ArImA4SfFRPHeLbQtzPMAzGCtYEt5n3eFDRqsHj16V9hQBbwrm6Txhi9pPA4ATSl8nIdC66xR1toGu+bDlvGuqLhyGm0WAWDBAkj2rjRPxy2sLbynTLx72+fXsdO7kvlvRtohijIcvs8vyYTQyUI3pAP0+SUjovGI4Hs/G48DWR6EPh1hI+ju80tyGbrPL8mF2mIEmCTN5je1cpnJctmLTr8oQUJ+JG2hujr9WfKyKZw5r4Q8EuZOyCDs7YGv0y9KjvoaIuS6Ov3IotaCvPfXg9zoOJdfI0up0cAYjqDjBJkQ8hSq4wbwIEtGROMRwXXcHnuQaeeuaHPuStW7A1lyRQn1qB9FK8hFSNFaX7RDWSrUSgoQSdMo1jYqM1kqg+lZrwNZlCGhUPQraDdXBGa+ix9FuRMSCFvQeh3Iouyo7yHCrlPRAqtaC/Ie2Lvi7DVmXn75Nr/xvStMwOA0EZWYo3pXmCFQWAj68a4wMWoSRgCf27ti7coc8KGD80iCwHN7V5gQwekjrtu83hUmSMoID4BYODboMz7C8b0rXOBglenbu8KFC1YZsnclu+NdcV4Y+CgAOFhtSDp1ZxRdxsp9ZRAbOlglGN6VVBepo2d6HABYEwHDT4qJ4r1baFuY5wGYwVrB1vJe7woXNFg9+vSucKFKeFeyO94VZ9J4HACaUvg4D4VOyyyqtA12zYct413Jqrgsosx6qtQiACxYAOnelezeLawtvKdMvPs780jc3hVFI4oyHGHmIchkWx74lgjckA4x8xCMiMYjgu/99njmQT13JY3zeHqo4m/1PfUQXFNC05KwKfZMPQS5DD31EKRC7bYCRNIkiq2leiZLZU+mHpIMCaWCtJvsnHqoTX/ceT/mkTB3QgJh75T8Uw9JdtT3EGHXOfUAVrUW5L3HfuzE7ePR1GhgDEfQtIJMCIkK1bRD+LEFI6LxiOCa1sbjQJYHIQ33o+MEuQjpOLcfW5ALtYAATJI40lZNOpOlMpiQ89qxJQkS0mO/Om5zY2LmuwZTlDshgbB1nNeOLUmO+hYi5DplHLCotSDvgc0rTmGWe/kV2/zGN68wAW8nj99l8wozBAoLQT/mFSZGTcII4HObVxJrrjvgYwcnkgSB53avMCGC80dct3ndK0yQlCEeADFX9h7hjI9wfPcKFzhYZvp2r3DhgmWG7F7J77hXnHcGPgoADpYbkk7dGUZnSVMzrSniKAA6WCbo7pW0KjPtvjWIDVgTAcNPionivVtoW5jnAZjBWsHW8l73Chc0WD36dK9woUq4V/I77hVn0ngcAJpS+DgPhSqzynHNWM2HLeRe0WWcRqmygV0EgAULIN29kt+7hbWF95SJd387/anbvVLQiKIMR+j0CzIhtLLQHekQnX7BiGg8Ivjmz8bjQJYHoVFH2Ah6Ov2CXAbv9AtyofYYASZVlNsNDTNZKvvR6ZckSEiPpB2UtylsSG2aws5rIY+EuRMSCHt34O30S5KjvoUIOe+inmCLWgvy3mMTcuo2bPivDbJEA2M4gowTZELIU6iMG8KELBgRjUcEl3G/Yybkl4bjLFbx9HHa/zErgutHqD79yFdBLkLy1fpaHcpSodZNgEhSRetbRSzqVZDKYOrVbziWZEgoC/3K182VgJnvokdR7oQEwpavfsOxJDvqe4iw69SvwKrWgrwHdqpY02urSCsvv3Kb3/hOFSZgcHSICspRnSrMECgsBP04VZgYNQkjgM/jVFE27Ad87OD0kaDw3E4VJkRw1ogLN69ThQmSMrADIOrcfhvUjI9wfKcKFzhYZvp2qnDhgmWG7FSp7jhVnDcEPgoADpYbklDdDXlZRJV1NnoUAB0sEwynSp7FrhbpcQBgTQQMPykmivduoW1hngdgBmsFW8x7nSpc0GD16NOpwoUq4VSp7jhVnEnjcQBoSuHjPBQqzYuotHoMaj5sIadKoos40tbstggACxZAulOluncLawvvKRPv/o44MqdTRcU0oijD4UcckkwIvSx0RzrAiEMyIhqPCL752+MRB+1seRWnImfLS64ooWdJ2BK7hx6SXAYeekhSoTZbASJJEcXWejCTpbIfQw9RhoRCQdpLdg09VPyyPa6c12EeCXMnJBD2Psk79BBlR30PEXZdQw9kVWtB3nvsvXZMHFpF6787yhINjOEIilaQCSFRoYp2AO+1ZEQ0HhFc0dp4HMjyIKThfnScIBchHef0XktyoRYQgEnZ1EIrlZkslcGEnM97LUqQkB771XGb+xGV79JLUe6EBMLWcT7vtSg56luIkOuUccCi1oK8B/auKBu/VpilXn7VNr/RvStcwOAwEdVVY3pXuCFQWAh68a5wMWoSRgCfx7tinYsc8LGD80iCwHN6V7gQwekjrtt83hUuSMoID4CYJSqNrGs942Mc3b3CBg4Wmp7dK2y4YKGhuldUeuteUc47Ah8FAAcLDkmp7nTedFVmzdbJ6lI4CgAPlgq6fyVRukzyPFIuBwsbsiZChp8WE8d7t9C2MM8DMIMVg63ofQ4WNmiwhvToYGFDFXCwbBLHG77E8TgANKX8cR6KNMu1yhwd+5oPXMbDkhSqKqrKUQgXAXDBQkh2sTRPyC2sLbynTLz72/NXbhdLRiOKMhyh5y/IhNDUQvemQ/T8BSOi8Yjg20AbjwNZHoSWHWFL6On5C3IZvOcvyIXabQSYqKLJhlbb4kyWy340/SUJEvIjaSvV2fTPNv1h532QR8LcCRmEvUXwNv0lyVFfQ4RcZ9MfWNRakPceu5GV27uhqNHAGI6g4wSZEPIUquOGcCMLRkTjEcF13L8BN3K7JEWc5FwbcmRbywPZtSRUon60rCAXIS1rfcUOZalQayhApFJpVFiV3kyWy2BS1m9ElmRIqBH9atnNxYDKd92jKHdCBmFrWb8RWZId9UVE2HWKWWBVa0Hezf/98UrRqid+ufq9RpV85603LcFgqFVl49nKVO3kmVWlct8aD4OlKNCXZhYr2tf5aLcfNE9oQZX581bXrMwRdz0pa0PLzQ8mxp7yZStOTF/xs5u/bGTNpzZeraDUvz/js9vJkG56YQmyPj36Wpvx8vvNjzo2PyrzY9n+mKfmR/OrhfnVwvxqYX61NL9aml8tzc9U5vdU5ucr8zur9ld12v69Nv9+bf4Nump/f560vzNPc/Oj+ZksNj+an8+UM0Nz46rocXVOaKzBPDbBPDbBPDbBPDbBPDbBPDbBPDbBPDbBPDbBPDbBPDbBPDbBPDbBPDbBPDbBPDbBPDbBPDbBPDbBPDbBPDbBPDbBPDbBPDbBPDbBPHYG8zggmJoeTHx+1MRybmI5N7Gcm1jOTSznJpZzE8u5ieXcxHJuYjk3sZybWM5NLOcmlnMTy7mJ5dzEcm5iOTexnJtYzk0s5yaWcxPLuYnl3MRybmI5d8ZyHhBLPJ/x62Yb09rEtDYxrU1MaxPT2sS0NjGtTUxrE9PaxLQ2Ma1NTGsT09rEtDYxrU1MaxPT2sS0NjGtTUxrE9PaxLQ2Ma1NTGsT09rEtHbGtObHdGcO2xFT2ou+MIFcmEAuTCAXJpALE8iFCeTCBHJhArkwgVyYQC5MIBcmkAsTyIUJ5MIEcmECuTCBXJhALkwgFyaQCxPIhQnkwgRyYQK5MIFcOAO5CAgkrmOIQ+ImjqcmjqcmjqcmjqcmjqcmjqcmjqcmjqcmjqcmjqcmjqcmjqcmjqcmjqcmjqcmjqcmjqcmjqcmjqcmjqcmjqcmjqcmjqcmjqcmjqcmjqfOOJ4y42je8lUcW6X1Rz6d2J/nWTX/+7aNRisUCzuNJkhlmpWwUOzR8tzCtbZfX+fD3ZZSgYbnbZm4/MSMk99pW2VtH+1VP/PTVfex7Wc1P/90svzJzdvLL1Ya0vTRPr4/aefUbYPs5m9u3m//oI3/Az7/bckj6nZmYtQkjAC+W6Pz2uZs7Uod8BGDjjVCE9DtcWZCBP1peG/P63FmgqSYvACIKsui0ur0m/ExDuJxjh2e4YcBuMG6Qrc4l1nhsThz4YKFxWdxxoE+CgAKlhTS1hx9Ho4CcIOloHvruw02y7NGbEWJ1fpxHIBYExGj0tOGcx6AEywH/I5uFrseiJMA2GCJoFmY3e/cGwFQAy3MOMjHASAp1YzzGFRVUcWJA3jNBy5jWfZmhUUAWrCukTajNoynTIwtyKs4y/VFcj7Nr/OzaZJcXU+rWKWtHeZMXWRXzS7zYkXDuQ3807M+3S3K/OjcDFY0nihB24bRw4uyabQxeV2WCWFwie4nP9zaQn76yvBh+Vnrnfhtu4f5++WvWrvFi/aHz27evvnRyq+xuwn91LgyjIniWev4aH7CbEL/b2+99V+m8zebPWjzb/5N+9sni6PJydV3rxsWb65+T5LG8c0P8tay8cXyC1uEH8hGWOMRxneDy1/smoa2Jjwvf/LzJnLNvnFy+uZ3/uy7b13cf/LkzeaX3r55t9lH/rMxj39ldu6fGQtKs3n/dftT7fp8OM2byP70P07M180vmvitvm5u/vD7xojzfvOv+KdmS/rb5p+e3by9+a/d/Oj3b+Pe/NBG/v7k5i/Nkr67di61NpnlB8ufWzP/geyaEEbWvex3BamIeF6sH34cyhKhDtoBGv69syCXwRwvvj22JD9C2SDtGTv9LtXGGeE8Y/pImDsheUjtjiTpUd9DhF6n4QVY1lqQ93BHtqgodSpW7TiRZk3Pfb88hpaiRJHxBRcu2GtC5eZo4wsuf4Xx72V8wcWoSRgBfDvjC9cRLVzEYL+qDznHhQj2pggyzTO+4IKkNHwQiCpN7Va5GR/jIOOLIknzqHKpKzZ0sLT0PMFgwwVrS28TDDZQsKqQ1OjOwxwnWZHFqePijaMA+GBRoA8ykqSKtfJcLMSGrImQQ/qW8wCcYGXga3WdebQ6GzZYLXqcZLChDjnJYIOkFDbOY5DpqsyL1D3K4CKXGWX488IiAC5Y4fqYZbAwtiDLiyTLMpVM82bNpurqPJueXV1dTi+z/FJdq7OL9Hoddeee0LMvZu4L3bOM9QW1ME+U4PCzDEkmhKYUurl8ZZZhDgFtTwe9eW/9QedfmV/4rNksPmu3mU/Nt7ztd6GrEz//rv2n5k89///+5eQb333re99f/fzBxVt/9p/fenNSv/Unb01eP7u+/pOrydaw4uYHyjuwkAyjxsOI7//QqdAXzV++XH8qa46yebmJ/+jlb2wnG+3EZ7MK7Z9dHYzz1fKrNo7/4WWAv/HWxZ9/r/2J+1sjjJ9ME33/Ntqr+UQ7QTLL9elqMGFtgh/Ixp7QW+xlJytIRWYwYT+T6lCWCrUlihDRuYpyZSMzkyUz2GwiV0XlHk+IUiRUAtKGsGs8oTenkGjf0TKi3AkphL/l8Y4nROlR30WEXtd4AlnWWpD3kOOJzC1CtZee+1JRDC1FXELjCSZcsJGEKsjxxhNM/grj3894golRkzAC+HbGE1bXwAEfMdiE6kXUMSGCDSeKWPOMJ5ggKV0cAGKmHAeGzPgQB5lOlFpHpdWG+jAAOVhY+h5OcOGClaW/4QQXKFhTSFp0R5NVqmwqonV/dBSAHawH9MlEWpbN65dbX7/jAMCaCDikBzkPwAmWBLZId6eIkwDUYJXocyzBhTroWIILklLQOE+BLy3UfNwyQwlfSlgEgAXrWi8jCQ7GVZEozpKyupieXVzGU3Uex9OzpPnHqozTMi+L7Lxap2LnPtCzF2buBT0jCf9nJJbr0zCCI4wkBJkQGlHohrK7kb6zZ9waR3xqC8QD2UBoPBD4rs0Wi89Wp2q2Hxq8PAf/C/MP7Smdn78ys9mJ3Nf/5Pzqe2aCsDg4PH309cer2UH+6pjg7n/BTCL+qf21n+RtkKv4tfYGMnV/czzr7lzBWkIOZMNPaAr2sgUVpDL0XEGQCrWXCRBpNEpZaRuXmSyXwcYKRVFGsevAelGGhGRO2sl1ThWKTfu58E0VJLkTEgh7w+Je2RNhdtQXEWHXOVQAVrUW5D3kUEG5ZaT/kw73HU8YWoo8hIYKTLhgAwjVgOMNFZj8Fca/n6ECE6MmYQTw7QwVSrvKOOBjBntIvWg6JkSwYUTRap6xAhMkpQsDQCyzyPXZKRfhIFOFKk6jyqmtuMjBytL3VIELFywt/U0VuEDBokLSojuaTOuiitbX5lg0Jxc7WBDoU4UijrXru53jAMCaCDikjTgPwAlWBLZId6eIkwDUYJHoc6rAhTroVIELklLPOE+BLy3UfNwyUwVfSlgEgAXrWi9TBQ5Go74uVJIlcTKN0+psqnSpmm3hVTHNq7PLOLm+PD87W797zo2gZzPM3Ay6pwq5/4MOy5UWGMHhpwqSTAiNKHRH2T1V+Onyn5b/uPzZ8n9f/n+Wv17+cn0L2W1ze/0FQ9srT1YfMHi+X5CMjsajg+/lbDwOZHkQWm597O8kqQzcs5ekQm0VAkSqNIpd20VJKoO17Ms0dpvVRBkSMiVpm9TVss+Tl83d1d/ZuB8JcyfkD/ZuwL2yJ8LsqO8hwq6rZY+sai3Ie8iWvXZrtMxHr4q36Y3csufCBbsrqMAarWXP5a8w/r207LkYNQkjgM/Ssrc+Vwd8zGCDphdJx4QIdmMoUs3dsueCpLQ4AIhaRZW1kM34EAfq2Te5z3oezcMA5GBp6blnz4YL1pbeevZsoGBVIYnRbeSq0nkcpdan+SgAO1gR6D17lcdpHuXWbuJxAGBNBBzSpJsH4ARLAlulu1PESQBqsEr02LNnQx2yZ88GSSlonKfAlxZqPm6Znr0vJSwCwIJ1rY+ePQujUbXJxdlZnl9Mr4rkaqqy68vpmbpKpsVVll7G59dX+kKvaDh3gp7dMHM36OnZaxpPlOAIPXtBJtuF37dC4JaS3rNvN5XGAP/2yhvf/nMSx6+1//P36wUjo/HI4Bs5G48DWR6EflsvmztBKkP36wWpUPuEAJGmiip703Mmy2W4hn1SRZm19j4UZkhIk6Q9UmfDXm9au9rXsJfkTkgg7K2Ae2VPhNlRX0SEXWfDHljVWpD3kA373C3QvJ8QVMk2vbEb9ky4YGsFVVfjNeyZ/BXGv5+GPROjJmEE8KXotchcxGBvphdFx4QINmIoSs3TrmeCpHQ3AIhZWUaZtmGc8TEO0q/3XNnExg3Wlb679Vy4YGHpr1vPBQqWFJISRZ+HowDcYCmgd+qzVMeqjOxfGB8HINZExCG9uXkATrAcsPW5/2RNNmywRPTZq+dCHbRXzwVJqWacx6CssjTW7rsEuMBlmvXerLAIQAvWtV669RyMLUjsirmWhnMb6NkKM7eCnm6990uCXZ4owRG69YJMCG0odD/Z3a3fu2uRJSOs8Qjju8GAa5EnvxOXIkuuCKH92MtuV5CKzPzCRuRQlgi1aQrQ8O+cBbkMNr3w7bAl+RGKBmnH2Dm72Nye</t>
  </si>
  <si>
    <t>m/suRRblTkgeUnsjSXrU9xCh1zm8AJa1FuQ95PCicOrVwvsxRZVu0xt5eMGFC3aaULE52vCCy19h/HsZXnAxahJGAN/O8MLq0TzgIwa7VX3IOS5EsDNFkGme4QUXJKXdg0BM20Jm1ZMzPshBphf+W5HZ0MHa0vMAgw0XLC69DTDYQMGyQpKjO8i1TjPdlMTChv4oAD1YFOhjjCSOlYqbfZAV8nEAZE2EHNK1nAfgBCsDX6t7L0VmwwarRY9zDDbUIecYbJCUwsZ5DLJmqxGnOspcgwwucplBhj8vLALgggWuj0kGC2MLEruNrqXh3BN69sXMfaF7klFkNJ4oweEnGZJMCE0pdHO5r5ciS4ZR42HE93/oTOh34FJkydgTeou97GQFqcgMJpwfVkhSobZEESJZ2u6LnRtjQTaDDSf8tyKLUiSUAtKGsGs+UWyuzy18tyKLcifkEP6exzufEKVHfRkRel3zCWRZa0HeQ84nSrcK1V562Ta9secTTLhgIwmVkOPNJ5j8Fca/n/kEE6MmYQTw7cwnrNviAz5isAvVi6pjQgQ7ThS15plPMEFS2jgIxDyLlHUWNeNjHGQ84b0WmY0crCx9Tye4cMHS0t90ggsULCokMbq7p6iqOIsK65H1RwHgwYrAGE5keZnkUWzNZMcBiDURcUgfch6AE6wKbJ3uvRiZjRosFH2OJrhQBx1NcEFSahrnKfAmhpoPXGgy4UsKiwC0YG3rZTDBwbgqFMiNdi0N52bQsyFmbgg9gwn/pyQ7PFGCIwwmBJkQulHorrK7nc69GlkyEBoPBL51+7d1NbJk+AmdwV72oYJUhp4uCFKhNjQRIkUVlbFzWytIZrDhgvduZFGGhGxO2s51zhY2t+gWvruRRbkTMgh7z+K9G1mUHfVNRNh1jhaAVa0FeQ85WqjcOtL/ZYfapjf2aIEJF+wCoSJwvNECk7/C+PczWmBi1CSMAL6d0YL7bmQuZrCN1IuoY0IEe0YUseYZLjBBUhoxAMQqjbSyQZzxIQ4yW/BejsxGDpaWvmcLXLhgbelvtsAFClYVkhjdRa7zJCqc3z1wsYMVgT5aKAqlteMhPg4ArImAQxqJ8wCcYElgq3Tv5chs1GCV6HOywIU66GSBC5JS0DhPgS8t1HzcMoMFX0pYBIAF61ovcwUORiO/oGv3WhrOnaBnN8zcDbrnCqX/w44dnijB4ecKkkwInSh0S9k9V+j1cmTJ6Gg8OvhmzsbjQJYHoefWxwZPksrAXXtJKtReIUIkbkpp25TbJTOTJTNY1957PbIoQ0KuJG2Uurr25eYi3dJ3PbIod0IGYe8HvNcji7KjvokIu66uPbKqtSDvIbv2SeyWaf4PHvQ2v5Hb9ly4YIMF1Vijte25/BXGv5e2PRejJmEE8Fna9tbn6oCPGezR9KLqmBDBhgxFrbnb9lyQlC4HADEvosRayWZ8iAO17T33I7ORg7Wl57Y9Gy5YW3pr27OBglWFpEZ3HuVYax3l1mfiKAA7WBHobXudp1kZxZkN8HEAYE0EHNKnmwfgBEsCW6Z770dmowarRI9tezbUIdv2bJCUgsZ5Cnxpoebjlmnb+1LCIgAsWNf6aNuzMBpVC12+19JwbgU922HudtDTt9c0oijDEfr2gky2K79vicA9Jb1vz74gWTIyGo8MvpOz8TiQ5UHouPWyuxOkMnTPXpAKtVMIECmyqIqdm0VBLsO17H0XJIsyJKRJ0iaps2W/uUq39F2QLMqdkEDYewHvBcmi7KgvIsKus2UPrGotyHvQlr01u7b6LLezy4pSxXFZbbMbu2HPhAu2VlBxNV7DnslfYfz7adgzMWoSRgBfOlk+n2Sbrv3yecc1yVzgYIumF13HhAj2Yyh6zdO1Z4KkNDkAiG0nxvXFIxfiIF17zx1ObNxgcWH27K3V5ZsBcMHy4uvZ75R/E757q/JvsLmK/qMA4GChIclT9Pk4CsANFgh6/76Ik7ioIu3y3bMRayJi+DkxYbx3C83SzOdiBisFW8AnZZxGqdN0w4UNVg9aN789bz5SznY+F2tgO3/naTi5kzXe8GWNxwGgKZWP9VzouNJVGSXWcNd85DIN/lIladlsBJQN7SIALVgFSR3+PzDhu3cLy9Lt5+BtAWO31bWUnLtIz06auZO0d+ravaTjk3QXTZTfCL1+QSaEJha6He3u9e/d9cqSEdZ4hPHN5PKD4BOEzCcRv21/7VkT+79or2pu/p1/2fyB5/ebeL9yJUF778Hk//h/rg8c+j8+372cwHre0M0P2t+2OXXo//yg2e62Nxvc+Rrj5QlEk/Zuiubf8N7NX68ht//1BpbpQkwWk0RPs3Jy8nh2dH/y6A+yYr2g/3H1tBgSzf/+6mUwLH88rTZ/PN/86Zv32g7JOjAnjx6Zf/n99lf/4yvPYUvpw+bXEvNrk+XPG77vmv/o8zbkvz9p/mt/aS6H+Kz5Qx+ZuzZWN1ybx9bcFhG1Jyt9vgpU+/z/3e+bO61tz+SB7DNJaN/20icQpCIz/7EROZQlQm06AzS8PQdBKoMNf3y9CUl+hKpJ2lt7hwSG1GZI4DtjSZQ7IXdI7Rwl6VFfQ4Sed1lPsGWtBXkPOvuxFolWr5c+dlW8zW7s2Q8TLtiSQ8X2eLMfJn+F8e9n9sPEqEkYAXyu2Y+1OB/wgYMdvV40HRMi2L0jaDXf7IcJktIBAyCmuqwipwuHiXGQ4U+RKh3lzi9iudDBAtP3/IcLFywx5PlPeWf+U/rmP1zgYLEhadRdrVbkOk/SSFsn2UcB8MFaQR8DpUleFEUjMa2J4zgAsiZChp8XE8d7t9AscyAuZrBqsNV8mqokKq2hPgmADVaSXudAXKwSc6DyzhzImT0eB4CmVEHOc6HLOI+bhF1aNUbNRy4zB0rzOEkrHWmralsEwAXLIX0QVN67hWUZBHHwtoCxawFbSs4tpWdbzdxWugdBjkOpXDRRfiMMggSZEFpa6N50X2+nlgyjxsOIbx+bSN5G5+5F1M92LqJeD8k+MxONVy+lfhm5r/2nq++/9eZ3vv97qwuoJ8ufbN8//WW7Ii/Mzz29+WHzr2v++P278U1X8bVcSm02tne7EKsRyJ3p3dPJ1//k7DuXk0WqbOtzILs+hO5lL7tkQSoykw/3ly+CVKhNV4BIWqrSceLPTJbMYNOPXJd5VDk355IUCdWCtLnsHIBUm0555RuASHInpBD+liluvyl2bpkk6VHfRYRe5wAEWNZakPegAxBrm6TRqVXsZZdssxt5AMKFC/akUJE52gCEy19h/HsZgHAxahJGAJ9rAFLYgB/wgYOtrD6kHRci2LaiSDb3AIQLktL6QSDaT7We8QEOMv0oy8LR7XkYgBwsLj0PP9hwwfJCHX5U8e3wo6nc7uEHGzhYaEj6dOfBLnSR5ZG9xXYUAB6sEvTRR5LrIi3cN0+wEWsiYvhhMWG8dwttd/LBxgyWC76Mz8o4Ui4fExs2WEL6nHywsQpMPjap4w1f6ngcAJpS/jjPhSqabUnhuEO65gOXGXw01bssEsewdBGAFqyE5LlH84Dcwtqde7DwrkoKcmdhS8m5k/Tsppm7Sefco3Kc7uyiifIbfu4hyYTQyUK3pN0fwHAvv5YMhMYDge/7hrn8mnT39eYrFMfl1+4vMiSjT2gq9rJ5FaQy8FxCkgq1FwoQSZMicm6GBakMNpUo42Y/ZO3rPBRmSEjlpE1f11Ci2ty2UPnu0BDlTsgf/N1Mkiv31dei9KgvIkKvayiBLGstyHvQoYSysWtFZOpll26zG3sowYQL9opQBTjeUILJX2H8+xlKMDFqEkYAn2so4b4Amwsd7DP1ouyYEMGeEkWxecYSTJCUvgwCscjtmWTGhzjIYKLKcker7mEAcrDA9D2Y4MIFSwx5MJHeGUykvsEEFzhYbEgadbfNr6oqi3LnYIILHqwUjMGEKlTZqBHrvO04ALEmIoYfFhPGe7fQLIMJLmawYLClvPd6bDZqsIb0OpfgYpWYS6R35hLOzPE4ADSl/nEei0RXSawde7yaD1xoLlHkVaGj1Ip2EYAWLIT0uUR67xaWZS7BwWu0G3QrY0vJuZn0bKiZG0r3XCKj0UT5jTCXEGRCaGahu9LuuUSvl2dLRkfj0cH3g9t77JdHN33ZRO3pzdvtuGL1OcP77Yhi+Wm7db9/9/CxJno/neR3v0I5T+L7E/ORxm/NkOPtu3/4+SuRfOVYrPY7CbMwH3VPJQTDTOgq9rJ3FaQy9FRCkAq1GYoQafYK9s8wZ7JchhtL6CRKnWMJSYaETE7a8nWOJbJN/zrzjSUkuRMSCHsv473aW5Qd9UVE2HVOJYBVrQV5DzqV0DZ2rYRUXnbZNruxpxJMuGCjCNV/400lmPwVxr+fqQQToyZhBPC5pxLWx+uADx1sMvWi7JgQwY4SRbF5phJMkJSuDAIxTd1TCSbEgaYSKsozG/KHAcjBAtP3VIILFywx5KmEujOVUL6pBBc4WGxIEnXn0U5UmiRRYVVrRwHgwUrBmErEaVqmUW59IY8DEGsiYvhhMWG8dwvNMpXgYgYLBlvJe2//ZqMGa0ivUwkuVomphLozlXBmjscBoCn1j/NYJM2uJMuiyrp7r/nAhaYSaVq05247pxJctGAhpE8l1L1bWJapBAevUcbQxZMtJedm0rOhZm4o3VMJTaOJ8hthKiHIhNDLQnel9KkE+2pwychoPDL4XpAzkehxIHE3yFsjiZdfT2j/bEIw4ITWYi87WEEqQ88mBKlQW6IIkWZbqZwbYkEuw80mVBXlznMGJBkS8jlp49c5m9jcdl357jAX5U5IIOwdjfcOc1F21BcRYdc5mwBWtRbk3fzfH99fiZQ/8snKXmcUefRtG89WUhZ2nuu72vNtngNNKayP4+t8uGDjCNWDrCnF6lDMny4/WP5ssvxokrRHTn6+XN0ct7oM7Hkrd8whml+2J462d3jdvSPs/bbJ/qEtMg/4kVFYZPqZXzAxahJGAN/t6GI9uGieufsv/8767B3w0YMdqV4EIBMi2H6iCDvPCIMJktLCASBmRWRt1sz4CAeZYOTtfaLahvxhAHKw/NAnGElSVY5TIr8ZgBesP74RBgHpowCkYOkhSddt6GkWqzjKrPL8KAA7WBzoIwul0ziNMmuwjwMAayJgtAdpwzkPwAnWBLamdyeJkwDUYJkgTincr90bAVgDpxQElI8DUFJqGuc58CWGmo9bZirhSwqLALBgbSMNJWwYT5kYjQzPyus4Oy+ncar0VBUqn55dZ+fTSl1WKivy+Dw7X9Fw7hg9u2furjFx7xsdxxy7iKIMRxhFCDIhtK7Qree/3Lx38/bNe8uvNteSf2Qa4O1O8gszdsju69cSa1/1gSxbjbPFt2o2HgeyPAhNN3zTdvPDm3dtXL4hy0Wmba9tTA5lmVCbhQAPnevISmUmS2Wwpn0cVVZ+D4X5EfIead/T2bLfnNFf+a5eEOVOyB5see9a1xNhbtR3EOHW2bAH1rQW5G3kWXV2fVacXV5M0zxWU3V+XU7LJM2mWVqpVOVKl8VatQwpz1KXPNOx48AndzQwhoPLM1EmhDRFlmcbKZZa39QHssw0zixUionyICTTPqSYKBcRKWbfLR/KMqGWAYBHkmTWLctMlsmASsx+BMRDYX6EFNenEmtIrav2+u9s3I+EuROSR4ASs6/riTA36iuIcOtQYtCa1oK8V+eInFe5jrOrqS7Lqvm9ZTk9L67z5h/ji7PWgJGeXT0ZXIllbiWWUaOBMRxBiQkyIaQpWImZ+1rbS0afLT9amU4/aTXZ8rfNT39iLipt3aQ3PzRXkH50f9L8iV8u/375K+Pj/cDot+Wv7caoB7LR0Hg0wtWbIA9CAsbVW7NqH9u4fEOWi4h6i6NM27gcynKhFg+ASXvHg70nMZPlMpiC09ox/3soTJCQG/uVcNmm3HvO5pDlTsggbAnnXNgTYXLU1xAh16nhgEWtBXmvhp35xYU6O6+mOovzqVLn8fQ8Ti+nRXZxlqrLC6Xz8yeDazjl1nCaGg2M4QgaTpAJIU+hGu6fG6H2ublF/vnNu+bgsb95xRLbfhO0Emp3Pse6+avbT67y+DX7gUoPZGOh8ViEKzhBHoT8iys4X/9NkIuUgrNROZSlQq0cAJEkidwdOEEqw+m3KHfKN0l+hLTYr3zTm0rv+XxJljshffDlm2NdT4S5Ud9BhFunegPWtBbkbdTbZfNvuMhUNlXx1cVUZfHV9DzXyfTiurwqz5L4Oi3Uk8HVm3arN6InD2U4gnoTZEJIU6h6+1Wjx541Cs6v3ybm86kvm596zxza9pH5AMp8wM2XdoKB0nigwqWdIA9Cbu5H2glyEZF2WWS1TR/KUqGWFYBIkumoHaDscpnJchlM2yU6st+k+1CYICFr9ivuio0QKHziTpI7IYGwxZ1zYU+EyVFfQ4Rcp7oDFrUW5G3UXVpenuksv5jGRZ5MVRKfTc9LfTUty+v4sozPrq5exmZIdef8gF3HZN8fxnAEdSfIhJCnUHX34Z0v0/9mpdS+XD416u5pI+I+v3n/5sc3f91ekNz+WqFfU/Fr8X0VG1+c6/gj0SBoPAjhyk2QByHx4srNHGPwcTSxr8w3ZBmJ6DdPa06QCrVwAES8rTlBKoPJN9XkeOtaPRQmSEiL/cq3alPpPd8pyHInZBG2fHMu7IkwOepbiJDrlG/AotaCvFfNuSulyqS9rTnOrqcqvT6fnldxNr0+Sy7jUumrTJ09GVy+FU75lpDNghjD4eWbJBNCngqQb75GGyDdJAOg8QAESzdJHoSk26N0k2QkIt2U/WieQ1kq1KIBEEmKIkoqG5eZLJfBtFueOy5pfShMkJATe9VuycYFn/i+bBDlTkgjbO3mXNgTYXLU1xAh16XdkEWtBXkb7RZfnRfnF9fp9OwiKafq/LKReFdZPs0uLs7VxaUuy3j90A+p3Uq3dsuo0cAYjqDdBJkQ8hSs3W5PnNw5IbL5x5v3l1+050p2qzpbOB7IhkPj4QhXcoI8CCkYV3Ke8akkFyENZx05HspSoRYPgEiiyyhTNi4zWS6DaTgV2e/7fijMj5Aa+5VwGxN84vuyQZQ7IX+wJZxrXU+EuVFfQoRbp4ID1rQW5L3qvp0XRV7F5fSsuLqcqqvrq+lZchVPE3URX2bnZ5fXyfWTwRVc5VZwmhoNjOEICk6QCSFNoQruZ+0Z3+0J1JPlPyyf3/zg5t2b99rrSm/eWf5mdXeKEW/ac1OMKGWNUw5XaYI8CFkWV2nd/TZBRiJaLYnWlmGLWBPkQq0TAJOsinRp5TKT5TKgWHN+xyDKj5AF+xVrG8974vuOQZQ7IY0EiDXndwyi3KgvIcKtU6wBa1oL8jZi7eo6y/PL/HyaJK2wS/KLRuJdaOOPu2p+7qr5bzwZXKwlsVutkY1/GMUR1JogE0KeYqi1p+0F841ie/vmPWNva2+2+1p7Cm97Bu9XN+830u2z5dPfA9SbYAg0HoJw9SbIg5B2+1RvgoyE1Jv9jMFDWS7UwgEwUUWU2LnMZLkMpt7SqHSqN0l+hKzYr3rbeNoT34cKotwJaYSt3lzreiLMjfoSItw61RuwprUgb6Pe8usyzq8v4+l1Gl9P1UVeTcvLqppeXF2pOM+uz2K1TraDqjfnjQk6Ifv+MIojqDdBJoQ8haq3n5oDeb9c3QtsDoIzvbbnq4sTGun2tLXAvbxB+GfLnyx/tfz18h+XP2/+94tvr+7ue3Qy1clk+RNbRB7IRkTjEQkXc4I8CFmYIObch8FJchGRcbHrMmRRKtQCAhDJosLqLJjJMhlMw5WlR8RJEiQkx35F3MbZnvg+VxDlTkgfbBHnXNgTYXLUlxAh16nigEWtBXmve3Bnl2l2dj29Pj+/bHRemk7PkvNiGl9kVXmRqqssWy/8oCrOfbFCSnYAYhSHV3GSTAiJClZxjWD7qr3yyhwN8mxy887Nu+a8kM3JIkbBPWuvXv68/cmbH621W/sxaqPxPl6+aP9Ma4xrD/5ttJ751SRtr8tK4/i1VNuPgXwgGyuNxypY30nyICRogr5zXXUsSkVE3nlmrJJcqKUFYOKdsUpyGUzhtSem6MzG8KEwQ0Lm7FXipRsDfOr7qkGUOyGDsCWee2VPhNlRX0SEXZfGQ1a1FuS9MsUll0lyqavpub5uTwa+iKdlpVplGCd5HKfn16N06txXNqQZNRwYxRE0niATQqZCNd5PzPT02c3bU3Nvw/Pll2aOmr+mnMJMkKDGCYYLM0EehLSKCzPPlwqSXESUWRwV2sblUJYLtSAATNIySu1cZrJcBlNmnvmpKD9CtutXl21s7anvUwVR7oQEwtZlnvmpKDfqS4hw61RlwJrWgrxbWeZTW//jW9/9Lxb+PKXlPvpjbfRw8Su2+b3553/yJzYJ5YBLkU/tBV5JpFu89kOjXufD3c4cruiCGunnyxcrL9ryXyfGyrT+ELQ9QbftcU3ufPDZzjpXLbDny99Olj9dfrD82WT50SRpDWvthfGfTl5+Qfp8+UVrcjP/e978+MXOh6UfLj+0ReYBPzIKi8xaXH37O99DHj4bxj/kY9QkjAC+bHLzt6vli9qY/nqqo2Zrtv47a7PrgI9+O3M70OOyz9OPY0LcVnQOiLiaS6LY3sc95IPcrhIOkKhMy5Kock1IuRB3FJgDY5D6UnkRtXJgF/nDAORg/dkgr//0uydv2nLBzqOQVJXjbqdvBuAFC9AGbxjSRwFIwdpDUqw70FWVNTnM6l04CsAOVocNdvipyMosS6PYWuePAwBrImDXs7EtH2045wE4waLAl/Jxnnl6rFzYYKH4s74yxBsBWEsC1jCUjwNQUqoa50HIdVW4pl41H3cKVrrv95YVFgFgweL2/dCMcMrEuK8d+kZouHeOBY0oynCEBr0gE0LLCt18Mhr0ggQ1ThDfn9l4HMjyIPTX8J2ar0EvyGXwBr0gF2pvEGCSZs3Oz3qq3kyWy1406CX5EbIdabvT2aDffAyT+j5wEuVOSCB8Ve9p0Etyo76ECLfOBj2wprUg7739wKmIPM5Yv1HYEg2M4QiiTJAJIU2homyA75skI6LxiISrOEEehCSMqzjP902SXIRUnOv7Jkkq1PoBEMmixN2+F6QymIbzfeAkSpCQHfsVcZtvYVLfB06i3An5gy3ifB84iZKjvoUIuU4VByxqLch7bw8ZKiK39zXzW4Et0cAYDq/iJJkQ8hSq4iTOGJIMgcZDECzbJHkQ0i5BtnWdMSTJSES8ec4YkuRCrRsAk6yKqtw65pnJchlMvnlacKL8CFmxV/WWbb5yyXzfLolyJ6QRtnrztOBEuVFfQoRbl3hD1rQW5L23x3kXzQ9O8ZZRo4ExHEG8CTIhpCmGeGMf5y1JWeOUw8WaIA9Clu1TrAkyEhJrzk/NJblQ6wTAJMsinVc2LjNZLoOJNc9x3qL8CFmwX7G2+fgl833QJMqdkEbYYs1znLcoN+pLiHDrFGvAmtaCvI1YS86qy/QiT6bNv+t6qtJMT8+TqpxeVUWcXJ5fFlpdPRlcrGm3WNPUaGAMRxBrgkwIaQoVax+uzgdqxdoHjTR7evPezV9Mlv+90Wmfmg7bb5Yvmh8/WU9G21OBbn7QHhDU/hhph0x4IBsGjYchXMAJ8iBkXoKAc36UJEllcOUmyIVaNAAmfuUmyGUw5RY7LPkPhfkRUmK/ym1zaUfmu4hFlDshf7CVW6LTOMqsHeITYXrU9xCh1ynegGWtBXnv7dXHRZS7xRvZ+ocxHEG8CTIhZCpcvMlefSwZDo2HI1zECfIgJGFcxHm+V5DkIqLi3FcfS1KhFg+ASJI1VAplIzOTJTOYivPcfSzKj5Ab+1VxG2975vteQZQ7IYGwVZzn7mNRbtS3EOHWKeGANa0FeRsJl5aXZzrLL6Zx0Wg+lcRn0/NSN3+gvI4vy/js6uplbIaUcO7jhzKy7w9jOIKEE2RCSFOwhLuj2v5mJdS+XD41Yu5pe1b3zfvG9fZ8JdYK/ZqKX4vvq7j9p8zdfRMMgsaDEC7cBHkQ8i4u3LrHp4KMRORbbD8D7FCWCrVwAESqSFfWby5mslSGE29Njreu1UNhgoS02K9623jaM9+HCqLcCVmEr95cC3siTI76FiLkOuUbsKi1IO+V1+1KqTKJ4+lZbLp11+fT8yrOptdnyWVcKn2VqbMng8u30infFNn5hzEcXr5JMiHkqQD55uuzAdJNMgAaD0CwdJPkQUi6PUo3SUYi0k1F1sbuoSwVatEAiCQ6jlJd2cjMZMkMJt7yPKqsR6E8FCZISIq9ije18bQr33cKotwJeYQt3pwLeyJMjvoeIuS6xBuyqLUg75V4y6r8IlPZVMVXF+ZThul5rpPpxXV5VZ4l8bVp4g8t3iq3eMvI0YAYjiDeBJkQ8hQq3n7VFPxny0/ak9tuL857ZZDa/NSnEzNk/bL5qffMFXsfmYPB23v3+INVyUBpPFDhIk+QByE54yLPM1iV5CIi77Iot1E5lKVCLSsAkSTRUWwfUM1kyQwm7xqGlcsfJ0qQkDb7lXcbF7zyfdkgyp2QQdjyzrmwJ8LkqO8hQq5T3gGLWgvyNvKuOK9yHWdXU12W7bFxZTk9L67z5h/ji7OzszxPz66eDC7vktit7zQ1HBjFEfSdIBNCokL13b800uypOZv32fosuOUnRrH9tvnpT1q51959PLn5YfOrja67P2n+xC+Xf9/own9c/mz5wUrd/dpufn0gGw2NRyNcxAnyIKRgXMR5zoGT5CIi4uJo7SW2qDhBLtTqATBJmlzobNEJUhlMw2nt/sZBlCAhNfar4TZmeOX7xkGUOyGBsDWcc2FPhMlR30KEXKeGAxa1FuRtNFx1dn1WnF1eTNM8Vs3vvS6nZZJm0yytVKpypctirWwG1XDuSxYU2S2IURxBwwkyISQqWMO1Xbeb95ZfGTWW3dev2Y/eeiDLTOPMwvWYIA9COsX1mK+pJshFRI9lrtvyJJlQ6wDAo9KV/YThmSyVwdRYHKXOeakkP0KO61eMbWztyvepgih3QvZgizHXup4Ic6O+gwi3Ti0GrGktyNtoMZWV13F2Xk7jVOmpKlQ+PbvOzqeVuqxUVuTxeXb+ZHgt5r5bQZGtfxjFEbSYIBNCniJrsfb43RftD+ZSBXN58hcbfWa//PKBLFuNsw3XZ4I8CBm2H30myEVEn7UXi+4yOZRlQq0NAA9VVJG2cpnJchlQoFVWfg+F+RESX78CbWNcV76vEUS5E9JHgECzr+uJMDfqS4hw6xRowJrWgrxbheYTXo77U3miy/15gfb79cptfpv7XjG4FCWVR1mDVrd47R+mvc6Hu505XNEF5dLPG1lkzsFd/uvEmMvXR3W0XrLlx42AuuMca4eT5oS15fPlbyfLny4/WP5ssvxokrQqq9VXn05envHxfPlFe8Cu+d/z5scvdo7++HD5oS0yD/iRUVhk1tLq29/5HvLw2TD+IR+jJmEE8KWTm79dLV/UxvTX0+aZu//y76zP3gEf/XbmdqDHRZ/7HDguxG0954BI0HJRbJ+7HPJBblcJ3w3TAMRmsxxlVpvdjI9xR4K5bkQPkV+6zKLY+gg8DEAOFqANcvjGcc+t7t8MwAtWoA3eMKSPApCCxYckWXegqyzP0qi07tCPAsCD9WEDHn4s0kpnpY5yZUN8HIBYExGH3EY/D8AJ1gW2mneniZMA1GCp+LO+UsQbAVhLAtYwlI8DUFLqGuc58KaGmg88BWvd9/tLC4sAtGB9+35oSjhlYtzXhn0Zub0TOqMRRRkO36+XZEJoW6Eb0MB+vSRbjbPFN2w2HgeyPAgNN3zr5unXS3IZtl8vyYTaKgR4ZHmlI2u5mcly2Yd+vSg/QuIjbX66+vV68zGL9n2hJMqdkD7YCt/TrxflRn0JEW5d/XpkTWtB3ntrbi0jt59iPYYkRANjOII+E2RCSFNkfdbtbZVkpnFm4VpMkAchmfajxQS5iGgxp7dVkgm1DAA8iqyKI6tJcCbLZUAt5jS3ivIjJLl+tdjmoxTt+9JIlDshfQRoMae5VZQb9SVEuHVqMWBNa0Heq15ZfnGhzs6rqc7ifKrUeTw9j9PLaZFdnKXq8kLp/PzJ4Fosc2sxv9XXpkwhhiNoMUEmhDSFarF/Xn7S3oTnPQmIfdyPZCw0Hotw9SbIg5B++1FvglxE1Jv7IG5JKtTKARApsqiKnfJNkMtg8k27rzEW5UfIi/3Kt813LNr3bZIod0L+YMs317qeCHOjvoQIt075BqxpLch7b49yLJsfnPLNbwS2RANjOIJ8E2RCSFOofBvvKEfJQGk8UOHaTpAHITf3o+0EuYhoO/dRjpJUqGUFIFKWeVRWTsOsIJnBxJ3vKEdRgoS02a+623wEo30fNolyJ2QQtrrzHeUoSo76HiLkOuUdsKi1IO+9vSWvjLRT3uVEyx7KcHh5J8mEkKdQeSdzS55kEDQehGDpJsmDkHhx6dZ51YokIxEB527OSVKhFg6AiLc5J8llMP3muyZPlCAhL/aq3/LNpRy576YVUe6ENMLWb75r8kTJUV9DhFyXfkMWtRbkvbfX5JVR7tZvGTUaGMMR9JsgE0KeCtBvgdfkSQZA4wEI126CPAhJt0/tJshIRLu5r8mTpEItGgCRpMEVlc6LVCTZDKbefPfkiRIkZMV+1dvG0p77PlMQ5U5IJGz15rsnT5Qc9UVEyHWqN2BRa0HeRr3FV+fF+cV1Oj27SMqpOr9sRN5Vlk+zi4tzdXGpyzJeP/RDqrfCrd40NRoYwxHUmyATQp6C1dvt2UU7Zw01/3jz/vKL9oSibl1nC8cD2XBoPBzhWk6QByEF41rOM0KV5CKk4qy651CWCrV4AESSOGsUaeJUcYJsBlNxKrKr1IfC/AjJsV8Rt/HC577vG0S5EzIIW8S51vVEmBv1NUS4dWo4YE1rQd6rDtx5UeRVXE7PiqvLqbq6vpqeJVfxNFEX8WV2fnZ5nVw/GVzDuU+SzMl2QYzhCBpOkAkhTaEa7mfteZHtaYaT5T8sn9/84Obdm/eWXy4/vnln+Zvl0+bvPjHyTceNlvvCRvmBLGWNUw7XaYI8CFkW12ndPTdBRiJqLYlibeNyKMuFWicAJqkuo7xwTkwFyQyo1pyfM4jyI6TBftXaxvqe+z5nEOVOyCMBas35OYMoN+pbiHDrVGvAmtaCvI1au7rO8vwyP58mSavskvyi0XgX2rjkrpqfu2r+G08GV2uVW62R3X8YwxHUmiATQppiqLWnN283kux5e1CI8bg9vXl/8rX2LLf2JLevbt5vpNtny6e/B6g3wRBoPATh6k2QByHr9qneBBkJqTf7QTWHslyodQNgksWF43ismSyXwcRbGpVO8SbJj5AV+xVvG2N77vtaQZQ7IY2wxZtrXU+EuVFfQoRbp3gD1rQW5L0Wb2eXaXZ2Pb0+P2+EXpamjdA7L6bxRfOvvkjVVZat131I8ZbETvVWkL1/GMXh1ZskE0KeQtXbT5fPG2X2TvuB6c2Pls8asXbzrvnedPNlqpmLPmsvgPm8/cmbH317ffvLR81PPG0vh2n/TDtUbcTd8+Wnq19N0va43jSOX0u1/YTxB7Kx0nisgmWeJA9CfibIPOeFK5JUhPSdszsnyYVaWgAm/u6cJJnBBF6S6Wh9oOmuxBNlSEidvUq8YuN9L3wfNIhyJ6QQtsRzr+yJMDvqm4iw6xJ5yKrWgrxX89TkMkkudTU919fVVJ1fxNOyUtdTdREneRyn59dqnXEHFXnuyxWKjBoOjOIIIk+QCSFToSLvJ6bx9uzm7WnzF3NynGnB5a8ppzITJKhxguHKTJAHIa3iysxjc5PkIiLN4qjQNi6HslyoBQFgkpQqKqyW0Jksl8GUmaf1JsqPkO361WUbV3vh+1RBlDshgbB1maf1JsqN+hIi3DpVGbCmtSDvQW9Adk9C10nXxa/a5jfyDchcuNuZ49/eDcjcyCgsMr3cgMzFqEkYAXw7NyDrzQ3I2m63P+Cj387cgjcgcyFuKzrRG5C5ILerROANyEkSR3luwzjjYxzkBmSlGrGc2JA/DEAOFqC+b0Bm4wUrUH83ILORgsWHJFl3nomyyMuosm47jgKwg+WBfgFykqV52RR6ZUN8HIBYExGH3HY6D8AJlgW+mI+zIoqtCe4kADZYKvq8AZmNddAbkNkoKXWN9SCkWqWJ41Go+cBlbkD25oVFAFqwvn0/NCecMjHua5e+ijxNer+reIcoynCEJr0gE0LbCt2AMpr0ggQ1ThDfo9l4HMjyIPTY8N2ar0kvyGXwJr0gF2p/EGBSplHl9MdKctmLJr0kP0K2I+14Opv0mw9hCt/HTaLcCQmEr+s9TXpJbtSXEOHW2aQH1rQW5L23HzdVnmuPC79b2BINjOEIokyQCSFNoaJM4uMmyRBoPAThsk2QByHr4rKt8+MmSUYi4s3zcZMkF2rdQJhkZZTZycxkyeyFepPkR0iL/aq3zZcwhe/rJlHuhDwiot4kuVHfQoRbp3oD1rQW5L23BwlVnouSS78N2KZlIYbDqzdJJoQ0xVBv7IOEJClrnHKwWpPkQciyPao1SUZCas35qZIkF2qdQJgkeZPyMhuZmSyZwdSa5yAhUX6ENNirWis3n7SUvg+VRLkT8ghbrXkOEhLlRn0LEW5dag1Z01qQt1FryVl1mV7kybT5d7XHfGd6ep5U5fSqKuLk8vyy0OrqyeBqzX0vcplRo4ExHEGtCTIhpClUrX24+sC8VWsftFfm3bx38xeT5X9vhNqnpsf2m+WL5sdP1p+ft5+V3/yg/cK8/THSDp3wQDYMGg9DuIIT5EHIvAQF5zS1SlIZXLoJcqEWDYSJX7oJkhlMusUOR9dDYX6EnNivdNt891L6vmUS5U5IIGzplug0jjLro3siTI/6IiL0OtUbsKy1IO+9vXil8lx7XGpqNDCGI6g3QSaETIWrN9mLVyTDofFwhKs4QR6EJIyrOI/ZTZKLiIxzX7wiSYVaPBAieftBupXMTJbMYCrOc++KKD9CbuxXxW3u6Ch9966IcickELaK89y7IsqN+hYi3DolHLCmtSBvI+GwW5KHlnDum49LsvUPYziChBNkQkhTsITbvfn4y+VTI+aetqc93rxvjG/PV2Kt0K+pGLj9WDIIGg9CuHAT5EHIu7hw6x6gCjISkW+x/RCJQ1kq1MIBEMmyJgW6TnqU5DKcemuSvHWxHgoTJOTFfuXbxtde+r5VEOVOSCN8+eZa2BNhctTXECHXqd+ARa0Fea/sbtA9yUPrN/fdxyXZ/IcxHEG/CTIh5KkA/eZrtCHaTTAAGg9AuHYT5EFIun1qN0FGItpNRdbO7qEsFWrRAIi0Q6gkdrbeBMkMJt7yPLKr04fCBAlJsV/xtrG1l75PFUS5E/IIW7w5F/ZEmBz1PUTIdYo3YFFrQd4r8ZZV+UWmsqmKry7M1wzT81wn04vr8qo8S+LrtFBPBhdv7kuPK7oXEGI4vHiTZELIU6h4+1VT8J8tP2nP/bi9e+WVSWrzU59OzJT1y+an3jO3tHxkjpZsr27hT1YlA6XxQAWLPEkehOSMizzPZFWSi4i8y6LcRuVQlgq1rCBEqjLKCiuZmSyZweRdoqPKZZATJUhIm73Ku2rjg6983zaIcidkELa8cy7siTA56nuIkOuSd8ii1oK8jbxT+cWFOjuvpjqL86lS5/H0PE4vp0V2cZaqywul8/Mng8s799nga+MvIRoYwxHknSATQp5C5d0/N7Lt8w5xx1dwgrHQeCzCFZwgD0L+7UfBCXIRUXDu4aokFWrlAIh4h6uSXAYTcNr9baooP0Je7Fe/bZzwle8DB1HuhPzB1m+udT0R5kZ9CRFunfINWNNakLeRb9XZ9VlxdnkxTfNYTdX5dTktkzSbZmmlUpUrXRZrVTOkfPPck7w+35IQDoziCPpNkAkhT6H67V/ahtvNe8uvjEjL7uvX7IdVPZBlpnFm4WpMkAchm/ajxgS5iKixzHXViiQTah1AeGTtuMHGZSbLZTAxFkepa1Yqyo+Q5PoVYxtPe+X7TkGUOyF9sMWYa11PhLlRX0KEW6cYA9a0FuS96qVl5XWcnZfTOFV6qgqVT8+us/NppS4rlRV5fJ6dPxlejLmvSqjItj+M4ghiTJAJIU+RxVh7/O6L9oePzAkh7dV7X2wEWpLY2D6QZatxtuECTZAHIcP2I9AEuYgItPZSql0mh7JMqLUB4ZHrKqpsXGayXAYUaPZbIR4K8yMkvn4F2sa0Xvm+RBDlTkgfAQLNvq4nwtyoLyHCrVOgAWtaC/Ie8mrj1Lr1bfVWaWeXFaWK4yYwW+xGvtiYC3c7b/zbu9iYGxmFRaaXi425GDUJI4AvbRZjkm1uN14+X99vrDb3G6vmYZws/5fl05sfNrH/yKziK4v6olnCZjH/fvmz5d/fXcsknrQnH0e2EBzwQ7Cd/AVvR+ZC3JaEorcjc0FuF5rA25GzWLuFHhPiIJcj6yKLSmePjYscLGF9X47MxgtWMd/lyDsqw8Tv3kplGGwubfEoADhYz0gaeCfmhdaqikrr830UAB4sOfTLkrM8L4omh1ufk+MAxJqIGH5YTBjv3ULbwjwPwAxWDPZWoUiLKLE+GycBqMEiQrw3uVHkjgtF3gjAWhKwIg/DyZ3M8YYvczwOAE0pgJzHIk1TpYpIWdVFzQcuc42yUnGSlo7TkxYBaMFK+H1StjDhu3cLawvvKRPvng4K2m9CbTTbXavj+zIXTZTfCFMCQSaEZhm68Q2dEgiy1ThbfKNo43Egy4PQ5sN3e74pgSCXgacEgkyoDUqAh9JlGVm5zGS5DDklsH709VCYHyHxkXZInVOCzdfRle+Td1HuhPTBlv6udT0R5kZ9CRFunVMCYE1rQd776qlt1JlVNH+9vRiaGguM3+DqTJQJIUmR1VmnoVaUmcaZhSoxUR6EVNqHEhPlIqLEXIZaUSbUIgDwqJLC+hngTJbJgDrMZaeV5UdIcX3qsIbUumav/87G/UiYOyF5BOgwl51Wlhv1FUS4degwaE1rQd5GhxXnVa7j7GrabN2q5veW5fS8uM6bf4wvzs7O8jw9u3oyuA6zmiVaHeb4TN8dC4zfCDpMkAkhScE6bPnV8unyM/MF+to68In5Dv23zU9/0n6p3vzk88nND5tffbH86P6k+RO/XP798lfLf1z+bPnB6pv1X2fWdX0gGw2NRyNcuwnyIKRfXLs1q/axjcs3ZLmIaLcmbWgbl0NZLtTSATBJ4iKKcyuZmSyZwQSc1lFl7ak/FCZISI79KrhkU+09pwvJciekELaCaxbW7mo5ESZHfQ8Rcp0SDljUWpD3vp4u1Eg4ZYtFK+FSaiwwfiNIOEEmhCyFSjjJs4VEY6HxWIQLOEEehOyLCzhf802Qi5SAs1E5lKVCrRsAkSqJ3O03QSrDqbeocBwtJMuPkBb7FW/pps6nPvEmyZ2QPvjizXm0kCw36juIcOvUbsCa1oK8jXZL0gt9fabLqbrWZ1NVZGfTsyTX00oVVXp+eXl2ebmOzZDaTdti0Wq3jBoLjN8I2k2QCSFJodoNPfb7k+VHN+/d/KC/Y79FA6XxQIULO0EehMzcj7AT5CIi7BJ7RjmUpUItKgARpcuotHKZyXIZTNkVUZba+D0U5kdImv0qu2yjAjyHRspyJ+QPtrLzHPotS476FiLkOqUdsKi1IO99vVC5kXZWl2Mr7RQ1Fhi/EaSdIBNClkKlnch1yqJB0HgQwmWbIA9C2sVlW9eVfKKMRMSbpysnSIVaNgAi3q6cIJXBtJtSUWkl+FCYICEt9ive1KbOK594k+ROyCJs8ea5TVmWHPUtRMh1ijdgUWtB3vt6m3Ij3qwvdyveNDUWGL8RxJsgE0KWChBvYXcpiwZA4wEIF26CPAgpt0/hJshIRLg571IWpUItGQCRRGVFVFgL4EyWzGDSLS8dZ7w8FCZISIr9Sje9qfKe88FluRPyCFu6ee5SliVHfQ8Rcp3SDVjUWpC3kW7x1XlxfnGdTs8uknKqzi8bhXeV5dPs4uJcXVzqsozXD/2Q0s36DLTSLafGAuM3gnQTZELIUrB0uz3jcudMyuYfb95fftGeftgt6mzheCAbDo2HI1zICfIgJGBcyPkGp4JchCScdRh3KEuFWjoAIklaNnLUmgRnsmQGk3Au3/tDYX6E3Nivgss3xT73KThJ7oQEwlZwynGW2okwN+pbiHDrFHDAmtaCvFe9t/OiyKu4nJ4VV5dTdXV9NT1LruJpoi7iy+z87PI6uX4yuICrbLFoBZzjMHWPmIX4jSDgBJkQkhQq4H7WHirennY9Wf7D8vnND27evXlv+eXy45t3lr9ZPm3+7hOj3XTcHl5to/xAlrLGKYeLNEEehByLi7TubpsgIxGplkTrba1FqwlyoVYJgEmWNknPfmnGTJbMYFpNRblzUCrJj5AG+9Vqxaauey57keVOyCMBWs39/YIkN+pbiHDr1GrAmtaCvI1Wu7rO8vwyP58mSavrkvyiUXgXeqqy+Oqq+bmrMh2h2WZvpbdijXiYMEpwBLEmyISQpRhi7enN240ie94e62acbU9v3p98rT13tz1196ub9xvl9tny6e8B4k0wBBoPQbh4E+RBSLp9ijdBRkLizX6s4KEsF2rZAJhkZRplhZXMTJbMYOItjUpl4/dQmB8hLfYr3spNoXfen3AkzJ2QR9jiLXVcaHEizI36FiLcOsUbsKa1IG8j3vLrMs6vL+PpdRpfT9VFXk3Ly6qaXlxdqTjPrs9itc62g4o367FArXirqMHACI4g3gSZELIUKt5+ao7g/dJMQFeHv5lO2/PVTQmNcnva2t9WY9FJI/V+svzV8tfLf1z+vPnfL769uirw0clUJ5PlT2wReSAbEY1HJFzLCfIg5GCClvMcACfIRUTFOW5XOZSlQi0fAJEsjrR13jCTpTKYhKt85/dKEiRkx341XLWp9557FGS5E/IHW8OVrlvJToTJUd9ChFyniAMWtRbkve7AnV2m2dn19Pr8/LKReWk6PUvOi2l8kVXlRaqusmy98IOKOOvIvBFxCfk0Y4zg8CJOkgkhTcEirtFrX7VXXJkDQZ5Nbt65edecErI5T8QIuGftncCftz9586O1dGu/Qm0k3sfLF+2faU1x7Vm/jdQzv5qk7fVYaRy/lmq7AeaBbKw0Hitc3t3eg7y6/NjG60CWFyFdE+Se645kUSoias8zcJXkQi00ABP/wFWSzGCCL2m/4LBK2ofCDAmptFfFl2xO9098NzaIciekELbiS4siyl1fOIiyo76JCLsuyYesai3Ie2WQSy6T5FJX03N93R4OfBFPy0q1QjFu1Gacnl+P0rfLbMFoJR/59GOM4AiST5AJIU+hku8nZpT67Obtqbm54fnySzNUzV9TTp0mSFDjBHGdZuNxIMuDkFRxXeb5aEGSi4gwiyP7/PFQlgu1HABM0rSKlH0yPJMlM5gw8wxTRfkR0l2/smxzYn/iu4ZBlDshg/BlmWNdT4S5Ud9ChFunKAPWtBbk3aoyn9j6H9/67n+x8OcJLdd0dN1xc7Ert9m9+ed/8ic2BeUAS1FPeZQ1WHWDNrGfHfU6H+523nDFFpRIP1++WPnSlv86Mbam9SehjXJ60Xa8Jnc+/WwHn6uG2PPlbyfLny4/WP5ssvxokrTmtfa6+E8nL78lfb78ojW8mf89b378YucT0w+XH9oi84AfGYVFZq2tvv2d7yGPng3jH/IxahJGAF/aLMYkm9z87WoNl8+jNrS/nuqoyQTrv0ubn/tflk9vfmgm1ubusruL+qJZwm++efbn15Plf2/+HZ8aH+Jvmt/w9vIT091s+3+T6d1ltkXlgB+V7XrgiAquJj1dPibEbaHogIiLxCSK7d3iQz7I7drjAAmrv7V12qL8mAB3VJ0DYZCiU41oTV1forKRgzVtg7z+0++evGnLMDsPQlJVji9nvxmAFyxrG7wWpDuyw8Tv3kp2GGwusfEoADhY4EiieHdKWyoV2bsARwHYwRK0wQ4/JKkqkypzPCbHAYg1ETH8rJgw3ruFtoV5HoAZLBf8rUOcJZF9HHESABssIX9Gyx4qczkO3gjAWhKwIk/DyZ3M8YYvczwOAE0pf5znQqVxnmSR/V7Kmg88Bavi92kpoyrK5jm2fw+2CEALVsLvk9KFCd+9W1hbeE+ZePd1WpDYnXrtNjaj0UT5jTAsEGRC6J6hO2HGsECQoMYJ4ptFG48DWR6EVh++vfMNCwS5DD4sEORCbVMCTBKtHV+RzWS57MWsQJIfIduRtkWds4LNNSKJ724YUe6EBMIX/G7Prig36kuIcOucFQBrWgvy3tsPrxL7UXOtJFPUWGD8RpBkgkwISQqVZAN8dyUZEY1HJFzDCfIgpGBcw3m+u5LkIqThXN9dSVKhVg+AiOuKhZksk8EEnO+zK1GChOTYr4Lb3CWS+C6IEeVOSB9sBef77EqUHPUlRMh1SjhgUWtB3nt78JHDbdFKOE2NBcZvBAknyISQpVAJJ3HukWQINB6CcM0myIOQdAmarevcI0lGIsrNc+6RJBdq1QCYpLp0dBJnslwGE2++7pskP0JW7Fe7bS4TSXw3xIhyJ6QRtnbzdd8kuVFfQoRbp3QD1rQW5L2354s3P9hi0Uq3nBoLjN8I0k2QCSFJMaQb+3xxScoapxwu1QR5EHJsn1JNkJGQVHN/7i7IhVolACZpUkSZlctMlstgUs1zvLgoP0IW7Feqba4NSXxXwYhyJ6QRtlTzHC8uyo36EiLcOqUasKa1IG8j1ZKz6jK9yJNpI9+upyrN9PQ8qcrpVVXEyeX5ZaHV1ZPBpZo1d7VSraDGAuM3glQTZEJIUqhU+3B1YlEr1T5ohNnTm/du/sLyNc96JNqeU3Tzg/bIovbHSDtEwgPZMGg8DOHyTZAHIe8S5Jv7AyZBKoPrNkEu1JIBMPHrNkEug+m22H2Fnyg/QkrsV7dtrhBJfNfCiHIn5A+2bkt0GkeZdTh2IkyP+h4i9DqlG7CstSDvvb2GOYlyWyxa6eY/aN0SC4zfCNJNkAkhT+HSTfYaZslwaDwc4RJOkAchBeMSzveRgiAXEQ3nvoZZkgq1dABEyryyDxpmslQGU3CeS5hF+REyY78KbnOPSOK7G0aUOyF9sBWc5xJmUW7UdxDh1infgDWtBXkb+ZaWl2c6yy+mcdHoPZXEZ9PzUjd/oLyOL8v47OrqZWyGlG/WKt/Kt4oaC4zfCPJNkAkhScHy7Y5i+5uVSPty+dQIuaftueE37xuv2/OVUCv0ayp+Lb6v4vafMnffTTAIGg9CuGgT5EHIurho6x6bCjISkW6x3RN7KEuFWjYAInlq/8piJstkMOWmVFQ6h6aSBAlZsV/ptrk9JPFdCSPKnZBE+NJNOY6GPhEmR30JEXKd2g1Y1FqQ98rgdqVUmcTx9Cw2bbrr8+l5FWfT67PkMi6VvsrU2ZPBtZv1w6NGu6X+s9ItscD4Da/dJJkQslSAdvM12ADdJhkAjQcgWLdJ8iCk3B51myQjEd2m7Hu9Q1kq1JIBEKmKNKpsVGayVAYTbnkZJa6emyhBQkrsVbilmztAUt/NLqLcCVmELdzyPKpcF7uIkqO+hQi5LuGGLGotyHtld0sv9PWZLqfqWp9NVZGdTc+SXE8rVVTp+eXl2eXlCE03a/ZqhZv/PHVLLDB+Iwg3QSaELIUKt181xf7Z8pP2jLbb2/temZ42P/XppJ2r3rx384Pmf2+bE0Ta88jby//401TJQGk8UOECT5AHITXjAs8zTZXkIiLtHAbaQ1kq1KICEMmS2E5lJktlMGlXRJl16vZQmB8hZ/ar7DYXiaS+y2FEuRPSB1vZJTqqXB8yiJKjvoQIuU5lByxqLcjbKDuVX1yos/NqqrM4nyp1Hk/P4/RyWmQXZ6m6vFA6P38yuLKz79taaZdSg4ERHEHaCTIhpClU2v1zI9o+7xB2fPUmGAuNxyJcvQnyIKTfftSbIBcR9eYeqEpSoRYOgIhnoCrJZDDxpqPC2ZaT5EfIiv2Kt3RT553XKxwJcydkD7Z40+6PUEW5UV9BhFundgPWtBbkbbRbcV7lOs6upros25N9y3J6XlznzT/GF2dnZ3menl09GV67WZNXq90yajAwgiNoN0EmhCyFard/aTTZU3N5wrOX98x9YqTab5uf/qQVc81PPp/c/LD51RfLj+5Pmj/xy+XfL3+1/Mflz5YfrGTdr+2fKT2QjYbGoxGu3gR5EPIvrt48R/VKcpFSb9rG5VCWC7V2AEyKNFJWKjNZKsPpNx1V1hz/UJggITX2K+A2R/OnvusWRLkTEghfwLk+UjkRJkd9CxFynQoOWNRakLdRcNXZ9VlxdnkxTfNYNb/3upyWSZpNs7RSqcqVLou1shlUwaW2YLQKTlGDgREcQcEJMiGkKVjBtaPSm/eWXxktlt3Xr9mPR30gy0zjzMLVmCAPQjLF1ZivlybIRUSNZdYycCjLhFoFAB55ap8kzGSZDCbFPNcmiPIjpLh+ldjmhP3Ud22CKHdC8mArMde6nghzo76CCLdOIQasaS3IezUGzcrrODsvp3Gq9FQVKp+eXWfn00pdVior8vg8O38yvBCztlxaIaapwcAIjiDEBJkQshRZiLX3I7xofzBXXrXDzuUXG3Fmb4E+kGWrcbbh4kyQByG/9iPOBLmIiLP1IeQWcSbIhFoZAB5ZYj+AbibLZEBxVllPdXoozI+Q9voVZ5sz9FPfvQii3AnJI0Cc2df1RJgb9RVEuHWKM2BNa0Hezf/98f1VTfgjn/hy3HXPE16pjWWrunIny6wqdbzN0tx0f39XUTnAUtRUHmUNVt2gdRwd9zof7nb+cMUWlEw/b6SRua5g+a8T8zng+lS15Zftp4GNiLrjGGtnk+Yo3OXz5W8n7dCy0VvvNL/4/OavzJ/5rL3wYLL8pJFcz17+a25+1P7UV6ujdm2xeMCPhcJisRZU3/7O95CHzYbxD/kYNQkjgC9twj/JJjd/u1q15fNosvxw+evl303NK3L/7j+lr/xT9so/qVf+Sb/yT3nz7/zl8jc3/49mHb9or49tlt7Mo7+cLD+atHJt9XM3P4hs4Trgh2u7RDjChWtL95nAXIjbstEBkSAZo9g+2Tnkg9wuRw6QqBpMYmsem/EB7gg9B8JAkec8142NGyxuG9z1n3735E1b4tmJsaoqB95vBuAF69sGrwXpjg4x8bu30iEGm0t9PAoADlY6kkpGH5CjANxgVdrgxh+QdmapHIiPAxBrImL4OTFhvHcLbQvzPAAzWCjY+4gyTl0Px0kAbLB4/Bkpc1RxFhXWMvdGANSSABV5GE7uJI03fEnjcQBoSt1jPRY6TpwPRs0HnoLl8PukjFHpokkY9q/xFgFgwRr4fVKyMNG7dwtrC+8pE28L+DqrznSVltMsSa6nSXJ1Na2qWE0vkzxPzi7i8/NqXW2ce1jPfp65j7V/R9DuZN0nrFtpovxGmB8IMiE00tDN8J0LYV7Zw5rP4M03U82mp/3Gqt30thcxL/9h+ffLDyff+4NUt9f5Teq3/vzNy9ffOvvu5aT+8z+7+u43vvPmlS00D2RDo/HQ4PvO5U8s+30ThK/MvYbrr85Ma+AL8y3aM3OcZ/Ozm2aC+dPPjNn51ZA+nfynq++/9eZ3vj/52sHFW3/2n9968/eaYP7JW5OvNf/R9hiCL1bO6BfmH5/e/LC9ZXH59PfuT/5wWsZx+1/8otnBtv/ip81/5J12M/t3/3/2/rZHkuS8EkT/SuF+IpkVBX8x85e5qA+t3ppBYVmVZEYWI9ynB0JERgSugF0KWOnbhQCRHIl7IY2o1ejeHVAzehmt9sviAi2yOWyxySYwv6DqL9xfct0sIl/a09zs2GP+uIWTSUhR1ZmeWecce9yfl+Nu/q+evf8r1Q//R/Xx1+rjv6bdL/zx+/+cfr1rcP9Pvbzff/b24+Wz5bMsKZLFvxFJ82zxrFId7v/92Yc//coRsqsIFldl8jvqiGcDh+TdIbU+JM3Mx2T6mEofU5sPEfpfOv6aLB/6NWWyaERy1R0jCn3MYC/OGGr9MswSaqP07IxUeOwgE5F/w0vEdxSN0Bju/xmJTGgGDc8JOPl55DCvNvdRbdU3g+5e9ZLZ3uDDyt3jysHVxHHS8z0JEXrWZf0WtqxLRt7qbh1bDT2qD5Sb2Knq2b7Bfd1nF9sHIsIFp2No6XsePhBRC4FpMY4PRMQovTAC+Gw+UPYVHyj7ig+UfcUHyr7iA2Vf8YGyMXwgolzgeG+UmpIIERzledSKNh+ICNJnHgZANO+1/pqOL7oNRMUN5rbRbSAqXjC9edtA1QMbaPC9M98MAA4mOq/6GA2QNwG4waREsIHyRKS5xQaiIpaeiOE40TJe3EMz2EBUzGCeoHcQndqWDoIKG8wdfjZQluRdyhYmrN8OwMrhA1UPfKDBq8ZVAGifvEeJizIp1T6Owz4QETiPD5SWRdfavSiMp991AFowC/obQdXFPSyDEUTBe65GUD5sBNV+NFF+EYwgRiYeQzS0G57UCGKURuLS4I3n2RpBaZYk45lAxZDFM7oLNPBrHrpAqXC7QHltd4EY48xjljtKx85IZVoXiJGI7wAaoDHc/TPyOAsTiJOfR/7yanKdJtDdS8cy25vkWLl7XDi4WjhOer7nIELPaQIBy7pk5D2pCSRM7LrK+bRFhpldmjyyuCKbQFS44GwMLXvPwgSiaiEwLUYxgagYpRdGAN+wCSSCrRsqSXAkN0YhSIUIjt88CjyLdUMF6TPCAiBKE7zXdHixnRsybjAhje3ckPGCOcnXucmTe+cmH3x52TcDgIPZyauoRQPkTQBuMJP4OzelqIc2cXwbgFd64oWjRIt4cQ/tsW9DxgwmCXLRLzJb0U+GDSYOP99G5OmL0jgi+HYAVAbb5u6S8W3bJeMqALRPzqOERZam0uLaUHHzuDZZKqsXUpqwXgdgBfOft2fTRcc9rMeeDQnvuXo2YtCzyW0vhDLQRPlN79lwMvGYeaHN65SeDac0EpcG7xNBz+avlFWjjtHd4smw6fpFrdqPPvy/um/8y7P3/9z95L9//8Wz9//fD3/Sqfrj919++OPF+//8Ik2evf/fTt+T+p3vypH58CeZekDnL7s16frQ7311sPCpcoie37saVx9981mZmDebf8Wru8cocpTWlZHKpB4GJxHf+SlAwxhar3lpnIOFwcrP43Lu1e25LIz87iWNue3Nm6zcPa4bXN0MJz3fUxCh57IwkGVdMvJW+5o9qLdUNTnd/mbyxe+a+KrSMjfzTWVZZR3jPt9JTI2Bx9h/hw4XHBuhdeF/0a9R6mqW27cr/Vx9/NLT6tBv0/z8mXoRutpbVt29ogqhL/Vrm372LH+ePdNPIKt/44sPf9HVWLq66uom/dtVKfVzXYmqautz9cNf6H+u+5Ia4Z8gdKhOd8b8i0nUj+miCkzUcdwRIkbphRHAd2+MmJC+oiMFp1ej1IlEiOCkyqP+s1kcRJA+4x4AYpaoAbzxevSaDjK60UHFDaYpgtGRpRafgwoXTFM2nwMH+s0AoGCC8qp00Xh4E4AbzAH+vkYm87pKXmTGM+9tAGLpiRgdV5pwXgbgBPMBuf63Ff9UzGCC8LMyhk+4bwdADbQycJBXASB9ctmYMbCkY2ayLWxXg+sAtGA+8zIuTBjfETFOeeOb8U4y1SMKM/BTT3x2PSIRLpiCf0t7RKKoYH0wTo9IxCi9MAL4Ht1BZwL8ig4YLA1GaRWJEMFKYKRWkQjSJ70CEIVM8hd5bQL5mg4yeqtIxQ3mqrFbRSpcMFt53xInHtwSN/i6s28GAAfzFlvrSMUNpgb/1lEKUafJi9R4Jr4NQCw9EcNxomW8uIdmaCOpmMFcwdJGUjGDycOzjRTyRTbYRlKhBraRxjvixIM74gavGFcBoH3y3pgxsaRj5mkrC5lXdTaw79t1AFow93m1lfp+OHFxD8vQYlLwKmPyQRk82Gv+wf7mD3/v979roEFoN6WJgeo15SADtY9gPqg4DJbSbhrR/g4dbf8EtEgLdpt/rdvIP1aPQx07xOO9acbOQ7Vz8l+9psN/VHIM4/eqOh5H/Ls3X1O5sXjefYpEfwr9WalPmelP/d1Cf7fQ3y30d0v93VJ/t9LfrfR3K/3dWn+3Vt8tk0R/Cv2pvlummf7U3830dzP93Ux/N9ff1ahKjaoU+isaWymOX9dHSv1djbOU+rsabSn1dzXmstDf1cjLQn9X4y9L/V3Noiz1dzWXstTf1YzKSn9X8yor/V3NrqyTwftWqGsu/Nd88DpsXOi3eqHf6oV+qxf6rV7ot3qh3+qFfqsX+q1e6Ld6od/qhX6rF/qtXui3eqHf6oV+qxf6rV7ot3qh3+qFfqsX+q1e6Ld6od/qhX6rF/qtXui3eqHf6oV+qxf6rV7ot3qh3+qFfqsX+q1e6Ld6od/qhX6rF/qtXui3eqHf6oV+qxf6rV7ot3qh3+qFfqsX+q1e6Ld6od/qhX6rF/qtXui3eqHf6oV+qxf67eBCvw1YaOm/0HgK69b5Uq/zpV7nS73Ol3qdL/U6X+p1vtTrfKnX+VKv86Ve50u9zpd6nS/1Ol/qdb7U63yp1/lSr/OlXudLvc6Xep0v9Tpf6nW+1Ot8qdf5Uq/zpV7nS73Ol3qdL/U6X+p1vtTrfKnX+VKv86Ve50u9zpd6nS/1Ol/qdb7U63yp1/lSr/OlXudLvc6Xep0v9Tpf6nW+1Ot8qdf5Uq/zpV7nS73Ol4PrfBmwzngSggtB43ov9Xov9Xov9Xov9Xov9Xov9Xov9Xov9Xov9Xov9Xov9Xov9Xov9Xov9Xov9Xov9Xov9Xov9Xov9Xov9Xov9Xov9Xov9Xov9Xov9Xov9Xov9Xov9Xov9Xov9Xov9Xov9Xov9Xov9Xov9Xov9Xov9Xov9Xov9Xov9Xov9Xov9Xov9Xov9Xov9Xov9Xov9Xov9Xov9Xov9Xov9XovB9d7SV/vRxW0Y739Lt7XepGv9SJf60W+1ot8rRf5Wi/ytV7ka73I13qRr/UiX+tFvtaLfK0X+Vov8rVe5Gu9yNd6ka/1Il/rRb7Wi3ytF/laL/K1XuRrvcjXepGv9SJf60W+1ot8rRf5Wi/ytV7ka73I13qRr/UiX+tFvtaLfK0X+Vov8rVe5Gu9yNd6ka/1Il/rRb7Wi3ytF/laL/K1XuRrvcjXepGv9SJf60W+Hlzk64BFxot2z96jW+N3eo3f6TV+p9f4nV7jd3qN3+k1fqfX+J1e43d6jd/pNX6n1/idXuN3eo3f6TV+p9f4nV7jd3qN3+k1fqfX+J1e43d6jd/pNX6n1/idXuN3eo3f6TV+p9f4nV7jd3qN3+k1fqfX+J1e43d6jd/pNX6n1/idXuN3eo3f6TV+p9f4nV7jd3qN3+k1fqfX+J1e43d6jd/pNX6n1/idXuN3eo3f6TV+p9f43eAavyOu8YNeZ8JbSGX3/4N3kA7s/H6yNcVgqGJoSe2azR0kwgWnrGi/9o/HR4ZOjxL94mgN/uz9f+v+qvYj+9X7T7tvn/a2+Ex3dj97/5MPP+q+cffFu4ZP/edtw9f9NhPxj+nE+3U/q4NHxCi9MAL4bvvpD3/+7M3mf/m933929Xu//z/9nt7j7e+eKRv2WdKdF9mLLMmk2vLtv77//P2v/9Wz93+9kCZqr+jUwPkt7vWpbTpMGP81HSM4rx3J7COC9Bl6IhCN+F7T8UX3+ai4wbTj7/PlWWkz+qh4wcTjc0+oBek3A5CCOcdrxoZGxJsA3GDKcM+JTDoPAX4bAFh6AkbLZhPOywCcYDIgm3l5LZLiRWHckvFbAbjBBOFn6NV5MrQ1zrcDsAY6eh4orwJQ+mQzciQUL8pBH48InMfHUyIPXReuA8CCqc2rlTZhfEfEqEBu5Tbb1PKwKOrksBCbzW5R7W7EYr/N5b6qtsnNbR4ZbBT/582YW1lI/TnYLg7sETnEEyVoaiktvHzaShOT3+Fl0s/8thUCO87/bGovlVd420l+/rDV+d3jRozf+l9+/7t/+PvPiiQ5bcz4N6fNLn6i98hWW1/8qepd/1nt9qBvPT0d99eLrHj/N8/1X8rbv1Tv/0Z9t/sl/+/3f6X/9n++/0+nr/1997f/+LuZ/vs/vf97/Wve/1134H/93TeXV/q/ftx9Wd2w+izX//nX7398+teeZV278Kxrg+vjHyK5O0C8yF/UidrA8K/e/5NpIT/mXUiJL6RPd7qQL55lqdoIo/tIXigZ/m/v/+P7v33/D+//6zNRykWWpIXejeRZ+qzT9tfd0erYZ+//Y6fFhz9+1oXDZ7mS5R/f/6dn6nfoX9ct069USPxSr666wfj+Rbgf/tdusf9Y773+6fG+4S/0/cjqP+vTUc+6RfxVF2U/O23QriLsX9R39N7p3c/+RC3Mh39/3B9EbbbetdRqRdW9xx/+RE9DvtA3Qn+ub07Wu7N//v7nereVz/RWLGpXkR99/dmFYvDX7/+PZ8XxH1abgHSB/OEH3fLrAP1S/+yvnnWK6G1A9O/92YNhyvsvn+vbqvVuJZ91CP/idi8S/c/qHUvUP6uY/rfu27dsuoD/XG0L04H9TAl5uu/62ULf4X0aG3xfj3TUfdZfQfPhz47Kdfp2/9jP9PnzI/WT/+V4n/Dp1PzR8YT6+fE3HhGrU/fz4xd+0f0Df3Z7S/fx5/+rPv+OW7AoyL0NWX5xAvDPJ1hKBvVfx6/+Ui/7p3qvmx/q28TVPzWk6ItO0mf6p3+md2P9itodlH/Ue7EeI+Nntzed/+R0I7u+cnypd9n/k+fHHUSVGr/Wt7P/Qt/3/hN1bfrw56ffq2+H1yBfPHswlFG/RX101xx11/zp2H85/roHt7/fYfi8CzSNWX/nZx3Pz/W/opf45/q2/P+mwk/9JvXlY+ipq9xnd+t0+vf0cSpO1Hd+rgKhC2iF/k9PUXv8wQ7nn9z+RnVj/cNzpvuNX39huhq94r0aeewrMc5AiZFLv6ewcPEYPJmI/BteIr67YSA0BodTjDzOYkcaTn4eRZnXSMa5I83d7uu5bVN9Vu4eVw626QMnP9+TEOHn3JIGWNclI+/pHi5UhtxQQygGdtw50ZN9epH9QypccJaLdnPT+4dU4gIjPop/SMUovTAC+AL8w6+9/8J4JXhFpweOjUcp+agYwRGxRyln8RCpIH2mrgBEYYL3mg4vtoVIxg1mnrEtRDJeMPeMZyGSkYJpx6teRSPiTQBuMGv4W4hpnlRi2EIkA5aegEPsgssAnGAu4CriybjB/DCmhUjGOqmFSEbpk8wokdABKLJi4AXBSzpwHgsxL7O8GLYQyWDB1DaGhUjCeKYWYmaxEEXuxxMlOL2FyMnEY1qFNp1PFuI/mRbyY96FlPhC+jSox07zqzaizUL84slCfLIQnyzEOViInFcjDyNgnHkSI5dJLUROIr7uBUBDmGi85qVxDg4iKz+PmsxrIuNyEEV+6zQd/2bi/oaZu8eFg234wMnP9xxE+LkcRGRdl4y8p3QQ8+F+UFrpFX16sR1EItz+xWN+DiKRuMCIj+MgEjFKL4wAPrqDWNgcRCI9cGo8TsVHxAhOiD0qOZuDSATpM3RFIJrgvabDi+4gUnGDmWd0B5GKF8w9IzqIVKRg2vGqV9GIeBOAG8wa/g6iRee3AXilJ94Qs+AyACeYCthqeCpuMD2MaiBSsU5rIFJR+uSysSNhScfN4x9aNL4OwArmtVHsQwrGM7UPc5t9aH/S8hFPlGAE+5CRiceoCu04n+zDfzIt5Me8CynxhfTpTk32oespxCEL8R+0WP94HEB8djdJ+PTJVXxyFZ9cxbNxFRkvUh7mwDgzJkYu07qKjER8HQ0qjde8NM7CVeTk51GqeU1pnK5ieec+lTZXkZO7x4WDbSLByc/3HET4OV1FYF2XjLyndBXFcJtof+yy7NOL7SoS4YLjXbTHi+AqEokLjPg4riIRo/TCCOCju4qlzVUk0gNHyeNUfESM4NjYo5KzuYpEkD6TWASiCd5rOrzoriIVN5h5RncVqXjB3DOiq0hFCqYdr3oVjYg3AbjBrDG6q0jFKz3xhngIlwE4wVTAVsNTcYPpYVRXkYp1WleRitInl40dCUs67iiuIhUrmNdGcRUpGM/UVRQWV1HaH758xBMlOL2ryMnEY1SFdpxPruI/mRbyY96FlPhC+nSnx5tXRzEV/+6rdtYxIr5Qbok2fLQ7c7R1vrg3Uh46JyoEPu9a5R8cDTjlKP2x9gtvraIvlXv0ebcw6uu3hk73Wz784NbB0q6Vcg2/fKZ9OR1daj7S/dofjeduvjg/e/P5s6uPvqkA5s86dn/15GY+uZnn5WZyXhw9TIlRZlucXCZ1MzmJ+DopVBqveWmcg5vJys+jRPSaDrncTJneul7Hv5m4v2Hm7nHh4JqEsPLzPQcRfi43E1nXJSPvKd1MOdye5lZ6VZ9eZDeTChccK6O95fRuJpW4wIiP4mZSMUovjAA+upuZGgPvFZ0bOL8ep9wjYgRn1R5lnMXKpIL0Gf8CEKUJ3ms6vNhWJhk3mHbGtjLJeMHEM56VSUYK5hyvYhWNiDcBuMGU4W9lpkUu5bCXSQYsPQGHOBeXATjBXMBWwVNxg/lhTC+TjHVSL5OM0ieZUSIhrcskz1+c3iRvaGqIwHnMTFFIMXRduA4AC6a2MdxMEkYFMpHZTSKqciFzUS/E9pAtNkWxW8jyIJMySfOsOIX0YKNoaZaJzaLFzZR+PFGCEdxMRib9zG9bIbDjnN7NPA7hP33/k1tr8u9HcTBHMTAZ107ia+fTkB7vk31+62CmEnAwTy9nTJ/LwQcjf63b3O8p80c7SJ8q47GT/W+6H1D/yICNWEM2YprIc31K8rnjMUl/Y/GTT747ibWoGH3VVtRm1pOx+BtvLDJetDz8gXEmTYxcpjUWGYn4mhoADWmi8ZqXxlkYi5z8PKo1r1mN01iUdwaUtBmLnNw9LhxsYwlOfr7nIMLPaSwC67pk5D2lsVgMd4r2p0DrPr3YxiIRLjjkRdu8CMYikbjAiI9jLBIxSi+MAL4QY9HynCSVHzhQHqfkI2IEh8cepZzNXCSC9JnHAhBzE7zXdHjRzUUqbjD1jG4uUvGCyWdEc5GKFMw7XgUrGhFvAnCDacPfXKyrNLd4i1S80hNviI9wGYATTAXkIl4keWUr4qm4wfQwqrdIxTqtt0hF6ZPLKJGQZmladJcGYyW9pAPn8Razss5Ki7dIBQtmtlG8RQpGBRK7EVXRGOwVLf0ysV+0eIv2J0If8UQJRvAWGZl4TKvQpnN6b3E2T0oyLqTEF9KnQT11ml91GoHnJJ9cxieX8cllnL/LyHjF8jALxhk5MXKZ1mVkJOLrcAA0BsdXjDTOwmXk5OdRt3kNbZwuY33nRtU2l5GTu8eFg21AwcnP9xxE+DldRmBdl4y8p3QZy8GesbA+nZkmfXqRXUYqXHDaizZ807uMVOICIz6Ky0jFKL0wAvhCXMYXmYndKzo7cLA8SsFHxQgOkT0KOYvHSAXpM5cFIBYmeK/p8GJ7jGTcYOIZ22Mk4wVTz3geIxkpmHW8ylU0It4E4AaThr/HmNZFVgybjGTA0hNwiKFwGYATzAXkGj6vRG2p4cm4wfwwpslIxjqpyUhG6ZPMKJGQdbCr7tpgrGaWdOA8JqOUlRTDJiMZLJjaxjAZSRjP1GQsLSZjkfvxRAlObzJyMvEYVqE955PJ+E+mhfyYdyElvpA+/aluNEd/mPE/dz//X57r3VTf/1z7I8ql+uLDn9+Gij5A2UFHg0b7ZLezh5/dO5G/eUbk6D6kUvBTveXsEfC946d+Vm1y+/4X6pAjBI1L/a6veIfdP68Q67P5jz/8QPmPem3+g/rRD9/X+G4nRt1hX3SsfqjO0eMASe+4q9/mqV3Jk0d2NDe/VByeHfdbVdbirS/X/cdn2l/89OSW/ff/6/jD3S/tgOpV+Z6m+89a6W4h/vsXgfbolObo80jm6PMj9V/rc+M2hLq1/cFpHTtxTlfd</t>
  </si>
  <si>
    <t>L09BOtdg+G2xgTlzioebM85UkJHLpDYwJxFfCwqgMThhZKRxDjYwKz+PytprruaygYv81i48/s3E/Q0zd48LB9sIiZOf7zmI8HPZwMi6Lhl5T2kDV8NdvbTSS/v0YtvARLj9i8f8bGAicYERH8cGJmKUXhgBfGE2sOVxUypDcPw/TtFHxAiO+j2KOZsVTATpMz0HIAoTvNd0eNGtYCpuMPmMbgVT8YLpZ0QrmIoUzDxeJSsaEW8CcIOJg2AF50k1ZPm8DQAsPQGH2D6XATjBXMBWx1Nxg/lhVCuYinVaK5iK0ieZUSIhlXmt7uytTMCXdOA8VnBeZvnQLSLXAWDB1DaKFUzBeKZWcGWzgq3P1T7miRKMYAUzMvEYWKF955MV/E+mhfyYdyElvpA+Pepds/lkBz/ZwSM7gCwW4JMf/OQH//b5wYyJxcPWGWc0yMhlWj+YkYivFwXQECYar3lpnIUfzMnPo7z2Gq45/eDyzjcsbX4wJ3ePCwfbHImTn+85iPBz+sHAui4ZeU/pB9fDrb31qec069OL7QcT4YJTebQvj+AHE4kLjPg4fjARo/TCCOAL8IONj9G8onMDp//jlHtEjOCk36OMsznBRJA+w3MEohHfazq+6FYwFTeYd0a3gql4wcwzohVMRQomHa9qFY2INwG4wZzhbwUrnYcAvw0ALD0Bh9g+lwE4wWRAL+HLMreV8FTcYIIY1QqmYp3WCqai9Mlm5EgoXpRG4Es6cB4rWIk8dF24DgALprZRrGAKRgUSe1WNojHYKVq6ZWK3OGwFl/annx/xRAlObwVzMvGYVaEt5/RW8LPzfa0p59pJfO18OtKutcR3GgY835P188uj0asMleP8QPs9Rwv4S+W3vf/F08bDXg7vJ598V58PPz9ae79U452jzac3Ev5C/ffiw4/e//zDn3X6ftnpG2aTTrurcCSf9LfFPeS8MHmYAKOMkzi5TOoechLxdS4QGkOjKU4e52AfsvLzKMm8BjIu+7BMb22m499M3N8wc/e4cnDNHlj5+Z6ECD+XfYis65KR95T2YZoM94O5lV/e5xfZP6TCBUe5aDM3vX9IJS4w4qP4h1SM0gsjgC/EP7Q8TUrlB46Nxyn6iBjBEbFHMWfxEKkgfaauAERhgveaDi+2hUjGDeaesS1EMl4w+YxnIZKRgnnHq2JFI+JNAG4wbfhbiI6nScmApSfgELvgMgAnmAvYyngqbjA/jGkhkrFOaiGSUfokM0okpDKpheVpUipwHgvR8TQpGSyY2sawEEkYFUjshlNFY7BbtHTM1I7R4iFKP6IowwgeIiOTfuq3LRHYdk7vIc7lcVLOhZT4Qvq0qKde0+9hUuAVpk/G4pOx+GQsvj83Y5HxAuVhD4wzY2LkMq2xyEjE19MAaAgTjde8NM7CV+Tk51GmeU1pnL6ivPOfpM1X5OTuceFgG0hw8vM9BxF+Tl8RWNclI+9JfUVLj2h/7FL0+cX2FYlwwfku2uBF8BWJxAVGfBxfkYhRemEE8AX4ivIbJnKv6OTAQfI4BR8RIzg09ijkbKYiEaTPHBaAKE3wXtPhRTcVqbjBxDO6qUjFC2aeEU1FKlIw6XiVq2hEvAnADeYMgqlY5FJaTEUqYOkJOMRAuAzACeYCcg0vC5kllhqeihvMD36mYpqUcuis+3YA2JFdRRvMqwCYPumMEgtZlRVJ/iKXJuBLOnAeW1Hm5eCV4ToALJjcRrEVKRgVSOxGVEVjsFm0NMzUhtHSMtofwXxEFGUYwVZkZOIxr0K7zultxXN+NJFx7SS+dj5Nqeoue88mKjfuM21jff7+sw8/eH/aTfZohClf7afasfhSmx93fs7g84vv//ZkM756nXf6/Vg7Jp+dbJ0fHbek1Ouuphddf/yj57d7WP5Me2On33+0Jo+baz6Ycnz+7Na16pCefuvJnPntdSi10guKT9kJojyrL7QgnymH+BcdsL/48EP165TReJxhfP9kGiqKD1B9+LNHS3f0ImfjZL6IZWWariiveK8oHhP8cSZBjFymtf4YifjaDgANaaLxmpfGWVh/nPw8SimvWYrT+qvvLKLaZv1xcve4cLCNDTj5+Z6DCD+n9Qes65KR96TWXzbYx1X2RyZln19k648KF5zCok3Y9NYflbjAiI9i/VExSi+MAL4g68/yTCGVIDjyHaXoo2IEx7sexZzF/qOC9JmXIhBN8F7T4cW2/8i4weQztv1Hxgtmn/HsPzJSMPF4laxoRLwJwA3mDX/7z6Lz2wC80hNvyJz/MgAnmAq4yngybjA9jOr+kcFO6/6RYfpks7FjYUnHzWP+2US+DgALprYxzD8SRgUSu1tU0RhsFy0tM7VlHDb/qtyPKMpwevOPk4nHxArtO6c3/+byTCHnQkp8IX161Ntmc1w3sP/Q4ZMb+OQGPrmBRDeQ86riMdQfZzDEyGVSN5CTiK8TQaXxmpfGObiBrPw8aiuv0YrLDazyW9fo+DcT9zfM3D0uHGxjBE5+vucgws/lBiLrumTkPakbmA83dtLKr+jzi+0GEuH2rx7zcwOJxAVGfBw3kIhRemEE8AW4gYWJ2ys6N3D6O069R8QITno96jibEUgE6TM6BSBKE7zXdHjRjUAqbjDvjG4EUvGCiWdEI5CKFMw5XtUqGhFvAnCDKcPfCHQ8B0gGLD0Bhwz9LwNwgrmAXMLntUgse3mQcYP5wc8JtG8uSsY6shFo31yUjNInmVEiIa3LJLc8BUgFzmMEikIKy1OAZLBgahvFCKRgVCCxe0cVjcFO0dItU7tFixFof9zxEVGUYQQjkJGJx7AKbTmnNwLP+ClAzrWT+Nr5dKRda+m3l+jwSwp//CAIPtV+nt5AURlyvzi5J2rny7/v1u7n749bip4sRR0xXzvu06hdpdPg4eu/0d7d6FuNPnl25+XZMV4NPEbv48xwGLlM69kxEvH1CwAa0kTjNS+Ns/DsOPl5lEFeUxCnZ1feeTulzbPj5O5x4WBr+Dn5+Z6DCD+nZwes65KR96SenRjuwexPKJZ9frE9OyJccH6KNlARPDsicYERH8ezI2KUXhgBfCGene0BPiI/cFY7Ts1HxAjOZT1qOZtvRwTpM+oEIOYmeK/p8Cbx7XIhMksJRoUOpp/RrTsqXjD/jGjdUZGCqceraH38+EtXVVjsOyp2MHv423d1leYW946KV3riDZnUXwbgBDMCWzFPxQ1miVHdOyrWad07KkqflEaJhDStsqzr2Y0F9ZIOnMe9y8o6Ky3uHRUsmN1Gce8oGBXITX2zP2z2xWKzSbq+sSjLRVXd7BeHvMi2eZ1lcrc70hjsGS19M7VvHHbvavvzio+Iogynd+84mXiMrdDmc2L37v1/XGTZ+795pofqP3n24Xvd1z/58IPbx/jUnx9969XHy99dfezt3x3/jVv/riT5d5yrJ/HV8+lOT22mn4c3/D7AJw/vycN78vDu5zScVwSPUfwo8xxOLpN6eJxEfP0DgMbQbIiTxmQenn2GxErRox7ymoi4bLw6vbV7jn8zcX/DzN3j2sHV+bPy8z0NEX4uGw9Z1yUj70ltPDncjOVWflWfX2QbjwoXnKWindT0Nh6VuMCIj2LjUTFKL4wAvgAbr/yGidwrOjlwYjtOzUfECE5nPWo5i4dHBekz8EQgShO+13R8k5h4lpuoyLjBzDO2g0fGC6ae8Rw8MlIw63jVq2hEvAnADSYNf/dO1ElhefiODFh6Ag4Z1V8G4ASTAbmId+yfQcYNJgg/+86xDScZ7Mj+nWMbTjJMn3xGiYVKlFXaXR2kCfiSDpzHwEuLNBu8NFwHoAWz2xgOHgmjAond+aloDLaLlpaZ2jJaHDzpRxRlGMHBY2TiMbFC+86JHbzzfv6Oc+0kvnY+banqLw3mXeDem4438f1N9/uO/synartNbeWoX/Db6tQ9o2+U+eTXDft1neI/fv+P7//62TFUftKta7d4z9SC/kRNuY7/Nbmlx3iR8BjLjzPeYeQyraXHSMTXS0BoSBOP17w8JvP0bCMlTn4e5ZHXgMRp6Mk740faDD1O7h5XDrZZACc/35MQ4ec09IB1XTLyntTQK4Z7M+tzh1nS5xfb0CPCBUeraGMVwdAjEhcY8XEMPSJG6YURwBdk6FkezKMSBOe441R9RIzgzNajmrOZekSQPkNQAKIwwXtNhxfd06PiBpPP6J4eFS+YfUb09KhIwcTjVbKiEfEmADeYN/w9vTRPKmHx9KiApSfgkOH9ZQBOMBew1fFU3GB+GNfTo4Kd2NOjwvRJZ5RYyLIiqbIXqt94DHxJB87j6Yk8SYauDNcBYMHkNoqlR8GoQGIvYFA0BhtGS9NMbRotlp716cPHRFGGESw9RiYeMyu085ze0pvLu/U4F1LiC+nTpd62m+N7fI736z15fE8e32+vx8d4ofCY1I8z7WHkMq3Hx0jE114AaAgTjde8NM7C4uPk51Euec1LnBZffWcF1TaLj5O7x4WDbTTAyc/3HET4OS0+YF2XjLwntfjKoV6tTKzPJGZ5n19ci48MF5y0oo3W5BYfmbjAiI9h8ZExSi+MAD66xZcl3zCRe0UnB450xyj4yBjB8a1HITds75FB+sxDAYiZCd5rOrzI9h4dN5h4Rrb36HjBzDOavUdHCiYdr3IVjYg3AbjBnOFv7xVycMuPtwF4pSfekDn+ZQBOMBWQS/giTwZfO/atANxgehjT3aODndTdo8P0yWaUWEizIqmHLg5LOnAedy9LZTJ0ZbgOAAvmthHcPRpGBRK7JVTRGOwVLf0ytV8cdPfKJPcjijKc3N1jZeIxrkKbzundvfN9YI917SS+dj49qWouv2rmhRp5lof1lkWirR7tlt1bPJ8fPamfaWPvj3+zLb2rj76pWNyq8WTgjWzgTb+pJutZ7zFkH2dYw8hlSneOlYivMwDQGBz8MNI4A3eOl59HueM17nC4cx2pk4tz+puJ+xtm7h4XDrbWnpOf7zmI8HO4c9C6Lhl5T+rOVcO9lrTyO7MdNclwwUEp2ihFcOeIxAVGfBx3johRemEE8AW4c8bAe0XnBk5kx6n3iBjB6atHHWcz54ggfcaZAMTBGo0IL7o5R8UN5p3RzTkqXjDxjGjOUZGCOcerWkUj4k0AbjBljG7OUfFKT7whY/jLAJxgKiBX8PY98em4wfTgZ85Z34ZHxzqyN2d9Gx4dpU8uo0RCWan3TubChHtJx83jzKVV0fUnw84cFSyY2EZx5igYz9WZq2zOnP0BQ/p2NM8nd+YYmXiMqtCG88mZu127j3nXTuJr59OPdo2l32vw+sbb/Wvw/lLbQceF/Koxc+e1vfgN9Nosj8+9ePLd5u+7MZ7THuPzceYwjFym9d0YifjO/AEagzMdRhpn4btx8vMoZrwmGU7frbzzZ0qb78bJ3ePCwda1c/LzPQcRfk7fDVjXJSPvSX23eriTsj71l6d9frF9NyJccAaKtkERfDcicYERH8d3I2KUXhgBfAG+W/YNE7lXdHLgtHWcgo+IEZysehRyNuONCNJnWAlAHCzSiPCiG29U3GDiGd14o+IFM8+IxhsVKZh0vMpVNCLeBOAGc8boxhsVr/TEGzJlvwzACaYCcglv39iCjhtMD37Gm+upOCrYkZ0311NxVJg+2YwSC2maJyK1eG9E4Dzem+upOCpYMLeN4r1RMJ6r91ZbvLfU+vjfY6Iow+m9N04mHuMqtOl88t5u1+5j3rWT+Nr59KSquXwy357Mtyfzbch84zypPWboo8xiOLlMar5xEvEd/AM0huY6nDTOwXxj5edRzXhNM1zmW5remjTHv5m4v2Hm7nHh4OrcWfn5noMIP5f5hqzrkpH3lOZbt7CDrZT1ob486/OLbL5R4YJzULQPmt58oxIXGPFRzDcqRumFEcAXZL4Nv3WOTBCcuo5T9BExghNWj2LOYsBRQfqMLAGIg4UaEV5sA46MG0w+YxtwZLxg9hnPgCMjBROPV8mKRsSbANxg3hjbgCPjlZ54Q0btlwE4wVTAVsZTcYPpYVQDjgx2WgOODNMnm1FiwWXAUYFHMeDIYMHcNoYBR8KoQGKvMVA0BvtFS89M7RktBpz0I4oyjGDAMTLp537bEoGN5/QG3ExeOse6kBJfSJ8m9bbbnPylc4PW3XNtP2mf6GidPDDznv0mblv59Ca63wZPj/HS4DGaH2e8w8hlWk+PkYivnwDQGBwVMdI4C0+Pk59HgeQ1IHF6evLO+5E2T4+Tu8eFg20YwMnP9xxE+Dk9PWBdl4y8J/X0LN2Z9YHB/NxeM0eFC45W0dYqgqdHJC4w4uN4ekSM0gsjgC/A08tN3F7RuYEz3HHqPSJGcF7rUcfZ7DwiSJ8BKADRuM6v6fCi23lU3GDeGd3Oo+IFE8+Idh4VKZhzvKpVNCLeBOAGU4a/nVer7fWG7TwqXumJN2RwfxmAE0wF5AresSUGGTeYHvzsPPtGlmSsI7t59o0sySh9chklEtK0yrpmLjFW0Us6cCYzr6yz0mLmUcGCmW0UM4+CUYHEbgBVNAYbRUuzTG0WLe2i/bFB+nsdnk9u5jEy8ZhVoR3n9GbeOT9Nx7h2El87n4a06yxvrbtnoU/T/bhblX/WhtHPulb2/U+0AfLD958+10d1/a16j9xnH35wb5v94uFPnA47GobKP/mh8bAXI76E7vnM7LwnH282Pt6zB8Oe49r9RLvSyvQ+Hvsvx1/3TF37TgF6i+HzLso0Zv2dn3U8P9f/il7gn3cQ1BL/6vib1JePcaeunp/drdLp39PHqbVQ3/m5CoMumhX6Pz2F7PEHO5x/cvsbu2//y8NTpvuNXx/0JRkveR72wjhzKkYu0/qSjER8PRGAxuDMi5HGWfiSnPw8aj2vSY/Tl6zv/Kva5ktycve4cLBNNTj5+Z6DCD+nLwms65KR96S+ZDbYaGb2ZylFn19kX5IKF5wRo13i9L4klbjAiI/iS1IxSi+MAL4AX1KYuL2icwOH0aPUe1SM4ODZo46z+JJUkD6zXADi0L1jVHixfUkybjDvjO1LkvGCiWc8X5KMFMw5XtUqGhFvAnCDKcPfl7Q/ZkjGKz3xhngQlwE4wVTAVcGTcYPpYUxfkox1Ul+SjNInl1EiwfGCPSpuHlvS8YI9MlgwsY1hS5IwnqstmVlsydNtezBRlOH0tiQnE49RFdpwPtmSt2v3Me/aSXztfPrRrrEca4/Pniv5a2XrffiT97e+nXIne4ccv6HMHOWnfDqi3/hkNz7ZjSx2o+nMf8V75nsM2ceZ1jBymdSd4yTi6wwANAYnP4w0zsGdY+XnUfJ4zTtc7py+20e7OMe/mbi/YebuceFg6+05+fmegwg/lzuHrOuSkfek7lw+3G9JKz/Z5xfbnSPCBSelaLMUwZ0jEhcY8XHcOSJG6YURwBfgzkkTt1d0buBIdpx6j4gRHL961HE2d44I0meiiUA0wXtNhxfdnaPiBvPO6O4cFS+YeEZ056hIwZzjVa2iEfEmADeYMvzdOYvObwPwSk+8IaP4ywCcYCpgq+CpuMH0MKo7R8U6rTtHRemTy8aOhCUdN487Z9H4OgArmNdGMecoGM/VnMtt5pz94chHRFGGEcw5RiYekyq033wy527X7mPetZP42vm0o11fOZY595fdmv9Sm0V6MbX3cXSWTI/+/UY7cc+frLjfCCvuhelEf8V7onuM1MeZzTBymdaLYyTi6wNQabzmpXEWXhwnP48Kx2u64fTiyjvPprR5cZzcPS4cbJ08Jz/fcxDh5/TigHVdMvKe1IsTw+2V/UnAos8vthdHhAvORdHeKIIXRyQuMOLjeHFEjNILI4CP7sXlmeWlfFR+4BB2nJqPiBEcuHrUcjY/jgjSZ4aJQDTBe02HF92Po+IGc8/ofhwVL5h8RvTjqEjBvONVsaIR8SYAN5g2RvfjqHilJ96Q6ftlAE4wFZCr+LpMKzmg77cCcIPpwc+PS7OiazmGDTkq2JENORvMqwCYPtls7FhY0nHzOHI2ka8DwIKpbRRLjoJRgcTe+aBoDHaLlo6Z2jEOW3K5/cHAR0RRhtNbcpxMPAZWaNs5vSU3l3fycS6kxBfSp0U99ZrPn2VCe3SFw6PLTq/bE+rYxx7dP3z4/ocfaE/rR8+UkfT+0y5IlLfzAx0ynz5T/4D+t549cuXSbMCW+/LD904zjl9pF+3Lx05d8tvj1Gm7TO3q+AtlQSkz7jQG+on67R0x/ZO/Pjpp2vV6/5ePvvjps5O06oR7djoRFeTh45UMv+r4fV+f4cM/fjLevuL7dev/4Ye35qH62jEg7n7N/QJ3B/7FV37hhx942IbPLbheqGc3v9T/9dkxso6rdLzm/FzF3K/113+qbUO1Yp/+VpuQnFczDy9hlIEUJ5dJTUhOIr4GCJXGa14a52BCsvLzqOm8RjouEzJPb82q499M3N8wc/e4cHCNL1j5+Z6DCD+XCYms65KR96QmpBxuKHMrv7LPL7IJSYULDoPRbnB6E5JKXGDERzEhqRilF0YAX4AJmX/DRO4VnRw4dh6n4CNiBEfMHoWcxYGkgvSZ2SIQTfBe0+HFdiDJuMHEM7YDScYLZp7xHEgyUjDpeJWraES8CcAN5oyxHUgyXumJN8RsuAzACaYCcgmflkkpLa8CJwMH84OfBZnllRhqOL4dAHZkC9IG8yoApk86Gz0YlnTgPB6kTeXrALBgchvDgyRhVCCxu1YVjcFm0dIwUxtGiwcp/YiiDCN4kIxM+snftkRg1zm9B3nGjwVyrp3E186nKVXdpcFzVO7dZ++Pb/X77MMPlHXy4c/1aOFnRwPqp9r/UJOGL+49kDtf8tc9X/L93558yVev88THnHz8yOBvpDlp8yafH0V7Pr5HaTQpn8/dpXz+ZFNGsikZr34ebsM4UytGLtPalIxEfC0SKo3XvDTOwqbk5OdR9nnNfZw2pbyzs6TNpuTk7nHh4JtxcBL0PQkRgk6fEljYJSPvSX3KYrjptD8MWvX5xfYpiXDBkTHaMUbwKYnEBUZ8HJ+SiFF6YQTwBfiU4hsmcq/o5MDh9DgVHxEjOIf2qORsPiURpM9gF4CYmeC9psOL7lNScYOJZ3SfkooXzDwj+pRUpGDS8apX0Yh4E4AbzBn+PqX9vYJkvNITb4ghcRmAE0wF9Bo+T6pMWmp4KnAwP4zrU1LBTuxTUmH6pDNKMGRFWsh0+N2CVOA8PqUoi3roUnYdABZMbqP4lBSM5+pTFjaf0v5Q6COiKMMIPiUjE4+BFdp1PvmUt2v3Me/aSXztfJpS1V3e+pRZxz7Ip0QNzCwz25cnT+pH3T99dKy+9uF7R3+k+5WnecTXnymYfCbm81m6mAuSizn6nqjPH2+J+kh/o7XIayx2R3/4M+X8HZfyt9lLZLxCeVgC40yWGLlM6yUyEvG1MQAag1MqRhpn4SVy8vMozbxmM04vsb6znGqbl8jJ3ePCwTeH4CToexIiBJ1eIrCwS0bek3qJxlXt2kKRmNnlZSWSNDu3Jx6pcMGhLtrTTe8kUokLjPgoTiIVo/TCCOCjO4nSRO0VnRo4PB6l2qNiBOfEHlWcxUekgvQZvCIQjfhe0/HFNhLJuMGsM7aRSMYLJh6bkfioMND6XRwLA41tqBz4ZgBwMAV51a5ogLwJwA1mEH9fUQXIEOC3AYClJ2A4TLSKF/fQHpuMZMxgniAX946XKpBxg7nDz2NM07RMXlRDHiMZbKDH+CgevvXgsvFt22XjKgC0T+IjR0bxojSqvaQD53EcdWhUw5YjGS2YBr0sx5davot7WI/tRxLec7UfS3PbprrMgX2Dhmii/KY3HzmZeEy40Eb1yXy8XbuPeddO4mvn08cu5IvbVycmCf7qxKS/Kevfvf/H9//paOGZ34dYQe9DvH1r4twcwO4H4lt/ptchnp7o63l7n/9WvxDx2YPxjfotz7RT/qn2zY/H/svx1z1Tl6VThN5i+LwLNI1Zf+dnHc/P9b+il/jn+oHU/6bCT/0m9eVj6KkL22d363T69/RxKk7Ud36uAqELaIX+T09Re/zBDuef3P7G7tv/8vCc6X7j14eMRs6rkYdfMM7oiZHLpEYjJxFfjwOhMTjGYuRxDk4jKz+POsxrWuNyGsXdJpzCtrkqK3ePKwfbMIKTn+9JiPBzGY3Iui4ZeU9qNFYmdqoFzKzszu2RRSpccMqL9m8RjEYicYERH8doJGKUXhgBfAFGo+X1jlR64BB5nIqPiBEcGHtUcjazkQjSZ+YKQBQmeK/p8KJ7jVTcYOIZ3Wuk4gVzj7fXmD3wGjOb10gFDmYhr+oVDZA3AbjBJOLvNaqb24TFa6QClp6A4TDRKl7cQzN4jVTMYJpgK++puMHUMa7XSAXL4TVmD7zGwcvGVQBon7xHiYxUlkXWhYaxR1jSgfN4jUIUVf4iG7QaqWDBLOhvNWYX97AMViMFrwKMvcJDURrsMC1dNrHLHLYacz+aKL8IViMjE48RF9qqTm81zuWdkJwLKfGF9Glrj/3pV71Hm+/4xZPv+OQ7PvmOs/AdGa9GHu7BOFMoRi7T+o6MRHwtD4CGMNF4zUvjLGxHTn4eNZnX4MZpO+Z39lRusx05uXtcONjmEpz8fM9BhJ/TdgTWdcnIe1LbsTaxU+2gsLKr++xi245EuP1rx/xsRyJxgREfx3YkYpReGAF8dNuxsNmORHrgPHmcgo+IEZwdexRyNtuRCNJn/IpANMF7TYcX3Xak4gYTz+i2IxUvmHu8bUfxwHYUNtuRChzMQl7VKxogbwJwg0nE33a0v+KRjFd64oWjRIt4cQ/N4DpSMYNZgq26p+IGM8e4riMVLIfrKB64joNXjasA0D5pb+zIWNJx85iOtsi4DgAL5kB/01Fc3MMymI4UvOdqOtbDpqP0o4nyi2A6MjLxGHChjeqT6fhPpoX8mHchJb6QPk3tsTv1e+BxyHj8By3WPx7nFp/dDSA+ffIin7zIJy/ybLxIxouUh6UwzmiKkcu0XiQjEV8fhErjNS+Ns/AiOfl5lGpe0xynF3n3fj9he3EjK3ePCwfbtIKTn+85iPBzepHAui4ZeU/pRebGM1Z1iYWNXZ702cX2IolwwSkw2uJF8CKJxAVGfBwvkohRemEE8NG9yNLmRRLpgVPmcQo+IkZwouxRyNm8SCJIn6EsAtEE7zUdXnQvkoobTDyje5FUvGDu8fYiiwdeZGHzIqnAwSzkVb2iAfImADeYREb3Iql4pSdeOEq0iBf30AxeJBUzmCXYqnsqbjBzjOtFUsFyeJHFAy9y8KpxFQDaJ+2NHRlLOu44XiQVLJgD/b3I4uIelsGLpOA9Uy8yT4a9yNKPJsovghfJyMRjwIU2qk9e5D+ZFvJj3oWU+EL6NLXH7nQUK/LvvmqCHSPiC+WxaJvo8fsg1bce+i0qBD7vOuwfHG075UP9sXYZbw2mL5Xn9Hm3MOrrtzZQ91s+/ODW99Je1+m1jsrN09GlxirqZZLjeaIvzs8Uff7s6qNvKoD5s+fn8QrIJw/0yQO9vTi+4r04elgZ44zEGLlM64EyEvH1X6g0XvPSOAsPlJOfR4noNUVyeqDlnVdW2jxQTu4eFw62KQknP99zEOHn9ECBdV0y8p7UAx3sTisru7TPLrYHSoQLTp/R1jKCB0okLjDi43igRIzSCyOAj+6BpsbAe0XnBo62x6n2iBjBMbZHFWczQIkgfSbBAERpgveaDi+6AUrFDWad0Q1QKl4w8XgboNUDA7SyGaBU4GAK8ipd0QB5E4AbzCD+Bmha5FJaHFAqYOkJGA4TreLFPTSDA0rFDKYJttqeihtMHeM6oFSwHA5o9cABHbxsXAWA9sl7lMhI6zLJ8xe5NAFf0oHzWKBSVnJo3+jrALBgFvS3QKuLe1gGC5SCVwHG3jSiKA22l5YWm9hiDlugtR9NlF8EC5SRicd8C+1Tp7dAn53x6yYZ107ia+fTxnb96PNbzzOVgOd5et9k+lwOPoD5a90Zf0/ZRdpz+lRZlZ3mf9P9gPpHBozHGjIe00Se69OYzx2PY/pbkZ988t1JzEjF6KtGpLa/nqzI33grkvGK5eEojDOcYuQyrRXJSMTXBgFoSBON17w0zsKK5OTnUap5zXOcVmR9Z1nVNiuSk7vHhYNtXMHJz/ccRPg5rUhgXZeMvCe1IjMTu65LlImVXdZnF9mKpMIF58Boize9FUklLjDio1iRVIzSCyOAL8SKtDyPSeUHzplHqfioGMGZskclZ7EjqSB9xrIAxNwE7zUdXmw7kowbzDxj25FkvGDy8bUjZXJvR8rEYkeSgYNpyKt8RQPkTQBuMIv425F1lebDbiQZr/TEC0eJFvHiHtpjN5KMGcwS5PJeJHllKe/JuMHMMaobSQbL4EbeXTW+bbtqXAWA9kl7lMhIszQtusuGsehe0oHzuJF5LrvSTQy5kWSwYBL0diO7+LiH9diNJOFVgLEbXhWlwQ7T0mUTu8xBN1KmfjRRftO7kZxMPEZcaKs6vRs5lwcyORdS4gvp09ae+tOv2pPA45hP1uSTNflkTc7emuS8Ynk4DOMMqhi5TGpNchLxtUUAGoNDL0Ya52BNsvLzqNu8Zjsua1KmtxbW8W8m7m+YuXtcONhmF5z8fM9BhJ/LmkTWdcnIe1Jr0nhFUi1jZmWX99nFtiaJcMGZMNrvRbAmicQFRnwca5KIUXphBPCFWJMvjCb+Kzo7cOQ8Tr1HxAiOlz3qOJsxSQTpM6EFIBo3b3tNhxfdmKTiBvPO6MYkFS+YeryNyeyBMZnZjEkqcDAJeRWvaIC8CcAN5hB/YzKti6ywOJNUwNITMBwmWsWLe2gGZ5KKGUwT5Oo+r0Rtq+6puMHUMa4zSQXL4UxmD5zJwcvGVQBon7xHiYwsT+qqu24YQ3pJB87jTBZlkonhrWLJYMEs6O9MZhf3sAzOJAWvAozd/6ooDTaYliab2GQOO5O5H02UXwRnkpGJx4QL7VSndybP+DlJzrWT+Nr5NLK6Ix39Scn/3P38f3muN3d9/3Ptoyg364sPf34bHfoAZRsdjRztp90OKX5271j+5hmWo/uVSsFP9Q64R8D3zqD6WbXn7vtfqEOOEDQu9bu+4jF2/7xCrE/gP/7wA+VT6rX5D+pHP3xf47sdLXWHfdGx+qE6LY+TJr0BsH4lqXYvT17a0QT9UnF4dtz+VVmQt/5d9x+faR/y05Or9t//r+MPd7+0A6pX5Xua7j9rpbuF+O9fBNqoU5qozyOZqM+P1H+tz43bEOrW9gendezEOV1ovzwF6VyD4bfGLmbMKR6uzzjjQ0Yu09rFjER8rSqAxuAokpHGWdjFnPw8immviZvTLs7vbMXcZhdzcve4cLANlDj5+Z6DCD+nXQys65KR96R2sTCxU328sLITfXax7WIiXHBSjzbhEexiInGBER/HLiZilF4YAXxhdrHtWVYiQ9ALGKfmI2IE5/4etZzNMiaC9BmdAxCNV8XXdHjRLWMqbjD3jG4ZU/GC6cfbMhYPLGNhs4ypwMFE5FXAogHyJgA3mEcIlnGeVEPbZL4NACw9AcNholW8uIdmsIypmME0wVbhU3GDqWNcy5gKlsMyFg8s48HLxlUAaJ+8R4mMVOa1ule4MgFf0oHzWMZCFFX+Ihu0jKlgwSzobxmLi3tYBsuYglcBxu5LVpQGm0xLo01sNIctY+lHE+UXwTJmZOIx5UK71ekt49k8zMq4kBJfSJ/O9q5FffKQnzzkkW1DFt/wyUR+MpF/+0xkxsTi4QWNM1Bk5DKticxIxNfAAmgY24XXvDTOwkTm5OdRXnvN4JwmsrwzG6XNRObk7nHhYBsxcfLzPQcRfk4TGVjXJSPvSU1kaWKnOvvCyk722cU2kYlwwdk92pZHMJGJxAVGfBwTmYhRemEE8AWYyMZnQ17RuYG+wDjVHhEj6AF4VHE2+5gI0meMjkA04ntNxxfdP6biBtPO6P4xFS+Yebz94+KBf1zY/GMqcDAHedWuaIC8CcANphB//1gFyBDgtwGApSdgOEy0ihf30Az+MRUzmCfoxX1Z5rbinoobzB3j+sdUsBz+cfHAPx68bFwFgPZJfOTIKF6URrWXdOA8/rEOjWr43axktGAa9DeQi4t7WAYDmYJXAcbuVFaUBhtMS5NNbDKHDeTSjybKL4KBzMjEY8KFdqrTG8jn/Mwx49pJfO18GtmuI8U3Pwac4pNh9MujPaxsmOPYQbtER+P4S+XSvf/F017IXr7wJ598V58PPz8agr9UU6GjOaj3Nv5C/ffiw4/e//zDn3X6ftnpG2auTrvRcSR39bfGc2S8MHlYB+NMoRi5TOs5MhLx9TsQGoMTLUYeZ2E6cvLzKMm8BjdO07G8M6dKm+nIyd3jysE2l+Dk53sSIvycpiOwrktG3pOajsamV3WDlZVd0WcX23QkwgUHvmgrF8F0JBIXGPFxTEciRumFEcAXYjranlsl8gMHyuOUfESM4PDYo5SzGY9EkD7zVwCiMMF7TYcX3Xek4gYzz+i+IxUvmHy8fcfqge9Y2XxHKnAwDXmVr2iAvAnADWYRf9/R9dwqFbD0BAyHiVbx4h6awXekYgbTBFt9T8UNpo5xfUcqWA7fsXrgOw5eNq4CQPvkPUpkpDKphe25VSJwHt/R9dwqFSyYBf1tx+riHpbBdqTgVYCxe1sVpcEW09JmE9vMYdux9qOJ8otgOzIy8Zhxob3q9LbjbJ5bZVxIiS+kT197alD9nloFXsT65EU+eZFPXuT7c/MiGS9QHo7COIMpRi7TepGMRHxtEICGMNF4zUvjLKxITn4eZZrXLMdpRdZ3llVtsyI5uXtcONhGFZz8fM9BhJ/TigTWdcnIe1Ir0riqXYdYJFZ2ZZ9dZCuSChecAaPt3fRWJJW4wIiPYkVSMUovjAC+ACtSfsNE7hWdHDhgHqXco2IEh8keZZzFh6SC9JnHAhClCd5rOrzYPiQZN5h2xvYhyXjBzOPrQxbJvQ9ZJBYfkgwczEFetSsaIG8CcIMphOBDFrmUwz4kGbD0BAyHiVbx4h7aYx+SjBlME+TiXhYyS4aLezJuMHV4+pBZ3SVos9n07QCwDD7k3WXj27bLxlUAaJ+8R4mMrMqKJB/YIWVJB87jQxZCJkOvab4OAAtmQW8fsouPe1iPfUgSXgUYu91VURrsLy09NrHHHPQhi9SPJspveh+Sk4nHgAttVKf3Ic/48UfOtZP42vn0saoh7T3/qOy7z7Tv9fn7zz784P1pn9ujc6aMuJ9qi+NL7ZbcGUCDz0i+/9uTL/nqdd7p92NtsXx28oF+dNwsU6+7Gnh0LfWPnt/urvkzbaadfv/Ryzxu+/lgMPL5s1ubq0N6+q0nN+e319LUSi8oxmYniDK5vtCCfKYs5V90wP7iww/Vr1PO5HHs8f2Ty6goPkD14c8eLd3RvJyN9fkilvdpuqK84r2ieIz8xxkeMXKZ1CvkJOLrUwA0pInGa14a5+AVsvLzKKW85i0ur7BIbz2l499M3N8wc/e4cLCNEzj5+Z6DCD+XV4is65KR96ReofGmWdXFZVZ2VZ9dbK+QCBec06ItWASvkEhcYMTH8QqJGKUXRgBfkFdoeW6RShAcBI9T8hExgkNfj1LO5hcSQfrMTRGIJniv6fCi+4VU3GDqGd0vpOIFs4+3X5g98Aszm19IBQ7mIa/6FQ2QNwG4wTTi7xdaAuRtAF7piReOEi3ixT00g11IxQxmCbb6noobzBzj2oVUsBx2YfbALhy8alwFgPZJe2NHxpKOm8cttEXGdQBYMAf6u4XZxT0sg1tIwasAY3ekKkqDHaalyyZ2mcNuYe5HE+UXwS1kZOIx4kJb1endwrk8tci5kBJfSJ+29rY/Hdc+7D/W+GQfPtmHT/Yh1T5kvKp4uADjzJIYuUxrHzIS8bUuqDRe89I4C/uQk59HbeU1fnHah/mdzZTb7ENO7h4XDrbxAic/33MQ4ee0D4F1XTLyntQ+rE3sVFsnrOzqPrvY9iERbv/aMT/7kEhcYMTHsQ+JGKUXRgBfgH1o3B34FZ0bOBMep9ojYgTnvx5VnM05JIL0GaECEKUJ3ms6vOjOIRU3mHVGdw6peMHE4+0cigfOobA5h1TgYAryKl3RAHkTgBvMIP7OoetJQypg6QkYDhOt4sU9NIN1SMUMpglybZ/XIrFsI0LGDaYOT+vQvuMpGSyHdSgeWIeDl42rANA+eY8SGWldJrntSUMicB7vUMpKDu2SfB0AFsyC/t6huLiHZfAOKXgVYOwOVUVpsL20tNjEFnPYO5R+NFF+EbxDRiYe8y20T53eOzznJw0Z107ia+fTxnb9qN8Gp8MvW/zxgyD4VFuAeldH5eH94mS4qO04/75bu5+/P+5zenIhdcR87bh5pDaiTtOKr/9G232j73/6ZPOdl83HeDXwmNaPM/hh5DKtzcdIxNdiAGhIE43XvDTOwubj5OdRBnnNSpw2n7yzg6TN5uPk7nHhYBsFcPLzPQcRfk6bD1jXJSPvKW0+YTxjVQdW2NiJpM8uts1HhAvOWNH2KYLNRyQuMOLj2HxEjNILI4AvxOazPSRI5AfOcMep+IgYwXmtRyVns/qIIH1GngDE3ATvNR1edKuPihvMPKNbfVS8YPLxtvqKB1ZfYbP6qMDBNORVvqIB8iYAN5hF/K2+ukpzi9NHxSs98cJRokW8uIdmcPqomMEswVbeU3GDmWNcp48KlsPpKx44fYNXjasA0D5pjxIZaVplWXfZMBbdSzpwHqcvz2VXupkbmusAsGAS9Hf6iot7WAanj4JXAcZuJlWUBjtMS5dN7DKHnb7SjybKL4LTx8jEY8SFtqrTO32zeUqQcSElvpA+be2pP/Wz/obfbfhk/T1Zf0/W34MBD+MVwWOCP84giJHLtNYfIxFf2wGgMThUYqRxFtYfJz+PushrduK0/so7i6i0WX+c3D0uHGyzAU5+vucgws9p/QHrumTkPan1N9iSVVZ2aZ9dbOuPCBecuaL9VATrj0hcYMTHsf6IGKUXRgBfgPVXfsNE7hWdHDjRHafcI2IEp7ceZZzN9yOC9BmAIhClCd9rOr7oxh8VN5h3Rjf+qHjB1ONt/FUPjL/KZvxRgYNJyKt4RQPkTQBuMIf4G3+iTgrbM35UwNITMBwmWsWLe2gG54+KGcwT5OretX8HFTeYOzydP8f2oFSwHM5f9cD5G7xsXAWA9kl8lMioRFml3XVDmoAv6cB5nL+0zmVaWR7yo6IF06C/9Vdd3MMyWH8UvAowdoOpojTYYVq6bGKXOWz91X40UX4RrD9GJh4jLrRVnd76O+eH/BjXTuJr59PJqpbUYPUF7gnqeKXg33S/7+jmfKq2AdXGj/oFv62+3jP6Bp5P7t6wu9cp/uP3//j+r58dQ+Un3bp2i/dMLehP1GDs+F+TG4CMFwmPOf44EyFGLtMagIxEfM0HhIY08XjNy+MsHEBOfh7lkdcQxekA1ndOUW1zADm5e1w52GYEnPx8T0KEn9MBBNZ1ych7UgcwM7HrOrMysbLL+uwiO4BUuODwFW2rpncAqcQFRnwUB5CKUXphBPAFOYCWp/+oBMHp7ig1HxUjOMn1qOUsLiAVpM8wFIAoTPBe0+HFNgHJuMHUM7YJSMYLZh9fE7BM7k3AMrGYgGTgYB7yql/RAHkTgBtMI/4mYJon1dCmfW8DAEtPwHCYaBUv7qE9NgHJmME0wVXgk3GDqWNUE5AMlsEEvLtsfNt22bgKAO2T9yiRkWVFUmUvzDbVkg6cxwSUaZGIgSdDrwPAglnQ2wPs4uMe1mMPkIRXAcbuNFWUBntMS59N7DMHPcAy9aOJ8pveA+Rk4jHkQpvV6T3AuTz+x7mQEl9In8b2tkMd3xR0vCjwyRR8MgV/a01BzguFx2h/nAERI5dJTUFOIr5+BEBDmGi85qVxDp4gKz+PcslrpuLyBMv01js6/s3E/Q0zd48LB9vIgJOf7zmI8HN5gsi6Lhl5T+oJ5iZ2qlPLrOzyPrvYniARLjiLRdusCJ4gkbjAiI/jCRIxSi+MAD66J5gl3zCRe0UnBw56xyn3iBjBoa5HGWfzA4kgfeaiAETjTRKv6fCi+4FU3GDaGd0PpOIFM4+3H5g98AMzmx9IBQ7mIK/aFQ2QNwG4wRTi7wcWUmQWO5CKV3rihaNEi3hxD81gB1Ixg1mCXNsXeSKGnr/8VgBuMHOMawdSwXLYgdkDO3DwqnEVANon7VEiI82KpB66bCzpwHnswExWiWU3UDJYMAn624HZxT0sgx1IwasAY7edKkqD7aWlxSa2mMN2YO5HE+UXwQ5kZOIx30L71OntwDN+JJBz7SS+dj5trOpHv+r+hTp/lscBl0WivSFtr917Qp8fTayfaSfwj3+zPcCrj76pWNyq8eT4jez4Rdjkk/Os95jKjzPfYeQyrZ3HSMTXSgBoDM6KGGmchZ3Hyc+j3PEaiTjtvPzO9sltdh4nd48LB1vLz8nP9xxE+DntPGBdl4y8J7XzhImd6rSElZ3os4tt5xHhgqNUtE2KYOcRiQuM+Dh2HhGj9MII4Auw84yB94rODZzTjlPtETGCM1mPKs7m5hFB+ow1AYiDFRoRXnQ3j4obzDqju3lUvGDi8XbzxAM3T9jcPCpwMAV5la5ogLwJwA1mkNHdPCpe6YkXjhIt4sU9NIObR8UMZglyae/Yv5+MG8wcnm6e/d1+ZLAcbp544OYNXjWuAkD7pD1KZJSVesNmbozoJR03k5mX5SJ9UQyaeVSwYA70N/PExT0sg5lHwXuuZp4YNvOkH02UXwQzj5GJx3QL7VKfzLzbtfuYd+0kvnY+TWzXjRqe5LO8ya/v1d2/ye8vtYN0XMivejl39tyL30B7zvKI3osnq27+Vh3jOe0xcR9neMPIZVqrjpGIr00A0BgcBDHSOAurjpOfRzHjNe9wWnXyztKRNquOk7vHhYOtn+fk53sOIvycVh2wrktG3pNaddLETvVRhZWd7LOLbdUR4YJzUrQJimDVEYkLjPg4Vh0Ro/TCCOALsOqyb5jIvaKTA6ew45R7RIzgxNWjjLN5dUSQPkNLAOJgiUaEF92ro+IG087oXh0VL5h5vL264oFXV9i8OipwMAd51a5ogLwJwA2mkNG9Oipe6YkXjhIt4sU9NINXR8UMZglybe/aVYOKG8wcnl6d48k7KlgOr6544NUNXjWuAkD7pD1KZKRpnojUYtYRgTOZddL+5B0VLJgE/c264uIelsGso+A9V7NODpt19lfaP6KJ8otg1jEy8ZhvoX3qk1l3u3Yf866dxNfOp41V/eiTW/fk1j25dYNuHeNJ7TF0H2d8w8hlWreOkYivUwDQGBwFMdI4C7eOk59HNeM18XC6deWdq1Pa3DpO7h4XDraOnpOf7zmI8HO6dcC6Lhl5T+rWGftF1UhVVnZFn11st44IF5yUol1QBLeOSFxgxMdx64gYpRdGAF+QW2d7dx6RIDiLHafkI2IE564epZzNsSOC9BldAhAHyzQivOiOHRU3mHpGd+yoeMHs4+3YVQ8cu8rm2FGBg3nIq35FA+RNAG4wjYzu2FHxSk+8cJRoES/uoRkcOypmMEuw1fdU3GDmGNexo4LlcOyqB47d4FXjKgC0T9qjRIbTsSMCj+PYUcGCSdDfsasu7mEZHDsKXgUYex2DojTYYlrabGKbOezY1X40UX4RHDtGJh4zLrRXnd6xm82r8xgXUuIL6dPX3jaoBgsvcANNx6vzBr2+59qv0sbS0Wt54P49+03cS/PpfXq/DSYg46XBY5Y/zkSIkcu0JiAjEV8DAqAxOF1ipHEWJiAnP48CyWuI4jQB6zuzqLaZgJzcPS4cbEMCTn6+5yDCz2kCAuu6ZOQ9qQloXNWuNzttYjTEruyzi2wCUuGCw1e0sZreBKQSFxjxUUxAKkbphRHAF2AC5iZur+jcwMnuKNUeFSM4xfWo4iz+HxWkzyAUgGhc59d0eLH9PzJuMOuM7f+R8YKJx9f/q5J7/69KLP4fGTiYgrxKVzRA3gTgBjOIv/9Xq339Bv0/Ml7piReOEi3ixT20x/4fGTOYJcilvWM3DjJuMHN4+n/23TXJYBn8v7urxrdtV42rANA+aY8SGWlaZV3XlxgL7iUdOI//l+cytfh/ZLBgEvT2/7r4uIf12P8j4VWAsdtMFaXB7tLSYRM7zEH/r0r9aKL8pvf/OJl4jLfQNnV6/++Mn9jjXDuJr51PF9u1o7du37PQJ/Z+3K3KP2uP6Wdd//v+J9oz+eH7T5/ro7qmWL0P77MPP7h32n7x8CdOhx09RmW5/NB42IsRX6b3fGYO4JP1Nxvr79mDCdFx7X6ijWzlkx+P/Zfjr3umrn2nAL3F8HkXZRqz/s7POp6f639FL/DPOwhqiX91/E3qy8e4U1fPz+5W6fTv6ePUWqjv/FyFQRfNCv2fnkL2+IMdzj+5/Y3dt//l4SnT/cavD1mZnJc8D0dinOEWI5dJrUxOIr42CkBjcFDGSOMcrExWfh61ntc8yGVlVumt5XX8m4n7G2buHhcOtnkHJz/fcxDh57IykXVdMvKe1Mo03k2r2szMyq7qs4ttZRLhgnNktEeMYGUSiQuM+DhWJhGj9MII4AuwMoWJ2ys6N3BIPU61R8QIDqQ9qjiblUkE6TPTBSAO3WxGhRfdyqTiBrPO6FYmFS+YeLytzOyBlZnZrEwqcDAFeZWuaIC8CcANZhB/K9P+KCMZr/TEC0eJFvHiHprByqRiBrMEW2lPxQ1mjnGtTCpYDisze2BlDl41rgJA+6Q9SmQ4XhRIxc3jZDpeFEgGC+ZAfyczu7iHZXAyKXjP1cmshp3M3I8myi+Ck8nIxGO6hXapT07m7dp9zLt2El87nya260bH2nq0Z2T+WjmBH/7k/a3VpwzN3iHHbyj/R1kwn45oUT45lE8OJYtDaTrzX/Ge+R5z+XFGPIxcpjX0GIn4mgkAjcFxESONszD0OPl5lDxeUxGnoZffGT+5zdDj5O5x4WDr+jn5+Z6DCD+noQes65KR96SGXm1ip7otYWVX99nFNvSIcMFpKtoqRTD0iMQFRnwcQ4+IUXphBPAFGHrSxO0VnRs4qh2n2iNiBMeyHlWczdAjgvSZbCIQTfBe0+FFN/SouMGsM7qhR8ULJh5vQ088MPSEzdCjAgdTkFfpigbImwDcYAbxN/QsAfI2AK/0xAtHiRbx4h6awdCjYgazBFtpT8UNZo5xDT0qWA5DTzww9AavGlcBoH3S3tiRsaTj5jH0bJFxHQAWzIH+hp64uIdlMPQoeM/V0KuHDT3pRxPlF8HQY2TiMd1Cu9QnQ+927T7mXTuJr51PE9t1o2MZen/ZrfkvtcGkF1P7JUc3yvSE4W+0e/f8yb77jbDvBh/IYzzRPcbw40x0GLlM698xEvH1Dqg0XvPSOAv/jpOfR4XjNQRx+nfyzueRNv+Ok7vHhYOtyefk53sOIvyc/h2wrktG3lP6d9J4xqrmqrCxk0mfXWz/jggXHJ6inVEE/45IXGDEx/HviBilF0YAH92/yzPL+wWp/MDp7DgVHxEjOIn1qORsHh4RpM8wE4FogveaDi+6h0fFDWae0T08Kl4w+Xh7eMUDD6+weXhU4GAa8ipf0QB5E4AbzCKje3hUvNITLxwlWsSLe2gGD4+KGcwS5PK+LtNKDmj9rQDcYObw9PBkmpXD7xckg+Xw8IoHHt7gVeMqALRP2hs7MpZ03EweniUyrgPAgjnQ38MrLu5hGTw8Cl4FGHuBhaI02GBammxikzns4ZV+NFF+ETw8RiYeEy60U53ew5vL6wU5F1LiC+nT1Z7a0y7HCG3qFQ5TLzu9OVCoYx+bev/w4fsffqBNsB89U87T+0+7IFFm0A90yHz6TP0D+t969sjGS7MBH+/LD987jUV+pW23Lx9be8lvj7Wn/TW12+QvlGel3LvT5Ogn6rd3xPRP/vpovWmb7P1fPvrip89O0qoT7tnpRFSQh49XMvyq4/d9fYYP//jJqfuKUdit/4cf3rqN6mvHgLj7NfcL3B34F1/5hR9+4OEzPrfgeqEeEP1S/9dnx8g6rtLxmvNzFXO/1l//qfYZ1Yp9+tvtWjJezTzMh3FmWIxcpnUtGYn4OiZUGq95aZyFa8nJz6Om8xr7OF3L8s7dKm2uJSd3jwsH21iDk5/vOYjwc7qWwLouGXlP6loOtpOVlV3aZxfbtSTCBcfFaC8YwbUkEhcY8XFcSyJG6YURwBfgWubfMJF7RScHDqPHKfeIGMHBs0cZZ7MsiSB9ZrcIRBO813R40S1LKm4w7YxuWVLxgpnH27KsHliWlc2ypAIHc5BX7YoGyJsA3GAKGd2ypOKVnnjhKNEiXtxDM1iWVMxgliDX9mmZlNLyunMycDB1+HmWWVWkYiAyvh0AlsOzrB54loOXjasA0D55b/TQWNKB85iWttC4DgALZkF/07K6uIdlMC0peBVg7M5YRWmwv7T02MQec9i0rP1oovwimJaMTDwGXGijOr1pec4PHjKuncTXzqePVQ2pwaRUdt9n74+vJ/zsww+U1/Lhz/U04mdHx+qn2jBRw4kv7k2TOyPz1z0j8/3fnozMV6/zxMfNfPxQ4m+km2kzM58fRXs+vqlpdDWfz93WfP7ka0byNRmvfh72xDiDLkYu0/qajER8PRUqjde8NM7C1+Tk51H2ec2GnL5mfed/1TZfk5O7x4WDb/bBSdD3JEQIOo1NYGGXjLwnNTYzE7uu5awTK7uszy6ysUmFCw6V0X5xemOTSlxgxEcxNqkYpRdGAF+AsSm+YSL3ik4OHFmPUu9RMYLTaY86zmJsUkH6DHgBiMYL4ms6vNjGJhk3mHbGNjbJeMHM42ts1sm9sVknFmOTDBzMQV7FKxogbwJwgynE39i0vyCRjFd64oWjRIt4cQ/tsbFJxgxmCXpxnydVJoeLezJwMHWMamySwTIYm3eXjW/bLhtXAaB98h4lNLIiLWQ6/IpEKnAeY1OWWVYNG5tksGAW9DY2u/i4h/XY2CThPVdjc6BtU11m6kcT5Te9scnJxGPChTaqT8bm7dp9zLt2El87nz5WNaS3xmbWsQ8yNlHHM8vMfufJxPpR908fLa6vffje0VDpfuVphPH1Zwomn+v5fJa254Jke46+Tevzx7u0PtLf6EXyOpHd0R/+TFmFx6X8LTYfOa9QHh7COMMoRi6Tmo+cRHx9D4DG4GCLkcY5mI+s/DxKM6/5jct8rNNbj+r4NxP3N8zcPS4cfPMJToK+JyFC0GU+Igu7ZOTd/e/f6UayPrEfbBP/YH/zh7/3+981iEHoEo27EqkGMRvkmdeVLPo8h2zIYbA+vd+tE1nXJri/Q4fbjzSLtmCD93e6gvyhrkx036UKoe9/+DMTcNUCZf/qNR3+o8vgMP6wq+Dy3ZuvqctaPnjBozIQ/gwGZ1NG2G8HYb8NgC39YeNTqg715SDqywDUeLjTr6sK/XIQ/ZKO/tH80oHeL0yuByFfB0DGr92eg8wO8btBxO+IiB9cwBXwf2vLQuPdDFMMTylzK4lHL06e4F6YurbdDEPECxqRaAr6Bz04OY4GPr1tko9d+q+7jvt7aiCgeubjvFEdfDt2UfPEz26HE/rGDP2fX+ieXU/8UjXZUN30n6pDTDp8TNehnwtGuTdGDzm+WKjRgB59da3/jzr0PzvduP7+p3pkqsctz97/VE8P/v3t3ea9YdRpfvLpQ2W+PM5J1KziLtsbpwn/A10X6aULosl/ef+/P/v//fv/jxoZ/+p4A05av0j0DTjGivAVHTzopOIjjuMimlD+azpK0Db1GF7Y7rghgvRxHgGIxmL6NR1e9DtuqLjB3OZ/x00lZJ0PdC3/YwBgMMF533KTP7jlJrfdckMFDmY6r2YFjZA3AbjBzORuUfpgyyLNRVdWGEuKtwGIpSdiOE60jBf30AztCRUzmCrIQ62hyPhWAGYwcfjdb5Oq+9izF6Xx8etvB6DluOEmf3DDzeBF4yoAtE/aGzMslnTMPPfa1GlepLKr00xorwPQggnQs0fVsXEPy9CkUvDqOekf/dGD0pJ7UmqUW7Wnwgp/+G3RMEy/DtVYuf8OHSc+LUI70/9d26/61bHKD9fW9E91v/lr3V/pexn08LRrv0xsVHMp9MSUyGnyiakcnJhSGfRrEYCB3yjs7SDstwGwpT9s/FJzmpiaUV8GoMbPATj9DE5MzeiXdPT8E1Mz5OsAyPg13DMbnSamZsTviIh1jHwyTRYaHpNKG/Li0U6v7HloeEBKRIqfhWgm+qsu3/xc35ikR37v/9vt3FPNSodTkrq70SNVSZ2qiKQnT1XFYKqiMpgkVZlhvw2ALf1he12HLgdRXwagxk+S8FRlRr+ko+dPVWbI1wGQ8Qs9LVWZEb8jIn5wxZ/E3MteDO+rVhdWAtmg5BhO73Rl8/SIUMFJ5yj5ypCR9N3A+k7cD9873ZFyuhv9J/q+Z3XP9YNbaO1+lkmaj+nS9LPCKDZf+uz9L7Nn7//2/d+//zuDsadvEFbCKF0G/TkiIelFCCDz/v/QN/F/Ty308cGLx8v24S9cy2ak+YpOExzP+jh5xtHKv6ZDBKexI9l4RJA+80wEYp4KI8TXdIjRrTwqbjCT+Vt5Q2D/xwCwYDrztvEevMW4tr3FmAwcTG5ebQkq+JsA3GDmcTcjKNi3AWClJ1g4RLSCF/fQDD0IFTOYIlgcPCpmMGf4OXiiKIsXpzq9h/XbAVg5/LsHby8evlpcBYD2yXdjBsWSjpnHvytSIWWa5ZbH5al4wbzn2Yjq6LiHZehEKXhPDt7z+wzIOzsd9O+G35ClwOeDYsMgfRrR1Ajzd+gw8XkQ2oT+9fGRSd2D3D6X++enB9gfPutwfNBY7barD/rV7TPuD59q/TO1YfLx/srbhzN/aRJA9ZmlHqMSZZh8jFoNjlGpDPplC8DAbz72dhD22wDY0h82fmk6jVHNqC8DUOOnDZywjOiXg+iXdPT8Y1Qz5OsAyPg13zN7ncaoZsTviIh1jHwyRdYanp5WVtxiUGkYpl/eGp6dEoHip+C5ZK5nX9NjuZ/oKe1xi4dPu//+pfppY/iptFbptEbUaPK0Vg+mNSqDSdKaGfbbANjSH7bXNetyEPVlAGr8nApPa2b0Szp6/rRmhnwdABlPCrS0Zkb8johYX3ZPMcKe14YzW22FLgfFhoH6ZjbLI+dErPiJiCY330fOa513iPAnzjtVkjxXn8M7bVB5TJB9FPi3g+DfBoCX/uC9LjCXGvvlIPbLAOz4CRCaiRSH5SCHJZ0Ddz5SwK8HgV8HAMcv6ZSspHC/G8T9joj7YcRPcOtKdnou/XdNHD7q2KVmDqksq0wIeGw4ws0rpwz1IpVDPRgZLWjxoTlKv6BB90z/crsLnbqnQe3Kd9yO8HafQd136U3edDeltx5U+7j9Sr3cTWU3dVPLF+rpdMcj66Y7Ip7dbUXYtX8f/tfFe/WOh1/pHQn/Wb8e7Hsvnun9/n6pN0P88rSR3mlnvg7Vh/+t+49fvP9UbS93h/Suoey++u81SN1k3sI9bmr44uu3WyiedtX76uZ033uAsmtCf3K7t+DxzWXH3erUJoH6RWsf/vy4v+L3T0/wf3qUS/9Tn2lFtV7q7hFTVHxMj4p+0hzl1h0Txv+BjlF6YQTwvf/bY5Q8f7hLq/o//YqR+/0QlOq3A4Nfn7ac/Olph8HP9I6LJqav6ExBt3WEG3LIEEFzdZQbcsgg+xVJ8A05onpRSBPI13SQkW/JoeMGM7T/LTllJV5kxvbsfwyAC6Zp2005ONBvBgAFM7RXF4bGw5sA3GAOcXddj867RJZlnr0ojbXQ2wDI0hMyWjabcF4G4AQTAsPtN3TMYIbwu/1m+Iz7dgDUwLtvcJBXASB9ktmYMbCkY+a528Z+ObgOgAtmNK8O2oTxHREj+3sMjy3ywH011Wl/AlOTr/ZIPbcGmYgWTL9PDfI8G2RiVIDFzTgNMhGj9MII4LvbTi6tj5vJZdmLpNZvc3z/0y5gxoxtFYyZWsj82Yf/cFxCtd9/F6BjdelfH2zTiXqDVdkobToRIliEjdSmE0H6VDYIRHubTgQZvU2n4garBFqbPvTsDB0uWCx4PjvT4bl7dqb7+/CzM3TgYN3A1rZTcYOZjda25yJ9UQw8QUOHLD0hw4Gidby4h2Zo4amYwWTB0sJTMYPZw6+Fr0XyojJC/XYA1MAW/lEkfOvBJePbtkvGVQBon8Q3Zkws6ZiZWvqsqKqusqyNp911AFww+3m19C+1fhf3sAztPQXv7Q54Cvj/4/d2u/13P+5a4m/pjliRKLY32Xa7SRZ7cZALUSWHRVWVh8VG5MkmlyLd7TbHI+9GBJns8d//T/u74PmqBMd/EU5NxjsFmvp5o+6/Np4pjfn+NUW9LwfKVS9x/8oKUfS7c6Otn7eDvFomXv2rL8QLj+GO1kcf1c8/+miQ2EcfMTB70DgNR+nw3SujRGma6DAV5jC13cpSiuEdzvpxCJHwjMMOeTuIvKUi70cahNwz0jrkOtTM0LtIJGB/MK6LF0upOYrSxEZIDu8+NEkYmUG3ZNCTRJAZtAotAmpdgMWOHXNJ2aQD5sCJUBo3dsygWzLoSWLHDFoFFQH1g2FrvNjJnzd5VXSJLM3VpxCy+yxyqVPbUGANl6WKbRY3sPLnrWLUakatZtRqRu0go5bMaJKoy7ucpyipOMv1H4pU94dipdPhYFxSeJ3FNU10ASi7KMwS8z53jZqUWagN93KTBKHooq2D3w7Bb8nwJ4k4ocJKquAaIqDCksDgLGJLhVXa/X/XZuZZ9//df+fd30X3ta5EbGT5vCm6P6vuv+vu+lirdjRRV8Q0VR/qP3P1N5GrD/OTVo2aiFrkGX4ybJL4VKGZdv/fdaSdBK26OnYStJ0EbSdB20nQdhK0nQRtJ0Fbq841UZfQToJWSdAqCVolQTskQUuWYJIY19Gdqg/VvnYqdB/qa7n6T6G+IdTfOik++qhQf6vU12p1Ma51w5voi2+a6k/9lVz/XeT60yyK+g5BlQc9ijp9vvKMQwaaHUetYFepr5uJzXfUQNpERt+AkpbDSwz6HA8w4yF+O28tTi+lezE4dl2R8Qtv/DjyKwD5moxc+iAnX2rN10Qq5v410Y3ZN1quAc1bMn7QAiFczQauMRSgCunuIHZVmW4WVSr3C5EUxaK6uUkX+zyvD/khv6kP+0966bt/+fmfT+Ey/iWo91buSi9Ut2iWNftOOvC885AUqAbGc8lJnXw+nagv08oZpg0bZR0i2+3NfnPI64UU4mYhyuqw2BSJXIh0W+3S7WaXy+RcQiRLkBDJBiY/w3phGkQKkSxxhwgb5f7dpTGLk2yg+z2RHH4MdoLiJMuci7Qi42ctTgDkazLy/tniTpRjRUtDxjxBcQJo3pLxT12ckIDOLvMIKPMIPylQDWJlHuEM04aNsg4RkR7KpNzWizLdl90RSbqoikO2KDeHrN4V8iDPp37NCihE7KW8QS9Mg1gh4m6zGjbKs2txMqjFyez1vkEvTINYIQK0OGyUI9WvL28XvHZy/87poUDzALEqhm/QmKKsdeNfkfELb/w48isA+ZqMvH8SuUusgCBaAlQaMpUpql03/paMn6/afdmJetGaH9lVLgMB8NzyVQ7NW3LbnTYGKVANIuWrHJi3sFGeXWOUp1CI2G6oMeqFaRArRFIgRLgoRy5pcvfs4ju57T6Vqhy+Y3CCkgbAvyLjZy1pAORrMvL+SeTOowFBtASoNGQqE5Q0AP6WjJ+zpMmzi1tgj0oaEuDZ5ascyle2m6EMUqAaxMpXuTNcGzbK86t6oVlvLnz1wjSIFSLArJeNsn7I7fndxgRndUtUbp9eln3Sk9Yy7unrioyft5ZxI1+TkffPHncCHStaGjLmKYoWt+YtGT9f0WLC2RUrFKAK6X6fyf1hXy+2Mi0XabqvFlWyl4skkYksqiqt5elqcwaZCPILcvvw/JEUqAaxMhHgF7BRjt1cu0el38mtk8dy+JGqKRKSG/+KjJ83IbmRr8nI+yeR++IYEERLgEpDpjJFnnLjb8n4+fJU11zXF7fAHucrCuC55SsB+QXCOjx/LAWqQaR8JQC/gI3ybed0u6GXusbHaJ1uE5hwT8a/I6xP1xZRp8MA/hUZP2sCA5Cvycj7Z5X7qhkQREuASkOmMkECA/C3ZPycCUykF7fAHiUwEmCFuKp3WZGIbCGFmgEdsptFXSbJIk2yelMfZJLJR4+QRktgGZTAbINygxSoBrESmNvMaNgoHw2EXZ4lh0252O6FWIg8TxcbWe0XtazSfLut91l1PjUOZCAI69PUJr0wDWKFCGAgsFE+hsihyvbb7rCtuMkWIq1vFttNflgkWSqrrEzlVtZnEyKQgSCEt16QBrFCBDAQ2CgfbxbfJHVdJOmi3uzkojs+WVT7YrvYH/KdzDZpWmx3ZxMiEgoR6asXpkGsEJFAiHBRPu4xJ+Vmm94UKpy6Y8XusKjScrOQaZ7tRL1Ly6o6mxCBnicQA3PwYb0wDWKFiNujaNgoz+6RE1FCIVL66oVpECtESiBEuCjP7n4XAVlIwvYWcXNihjSIFSKAhcRGObKFJNzT8+8I+zA663OfdALnxr8i4xfe+HHkVwDyNRl5/yRyj30CgmgJUGnIVKaYwLnxt2T8rBO4+uIW2OMJHAXw3PKVhCwkafdTHkmBahApX0nAQmKjPLuqV0KPnEjr8xcmvTANYoWI21No2CjPrneW0Bxf2obaRr0wDWKFCDDHZ6M8uwmchOb40n5XvOmUgjSIFSLAHJ+N8uzm+BKa40vhqxemQawQAeb4bJRn5wZKaI4vpbdekAaxQgSY47NRnt09BRKa40vbUNuoF6ZBrBAB5vhslCNN4Mzrar1TvYp6t7Z0j0lXZPzCGz+O/ApAviYj758t7vnOWNHSkDFPMFMDNG/J+PlmaiacH31EAjq3zFNAs7TCunfsYylQDSJlngKYpbFR1iHSNTyikKJeFKnumKuupJE35eKwLXfJLq1kUZxNi1NAg5JiYGowrBemQawQAQYlbJRn1wUXUBdcCF+9MA1ihQjQBbNRnt1EvoBanGKg3h/WC9MgVogALQ4b5dn5egV0H0rhWZahGsQKEXfJ3LBRPqcuuLQXXFmf5JRdcOkuGFdk/MIbP478CkC+JiPvny3ujmysaGnImCfoggHNWzL+qbtgEtC5ZZ4SanFKe73/SApUg0iZpwRaHDbKs6tfS6jFKYWvXpgGsUIEaHHYKM+uCy6hFqe01/umUwrSIFaIAC0OG+XZzdJKqMUp7fW+QS9Mg1ghArQ4bJRnN5GvoIl85VmWoRpECpHKXTI3bJTPqQuu7AXX8EvCJ+iCK3fBuCLjF974ceRXAPI1GXn/bHF3ZGNFS0PGPEEXDGjekvFP3QWTgM4u80AtTiX8pEA1iJV5gBaHjfLs6tcKanEqe71v0AvTIFaIAC0OG+XZdcEV1OJU9nrfoBemQawQAVocNsqzm6XVUItT2+t9g16YBpFCpAZaHDbKs5vI19BEvvYsy1ANYoWIu2Ru2ChH6oJf3i64+7Gj79T2x46KPvcpm2MA/4qMX3jjx5FfAcjXZOT9k8jdqAUE0RKg0pCpTNAzA/hbMn6+nvllJ+rFLbBHvTMJ8OzyFdQ718JPClSDWPkK6J3ZKM+v6oWeA6ylr16YBrFCBHgOkI3y7HrnGhqv1AOzBsspBWkQK0SA8Qob5dlN4GpoP7+69NUL0yBWiAD7+bFRnt0cv4YmcLVtczujXpgGsUIEmMCxUY7dO7u3MvtOXVu5R31HIYB/RcYvvPHjyK8A5Gsy8v5J5G7YAoJoCVBpyFSm6J3d+Fsyftbeub64Bfa4d6YAnlu+ShPID+gO8xMDVSFSxur4OCO24SM9u8q36/KwMLFvcWdQDFMhWpgA2/rxkZ5dD92FORYmA0bKsGKYCtHCBDCP+EjPbhqXJtDmft1hvophKkQLE7fF0PCRnt1cP02gwX53mK9imArRwgQY7fORjtxPp4l7at0tubSyr/rsp+yoEQYrOgPhzQDHfoVgX9Ox908mdysXEEpLhExDJzNBX40waOkMODvrDtXFHbRHvTUN8/wSGOQpdYf5iYGqEC2BAa4SH+kZlsOQr9Qd5qsYpkK0MAGcJT7SM2yuIW+pO8xXMUyFaGECuEt8pGc4qquxMKl9FcNUiBYmbg+i4SM9v8F/ig3+U/sM3KAYpkKsMEmRwT8b6e5//677YdH9zL+1hoG7qwtQoVt891y7W3r7K+Wj7o2NMFjRGQhvBjj2KwT7mo69f1K5u7qAUFoiZBo6mSmabIBBS2fA2mSn6cUdtMdNNgnz/BIZ5jmlNvvFIAaqQrREhnhObKSP3RP0SpBzCRPMc0pt9otRMUyFaGGCeE5spOfXZKeY55QKb8UgFaKFCeI5sZE+juyg15SdS5hAD5R0h/kqhqkQLUzcfkTDR1qHCfbCw3MJE8wASG2zcKNimArRwgQxANhIz88ASDEDILXNws0nFqRCtDBBDAA20vOzE1PMAEhts3BzmoZUiBYmiAHARjrS/TDmpc3sm5TIPstJR3KZe7S6ojMQ3gxw7FcI9jUde/+kcc+AxgqZhg56itEbIHtLZ8A3ejMB/egjGtLZpaEMG7hlA7OnITFQFWKloQwZuLGRnl9Rm2GTFHVh91MMUyFamCCTFDbS8xu4ZViLnA10i5YTC1IhWpggLTIb6fnd1ZJhvU9m3+jRoBimQrQwQXofNtLzMwNz7K6W3LNQQ1WIFSa5u45u+EifVYuc2yuwqBsVduCc67SiMxDeDHDsVwj2NR17/6Rx92pjhUxDBz1FiwzI3tIZTN4ik5DOLw1hvU8u/MRAVYiWhpDeh430/IraHOt9cnsbQN9eK1aYIL0PG+n5tcg51vvk9jaAvlFfrDBBeh820vMbuAms9xH2NoC+5WekMBFI78NGen7je4GN74VnoYaqEC1M3HV0w0c6Uov88m7R3beBdktu3Xrk8bvuJ22dAQYrOgPhzQDHfoVgX9Ox908mdw8XEEpLhExDJzNFSw0waOkM+Frql0rXiztoj5trEub5JTCsuRbCTwxUhWgJDGmu2UjPsBzGbtEW0lcxTIVoYYLcos1Gen7NtcBmMGJgHGE5sSAVooUJMoNhIz2/UZ3AbtEWtruVjYphKkQLE+QWbTbS8xv8C2xUJ6zblZgUw1SIFibIqI6NdPTm2r31SLfktZV91mc/bXPtZrCiMxDeDHDsVwj2NR17/2Ryd3MBobREyDR0MpM0124GLZ0Bb3NdX9xBMzTXFMyzS2ASMxGkdYecx2KgKsRKYBIxEdhIz68cltj7AKR1a3yTYpgK0cLEvVVMw0d6fs21xLwmOWC7DCuGqRAtTBCviY30/EZ1EtubRdrH2wbFMBWihYnbh2j4SM9v8C+xwb8UvophKkQLE2Twz0ZabVmoQyXrx0Ffij/Y3/zh7/3+dxmUWL5787WOYvG8SYtMfVTdR5mqD6E+1H9W6huV+s9KHVepr9Xqa7X6Wq2+Vndfy5JEfWTqQwxpKS1alsUjLQf7K0gRvMVSMrRKhlbJ0CoZWiVDq2RolQytkqFVMrRKhlbJ0CoZWiVDq2RolQytkqFVMrRDMrR0GfpNGiQD3KcpFbp2rJOh++xQqM9KfXZKqE+hP/VXKv3dSn+l0sdX+uu1/nqtv17rr9fq60oU9ZnpT7Ms6l+m6KKEOXV56kSKsfvnwNVyYHh7uuWlHlzlKeZS0j1+XtEZCG8GOPYrBPuajl36YCdfeQeuj1TQU8yfANlbOgO++dPQxYaCVEEtqkymN7tyIXeqp0wPdVcFbnQp2F2o6rrc5rtPzqayw/YslwMjuCExUBWiVXbuWWnDR1qHyaEqypubw36xO8h0IaqiWGx2olwc8mx7I5NCFPubswmTAps6FQMDmGHFMBVihUmBTJ3YSEdy1waWdqAbPrKskz7LSauVwt3Pr+gMeKsVAPuajr1/0rjT5lgh09BBT1GtALK3dAaTVyskpPNLQ9idhYX0EwNVIVoaQu4sZCM9v6K2wG4Z</t>
  </si>
  <si>
    <t>K6wVvkkxTIVoYeJuwBo+0pGqlbt7gQr3nVDdktvvhBJ99tNWMW4GKzoD5irGjX1Nx94/mdzpNCCUlgiZhk5mkurGzaClM+Crbl4qXS/uoBnqHArm+SUwbCpTDAwohsRAVYiWwJCpDBvp+ZXDJXbLWGm/e8qgGKZCrDApkVvG2EjHrnNK90yqW3L7nVBxt6sGGKzoDHjrHAD7mo69fzK5E2tAKC0RMg2dzBR1DsCgpTNgrXNK9Qa5cugNciTM80tgGZbA7DfsGfZPxFSIlsCQuxTZSM+vHC6xuxRL+w17BsUwFaKFiXtE3fCR1refdT99yqeK//ncO1NKM+vTFCvrs562vnGPa1d0Bsz1jRv7mo69fxK5E+pYIdPQQU9Sx7hlb+kM+OoYE1BVvVCQKqh5Wu1uNrtskYpNsRCZutE+29cLURSl3N6IsiwPn5xNWsJshtI+cX8kBqpCtLSE2AxspCO13wNLOzCLOrHMB8/ISdKQe5q2ojNgTkNu7Gs69v5J474ejhUyDR30JGnILXtLZzB9GqIgnV0aqrB78yrrbWqPxUBViJWGKvfop+EjHSkN3U2BK/cIoVty+wihHDxTp0hPAIMVnQFvegKwr+nY+yeT+zoZEEpLhExDJzNF2gIYtHQGfGnrpdL14g7a4wRGwjy/BIaN9yr7pOuRGKgK0RIYMt5jIx09gbmfre2WXFjZV4Pn7CQJzM1gRWfAnMDc2Nd07P2TyX3FDAilJUKmoZOZJIG5GbR0BrwJTFzcQTMkMArm+SUw7Lb0SvqJgaoQLYG5h9YNH+lbf+pEXD3iHcOfuk9o7n1duxAoLGqUReSE5mawojNgTmhu7Gs69v7J5b6CBoTSEiHT0MlMktDcDFo6A96EVlzcQTMkNApmBTrN1U5jh3SRlaK7lmXJ5riF1LbepNs0rQ5VebpgnUNCw5ytasDkGRIDVSFaQkOcLTbSkTqygaW1j87jvsy1ctsUKzoD5kTlxr6mY++fNO4r41gh09BBT5KQ3LK3dAZ8CckEVKUhCtLZpaEac7Zqu8ljeHcYpkKsNFQjzhYb6Uhp6K6Pqt3D/G7JrYPxyLtRAAxWdAa86QnAvqZj759M7utkQCgtETINncwUaQtg0NIZ8KWtl0rXiztojxMYCfP8EhjmbNVWk8f0TD6mQrQEhjhbbKRvB4On6I4+GKzdw/0uBIRFjbKMnNDcDFZ0BswJzY19TcfeP7ncV9CAUFoiZBo6mUkSmptBS2fAm9CU03WCZkhoFMzav7i5OcjNfr8opNwsxGEvFptNcbO4OWRJUlXl4WZ3OkPOIaFhTlct/cRAVYiW0BCni4109I7MPczvltw2GK/quK+wBhis6AyYE5gb+5qOvX8yua+YAaG0RMg0dDKTJDA3g5bOgDeBKWfrBM2QwCiY55fAMGertpk8BjFQFaIlMMTZYiMdPYG5d8Pqlty6s1TkR4oBBis6A+YE5sa+pmPvn0zuK2ZAKC0RMg2dzCQJzM2gpTPgTWBqa7h6aGs4Eub5JTBsa7h6wCAcEgNVIVoCc/u3DR/pyAmsw+Jk/53uICv7qA8jIwxWdAasCQzBvqZj759M7itmQCgtETINncwECQxh0NIZcCawDtXFHbRHCYyGeW4JLEugmzq6w/zEQFWIlMA6Ps6obfhIR09gbh+7W3K7Jxx1c26EwYrOgDmBubGv6dj7J5P7ihkQSkuETEMnM0kCczNo6Qx4E1h2cQfNkMAomOeXwKCbOrrD/MRAVYiWwICbOvhIR09gbt+6W3JhZR9112WEwYrOgDmBubGv6dj7J5P7ihkQSkuETEMnM0kCczNo6Qx4E5i4uINmSGAUzPNLYNBNHN1hfmKgKkRLYMBNHHyk/+j2be55Pw76UkAv7SYpod/mniXl8yZL8+4j0x/q3ex5qj7q7kOoF7QLqT7Uf0r1n1L9Z6EOKfTf1DdK9bOl+lWl+s9KfbfuPvJEfaT6o+g+MvW3TP0tVx9CfUj1NfVS+bxQH6X6qNKhFSksK1KW+N0AkK74xVC/E16J2SoxWyVmq8RslZitErNVYrZKzFaJ2SoxWyVmq8RslZitErNVYrZKzFaJ2SoxWyVmq8RslZitErNVYrZKzFaJ2SoxWyVmq8RslZitErMdErOli9m/KENiwtfl45vllZjdZ6dm95kdP/Xb4fNUf9bqU+h3xHeaqk/9Fam/IvVXCn1kcfy7/m6pf0+pf3Opv1LpY2r1qfTtPtPjp3ofvZJYfeq/5/pT6E+pvy713wv9WerPAakVG4rWSuzT2+pj37jcLYfzgtllCevjsGVk18HNYEVnILwZ4NivEOxrOnbpg52ece5yr5tMQyczSc3rZtDSGfDWvOXFHTTDZYqCWYOuN9s6SfKF3Ip8IepNuai2m2xRiaLIqkSKXbn/5Gxq3gqreW33EBjEQFWIVvO6b/Zo+EgfX0hTHORus98s8mxbL9K0q5Q3aZItdmlRpJubZLutH5XE8cIEuruiO8xXMUyFaGEC3F3BR/r4QpqkrLZ5nS2yfHPTtVEbuahk0TVU2U1d3ZT7fHMQZxMmKfTive4wX8UwFWKFSep23hs+0jpMbrI6z7J0u9jVeXesyMSi6vrsxT7d1vW2TIvu8PMJE8zqTm2ur1ExTIVoYYJY3Wykj1eTQ5UUh12yOGTJYSFuinpR7ep6cbPfi6TID5tElOcTJhkWJjZ3zXxiQSpECxO3Ddrwkb59Svi06rGa7YGlFmbWenMPdQdNj/WkTXXqnv6v6AyENwMc+xWCfU3H3j+J3F3cWCHT0EFP0TwDsrd0BnzNswmomlBSkOrJ3ibf55mUXd+ktjat9+Viu72pFllZd1kszap6k3xyNmmpwNLSwJhzSAxUhWhpyf2AX8NH+li9dP1zebPPF9u0qhaikNmi++mtarR36bbY7Cp5cz5hgk1W0oEhw7BimArRwgSZrLCR1mFSbbtCR94kC7FJ0u6IrPupYld2zVNdJ4fqZi9TeTZhkmEtczbQPQ4rhqkQK0wypGVmI63DpMwO2a6oq0WxTcVCVHW+qMVhv0iKXSV2+zrZnVOYYL1QNtAWDCuGqRAtTJBeiI107JvrMvethd2S228tjLojLcJgRWcgvBng2K8Q7Gs69v7J5C7OA0JpiZBp6GSm6JUABi2dAV+v9FLpenEH7XHXRMI8vwQmsAQm/MRAVYiWwNwdfsNHeoblMHYPplpKP8UwFaKFCXIPJhvp+TXXGTaDyQbGEcOKYSpECxNkBsNGen6jugza1SjLbLf6GBXDVIgWJu57sho+0rcOUnUkHstBuu+i3BOpLgTs9/pEfSUwwmBFZyC8GeDYrxDsazr2/snlLtsDQmmJkGnoZCbpotwMWjoD3i6quriDZuiiKJgVaJGnh51IxCLZdVV0l/yKRV2naXeR229vbg5Jqn/1uSQ07D68rPYTA1UhWkJD7sNjI318PKn7NTdlKhfp9qYrpZODXFS7pF6kclOn2T4RN/XubMIkx0yF3H5LmuklypAKscIkR0wFNtKRpsUDS2uficfdMyR3T/VXdAa89QyAfU3H3j9p3Al0rJBp6KCnqFsA2Vs6A766xQRUPbNHQTq/NITNfHPhJwaqQrQ0hMx82UjPr6jNsWFePjDXGlYMUyFamCDDPDbSOkzqut4eqv12sasKsRCiKJWNkCxuZFLk6WZ7SDbnM/PNsRuqcvu9RQbFMBWihYm7Y2/4SEcqau+Gd7m78+uW3Nb5VXXUt8cjDFZ0BsKbAY79CsG+pmPvn0zuqisglJYImYZOZpIi2M2gpTPgK4JfKl0v7qAZymEK5tklMIFNZYR9u1vDi9QxFWIlMIFMZdhIz69rEtjTkcK+J65BMUyFaGGCPB3JRjp2nSPc841uyQemBif2dZ/9pHUOwGBFZ8Bb5wDY13Ts/ZPJnVgDQmmJkGnoZKaocwAGLZ0Ba50j1EbAJ2iP6xwS5vklMGwjYGG/7/WRGKgK0RKY+wblho/0/MZ+ApsOC+GrGKZCtDBBpsNspG9vzkpPN+lFvztLuO987WJAWuQoy8iFj5vBis6AufBxY1/TsffPLnemDQilJUKmoZOZpPBxM2jpDHgLH3lxB81Q+FAw6wGP3N0U6SFbCJl3H0LWi63YlIvtzTbfFNtCivp0wTqHjIYZWaLwEwNVIVpGQ4wsNtLz2/5KYHelC9sN2kbFMBWihQlyVzob6fltfyUwv1PYb3w1KIapEC1MEL+TjfRdfXwum00Lt+fTxYDNPymruPtiAQxWdAbCmwGO/QrBvqZj759d7oIsIJSWCJmGTmaS+tjNoKUz4K2PlQF6gmaojymYFeiyK4Oyg9gubvRjnrvDbrE5iLJr+6tNlnfXvErWn5xLRpOYASqtd2g/FgNVIVZGk4gBykZ6fvNjiRmg0rpTqkkxTIVoYYIYoGyk7wqfU0KNXvhItwnUxYDNUOn+vy/HpIUPwGBFZ8Bb+ADY13Ts/bPLnWkDQmmJkGnoZKYofAAGLZ0Ba+EjlSMqhxxREmYF+iD227ooNovt/riH/nZRJYftIklkIouqSmt5PoNBiTmi0mYOGsRAVYiW0RBHlI20DhO5r8u9qGTX5x+67LfdFot6I/YLmex3MsuKw3ZXnE+YYI6oFL6KYSpECxPEEWUjHenOr4GlHZiSH+/jT+MOcqR7zr+iM2CuZ9zY13Ts/ZPGnUDHCpmGDnqSusUte0tnwFe3mICqaoWCdH5pCDMepPWZo8dioCpES0OI8cBGen5FbYFN8wrrJs4mxTAVYoVJgUzz2EhHqlbupjKFe0jVLbltSFVHfk0LwGBFZ8BbxQDY13Ts/ZPJnU4DQmmJkGnoZKaobgAGLZ0BX3XzUul6cQftcZ1DwqxAYztJnksCy7AEZhtRGcRAVYiWwNyzxIaP9AzrHGx4V9jmWEbFMBWihQkyvGMjPb+uqcCGd4XwVQxTIVqYIMM7NtLRy2H3Ddvdkksr+6zPftpy2M1gRWcgvBng2K8Q7Gs69v7J5K6/AkJpiZBp6GQmKYfdDFo6A95yWD29cIJmKIcpmOeXwLCnF4rCTwxUhWgJzD2ibvhIz7Acxp5eKGw38hsVw1SIFibI0wtspGfYXGMmQmG7kd+oGKZCtDBBTAQ20nc38Z2yiiq/YtzEZ17r0j4Uj3uzXuke66/oDIQ3Axz7FYJ9TcfeP4vchddYIdPQQU9R7wKyt3QGfPWuCWhX5ZKQKqi7fZoVu8NhkWe7ROWw/WKTJtlilxZFurlJttv6fB6+LLGhbzkw/xwSA1UhVl4qkaEvG+lIY5qBpRVWlnG3xi/d47QVnQFzGnJjX9Ox908a9/VwrJBp6KAnSUNu2Vs6g+nTEAXp/NIQNmwpB+YOQ2KgKkRLQ8iwhY10pDR05xaU7hlCt+T2GULk9ORmsKIzYE5PbuxrOvb+yeS+TgaE0hIh09DJTJK23AxaOgO+tPVS6XpxB82QwCiY55fAsPleaR910a/lpnPOSX6E8w6Z77GRjp7A3PsvdEteW9nLwXN2kgTmZrCiM2BOYG7sazr2/snkvmIGhNISIdPQyUySwNwMWjoD3gSmNiM5QTMkMArm2SWwCnt8obLty2EQA1UhVgKr3EPrho/0nUFVH5nH2mViYK3t889Hr0SfNHNV7gnuis6AN3MB2Nd07P2zyH2pHCtkGjroKTIUIHtLZ8CXoUxAu7xEQqqgbvdlsS0PyWJXZelCZGm+2CRbudiJXb1NqiqtDqft/s4hL2H3EVfCTwxUhWh5yT3FbvhIH8sXkZWyLNMuh91UZ1++YAPkyj5LNSiGqRAtTJABMhvpPzrSlvtsu5eL+mar7uyT2aISu2wh6lykWZXeVPX5vGShwsY0lf2xZoNimArRwgQZ07CRnt9ewzXWDNX2W0QMimEqxAqTGmmG2EhHmuYNLK29uCr7LCftfWp3IbuiMxDeDHDsVwj2NR17/6RxF+FjhUxDBz1F7wPI3tIZTN77kJDOLw1hvU8t/MRAVYiWhpDeh430/IraGut9ansbYFAMUyFamCC9Dxvp04T/RlblploUB7FfiM1hu9juuo96U5RJWt1syux8HkGpsd6ntrcBBsUwFaKFCdL7sJGe3cAtT6DepzvMVzFMhUhh0vFxhwkf6XPqffLEXlyZXz//fJrepwPnXKcVnYHwZoBjv0Kwr+nY+yeNuwgfK2QaOugJeh9E9pbOYOreh4Z0fmkI6n26w/zEQFWIloaA3oeP9Ox8nzyBep/uMF/FMBWihQnQ+/CRnl2LnCdQ79Md5qsYpkK0MAF6Hz7Ssxu45SnW+6T2NsCgGKZCrDBJkd6HjXSk3ufl3aK7ty3tlty+BWjcnghgsKIzEN4McOxXCPY1HXv/ZHIX5wGhtETINHQyU/RKAIOWzoCvV3qpdL24g/a4ayJhnl8Cy7AENtBCDomBqhAtgbk7/IaP9PzK4RTaw7c7zFcxTIVoYQLs4ctHen7NdYrNYNQ7Mv0Uw1SIFibIDIaN9PxGdanEwkT6KoapEC1M3Pu7Nnyko3dN7glUt+QDE6gT+7rPftquyc1gRWcgvBng2K8Q7Gs69v7J5C7TA0JpiZBp6GQm6ZrcDFo6A96uqbi4g2bomiiY55fAoD18u8P8xEBViJbA3FuONHykZ3cDVZ5iJkJq3+7CoBimQrQwQUwENtIzbK5rLExqX8UwFaKFiXv/h4aP9PxGdRnmNWX2vQcMimEqxAqTDPGa2EjH7poy93i9W3LrqDpN+uwn7ZoABis6A+HNAMd+hWBf07H3TyZ3mR4QSkuETEMnM0XXBDBo6QxYu6ZMeU3ZkNdEwjy/BIZ5TZnVdnksBqpCtASGeE1spOdXDmeY15RZbReTYpgK0cIE8ZrYSM/Pa8owr0lVCH6KYSpECxPEa2IjPb9RXYZ5TWop/RTDVIgWJojXxEb6dps61ZYp5ioczmabujwbmFAeb0zMIrdL7hnris5AeDPAsV8h2Nd07P2zyF2fjxUyDR30JG2RW/aWzoCvLTIBVc0QBamGWm+2dZLkC7kVuXq1W7mothtV7xRFViVS7Mr9J2eTl7ChbzYw/xwSA1UhWl5Chr5spOfXM+cpFCb5wABhWDFMhVhhkrsnPQ0f6fk5jTnWM+cD7eOwYpgK0cIE6ZnZSM9vtJJjzVAufRXDVIgWJkgzxEY6koU0sLT24irts5y098ndheyKzkB4M8CxXyHY13Ts/ZPGXYSPFTINHfQUvQ8ge0tnMHnvQ0I6vzSE9T65vQ14JAaqQrQ0hPQ+bKTnV9QKrPcR9jbAoBimQqwwEUjvw0Z6fi2ywHofYW8DDIphKkQLE6T3YSM9v4GbwHofIX0Vw1SIFiZI78NGOlLv8/Ju0d3PWXRLXpjZn2ywrM9+0p4IYLCiMxDeDHDsVwj2NR17/2RyF+cBobREyDR0MlP0SgCDls6Ar1d6qXS9uIP2uGsiYZ5fAsMeOhIDLeSQGKgK0RKYu8Nv+EjPsBzGHjoS1udvTIphKkQLE+ShIzbSM2yusRmMGBhHDCuGqRAtTJAZDBvp+Y3qJPbQkbQ+f2O8/kIqxAoTiTx0xEY6dtck3ROobsntzyzkffaTdk0AgxWdgfBmgGO/QrCv6dj7J5O7TA8IpSVCpqGTmaJrAhi0dAasXZNUDx3JoYeOSJjnl8AyLIFlfmKgKkRLYMhDR2yk51cOS8xEkPbnbwyKYSpECxPERGAjPb/mWmIPHUnhqximQrQwQR46YiM9v1GdxLwmKX0Vw1SIFiaI18RGWj10pIh/ck7PGkn7DT1Zn+20XZJ7tLqiMxDeDHDsVwj2NR17/+Rxl+VjhUxDBz1JN+SWvaUz4OuGTEBVD0RBqqBu653ciLxaZJu0XoiiOiy2Ul2TClHtdulul8kz6oGwWa8cGHsOiYGqEC0dIbNeNtLzK24L7H67wn7rmUExTIVYYVK4BzwNH2kdJvnmpq72ebGQNzvZ9Us35aJO02JR1eVNenOTbnfF5nzCBGuVC/utZwbFMBWihQnSKrOR1mFyk9V5lqXbxa7ObxZCZGJRZUmy2Kfbut6WaVHuz2d/jgLrgQrpqximQrQwQXogNtKRnKOBpbUXV3EdosJdyK7oDIQ3Axz7FYJ9TcfeP2ncRfhYIdPQQU/R+wCyt3QGk/c+JKTzS0NY71PY2wDDVApTIVoaQnofNtLzK2pLrPcp7W2AQTFMhVhhUiK9Dxvp+bXIJdb7lPY2gG6FxAoTpPdhIz2/gVuJ9T6l9FUMUyFamCC9DxvpSL3Py7tFdz9e0S15YWZ/cr9kn/2kPRHAYEVnILwZ4NivEOxrOvb+yeQuzgNCaYmQaehkpuiVAAYtnQFfr/RS6XpxB+1x10TCPL8Ehj1rVA60kENioCpES2DuDr/hIz3Dchh71qi0P3ZjUAxTIVqYIM8asZGeYXONzWDKgXHEsGKYCtHCBJnBsJGe36iuwp41quyP3RgUw1SIFSYV8qwRG+nYXVPlnkB1S25/VKHos5+0awIYrOgMhDcDHPsVgn1Nx94/mdxlekAoLREyDZ3MFF0TwKClM2Dtmir1rFE19KwRCfP8EliGJbDMTwxUhWgJDHnWiI30/MrhCjMRKvtjNwbFMBWihQliIrCRnl9zXWHPGlXCVzFMhWhhgjxrxEZ6fqO6CvOaKumrGKZCtDBBvCY20upZo9Nzaf1A6GvxB/ubP/y93/8ugxTLd2++1nEsnzdSVs+bWhbPmzTN8iExbJPrssb3cYYY4cWvotEqGq2i0Soa7SCNlk6jX/5CNOAKWLFQhW75/KOPFI+PPlJEPvpokIk6mEJFcUmjB10Xb3kt1EcXfiJJ1UehPuruI5XdR6a+lqnv5rn6UN/N1XdFpj7UITLpPgr1UaqPSn3U+qP7rkwS9aH+lqq/pd0/KbPut8i8+3el+i1SqP9Uv0VKMRT1tml9WWeRo74LeKVjq3RslY6t0rFVOrZKx1bp2CodW6Vjq3RslY6t0rFVOrZKx1bp2CodW6Vjq3RslY6t0rFVOrZKx1bp2CodW6Vjq3RslY6t0rEd0rGl6zjNaadOOCWk+lSnoJJSfRb6s1afnZrdZ6a/nuljOkHVpz4m18d0aqhPfWSnR/dZ6M9Sf1b6sz5+qmOUtupT/z3Vf08VEqVv95krPFL/TiWxujDoYwZE1pcPgsoPrgjqj/N5+LUamG2fbvUoB2NmkrGdezq/ojMQ3gxw7FcI9jUdu/TBTs4kA5drKuhJxnNu2Vs6A77x3NDFhoJUD+XkflcnVb3Y7mXXcm/3VddLbfNFcsiqYpPtttvNKYbOoD+qsTt7a/tNro/EQFWI1R/V7lFyw0dah8l+s8932zpdFLW4WYhcDfDycruQN9uuuyoqkZzRlh01NpSr7Te5GhTDVIgWJshQjo10bPOxds+auiUXZvanIULcKgZgsKIz4K1iAOxrOvb+yeROpwGhtETINHQyU1Q3AIOWzoCvunmpdL24g/a4ziFhnl8Cw+bAtfQTA1UhWgJD5sBspGdYDhdYmNhGk0bFMBWihYn7fvSGj7S2C57fmQWqMIgxpbmve9z3OXchYJ9Fxb3pCmCwojNgrnvc2Nd07P2Ty51oA0JpiZBp6GQmqXvcDFo6A966p7y4g2aoeyiYFehtIus0qfaLorhR27fKYlGXhVzc1JnYi5tkW23P5zaJGnsGobbdjm8QA1UhWkJDnkFgI63DpCqq7KbclYttXiYLUewPi/pGbBd5nSf1od5s8v353CZRY88g1AMz0WHFMBWihYl7ZN3wkT5eTfLtJq3SZJGnRRdSaVot6mS/Xdzss3onb6o8KYtzCRORQM8gdIf5KoapEClMOj7uMOEjfVsen8outfgxy2ORuGfnXQjYbmkuu6w0VBFMUB4jDFZ0BsKbAY79CsG+pmPvn1zueiwglJYImYZOZoLyGGHQ0hlwlscdqos7aI/KYxpmndDSalMU9c1Cym3d1Uj5dlFv9zeLSuT7w77LgIf85pOzSWgZltBst+cbxEBViJbQgGcS+EgfbzbfbKouAdaLssjFQiSHerGRN91HkqU3+1weylSeT5hA9md3mK9imArRwgSwP/lI6zA51FLu85t8kcpqu0hTNUJMdvUiSWQii6pKa/noHuN4YQI9k9Ad5qsYpkK0MHFbYw0f6dk9uiISyIvqDvNVDFMhWpgAXhQf6cg3U3RQnOy7JS8s7Os0ctfkZrCiMxDeDHDsVwj2NR17/2Ryl+kBobREyDR0MpN0TW4GLZ0Bb9dUXNxBM3RNFMzzS2DQ/lfdYX5ioCpES2BuK6zhIz3D5hrynrrDfBXDVIgWJoD3xEf6dlp88pYU/xjTYvNSpwMz8uOtsrnos560vkndU/4VnQFvfQNgX9Ox908id0IdK2QaOugp6hhA9pbOgK+OMQFVzwBSkCqo+3Sb5+KmXNzIm7RLYSJbbIRMF4eNyGp5U24ORfLJuaSlFJv5pgPjzyExUBVipaUUmfmykZ5fkZtiw7xU+CqGqRAtTJBhHhvpSFOagaUdaOZOLKPuRt6Bc67Tis6AuVpxY1/TsfdPGnfaHCtkGjroSaoVt+wtncH01QoF6fzSENZEpwP95JAYqArR0hDSRLORnl9Rm2F35mX2Ct+gGKZCrDDJ3A1Yw0f6rKqVzF66R30gpQPnXKcVnQFvtQJgX9Ox908ad9ocK2QaOugpqhVA9pbOYPJqhYR0diP/DGua1RnrIwaqQrQ0hDTNbKTnV9Rm0GO2IrNX+PR9TGOFibsBa/hIn1e1Yi/do24b0oFzrtOKzoC5WnFjX9Ox908ad9ocK2QaOuhJqhW37C2dwfTVCgXp7NJQjjXNub1/NGx8gKkQKw3lSNPMRnp+RW2OGYa5vcI3KIapEC1M3A1Yw0c6UrXy8m7R3c8+dEtufR9DlvXZT1rFAAxWdAa8VQyAfU3H3j+Z3Ok0IJSWCJmGTmaK6gZg0NIZ8FU3L5WuF3fQHtc5JMzzS2DYVCYXfmKgKkRLYMhUho30DMth7LmkXPoqhqkQLUyQ55LYSEevc9wzqW7JB2ZSJ/Z5n/20dY6bwYrOgLnOcWNf07H3TyZ3Yg0IpSVCpqGTmaTOcTNo6Qx46xz1XNIJmqHOoWCeXwLDnkvKSz8xUBWiJTDkuSQ20jMsh7FbqnLrIzomxTAVooWJe0Td8JGOXue4t3rrlry2so/7fBLAYEVnwFznuLGv6dj7J5M7sQaE0hIh09DJTFLnuBm0dAa8dU59cQfNUOdQMM8ugQnMtxK2HQkNYqAqxEpgAvGt2EjPrxwW0LudusN8FcNUiBYm7i35Gj7Ssesc4XbtuiUfcO1O7OM+2QQwWNEZ8NY5APY1HXv/ZHIn1oBQWiJkGjqZKeocgEFLZ8Ba54js4g7a4zqHhHl+CQzbdlHYTTz6Y0Cmc85JfoTzzu22NnykZ1gOY/amEL6KYSpECxPE3mQjfbvPTHp6Bi7Wu5XvCx+3jdfFgLTIUSVZX45pCx83gxWdAXPh48a+pmPvn13uTBsQSkuETEMnM0nh42bQ0hnwFj7y4g6aofChYNaFT642Gq7zRZWI3ULIYrPYJNv9It9mSS22u7w81J+cTUbDno8RhZ8YqArRMprbfm34SOswqQ9plR5ysairUizEfpMttkmyX+yk2N3sy+qQHM7noW+B+Z3CZv0ZFcNUiBYmiN/JRvpYH0OvbjmXMMH8TmGz/oyKYSpECxPE72QjrcMEexHUuYQJ9A6w7jBfxTAVooWJ2wtr+EirNkoR/yRO92ReYjkwHD8+1CGSPttJuyTpHu+v6AyENwMc+xWCfU3H3j953GX5WCHT0EFP0Q0Bsrd0BnzdkAlo1wORkM6uB5LY8FcOzEGHxEBViJWOJDL8ZSM9vx5IYg8tSOmrGKZCtDBxD3gaPtLz64Ek1irLga5xWDFMhWhhgrTKbKTn1wNJrAeSA+3AsGKYCtHCBOmB2EhHumXGvLSFvbhK+ywn7X0KdyG7ojMQ3gxw7FcI9jUde/+kcRfhY4VMQwc9Re8DyN7SGUze+5CQ6t4HuvvhTNJQgfU+hb0NeCQGqkKsNFQgvQ8b6fkVtQXW+xTSVzFMhWhhgvQ+bKTn1yIXWO9T2NsAg2KYCtHCBOl92EjPb+BWYL1PYW8DTNdfSIVoYYL0Pmykz6r3Ke3FVdZnOWnvU7oL2RWdgfBmgGO/QrCv6dj7J427CB8rZBo66Cl6H0D2ls5g8t6HhHR2aajEep/S3gY8EgNVIVYaKpHeh430/IraEut9SumrGKZCtDBBeh820vNrkUus9yntbYBBMUyFaGGC9D5spOfn+5RY71Pa2wCDYpgK0cIE6X3YSJ9V71PZi6u4W9xV7kJ2RWcgvBng2K8Q7Gs69v5J4y7CxwqZhg56it4HkL2lM5i89yEhnZ3vU2G9T2VvA+h7uZnOKCd58ll1l4YqpPdhIz2/orbCep9K+iqGqRAtTJDeh430/FrkCut9KnsbYFAMUyFamCC9Dxvp+Q3cKqz3qextgOn6C6kQLUyQ3oeNdKTe5+XtotfuvdS+0x1kZn/aPKLus5+0JwIYrOgMhDcDHPsVgn1Nx94/mdzFeUAoLREyDZ3MFL0SwKClM+DrlV4qXS/uoD3umkiYZ5fAamyfw9q+5d8jMVAVYiWw2t3hN3yk51cO1xkWJpmvYpgK0cLEvQdew0d6fs11jc1gavv+awbFMBWihQkyg2EjPT/HqMY2nauFr2KYCtHCBNl0jo109K7JPYHqllza2OdJn/20XZObwYrOQHgzwLFfIdjXdOz9k8ldpgeE0hIh09DJTNI1uRm0dAa8XZPaY+4EzdA1UTDPzmuqsT3m6sJPDFSFaAkM2WOOjfQMy2HMRKgH5unDimEqRAsTxERgIz3D5hrbY662vl7KpBimQrQwQfaYYyM9w1Ed5jXVA7aL5foLqRAtTBCviY105K5JJu7x+ne6g6zso+67gDBY0RkIbwY49isE+5qOvX8yucv0gFBaImQaOpkJuiaEQUtnwNk1dagu7qA96ppomOeWwGQCeU3dYX5ioCpESmAdH2fUNnykZ1cOywTymrrDfBXDVIgWJoDXxEd6ds21TCCvqTvMVzFMhWhhAnhNfKRn5zXJBPKausN8FcNUiBYmgNfERzp61+Qer3dLLq3ssz77absmN4MVnYHwZoBjv0Kwr+nY+yeTu0wPCKUlQqahk5mka3IzaOkMeLsmeXEHzdA1UTDPzWuSCeQ1dYf5iYGqEC2BAV4TH+kZlsOQ19Qd5qsYpkK0MAG8Jj7SM2yuIa+pO8xXMUyFaGECeE18pGc4qoO8pu4wX8UwFaKFCeA18ZH+o9vXwp6WXf1xNi82kqn9KfKo773vwDkXbkVnILwZ4NivEOxrOvb+WeSuz8cKmYYOeoq2CJC9pTPga4tMQLtmiIRUV7mJrNOk2i+K4qYrdTayWNRlIRc3dSb24ibZVtvzaYZSbOib2vc7ML25G1IhVl5KkaEvG+n5NUMptMlDd5i3YpAK0cLEPelp+EjPzxtIsZ45HWgfhxXDVIgWJkjPzEY6kjcwsLQDtfyJZdFnOW1R6+5GVnQGwpsBjv0Kwb6mY++fNO7qaqyQaeigJylq3bK3dAbTF7UUpLOb8GfYfVGZvcJ/JAaqQqw0lLkbsIaP9PyK2gzrfTJ7G2BQDFMhWpggvQ8b6fm1yBnW+6il9FQMUiFamCC9DxvpsypqM3vpXvZZTlrUZu7mY0VnILwZ4NivEOxrOvb+SeOursYKmYYOeoqiFpC9pTOYvKglIZ1fGsIcxMxe4T8SA1UhWhpyN2ANH+n5FbU51vvk9jbApBikQqwwyZHeh430/Ca1Odb75PY2wKAYpkK0MEF6HzbSZ1XU5tLKsuqznLSozd3Nx4rOQHgzwLFfIdjXdOz9k8ZdXY0VMg0d9BRFLSB7S2cweVFLQjq7SW2OGYa5vcJ/JAaqQrQ05G7AGj7SMyxqsd4nt7cBBsUwFaKFCdL7sJGeX4sssN5H2NsAk2KQCrHCRCC9DxvpSEXty7tFdz/m3S15ZmZ/usU47m0JAIMVnYHwZoBjv0Kwr+nY+yeTu+oKCKUlQqahk5miCAYYtHQGfEXwS6XrxR20x+UwCfP8Ehg2lRH23QjorpvpnHOSH+G8Q6YybKTnVw4LbAsGIbwVg1SIFibIFgxspOc34xXYjQtC+iqGqRAtTNyDoIaPdPRy2P2Yd7fkhZV93BsaAAYrOgPhzQDHfoVgX9Ox908md/0VEEpLhExDJzNJOexm0NIZ8JbDxcUdNEM5TME8u+mwwKbDYmBQOiQGqkK0BIZMh9lIz7AcxrZgEPbdCOjuf6wwQbZgYCM9w+YaMxHEwDzdohikQrQwQUwENtKxy2Hp3uH4O91BVvZxb4UAGKzoDIQ3Axz7FYJ9TcfeP5nc9VdAKC0RMg2dzBTlMMCgpTNgLYel2u5bDm33TcI8uwQmMXtT2ne+pjt9pnPOSX6E8w6xN9lIz68clhkWJnZHhX7fQKwwcVtfDR/p+U2HJeY1SbvtYlAMUyFamCBeExvp6OWw20LpllxY2Q+/XH6SctjNYEVnILwZ4NivEOxrOvb+yeSuvwJCaYmQaehkJimH3QxaOgPeclhc3EEzlMMUzLObDkvM3pTSTwxUhWgJDLE32UjPsBzGtvuWha9imArRwsRtfTV8pGfYXGNek7TbLibFIBWihQniNbGR1hv0aur9OOhL8Qf7mz/8vd//LoMSy3dvvtZRrJ83spDdR5mqD6E+yu6jStRHrj4K9aGOqzP1UT1viqQ7rkgT9dF9t8gy9aG+katvCPUNob4h1Tek+kahvlGqb5TqG5X6RqW+UXffKJNEfXTfKNNMfXTfKDP1jazDUubqu3muPtQhnfBNKdRxQqoPdbBM1Yf6Cal+olA/UaifKNWH4lHW3UeVdMdVqf7ofkuVq78J9Q2pPtRPVOonKvUTlfqJOun+jVr9RK2o1pn6W6b+pn5W3THT1KIYCiCbC9XlnX4ADZaBUBjglaBa+1atfavWvlVr36q1b9Xat2rtW7X2rVr7Vq19q9a+VWvfqrVv1dq3au1btfatWvtWrX2r1r5Va9+qtW/V2rdq7Vu19q1a+1atfavWvlVr36q1b9Xat2rtW7X2rVr7Vq19q9a+VWvfqrVv1dq3au1btfatWvtWrX2r1r5Va9+qtW/V2rdq7Vu19q1a+1atfavWvlVr36q1b9Xat2rtW7X2rVr7Vq19q9a+VWvfqrVv1dq3au1btfatWvtWrX07tPYtfe37BTS09nANrZZelcr18+6zW/zus1t99Sn0Z6k+uwBQn7n+LPSnPr4LAvVZdZ8qDLrPNNGf6hgVCepTfzfX3xX6u0J/V+rvSv3dQn+31N8t9Xcr/d1Kf7dW31VhoT7Vd1VgqE/1XRUa6lPhVMGhPnP9qY/MFU4VIOpT6k/9UzLVn/pnpf7ZQv9soX+21J+arwqVjz5SsdJ9psdP9TtVuHSfQn9X6k/9s5X+2Ur/bKV/VkVN96l/ttbKqMBRn/rv+vfUGu1Q8Kj1oUTPg4ySfhJny/f7iYvbfu2qCpv9WiWRDUg3gxWdgfBmgGO/QrCv6dilD3Z6hXJXq7nJNHQyk0xc3AxaOgPeiUt9cQfNcJmiYFagd3lSb/LDbpGkmVyIXZ51bbfYLQ5pVW33230ibs/xM+iRulSB9EiFzY01iIGqEKtHKty2ecNH+thK78tiWx6Sxa7K0oXI0ly98EQuuuPrbVJVaXVIzydMMJ+6sFm2RsUwFaKFCeJTs5HWYXLIumKy2mwX5T7vjs13Xdu9qcQiTdP8kO42db7fnU+YYD51YbNsjYphKkQLE8SnZiOtw+Qmq/MsS7eLXZ3fLITIxKLKkmSxT7d1vS3Tovsd5xMmmE9d2Cxbo2KYCtHCBPGp2Ugf3SCxK8ubfb7YdhlpIbrOdbHJ99uFqDe7dFtsdpW8OZ8wwZ6JLISvYpgK0cLE7WE2fKRj385QuL2wbsmlhX0tkj77SZtrgMGKzkB4M8CxXyHY13Ts/ZPJ3c0FhNISIdPQyUzRXAMMWjoD1ua6UK+lPkF73FyTMM8vgWE+dVH4iYGqEC2BIT41G+njqHiX5YncZIukTg9dTVTtF5vDTblIq+0mT4tCbA/nc9tmgfnUhdWyNSmGqRAtTBCfmo20DhOxE+khSbNFvpG7rsMSyWJTV4eudN7clHVdyU16PrczFNgzkYX18UCTYpgK0cIEeSaSjfQMR3XYM5GFbbxtVAxTIVqYuH2Iho/0/Ab/JTb4L62PYZkUw1SIFSYlMvhnI/1Hp7eXn8IgupNduufbXQhY59tp3GYbYLCiMxDeDHDsVwj2NR17/+Ryd3cBobREyDR0MlM02wCDls6Atdku04s7aI+bbRJm3WxDN5CfS0LDvKfSasM8FgNVIVpCQ7wnNtLHLirPpUhrsUgPm/0iTffdscm+XCSJTLrKvEpr+ehm4HhhgnlPpdWGMSmGqRAtTBDviY10bFOhdFsq3ZILC/tapH3209Y5bgYrOgPmOseNfU3H3j+Z3Ik1IJSWCJmGTmaSOsfNoKUz4K1z1DOSJ2iGOoeCWYEu94fu6nbYLuq0a/Jvr2KbM01g2DOSpfQTA1UhWgJzW2ENH+kZlsOY91TabRiDYpgK0cIE8Z7YSEevc9yWSrfkdksl67Ofts5xM1jRGTDXOW7sazr2/snkTqwBobREyDR0MpPUOW4GLZ0Bb51TXtxBM9Q5FMzzS2CY3Vnanb9HYqAqREtgiN3JRlqHSV7dbLJE3Cy227pYCLU1wDZPC7U1wCHbpIdU3IjzCRPM7iztzp9BMUyFaGGC2J1spGPXOZXbxftOd5CVfd5nP2mdAzBY0Rnw1jkA9jUde/9kcifWgFBaImQaOpkp6hyAQUtnwFrnVGoL2GpoC1gS5tnNcyrs0brKuhvqYzFQFWIlsMrttjZ8pOdXDleYvVnZnD6jYpgK0cIEsTfZSEevc9yuXbfk1p1Nheizn7bOcTNY0Rkw1zlu7Gs69v7J5E6sAaG0RMg0dDKT1DluBi2dAW+dk1/cQTPUORTM80tg2NOclfATA1UhWgJzu60NH+kZlsOYvVlJX8UwFaKFCWJvspGOXue4XbtuyQsre9lnP22d42awojNgrnPc2Nd07P2TyZ1YA0JpiZBp6GQmqXPcDFo6A946R73h8gTNUOdQMM8vgWFPc1Z2E++RGKgK0RKY221t+EjPsBzG7M3K7vQZFMNUiBYmiL3JRjp6neN27bolt7t2w7vrTlLnuBms6AyY6xw39jUde/9kcifWgFBaImQaOplJ6hw3g5bOgLfOUTuHnqAZ6hwK5tklsBp7gLi2m3iPxEBViJXAarfb2vCRnl85XGP2Zm13+gyKYSpECxPE3mQjffuc+WmPm1jPmQ8s9cC4O5VllWVF1mc9aX1Tu02GFZ0Bb30DYF/TsfdPIndCHStkGjroKeoYQPaWzoCvjjEBVa/AoCBVUI/Pgm7kLB4DrjGboZZ+YqAqREtLiM3ARnqGRS42zKsH5lrDimEqRAsTZJjHRjrSlGZgaQeauRPLuHcR1+4WekVnwFytuLGv6dj7J407bY4VMg0d9CTVilv2ls5g+mqFgnRuaahIoCa6O8xPDFSFSGmo4+OM1YaP9OxmLUUC7W3THearGKZCtDBxN2ANH+lzqlaKRFpZRr0XuAPnXKcVnQFrtYJgX9Ox908ad9ocK2QaOugJqhVE9pbOYOpqhYZ0fmkIapq7w/zEQFWIloaAppmP9AyLWujJ7e4wX8UwFaKFibsBa/hIn1W1ktpL96h39HbgnOu0ojPgrVYA7Gs69v5J406bY4VMQwc9RbUCyN7SGUxerZCQzi4NpVjTnNr7R/o9iaYzykmefFbdpaEUaZrZSM+vqE0hw7A7zFcxTIVoYeJuwBo+0udVrdhL96j35XbgnOu0ojNgrlbc2Nd07P2Txp02xwqZhg56kmrFLXtLZzB9tUJBOr80hDXNqb1/pN9ZaDqjnOTJZ9V9GkKaZjbS8ytqM8wwzOwVPv0+5UhhkrkbsIaP9FlVK5m9dC/7LCetVjJ387GiM+CtVgDsazr2/knjTptjhUxDBz1FtQLI3tIZTF6tkJDOLw1hTbOKeh8xUBWipSGkaWYjPb+iNsMMw8xe4RsUw1SIFibuBqzhI31e1Yq9dK/6LKetVtzNx4rOgLlacWNf07H3Txp32hwrZBo66EmqFbfsLZ3B9NUKBens0lCONc25vX98JAaqQqw0lCNNMxvp+RW1OWYY5vYK36AYpkK0MHE3YA0f6bOqVnJpZVn3WU5areTu5mNFZ8BbrQDY13Ts/ZPGnTbHCpmGDnqKagWQvaUzmLxaISGdXxrCmubc3j8+EgNVIVoaQppmNtIzLGoxwzC3V/gGxTAVooWJuwFr+EifVbUirKV7mfRZTlqtCHfzsaIz4K1WAOxrOvb+SeNOm2OFTEMHPUW1Asje0hlMXq2QkCqo2LvaziQNCaxpFtb+8bEYqAqx0pBAmmY20vMragVmGArpqximQrQwcTdgDR/p86pWrKV7+ejd3NNWK+7mY0VnwFytuLGv6dj7J407bY4VMg0d9CTVilv2ls5g+mqFgnR+aQhrmoW1f3wsBqpCtDSENM1spOc3W5GYYSjtFb5BMUyFWGEi3Q1Yw0f6rKoVaS/dsz7LSasV6W4+VnQGvNUKgH1Nx94/adxpc6yQaeigp6hWANlbOoPJqxUS0vmlIaxpltJPDFSFaGkIaZrZSM+vqJWYYSjtFb5BMUyFaGHibsAaPtLnVa3YS/eoe9l24JzrtKIzYK5W3NjXdOz9k8adNscKmYYOepJqxS17S2cwfbVCQTq7NFRgTXNh7x/p27qazignefJZdZeGCqRpZiOtwwTbpf9cwgQzDAt7hW9QDFMhWpi4G7CGj/RZVSuFtLKMu5dt4W4+VnQGvNUKgH1Nx94/adxpc6yQaeigp6hWANlbOoPJqxUS0tnNVgqsaS7s/SN9W1fTGeUkTz6r7tMQ0jSzkZ5hUYsZhoW9wqdv6xorTNwNWMNH+qyqldJeusfdy7Z0Nx8rOgPeagXAvqZj75807rQ5Vsg0dNBTVCuA7C2dweTVCgnp7NJQiTXNpb1/pG/rajqjnOTJZ9VdGiqRppmN9PyK2hIzDEvpqximQrQwcTdgDR/p86pW7KV73L1sS3fzsaIzYK5W3NjXdOz9k8adNscKmYYOepJqxS17S2cwfbVCQTq/NIQ1zaW9f6Rv62o6o5zkyWfVfRpCmmY20vMraivMMKzsFT59W9dIYVK5G7CGj/RZVSuVvXSPu5dt5W4+VnQGvNUKgH1Nx94/adxpc6yQaeigp6hWANlbOoPJqxUS0vmlIaxprqSfGKgK0dIQ0jSzkZ5fUVthhmFlr/Dp27rGChN3A9bwkT6vasVeusfdy7ZyNx8rOgPmasWNfU3H3j9p3GlzrJBp6KAnqVbcsrd0BtNXKxSks0tDNdY01/b+kb6tq+mMcpInn1V3aahGmmY20vMramvMMKztFT59W9dYYeJuwBo+0mdVrdTSyjLuXra1u/lY0RnwVisA9jUde/+kcafNsUKmoYOeoloBZG/pDCavVkhI55eGsKa5tveP9G1dTWeUkzz5rLpPQ0jTzEZ6hkUtZhjW9gqfvq1rrDBxN2ANH+lzqlbKxFq6V0mf5ZTVSgfOuU4rOgPWagXBvqZj75807rQ5Vsg0dNATVCuI7C2dwdTVCg3p3NJQmUBNc3eYnxioCpHSUMfHGasNH+nZFbVlAhmG3WG+imEqRAsTdwPW8JE+r2rFWrpXUfey7cA512lFZ8Bcrbixr+nY+yeNO22OFTINHfQk1Ypb9pbOYPpqhYJ0fmkIapq7w/zEQFWIloaAppmPtA4TbJf+MwmTFDIMu8N8FcNUiBUmqbsBa/hIn1W1ktpL96zPctJqJXU3Hys6A95qBcC+pmPvnzTutDlWyDR00FNUK4DsLZ3B5NUKCamCerPPyzLf5YuN2OwXQiTVYlNu94sqk6XY3qRZpZ4iOJc0hDXNqfQTA1UhWhpCmmY20vMralPIMOwO81UMUyFamLgbsIaP9HlVK/bSPepeth045zqt6AyYqxU39jUde/+kcafNsUKmoYOepFpxy97SGUxfrVCQzi4NZVjTnNn7R/q2rqYzykmefFbdpaEMaZrZSM/PMMwwwzCzV/gGxTAVooWJuwFr+EhHqlZe3i26cLLvllyY2edlldd1EfVZIYTBis6At4oBsK/p2PsnkzudBoTSEiHT0MlMUd0ADFo6A77q5qXS9eIO2uM6h4RZgcZ25D6XBIZNZdR54SMGqkK0BIZMZdhIz7AcLrAwKXwVw1SIFiYFEiZcpKPXOe6ZVLfkAzOpE/uoTxkhDFZ0Bsx1jhv7mo69fzK5E2tAKC0RMg2dzCR1jptBS2fAW+eUF3fQDHUOBfP8EliFJbDKTwxUhWgJrHJGbcNHeobzHOyWqmxgBjqsGKZCtDBxj6gbPtKx65w8cbL/TneQjX05/KjGFHUOwGBFZ8Bb5wDY13Ts/ZPJnVgDQmmJkGnoZKaocwAGLZ0Ba52TJxd30B7XOSTMs0tgOeZb5QMWzpAYqAqxEliO+FZspOdXDucZFiaZr2KYCtHCJEPChIt09DrH7dp1Sz7g2p3Yx32yCWCwojNgrnPc2Nd07P2TyZ1YA0JpiZBp6GQmqXPcDFo6A946J7+4g2aocyiY55fABJbAhJ8YqArREpjbbW34SM+wHMbszVz6KoapEC1MEHuTjXT0Osft2nVLXljZZ33209Y5bgYrOgPmOseNfU3H3j+Z3Ik1IJSWCJmGTmaSOsfNoKUz4K1zios7aIY6h4J5fgkMexwmt5p4j8VAVYiWwNxua8NHeoblMGZv5lanz6QYpkK0MEHsTTbS0esct2vXLbnVtSvjPk0FMFjRGTDXOW7sazr2/snkTqwBobREyDR0MpPUOW4GLZ0Bb51TX9xBM9Q5FMyzS2AigRKYsJt49EePTOeck3z4eSfcbmvDR3p+5bDA7E1hd/rojx7FChPE3mQjHbvOEW7Xrltyu2sn+uwnrXMABis6A946B8C+pmPvn0zuxBoQSkuETEMnM0WdAzBo6QxY6xyRXdxBe1znkDDPL4FhDwwLu4n3SAxUhWgJzO22NnykZ1gOY/amEL6KYSpECxPE3mQjHb3Ocbt23ZJLK3vZZz9tneNmsKIzYK5z3NjXdOz9k8mdWANCaYmQaehkJqlz3AxaOgPeOkde3EEz1DkUzPNLYNgDw6LwEwNVIVoCc7utDR/pGZbDmL0p7E6fQTFMhWhhgtibbKSj1zlu165bcrtrV/TZT1vnuBms6AyY6xw39jUde/9kcifWgFBaImQaOplJ6hw3g5bOgLfOqS7uoBnqHArm+SUw7IFhYTfxHomBqhAtgbnd1oaP9PzKYYnZm9Lu9BkUw1SIFSYSsTfZSMeuc6TbteuW3O7alX32k9Y5AIMVnQFvnQNgX9Ox908md2INCKUlQqahk5mizgEYtHQGrHWOTC/uoD2uc0iY55fAMiyB2U28R2KgKkRLYG63teEjPb9yWGL2prQ7fQbFMBWihQlib7KRjl7nuF27bsmFlX3c/ZABBis6A+Y6x419TcfeP5nciTUglJYImYZOZpI6x82gpTPgrXPUfsgnaIY6h4J5fgkMe2BYSj8xUBWiJTC329rwkZ5hOYzZm7LwVQxTIVqYIPYmG+nodY7bteuW3O7axd0PGWCwojNgrnPc2Nd07P2TyZ1YA0JpiZBp6GQmqXPcDFo6A946R+2HfIJmqHMomOeXwLAHhqXdxKNvDWw655zkRzjv3G5rw0dahwn2johzCRPM3pR2p8+gGKZCtDBB7E020rHrnMLt2n2nO8jGvkr67CetcwAGKzoD3joHwL6mY++fTO7EGhBKS4RMQyczRZ0DMGjpDFjrnELth1wM7YdMwjy7eU6BPTBcWE28x2KgKsRKYIXbbW34SM+vHC4we7OwOn0mxTAVooUJYm+yke7+9+8U8/pIvIvGf/VvI9Q9A0stzKxPby+N+5xV4TYZVnQGzPWNG/uajr1/ErkT6lgh09BBT1LHuGVv6Qz46hgTUFW9UJDqtCR2ZXmzzxfbtKoWopDZYpPvtwtRb3bpttjsKnnzydmkJcxmKAYm7kNioCpES0uIzcBGWofJTVbnWZZuF7s6v1kIkYlFlSXJYp9u63pbpkW5z88nTLBhXjEw1xpWDFMhWpggwzw20jpMtvVObkReLbJNWnchVR0WW7nJFlUhqt0u3e0yNUw8kzApsZvQy4HGcFgxTIVYYVK6O/iGj/SxZU4O2U6K7WKzlXIh8q3orkF5stjIQ3Wo5L5M6jMKE6wXKgfagmHFMBWihQnSC7GRjjTzHVhae3EV99nL0l3IrugMhDcDHPsVgn1Nx94/adxF+Fgh09BBT9H7ALK3dAaT9z4kpArqpsiSTZIfFuVho+YyabrYHA77hZC77LDZJzfysP3kbNIQ1vuU9jbA8PQYpkK0NIT0PmykZ1jUYr1PaW8DDIphKkQLE6T3YSM9vxa5wnqfyt4GGBTDVIgVJhXS+7CRnt/ArcJ6n8reBpgeWYZUiBYmSO/DRvqsep/KXlzFfR67cheyKzoD4c0Ax36FYF/TsfdPGncRPlbINHTQU/Q+gOwtncHkvQ8J6fzSENb7VPY2wPTgMaRCtDSE9D5spGdY1GK9T2VvAwyKYSpECxOk92EjPb8WucZ6n9reBhgUw1SIFSY10vuwkdZhkiZJntVFviiSG7HoIuqwqOpyt6iq7hvpTbHZ1sX5hAnW+9T2NsCgGKZCtDBBeh820mfV+9T24iruHg21u5Bd0RkIbwY49isE+5qOvX/SuIvwsUKmoYOeovcBZG/pDCbvfUhIFVSxy5ObNN8tDl0ZsxCJqBe1zPfdpamqbvLuv7fp7pOzSUNY71Pb2wDDU+aYCtHSENL7sJGeYVGL9T61vQ0wKIapEC1MkN6HjfTsWuSu2ELCpDvMVzFMhUhh0vFxhwkf6XMqaqvEXrpH3ZCjA+dcpxWdgfBmgGO/QrCv6dj7J427uhorZBo66AmKWkT2ls5g6qKWhnRuA/0qgd7n1h3mJwaqQrQ05G7AGj7SM6xWoN6nO8xXMUyFaGEC9D58pGfX+1QJ1Pt0h/kqhqkQLUyA3oeP9OwG+lWK9T6pvQ0wKIapECtMUqT3YSN9Vr1Pai2u6qTPctLeJ3UXsis6A+HNAMd+hWBf07H3Txp3ET5WyDR00FP0PoDsLZ3B5L0PCamCit3Nfy5pCOt9UuEnBqpCtDSE9D5spOdX1KZY75Na2wCTYpgK0cIE6X3YSM+vRU6x3ie1tgEmxTAVooUJ0vuwkT6rojazlu512mc5aVGbuZuPFZ2B8GaAY79CsK/p2Psnjbu6GitkGjroKYpaQPaWzmDyopaEVEHd5Um9yQ+7RZJmciF2eZetdmK3OKRVtd1v94nIzicNZRmUhjJ7hf9IDFSFWGkoczdgDR9pHSbZLssTVcokddoVwKLadwXwTblIq+0mT4tCbA/nU9RmWO+jLux+imEqRAsTpPdhIz2/3ifDep/M3gYYFMNUiBYmSO/DRnp+k5QM630yextgUAxTIVqYIL0PG2kdJntRpqXc5YtcbroEJWq5qPLqZnHIDsXhsEmLfHM+tUmO+T65Z6GGqhArTHJ3Hd3wkT6rFjm3V2BZn+WkLXLuriFXdAbCmwGO/QrBvqZj75807l5trJBp6KCnaJEB2Vs6g8lbZBLS+aUhrPfJhZ8YqArR0hDS+7CRnt12o1WO9T65vQ0wKIapEC1MkN6HjfT8WuQc631yextgUAxTIVqYIL0PG+n52YMC632EvQ0wKIapECtMBNL7sJGe3/34AhvfC89CDVUhWpi46+iGj/RZtcjCXoHlfZaTtsjCXUOu6AyENwMc+xWCfU3H3j9p3L3aWCHT0EFP0SIDsrd0BpO3yCSk80tDWO8j7G3AIzFQFaKlIaT3YSM9w6IW632EvQ0wKIapEC1MkN6HjfT8WmSJ9T7S3gYYFMNUiBUmEul92EjPz0WWWO8j7W2AQTFMhWhhgvQ+bKTPqveR9uJK9FlO2vtIdyG7ojMQ3gxw7FcI9jUde/+kcRfhY4VMQwc9Re8DyN7SGUze+5CQKqjYI6rnkoaw3kfa24BHYqAqREtDSO/DRnqGRS3W+0h7G2BQDFMhWpggvQ8b6fm1yAXW+xT2NsCgGKZCrDApkN6HjfT8Bm4F1vsU9jbAoBimQrQwQXofNtJn1fvYXxxfD7/iforep3AXsis6A+HNAMd+hWBf07H3Txp3ET5WyDR00FP0PoDsLZ3B5L0PCen80hDW+xT2NsDwtmlMhWhpCOl92EjPsKjFep/C3gYYFMNUiBYmSO/DRnp+LXKJ9T6lvQ0wKIapECtMSqT3YSOtwwTbXf9cwgTrfUp7G2BQDFMhWpggvQ8b6bPqfewvjq+HX3E/Re9TugvZFZ2B8GaAY79CsK/p2PsnjbsIHytkGjroKXofQPaWzmDy3oeEdHa+T4n1PqW9DTC8bRpTIVoaQnofNtIzLGqx3qe0twEGxTAVooUJ0vuwkZ5fi1xhvU9lbwMMimEqxAqTCul92EjPb+BWYb1PZW8DDIphKkQLE6T3YSN9Vr2P/cXx9fAr7qfofSp3IbuiMxDeDHDsVwj2NR17/6RxF+FjhUxDBz1F7wPI3tIZTN77kJDOLw1hvU9lbwMMb5vGVIiWhpDeh430DItarPep7G2AQTFMhWhhgvQ+bKTn1yLXWO9T29sAg2KYCrHCpEZ6HzbS83vep8Z6n9reBhgUw1SIFiZI78NG+qx6H/uL4+vhV9xP0fvU7kJ2RWcgvBng2K8Q7Gs69v5J4y7CxwqZhg56it4HkL2lM5i89yEhVVCxPeHOJQ1hvU9tbwMMLyXHVIiWhpDeh430DKsVrPep7W2AQTFMhWhhgvQ+bKRn1/vUCdT7dIf5KoapEClMOj7uMOEjrcPkIMXNphRd/7zdbRai3JSLTbKVi62Q1SG72Sd1fjifMIF6n9r+EnqTYpgK0cIE6H34SM9uLlsn0FbFtf1N9SbFMBWihYm7jm74SEdqkV/eLbp0su+WXJrZ52WV13XcrTIQBis6A+HNAMd+hWBf07H3TyZ3DxcQSkuETEMnM0FLjTBo6Qz4WuqXSteLO2iPmmsa5vklMKi57g7zEwNVIVoCA5prPtKzMxbrpMTCpPRVDFMhWpiUSJhwkZ5hcw3NYLrDfBXDVIgWJsAMho+0DhPs9Q3nEiY1Fia1r2KYCtHCpEbChIv07Ab/dYqN6tKBqdWwYpgKscIkRUZ1bKRjN9dp6mTfLXlqZR91LxaEwYrOQHgzwLFfIdjXdOz9k8ndzQWE0hIh09DJTNFcAwxaOgPW5jpNL+6gPW6uSZjnZknWKWYipAPz9CExUBWiJTDERGAjPb+uKc2xMMl9FcNUiBYmORImXKTnN4NJMa8pFb6KYSpECxPEa2IjPb+JbiqxMJG+imEqRAsTtw/R8JGO3jW559ndktvn2VF3cUEYrOgMhDcDHPsVgn1Nx94/mdxlekAoLREyDZ3MJF2Tm0FLZ8DbNRUXd9AMXRMF8/wSGOY1pXbbhf70uemcc5If4bxDvCY20jMshzGvKbXbLvS9LGKFCeI1sZGeYXONeU2p3Xah74wTK0wQr4mN9PxGdRnmNWV228WgGKZCrDDJEK+JjXTsrilzj9e7JbePqqPu/4IwWNEZCG8GOPYrBPuajr1/MrnL9IBQWiJkGjqZKbomgEFLZ8DaNWXKa8qGvCYS5vklMMxryuy2C/25ddM55yQ/wnmHeE1spOdXDmeY15TZbRf6LhixwgTxmthIz6+5zjCvSVUIfophKkQLE8RrYiM9v1FdhnlNain9FMNUiBYmiNfERjp61+Qer3dLbh9VR905BmGwojMQ3gxw7FcI9jUde/9kcpfpAaG0RMg0dDKTdE1uBi2dAW/XpLymEzRD10TBPL8EhnlNmd12oT/KbDrnnORHOO8Qr4mN9AzLYcxryuy2i0ExTIVoYYJ4TWykZ9hcY15TZrdd6NusxAoTxGtiIz2/UV2OeU253Xahb9oUKUxyxGtiIx27a8rd4/Vuye2j6rrPftKuCWCwojMQ3gxw7FcI9jUde/9kcpfpAaG0RMg0dDJTdE0Ag5bOgLVrypXXlA95TSTM80tgmNeU222XR2KgKkRLYIjXxEZ6fuVwjnlNud12MSiGqRAtTBCviY30/JrrHPOacuGrGKZCtDBBvCY20vMb1eWY15RLX8UwFaKFCeI1sZHu/vfvFPHuZ/5thO5pYIkHBpOnjSUjd0nu0eqKzkB4M8CxXyHY13Ts/ZPHXZaPFTINHfQk3ZBb9pbOgK8bMgFVPRAF6fzSETbrzQfGnkNioCpES0fIrJeN9Px6IJFCYSIG5gbDimEqxAoT4R7wNHykdZikSS5v9odqcdimalu0Xb7YiEoukiyRm+3usEvO6GoisFZZDHSNw4phKkQLE6RVZiM9v1ZZYD2QkL6KYSpECxOkB2IjHck5GlhaW3GVJ0mf5aS9j3AXsis6A+HNAMd+hWBf07H3Txp3ET5WyDR00FP0PoDsLZ3B5L0PCamCir0h5VzSENb7CFsbYBADVSFaGkJ6HzbS8+t9JNb7SFsbYFQMUyFWmEik92EjPb9JisR6H2lrA4yKYSpECxOk92EjrcOklrubIj1kCyHz7kPIurvodJef7c023xTbQoo6O58wwXofKX0Vw1SIFiZI78NGWvk/OlQe9cB9Kf5gf/OHv/f732VQYvnuzdc6iuXzpi5S9SHVR919lOprVa4+1N/qRH0Uz5s0STL9KfVnpT7TXH1mqf6s1Weuv5KX6lPoT6k/C/1Z6p+t9Kf6xd3n8e/qZ9NUDq1EYV4J7cRVKb4xGqQnXm8rEVslYqtEbJWIrRKxVSK2SsRWidgqEVslYqtFbLWIrRax1SK2WsRWi9hqEVstYqtFbLWIrRax1SK2WsRWi9hqEVstYjsoYksXsV/vQyKiJb/WsKvxO4LdZ6ei+pT6s1afpf56p6T61H/vKKvPovvUauo/5PGPSv+R5vqPLD3+Ues/8uMX81L/IY5/yOMfxfGP8vhbquMf+t/R2uo/9G8ZUlcRoMirR6qnc/+TOG7wy7tU4G4au0Qw0IqdWMZ9AhFgsKIzEN4McOxXCPY1Hbv0wU5PKnfp1U2moZOZYoICMGjpDPgmKC+Vrhd30AyXKQpmPdKvt0mRFcVit6u72maTVIv6kGwXu+qmQ1mVabGrPzmbshZ7tEzanrIyiIGqEK2sRR4tYyOtwyS7kds8EdWi2h1Uf5Qmi3ojt4tke9N9oZIiL7fnEybYyE0OTJ+GFcNUiBYmyMiNjbQOk6qospty17VGeZl0DfX+sKhvxHaR13lSH+pN112fz8itwB4tK2xPWRkVw1SIFSYF8mgZG2ndJD8/1sX/z2OVHLU8LtwDyC4EbE+qVFlcIxFgsKIzEN4McOxXCPY1HXv/5HLXYwGhtETINHQyU5THAIOWzoC1PC7Uo2bF0KNmJMy6PJb7XZ1U9WK7V++L3O5VGtzmi+SQVcUm2223m1OUnUNCy7CElvmJgaoQLaEhj5qxkdZhIqrk0GW7YiEqmS9EuU8Xm5s8WeQi2ZXZ/pAI9az2uYQJ5iEVtqeujIphKkQLE8RDYiN9tBoPVVIcdsnikCXq6cWi7kKqrhc3+71IivywSUR5PmGCPWpWCF/FMBWihQnyqBkb6Uj3z92Xw24HrVtyOcheJEmS9tlPWw67GazoDIQ3Axz7FYJ9TcfeP5nc9VdAKC0RMg2dzCTlsJtBS2fAWw7LiztohnKYgnl+CazAEljhJwaqQrQE5t5lseEjPcNyGNvWsBh2WAYUw1SIFiZuK6zhIz3D5hrznophG2ZAMUyFaGGCeE9spCOVw+alLQdm4qcbx+K+3KZ0T/VXdAbCmwGO/QrBvqZj75807jprrJBp6KCnKG8B2Vs6A77y1gRU3VJGQTq7NFRiM95yYNw5JAaqQqw0VCIzXjbSx95ns6m2+bZelEUuFqIrcxYbedN9JFl6s8/loUzPKEyw4V0pfBXDVIgWJsjwjo30/FrkEmuRy4Fu0aIYpEK0MEFaZDbS51XUDpTuJ5Zx7/wt3c3His5AeDPAsV8h2Nd07P2Txl1djRUyDR30JEWtW/aWzmD6opaCdHZpqMLuxKvsFb7pJRuQCrHSUOVuwBo+0vPrfSqs96nsbYDpTmhIhWhhgvQ+bKQjVSt3jnTlvm2jW/Lh2zbUAFL02U9axQAMVnQGvFUMgH1Nx94/mdzpNCCUlgiZhk5miuoGYNDSGfBVNy+Vrhd30B7XOSTM80tg2FSmEn5ioCpES2DIVIaN9PyGdxW2e0MlfRXDVIgWJu7bbRo+0jPsmrDhXTUwx7IoBqkQLUyQ4R0b6ejlsPu2jW7J7bdtyD77acthN4MVnYHwZoBjv0Kwr+nY+yeTu/4KCKUlQqahk5mkHHYzaOkMeMth9Tj/CZqhHKZgnl8Cw26pqux3Fz0SA1UhWgJzj6gbPtIz7Jqwx/mr2lcxTIVoYYI8zs9G+vY57VNFEOs5bfNS19YNIdNHj99MWt/U7odoV3QGvPUNgH1Nx94/idwJdayQaeigp6hjANlbOgO+OsYEVG3iRkGq01KZ5Ptk1+UsWW0XotjdLDb7er+oxWYr9gd5SG9O26qdQVqqscdoa+uupI/FQFWIlZZq9wi64SM9vyK3xoZ5tfRVDFMhWpggwzw20pGmNANLO9DMnVjGfVy2drfQKzoD5mrFjX1Nx94/adxpc6yQaeigJ6lW3LK3dAbTVysUpPNLQ1gTXQ/0k0NioCpES0NIE81GWofJXhRlvTvcLG6K/WYhkn1X1BzK7WJfyU0lt8mNEGfz0qxUPawHxIk6zlczTIdIgaIIuSOFkXakiuXl/cK77zJTyz5wm9lp3hT1GUiIwyqAA2s1A6FfB6Dvn1TuxBoQUEuIThNAZ4JKB+LQBnDgq3Veamkv7sE9qnuIsOc2puloQnMadZyfHKgO8TIaMKlhpD27GjlV94VgoSJ8NcN0iBcqwB16jLTjFz/uaZVadmnlH/VZOYjDKoADd/HjRr8OQN8/qdyZNiCglhCdJoDONMWPm0MbwIG5+JEX9+BMxQ8F9gwzGnSPqDrOTw5Uh3gZDbhLlJH2HOtkaB80dZyvZpgO8ULFPc9uGGnf3mlzumrEutPmQTHkvj9NhYH1fTNZ1EfuIA6rAA7cxZAb/ToAff8kc2fegIBaQnSaADrTFENuDm0AB+ZiqLq4B2cqhiiw9TVrWxeyu8otZFXVC7GtqsW2PBTdfyY3m82mKLLN/pPzyXCQB6aO85MD1SFehgNcMEbaRxvssNll+eawOGy3u4XIs2yxSbflIrnpfvlNJvZ5XpxPqKTQjhTqOF/NMB2ihUoK7EnBSFuHSio3u6QQ2UJ2FVRXOB22i7ooN4s8O2TbfVIXN+otZmcTKqBjmtrfQWPQDNMhXqhAjikb7WM3nu0KKbN0cdiVXY2dbMSiyqpiIdKDrNPtVlTp4YxCJQNDZdiZGdAM0yFeqLh9tIaR9m2LdbpqxGqxhlZbmGmf7imI+rSmQudculUAB+HNAUd/BaFfB6Dvn0vusn2suGkCUE/SMAHKtwEc+BomE1L9+nkKVIVV7JOi3CZy0aW1rvSRlVzU2/12sd0duvq5SvLk5nT9OYscBU6M04HR6ZAcqA7xchQ0MWajfZwYZ4d0l94ki/TmJusaql2Xz/bdj+4P6b6oRZFX2faMQgV6flcd56sZpkO8UHEPgxpG2scmaVPvspsi7Qqe/LAQWS4X27SuFvu6TNLddldKsT+fUMnAfjqz7nZo0gzTIVqoZFA/zUY70p0VQ6s7UOCfaBZ9mtNWupm7SVkFcBDeHHD0VxD6dQD6/rnjrrfGipsmAPUklS6gfBvAYfpKlwR1hjkJvNtPnbk+cqA6xMtJ7tasYaQ9w6YoA5uizN4dGDTDdIgXKlBTxEZ7hk1RBjZFmb07MGiG6RAvVKCmiI12pEr3/raZzG2yqmUfNllFksTdugbisArgILw54OivIPTrAPT9k8pdiAUE1BKi0wTQmaY2dnNoAzjw1cYvtbQX9+BMdTIFtsadbeX+IG4WSVHIRZqqPbjUjYJJIhNZVFVayzMqfnJwdpMP3xRglAPVIVpGy6HZDRvtGdbJOXgvRD58U8CAZpgO8UIFuheCjfYM6+QcvBciHxhGDGuG6RAvVNzjooaRtroXQlH/JM49EPf1cu5+PFUt//DjqeqekMgbDgAcVgEchDcHHP0VhH4dgL5/crmLs4CAWkJ0mgA6k9TLAIc2gANvvZznF/fgDPUyCfYMiyBwrpwLPzlQHeJlNmiuzEZ7jkUQtDmkOs5XM0yHeKHifra4YaQ9xy4ctCDygVn8sGaYDvFCBbIg2GhHmisPra59fB55C4rcbQGsAjgIbw44+isI/ToAff/ccddeY8VNE4B6mqrXrXwbwIGv6jUh1ZUuBarCKtODOCSbrtQpNje3F6V9dqY5SYCTYWG/vc3w7DymQ7ScJKDJMBvtGTZFAhz3iYG517BmmA7xQgUa97HRnmFTJMD+WQhfzTAd4oUK1D+z0T4mIJnebKXYLTbicFiIfVcfb6ubaiH3+3q/2WRVlZ3RnjUCbIrEQHdguRJDOsQLFagpYqN9Xk2RsFdbdZ/mtE2RcBe3qwAOwpsDjv4KQr8OQN8/d9yl+Vhx0wSgnqQpApRvAzhM3xSRoM4vJ0mwKZL27uCRHKgO0XKShJoiNtozbIok2BRJe3dg0AzTIV6oQE0RG+0ZNkUSbIqk8NUM0yFeqEBNERvtGU7lJNgUSXt3YLoSQzrECxWoKWKjfV5NkbRWW9mjG8imbYqku7hdBXAQ3hxw9FcQ+nUA+v654y7Nx4qbJgD1JE0RoHwbwGH6pogE9RglN9u6yneL/c0+X4h6Vy+2h812kVVyL3fFpix2JzbnkJMKsCkqrN3BYzlQHaLlpAJqithoz7ApKsCmqLB2BybNMB3ihQrUFLHRnmFTVIBNUSF8NcN0iBcqUFPERnuGU7kCbIoKa3dg0gzTIV6oQE0RG+3zaooKe7UV9VXcCp1zqVYBHIQ3Bxz9FYR+HYC+f+64S/Ox4qYJQD1JUwQo3wZwmL4pIkGdX6Vbgk1Rae8ODC8dxnSIlpNKqClioz3DSrcEm6LS3h0YNMN0iBcqUFPERnuGD4qUYFNUCl/NMB3ihQrUFLHRPq9Kt7QX9Fmf5rSVbuluSlYBHIQ3Bxz9FYR+HYC+f+64662x4qYJQD1JpQso3wZwmL7SJUGdYU4CN8Ur7YX/IzlQHeLlJHdr1jDSnmFTVIFNUWXvDgyaYTpEC5UKaorYaM+wKarApqiydwcGzTAd4oUK1BSx0Z7h+L8Cm6JK+GqG6RAvVKCmiI12pKbo5f3CuzeaUMsuzfxPu21FfjEBwGEVwEF4c8DRX0Ho1wHo+yeVu2YPCKglRKcJoDNJGwVwaAM48LVRL7W0F/fgDC0VCfYMMxpoaFcDHeaQHKgO8TKaewbQMNKeY0tVgqFS+mqG6RAvVEooVLhoz7GlAgc11fAb4wc0w3SIFyrQoIaN9gxnelUNhkrtqxmmQ7xQce9p3zDSjt5S1e5B1XfUUVb+kTfuBTisAjgIbw44+isI/ToAff+kctfvAQG1hOg0AXQmaakADm0AB96Wqk4u7sEZWioSbIUbeyPYuWS0Gnx7QW3fxt+w1ySmQ7SMVkNvL2CjPcOWqgath3pgBj+sGaZDvFCBrAc22jNsqeocDJXh3dEHNMN0iBcq7r3sG0baM5zp1aBLVQtfzTAd4oUK5FKx0Y7fUrkH8mrZpZV/5M2fAQ6rAA7CmwOO/gpCvw5A3z+p3PV7QEAtITpNAJ1pWio3hzaAA3NLpV2qEzhTS0WBPcM6GXSpartdQ9//1nTyOemPcQJCLhUb7TnWyaBLVdvtGvr+t9FCBXKp2GjPcVADulS13a4xaIbpEC9UIJeKjXb3v3+n</t>
  </si>
  <si>
    <t>oyU5hcAncV4iaF7uNLHfGyv6vCetjzt0zrVbBXAQ3hxw9FcQ+nUA+v7J5C7GxoqbJgD1FGUwonwbwIGvDDYh7UpfGlSFNdkU1X6fZot6J3JlkJbKIK3O0x9PE2xE3B3nJweqQ6wk1RFyBmzDSFuHSr05bMrN7maRFYnoap9DtajSLF/kWS0yUXR1c3lOoYLN/brjfDXDdIgXKsjcj4/2/EbEaYI11N1xvpphOsQLFaSh5qOtQ6VIsn1+0/Xd27LO1BWoVhvBbs41AWFdUnecr2aYDvFCBemS+Ggfryr7bZaWsktRKlmJ3aELsP2h7n50U1bbfRdc6e58QiXFHrpMU8/SDdUhWqik7uK6YaStQ2V/2OyyfHNYHLbb3ULkWbbYpNtykdzkdXWTiX2eF2cUKmBZm3rXd5gO8UIFKmvZaB/HdHKzSwqRLWSZdGFVHLaLuig3XV1zyLb7pC5uZH1GoQKWtal3fYfpEC9UoLKWjXZsOztN3c6dWnZp5n8aU8Z9bRfCYRXAQXhzwNFfQejXAej7J5V7aBQQUEuIThNAZ5I5HsChDeDAN8d7qaW9uAdnmOmRYM8wo4HddzrQhg7JgeoQL6NB3Tcb7TnWyZid3R3nqxmmQ7xQQexsPtpz7L7BQU1q93VNby6CdIgXKtCgho32DGd6KfbQZXecr2aYDvFCBXnoko/2DJ2CDJzpZfaHu+gv5IwVKhk002OjPUP/McMefEsz+xNgBs0wHeKFCvLgGx/tGd7VkIHj32xgDjqsGaZDvFCBxr9stPWtd4q86MdCX4w/2N/84e/9/ncZtFi+e/M1xVE8V5+V+swT/SkG9Rh+uqur2ruf7ukxOJKBWOFTGUWl1VRaTaXVVNpBKm0Alf5kBqICD2cUEzWB6ajoPyr9RwdH/2Fmow+k0NF8jnRUpXNG936q08BE5zRMj7vdRIfOefFYBXAQ3hxw9FcQ+nUAeumDnnz1GrpAUVFPMjMGlG8DOPDNjAevOhSoCuvm5mZ7U23KxV6I+z7t5lyrJHD4lw1MwYbkQHWIVyVBwz822tGdz8w90VLLbp1oRX43N8JhFcCBO1m50a8D0PdPKvclMyCglhCdJoDONFnMzaEN4MCXxV5qaS/uwZkyGgX2DDMaOHjOrBNY04tEMR3iZTRo8MxGW/X9zz85tyft8oGJ2CmBx92JokPnXLJVAAfmBAagXweg759D7qvlWHHTBKCeJE8ByrcBHPjylAmpHv9QoCqsh2wn0iLPF/u8qs8+N+XYDlvdcX5yoDpEy005ssMWH+3o3Vbuvs9WLbsw8z/l5rgv/UY4rAI4cCcrN/p1APr+SeW+ZAYE1BKi0wTQmSaLuTm0ARz4sthLLe3FPThTRqPAnmFGk2BGk35yoDrEy2jugXfDSPvosir2eT8Y+mpALh5JjJPNmpfKWi3LQRGKQRGUgYfvWgExwS9EJ2u1g98Owm8D4E9jp3bw1R8D+PURFAKKwaN7xKYPLe3di1R/6jCTuf4s9GetPgupw08fUw76+/nwbbxKBBk7CLWz3xFtNdFWE2010VYTbTXRVhNtB4m2AUQnCtej7d8x1X8cg7fjqv8ojn/U+o+Org7s45EDhI9nAIHxg/iOdYPAg/bAPXdWOXR4gKt4Rr5zAOCwCuAgvDng6K8g9OsA9NIHPf2qeV+duOk0AXSmaQ/cHNoADsztgTZj8kEzhgRbl3uZFFux3S82NzJfiE1WL9TTJou6zLb7Um5vMrH95HzaA9CMyYddCaMcqA7x2gPIjGGjrUOlKqrsptyVi21eJgtR7A+L+kZsF3mdJ/Wh3mzyfXU+oSLApwDE8O3wA5phOkQLFQE9BcBG+3arzNM1PVYxNLTamZn2cSRsab4mqXmE+1brVQAH5poHQL8OQN8/l9wJdqy4aQJQT1LaAMq3ARz4ShsTUt3HUaAqrDdyv6uTql5s91IuusRWLardNl8kh6wqNtluu92c4ugschS4T4wQfnKgOsTLUe5RfcNIe47lDLgBgxgYzg1rhukQL1SgDRjYaEeyeodW17p1n2UYN0354u6wVwEcuMsXN/p1APr+ueNOomPFTROAepryxa18G8AhQvlCgTq/nCTBFltad5F8LAeqQ7ScJKEWm432DCtdmYGhYi/8DZphOsQLFXdr1jDSjlS+3FtR0n2nnlp267sws7zPf9q6BuCwCuDAXNcA6NcB6PsnlTu7BgTUEqLTBNCZpOABOLQBHPgKnpda2ot7cIbihwR7hhkNnN1I4ScHqkO8jAbNbthoz7FOBm9qlNJXM0yHeKEC3dTIRjt+8eOeXallH5hdnfhH9qQADqsADtzFjxv9OgB9/6RyZ9qAgFpCdJoAOtMUP24ObQAH5uKnuLgHZyp+KLBnmNHAbT7k8K2URjlQHeJlNGibDzbac6yTwT1+pX07AbrZFy1U3FPthpH26fl5dUk/o/tvCvtMtOjTnbbWKdxz3VUAB+ZaB0C/DkDfP4fciXWsuGkCUE9S0gDKtwEc+EoaE1L9rAQFqsKK3U96LrmpAF2Jwj6efyQHqkO03FRArgQbbR0q2+3NfnPI64UU4mYhyuqw2BRJl9HSbbVLt5tdLpMzChVw3FcIX80wHeKFCjTuY6MdaYYztLoD7d2JZuRHpgp3Z70K4MBdvrjRrwPQ988ddxIdK26aANTTlC9u5dsADhHKFwrUGeYksLUu7LcjGZ71wHSIl5Og1pqN9gwr3RK8Vau0F/70J8hihUrpbs0aRtqRypd7C6p0b+2mlt36oo8s8lgG4LAK4MBc1wDo1wHo+yeVO7sGBNQSotME0Jmk4AE4tAEc+Aqel1rai3twhuKHBHuGGQ2c3ZQDQ4whOVAd4mU0aHbDRnuGdXIJbpNZ2u9cow8xooWK+z7DhpF2/OLHPbtSyy6s/CMPdQAOqwAO3MWPG/06AH3/pHJn2oCAWkJ0mgA60xQ/bg5tAAfm4kdvk3kCZyp+KLBnmNHAO0pL6ScHqkO8jAbdUcpGe451MvjgeDkwMx3WDNMhXqi4p9oNI+0/un1vZdaPhb4Y0MaIJC1Ou16WetfLSu9oWel3WFZ678tav8Oy1jtg1noHzFrtgJklmf5UP5Wl6vgsS/SnOibL9Xf1TpqZ0N+V+rt6D82s0N8t9HdL/d1Kf7fS3631d2v13TxR383TRH+q7+ZZpj/1d3P9XaG/K/R3pf6u1N8t9HdL/d1Sf7fS3630d2v13W719Kf6rkgz/Sn1pzpGZKn+1EdmSg2h3+gp8lx/6p/KlRpCDMfO8G1+eV0JfDtsKALwVH/aA7TUe4BWen/PSr/vs9I7gdb6fZ+13g+01vuB1mo/ULXsrV72Vi97q5e91cve6mVv9bK3etlbveytXvZWL3url73Vy97qZW/1srd62Vu97K1e9lYve6uXvdXL3uplb/Wyt3rZW73srV72Vi97q5e91cve6mVv9bK3etlbveytXvZWL3url73Vy97qZW/1srd62Vu97K1e9lYve6uXvdXL3g4uexuw7P3SCFp2uDq63RG1PO6IWh33Oa2Ob0etjhuj1se3o9bH/VHr4/6otd4fVS2//kP/uAoA9UeWHP/QR6oY0H8cDxHHQ+TxkONmqyoQ9B/HQ8rjIdXxkOp4SH08pNaHqHhQf6TJ8Q99iAoJ/cfxkPx4iDgeIo6HyOMh8nhIcTykPB5SHg+pjodUx0NqfYiKD/2HPkRFiP5DHv/QR6og0X8cfyDT0onji2VVoOg/jj+ea+mGYuWjj4jBoqLlbDaTLd1mmyofrBtQishP8AIcVgEchDcHHP0VhH4dgF76oKcXI/eFmZtOE0BnmibazaEN4MDcROvNZMvBzWRJsBXucn+o0uSwXdRdArl72cDmTN81UYKbyZa1nxyoDvE6I2gzWTbaOlSKQ5UUh12yOGTJYSFuiu7YXV0vbvb7Ljfnh00iyvMJlQq8faKy7qpq0gzTIVqoVNDtE2y0ozsIldspVstut1wjvxUS4LAK4MBc/ADo1wHo+yeVO9MGBNQSotME0Jmk+AE4tAEceIufSt8+UQ3ePkGCPcOMBt4+UdnvIzC8QxHTIV5Gg26fYKN9fNi7znb1odotDoeNOlY9wlnuskWWZ8WmuKlFlYszChXw9onKfh+BQTNMh3ihAt0+wUY7fvHjdorVsgsr/7rPf+Lix81hFcCBu/hxo18HoO+fVO5MGxBQS4hOE0BnmuLHzaEN4MBc/OjbJ07gTMUPBfYMMxp4+0Ql/eRAdYiX0aDbJ9hoz7FOBm+fqApfzTAd4oUKdPsEG+34xY97px+17MP2Xsc/T/r8Jy5+3BxWARyENwcc/RWEfh2Avn9SuTNtQEAtITpNAJ1pih83hzaAA3PxU17cgzMVPxTYM8xo4FPDlXVnqsdyoDrEy2huz7ZhpD3HOhl0SKthq3BAM0yHeKECOaRstKMXP7Xb9vuOOsrKf/hGuEmKH4DDKoADc/EDoF8HoO+fVO5MGxBQS4hOE0BnkuIH4NAGcOAtfurk4h6cofghwZ5fRqtTLKPVVhfwsRyoDtEyWu32bBtG2jOsk2vQIa2tVqFJM0yHeKECOaRstOMXP27bTy271fbLsz7/iYsfN4dVAAfu4seNfh2Avn9SuTNtQEAtITpNAJ1pih83hzaAA3Pxo19ZVA++sogEe4YZDdzDtBZ+cqA6xMtobs+2YaQ9xzoZdEhr6asZpkO8UIEcUjba8Ysft+2nlr2w8o/8tBfAYRXAgbv4caNfB6Dvn1TuTBsQUEuIThNAZ5rix82hDeDAXPzoVxadwJmKHwrsGWY08JVFtd0FNL2NDtIhXkZze7YNI+051smgQ1rbrUL6Y0/RQgVySNloxy9+3LafWna77Rf5fY0Ah1UAB+7ix41+HYC+f1K5M21AQC0hOk0AnWmKHzeHNoADc/FTX9yDMxU/FNizy2hZgj2/3B3nJweqQ6yM1hFyBm/DSHt+dXKWYA5pd5yvZpgO8UIFcUj5aOv94rqfPhUJKgBi7PsztNoDE/LjCxJE3Ie8OnTOpVsFcOCteRD06wD0/XPJnWDHipsmAPUUpQ2ifBvAga+0MSH96CMiVIU1rTeH8rDPF5UQ+ULIolpsyjRZZDLNxGFXipvdOZUzmDvRHecnB6pDvByFuBN8tOdY+WJjv+44X80wHeKFCjL246MdaZYztLoDbd6Rphx+ImWa8sXdYa8COHCXL2706wD0/XPHnUTHipsmAPU05Ytb+TaAQ4TyhQJ1fjkpBVvsdKDXHJID1SFaTkqhFpuN9gwr3RTbe6c7zlczTId4oeJuzRpG2udVvqTSSjPug1YdOudSrQI4MJcvAPp1APr+ueNOomPFTROAepLyBVC+DeAwfflCgjrDnAS21Km1t3wsB6pDvJwEtdRstOdY6WIPkHfH+WqG6RAvVNytWcNI+7zKl8xe0Gd9mtOWL5m7KVkFcGAuXwD06wD0/XPHnUTHipsmAPUk5QugfBvAYfryhQR1fjkpA1vqzN5bPpID1SFaTsqglpqNtg6VJN/fFPsyXeyym91CVLVY1LLaqdsiijRNZCkP9RmFCugzquX00wzTIV6ouFuzhpH2mZUv9oI+7sNOHTrnUq0COHCXL2706wD0/XPHnUTHipsmAPU05Ytb+TaAQ4TyhQJ1hjkJbKkze29peEoD0yFeToJaajbaM6x0c9BnzO2FP/2Bnlihkrtbs4aR9nmVL7m9oI/7uFKHzrlUqwAOzOULgH4dgL5/7riT6Fhx0wSgnqR8AZRvAzhMX76QoM4wJ4EtdS795EB1iJeToJaajfYMK90c9Blze+Fv0AzTIV6ouFuzhpH2mZUv9oJe9mlOXL64m5JVAAfu8sWNfh2Avn/uuJPoWHHTBKCepnxxK98GcIhQvlCgzi8nCbClFvbe8pEcqA7RcpKAWmo22jOsdAXoMwp74W/QDNMhXqi4W7OGkfZ5lS9CWmkWfZrTli/C3ZSsAjgwly8A+nUA+v65406iY8VNE4B6kvIFUL4N4DB9+UKCOsOcBLbUwt5bPpID1SFeToJaajbaM7zLW4A+o7AX/gbNMB3ihYq7NWsYaZ9X+SLtBX3Zpzlt+SLdTckqgANz+QKgXweg75877iQ6Vtw0AagnKV8A5dsADtOXLySo85u+SLCllvbe8pEcqA7RcpKEWmo22jOsdCXoM0rpqxmmQ7xQcbdmDSPtMytf7AV91ac5cfnibkpWARy4yxc3+nUA+v65406iY8VNE4B6mvLFrXwbwCFC+UKBqrBuxTbJ0mSzqDYHsRCFKBbbdFMvDjeb4ibNRVJuNp+cT04CW2pp7y0fyYHqEC8nQS01G+0ZVroF6DMW9sLfoBmmQ7RQKdytWcNI+7zKl8Je0EfedbdwNyWrAA7M5QuAfh2Avn/uuJPoWHHTBKCepHwBlG8DOExfvpCgzjAngS11If3kQHWIl5OglpqN9gynLwXoMxb2wp++/Wy0UHG3Zg0j7TMrX6wFfZH0aU5cvribklUAB+7yxY1+HYC+f+64k+hYcdMEoJ6mfHEr3wZwiFC+UKDOLyeVYEtdWnvLx3KgOkTLSSXUUrPRnmGlW4I+Y2kt/E2aYTrECxV3a9Yw0j6v8qWUVpqRd90t3U3JKoADc/kCoF8HoO+fO+4kOlbcNAGoJylfAOXbAA7Tly8kqDPMSWBLXVp7y8dyoDrEy0lQS81Ge46VLugzlvbCn779bLRQcbdmDSPt8ypfKntBn/VpTlu+VO6mZBXAgbl8AdCvA9D3zx13Eh0rbpoA1JOUL4DybQCH6csXEtT55aQKbKkre2/5SA5Uh2g5qYJaajbaM6x0K9BnrKSvZpgO8ULF3Zo1jLTPrHyxF/SRd92t3E3JKoADd/niRr8OQN8/d9xJdKy4aQJQT1O+uJVvAzhEKF8oUBVW7HHIs8lJYEtd2XtLw56imA7xchLUUrPRnmGlW4M+Y20v/Onbz8YKldrdmjWMtM+rfKntBX3kXXdrd1OyCuDAXL4A6NcB6PvnjjuJjhU3TQDqScoXQPk2gMP05QsJ6gxzEthS19JPDlSHeDkJaqnZaM+w0q1Bn7G2F/4GzTAd4oWKuzVrGGmfWfliL+gj77pbu5uSVQAH7vLFjX4dgL5/7riT6Fhx0wSgnqZ8cSvfBnCIUL5QoM7OEcgTrKXujvOTA9UhVk7qCDkDtmGkPb9KN08wn7E7zlczTId4oeJuzRpG2mdVvuSJtNKMu+tuh865VKsADrzlC4J+HYC+f+64k+hYcdMEoJ6ifEGUbwM4TF6+0KDOMCdhLXV3nJ8cqA7xchLSUvPRnmOli/mM3XG+mmE6xAsVd2vWMNI+r/IltRf0cXfd7dA5l2oVwIG5fAHQrwPQ988ddxIdK26aANSTlC+A8m0Ah+nLFxLU2TkCeQq21Km9tzTsKYrpEC0npVBLzUZ7hpVuivmM3XG+mmE6xAsVd2vWMNI+s/LFXtDH3XW3Q+dcqlUAB+7yxY1+HYC+f+64k+hYcdMEoJ6mfHEr3wZwiFC+UKDOMCeBLXVq7y0Ne4piOsTLSVBLzUZ7hpVuBvqMmb3wN2iG6RAtVDJ3a9Yw0j6v8iWzF/Rxd93t0DmXahXAgbl8AdCvA9D3zx13Eh0rbpoA1JOUL4DybQCH6csXEtQZ5iSwpVax7yMHqkO8nAS11Gy0Z1jpZqDPmNkLf/r2s9FCxd2aNYy0z6x8sRb0ZdKnOXH54m5KVgEcuMsXN/p1APr+ueNOomPFTROAepryxa18G8AhQvlCgTq/nJSDLXVu7S0fy4HqEC0n5VBLzUZ7hpVuDvqMubXwN2mG6RAvVNytWcNI+7zKl1xaacbddbdD51yqVQAH5vIFQL8OQN8/d9xJdKy4aQJQT1K+AMq3ARymL19IUBVW7Ia8s8lJYEudW3vLx3KgOsTLSVBLzUZ7jpUu6DPm9sKfvv1stFBxt2YNI+3zKl+EvaDP+jSnLV+EuylZBXBgLl8A9OsA9P1zx51Ex4qbJgD1JOULoHwbwGH68oUEdX45SYAttbD3lo/kQHWIlpME1FKz0Z5hpStAn1FIX80wHeKFirs1axhpn1n5Yi/o4+6626FzLtUqgAN3+eJGvw5A3z933El0rLhpAlBPU764lW8DOEQoXyhQZ5iTwJZa2HtLw56imA7xchLUUrPRnmGlK0GfUdoLf/r2s7FCRbpbs4aR9nmVL9Je0MfddbdD51yqVQAH5vIFQL8OQN8/d9xJdKy4aQJQT1K+AMq3ARymL19IUGeYk8CWWko/OVAd4uUkqKVmoz3DSleCPqO0F/4GzTAd4oWKuzVrGGmfWfliL+jj7rrboXMu1SqAA3f54ka/DkDfP3fcSXSsuGkCUE9TvriVbwM4RChfKFDnl5MKsKUu7L0lfftZ03nlpE8+t+5zUgG11Gy0Z1jpFqDPWNgLf/r2s9FCxd2aNYy0z6t8KaSVZuRddwt3U7IK4MBcvgDo1wHo++eOO4mOFTdNAOpJyhdA+TaAw/TlCwnqDHMS2FIX9t6Svv2s6bxy0iefWw9yEtRSs9E+Vro3N1my38nF/qa+6UqdXbaoNrtycSPyYivkIdvL4oxCBfQZC3vhb9p+FtIhXqi4W7OGkfZ5lS+lvaCPvOtu6W5KVgEcmMsXAP06AH3/3HEn0bHipglAPUn5AijfBnCYvnwhQZ3f9KUEW+rS3lsa9hTFdIiWk0qopWajPcNKtwR9xlL6aobpEC9U3K1Zw0j7zMoXe0Efedfd0t2UrAI4cJcvbvTrAPT9c8edRMeKmyYA9TTli1v5NoBDhPKFAnWGOQlsqUt7b0nfftZ0Xjnpk8+tBzkJaqnZaM+w0q1An7GyF/4GzTAdooVK5W7NGkba51W+VPaCPvKuu5W7KVkFcGAuXwD06wD0/XPHnUTHipsmAPUk5QugfBvAYfryhQRVYcU2ozqbnAS21JX0kwPVIV5OglpqNtozrHQr0Ges7IU/ffvZaKHibs0aRtpnVr5YC/oq6dOcuHxxNyWrAA7c5Ysb/ToAff/ccSfRseKmCUA9TfniVr4N4BChfKFAnV9OqsGWurb2lo/lQHWIlpNqqKVmoz3DSrcGfcbaWvibNMN0iBcq7tasYaR9XuVLLa00I++6W7ubklUAB+byBUC/DkDfP3fcSXSsuGkCUE9SvgDKtwEcpi9fSFBnmJPAlrq29paP5UB1iJeToJaajfYcK13QZ6zthT99+9looeJuzRpG2mdVvojEXtBnfZqTli8dOudSrQI48JYvCPp1APr+ueNOomPFTROAeoryBVG+DeAweflCgzq7nCQSrKXujvOTA9UhVk7qCDkDtmGkPb97X0SC+Yzdcb6aYTrECxV3a9Yw0j6z8sVe0MfddbdD51yqVQAH7vLFjX4dgL5/7riT6Fhx0wSgnqZ8cSvfBnCIUL5QoM4wJ2EtdXecnxyoDvFyEtJS89GeYaWbYj5jd5yvZpgO0UIldbdmDSPtSOXLy/uFz5z81bJnZv55WYkkefzG7WnrGoDDKoADc10DoF8HoO+fVO7sGhBQS4hOE0BnkoIH4NAGcOAreF5qaS/uwRmKHxLsGWY0cHaTDgwxhuRAdYiX0aDZDRttHSoiz6VIt5tFetjsF2m6745N9uUiSWQii6pKa5mdUagIMFSEr2aYDvFCRUChwkU7fvHjnl2pZZc2/o/f1z1x8ePmsArgwF38uNGvA9D3Typ3pg0IqCVEpwmgM03x4+bQBnBgLn7kxT04U/FDga1wV3W2qw9dr384bFT221eLqtxliyzPik1xU4sqP50qZ5HRCjCjFX5yoDrEy2iFM3gbRtpzrJOxW7S643w1w3SIFyruqXbDSDt+8VM5+atlr6z8495PjHBYBXDgLn7c6NcB6PsnlTvTBgTUEqLTBNCZpvhxc2j//9VdTY/cyJH9K4ZOBloF8DNJGpiDYWD25D2oxiKZHh/qcyysRm1o5PXuAv7vy0z2bHvZZMYjo4JBzqFL08Xufu9lZL6MjCiSwUF481M+vYIb2/wsgb1DRwPLXvFE/WdKDlQHPUeDyl5itHe4T04iLFSSaK5mmA5qoZJESKiI0Vbf/CR02c8N+0TZ74V/MuS/7uYH4FAzOAhvfgD0DQP9cFLRTssIqCNEp2XQWWXzA3CwDA6ym58kfnoFN7L5WQR7h46WgI4WrAK+lQPVQc/R6JptK0h7h/vkBKyQJsFS4ZhmmA56oQJVSMVo629+6LKfG/YsyF+5lxngUDM4SG9+aPQNA/1wUtFOywioI0SnZdBZZ/NDc7AMDsKbn+zpFdzY5mcJ7B06GvghHDdB5siB6qDnaHTNthWkvcd9MlghdYvPPM0wHfRCBaqQitHW3/zQZT837OGy35vnlK+8+aE51AwO2WwOOPoPEPqGgX44qWinZQTUEaLTMuiss/mhOVgGB+HNT/H0Cm5s87ME9g4drQQdLVwFfCMHqoOeo9E121aQ9h73yWCFNAmXCkc0w3TQCxWoQipGW33zk9Jlv4/uqiD/N085X3fzA3CoGRyENz8A+oaBfjipaKdlBNQRotMy6Kyy+QE4WAYH2c1PGj29ghvZ/CyCvT9HS8HPL6fhKuAbOVAd1BwtpWu2rSDtHe6TU7BCmoZLhSOaYTrohQpUIRWjrb/5oct+btjDZb83z0hfefNDc6gZHKQ3PzT6hoF+OKlop2UE1BGi0zLorLP5oTlYBgfhzU/69ApubPOzBPYOHQ38/LLDPEcOVAc9R6Nrtq0g7T3uk8EKaZrP1QzTQS9UoAqpGG39zQ9d9nPDboL83zxhfeXND82hZnCQ3vzQ6BsG+uGkop2WEVBHiE7LoLPO5ofmYBkchDc/5ukV3NjmZwnsHToa+PnlNFwFfCMHqoOeo9E121aQ9h73yWCFNA2XCkc0w3TQCxWoQipGW3/zQ5f93LCHy35vns++8uaH5lAzOEhvfmj0DQP9cFLRTssIqCNEp2XQWWfzQ3OwDA7Cm5/q6RXc2OZnCez9OVoGfn45C1cB38iB6qDmaBlds20Fae9wn5yBFdIsXCoc0QzTQS9UoAqpGG31zU9Gl/3csIfLfsp3eAY41AwOwpsfAH3DQD+cVLTTMgLqCNFpGXRW2fwAHCyDg+zmJ/N3eH4BN7L5WQR7h44Gfn45C1cBl9/qeGzykfQfMQHpmm0rSHuP+2SwQpplczXDdNALFahCKka7++8vfby8CYahGr/cLt8+PX8REOP4pz/+1pE077uveeS/Zv5r6b6axH/17xb+3cK/W/h3S/9u6d8t/Xcqf03lv1/5Kyv3bp64f+f+9+f+N+SVu97E7kqTGP/VfyeN/Ff//TSbHJR8clDSqszwvhFIWdxDnZzWy2m9nNbLab2c1stpvZzWy2m9nNbLab2c1stpvZzWy2m9nNbLab2c1stpvZzWy2m9nNbLab2c1stpvZzWy2kn5bQMOYdeDskJ27lT03u2ee9eOr7+JetfSv/SSepf+kuK/pKiv6ToLyn7S8r+krL/ZtVfWfXvVf0PVP4SJ6976f9e3v8yp3D34iR2L4npX/pvplH/0r83obNnskRop3T8sjJ0L39WyJimLGGigPLy6B/lfsCMLgLVDA7ZbA44+g8Q+oaBPp+DfrG/TC3fS1Gvk//QylsGB7n8Z3LVWQLVYb1Fqckv8flg7ubknlVxP1RRlrid7ym7pLduxbv8uJ2NLPjJvWzi/HtKDlQHvY0sXa1oBWkrneJNjG4efhydcptWTh+41gwOwp4EoG8Y6Idzh14ZHxU3LQP1Kp4EKG8ZHNb3pEVQ/eHKJU7TNIsPpjTFIbud08Ppdrserqm5ZvfsdEnu0Y+b8aQcPIfLw4+LH+svgXRQ86QcOocTo70xT8qDNJW7Z3K6/btmcJD2JBp9w0A/nDv0yviouGkZqNfxJFp5y+Cg4ElLoPrTmbQ4xWV1OZwu1+iQnaPocIq7/63KKClNWaTn6mUWbMKTwK7gPJw2jpT9MR30PIlO7FtB2hvzpHA6qNzUkNMpbc3gIO1JNPqGgX44d+iV8VFx0zJQr+NJtPKWwUHBk5ZAdViLSxancRQfoqQ6HbK8zLrl6VYcTHW6RvH9ej6dNtSvYMAOPBNOG0eqsZgOap5k6MS+FaS9LU8ywXSwiibn5SqeZOiUtmZwEPYkAH3DQD+cO/TK+Ki4aRmoV/EkQHnL4LC+Jy2C6rDm8eV0MuZyuBXx7ZCl9+vhlN3iQ3FLk2t0vt/yy0scbcKTwPsBmHyeHKgOep5EJ/atIO2NeVIwHayUH/Jq6JS2ZnCQ9iQafcNAP5w79Mr4qLhpGajX8SRaecvgoOBJS6A6rFiRezOeBPY4mGDa+FYOVAc9T6IT+1aQ9rY8qQimg1UyOS9X8aSCTmlrBgdhTwLQNwz0w7lDr4yPipuWgXoVTwKUtwwO63vSIqgOK1bk3oonFWCPQxFOG9/Igeqg5kkFndi3grQ35kl5kKbyIxELOqWtGRykPYlG3zDQD+cOvTI+Km5aBup1PIlW3jI4KHjSEqgOK1bk3owngT0ORThtHHmWG6aDnifRiX0rSHtjnhROB5WfVFfQKW3N4CDtSTT6hoF+OHfolfFRcdMyUK/jSbTylsFBwZOWQHVYsSL3VjypBHscynDaOPKILUwHNU8q6cS+FaS9LU8qw+mg8gPESjqlrRkchD0JQN8w0A/nDr0yPipuWgbqVTwJUN4yOKzvSYugOqxYkXszngT2OJT5PDlQHfQ8iU7sW0HaSp703evA07d3d8Nuxvn3N7/RbhIHONQMDtJmRaNvGOiHk4peMhkBdYTotAw667gYzcEyOMi52Hde2qdXcGOOtgS2w42VyDfjaODJXzlxBDYlB6qDnqNBJ39itPUdjb6Rvxv24I38tVvMAQ41g4O0o9HoGwb64aSil09GQB0hOi2DzjqORnOwDA7CjlY+vYIbc7QlsB1urMC+GUcDe/7KiWPUKTlQHfQcjT7obgVpqztaRd/I/6O7KshfuUEd4FAzOAg7GoC+YaAfTip6+WQE1BGi0zLorOJoAAfL4CDraFX09ApuxNEWwXa4sfL8VhytAithVfDBE2Pt3JgOao5WQZUwMdr6jkY/WsANexLkn0xO3nUcjeZQMzhIOxqNvmGgH04qevlkBNQRotMy6KzjaDQHy+Ag7Gj+eRsv4MYcbQlshxsr7m/G0cAe+GqirDglB6qDnqPRhd9WkLa+o9EPkXDDngX5KzfHAxxqBgdpR6PRNwz0w0lFL5+MgDpCdFoGnXUcjeZgGRyEHS17egU35mhLYDvcWGvAZhwN7Ayp8nlyoDroORrUGSJG2z0WqPtht/Bv6EkfVfgDA8pP+qjo0mfN4CBtYDT6hoF+OIfo1fJRcdMyUK/jU7TylsFBzqfGkHpvWgLVYc3S8h6l57Lbbmf5ISsyczjd0/Ohyq5VlhYmOqfnH7fjTWBFrJooDU3Jgeqg501QRUyMtg+V6nQ/Fafr5ZCYKDtk53t5KOMkPaRJlSWZ6VK1ItlMqOQRdtTcXTdXM0wHrVDpCAGhIke7P8M5VyaP0tshL8uqu7YsD+fibrr/jbq9ULcZSk63DYUKdobTXTdXM0wHvVBBznDkaPcGZC6X7HSuDnkamUOWnaPDOUquhyK9nJLseslysx0DyiMsOequm6sZpoNeqCDJkRxtHyrX7jdc0iw9ZNHt0iVS0e1wNnl8uNzLW3mKo3tSZBsKFawftbturmaYDnqhQm+uW0HaPlSS8nrK0y7njgoTH7I4Oh3OZX47lN1251pGp9strjYUKti2trturmaYDnqhgmxr5Wj3q8oty8rYFc6j9H7Ikvv5cK6i9HA/xdeozPJbmp22EyoxuK2NZ+/vMB3UQiWGtrVitH2oRLdzcb7ck8PpEpfdvubaRdQtNYf0cjlnl2u324nSDYUKuK2NZ+/vMB30QgXa1orR7leVc1GYKioPp+J2PWS3++1wim/RIc4u0TU9n673+L6hUAG3tXE+VzNMB71Qgba1YrT7j1ndU2Ou5nyIYxdWsXHdXJfc73Bu3fduZbKlVQXc1saz93eYDnqhAm1rxWj7UDH3MjL3a3S4J1FnVhdTuU9jVYfL7ZZFJr2fomw7vTF5DG5r49n7O0wHvVCBtrVitF9WldM1SU/3w/187lagNOlsKz4Xh+iSVuUlyW5parYTKgm4rU1m7+8wHdRCJYG2tWK0+71KfI3ja14dzvndHdddokNZZS7AothEUXK+b2lVScBtbTJ7f4fpoBcq0LZWjLZSx93U6OZBmrpPe+/QkUNVMzhkszng6D9A6BsG+uHcoavjj4qbloHazEY9N25+gJS3DA6r9yUsg7pDTwKToiScHYw89hzTQc+ToKRIjPYOk6IETIqScHYwohmmg16oQEmRGO0dHrWkYFKUhrODEc0wHdRCJYWSIjHaOzzATcGkKA1nB2MrMaSDXqhASZEY7f4z2KfqmlxMfOh+lyshpfnhHFfl4VYVUXw9X4s8u20oVMCz/jSfqxmmg16o0JvrVpD2DiuIKbitTWfv7zAd9EIF2taK0d5hC0sKbmvT2fs7TAe9UIG2tWK0d9jCkoHb2mz2/g7TQS1UMmhbK0Z7hz2UGbitzebv7yAd9EIF2taK0d5hE38GbmuzfK5mmA56oQJta8Vo7/CjQRm4rc1m7+8wHfRCBdrWitHe3wcO8wzc1maz93eYDnqhAm1rxWhvq9ich7dk5ZDmusXmnN5W1gwO2WwOOPoPEPqGgX44d+iS56PipmWgNrNRz42bHyDlLYPD+sXmRVD350k5mBTl4ezgjRyoDmqelENJkRjtHe50czApyvO5mmE66IUKlBSJ0d7hJ5tzMCnKw9nB2PSCdNALFSgpEqO9w1O5HEyK8nB2MKIZpoNeqEBJkRjtHZaFDHjWb2Zu3VAd1ELF0JvrVpD2DstCBtzWmtn7O0wHvVCBtrVitHfYl2DAba3J52qG6aAXKtC2Voz2DhvjDLitNbP3d5gOeqECbWvFaO+w3daA21oze3+H6aAXKtC2Voz2Dj+uWoDb2mL2/g7TQS1UCmhbK0Z7hx8NKsBtbTF/fwfpoBcq0LZWjPa2KohFHqSp+zz1Dh05VDWDQzabA47+A4S+YaAfzh26jvWouGkZqM1s1HPj5gdIecvgsH4FcRHUHXoSmBQV4exg5JnhmA56ngQlRWK0d5gUFWBSVISzg7HHy0M66IUKlBSJ0d7hUUsJJkVlODsYm16QDmqhUkJJkRjtHX4GsQSTojKcHYxohumgFypQUiRGe4dn/SV41l/mczXDdNALFXpz3QrS3mGxuQS3teXs/R2mg16oQNtaMdo7LDaX4La2nL2/w3TQCxVoWytGe4fdTuAz6/Oph7cHNIN0UAsV6Jn1crR32EMJPgw6n3oq8rRmmA56oQJta8Vo77AzG3zKaj71uNFpzTAd9EIF2taK0d7h5z0qcFtLPANybHpBOuiFCrStFaOtVEH87nXgS5K/G/ZynP/LA4mV74QLcKgZHLLZHHD0HyD0DQP9cFLRBS5GQB0hOi2Dzio1R4CDZXCQqzl+56V9egU3Un9cBHuHjgZm31PPs52SA9VBz9Gg7FuM9v72ySaKoFDprpurGaaDVqh0hIBQkaO9vzsAGfCJz2bq0cfTmmE66IUKclAjR3t/BzUmSsBQSeZqhumgFyoJFCpStPtSdXLJ76e8PGT3/NSZVXo6nGKTd2ZVVMn5ej1dr9spKhnw4eBm6inZ05phOuiFCnKmJ0d7f/XHzk/BUMnmaobpoBcqGRQqUrT3V3804HPkzdQD1ac1w3TQCxXk+FeO9v4aYExkwFAxczXDdNALFQOFihTt/XVgmgirFHTXzdUM00EvVJBKgRzt/fV1m6gEQ2XmiSSqg16o0OfHrSBtHyrYI4s2EyrYaW133VzNMB30QgU5rZWjvb/PRZsYPK2NZx9bYjqohUoMndaK0d7fZ9BMDJ7WxrOPLTEd9EIFOq0Vo63d1WBi+gjSDXv4CFL3lssIh5rBIZvNAUf/AULfMNAPJxVdQmcE1BGi0zLomNl05gbUDxAHy+Ag2tXQwXp6Bfe2q2EZ7B06GlgpiMNH5stveTE2+Uj6j5iAUKVAjPYOU6oYrBTE2VzNMB30QgWqFIjR3uFBTQxWCuJ8rmaYDnqhAlUKxGjv8Pg3BisFcfjIfPlN/9RCBaoUiNHe3wfwTQxWCuLwkfmIZpgOeqECVQrEaO+w/hiDlYI4fGS+/K6zaqECVQrEaO+wASYGKwVx+Mh8+W3P1UIFqhSI0d5hA0wCVgqS8JH58tuea4VKAlUKxGjvsAMzASsFSfjIfMy0IR30QgWqFIjR3mFfd5KAoTLzRBLVQS9U6PPjVpD2Dj8tkoCntcnsY0tMB71QgU5rxWjv8DNoCXha6+p28zTDdNALFei0Voz2/j7ZahLwtNYN5zzNMB30QgU6rRWj3f33l+6HTfczfw6GAl1KZ+jgAoA+inTDP30UmVZlHg11WLe7AeBQMzhkszng6D9A6BsG+uHkokvpjIA6QnRaBh0zm87cgPoB4mAZHGS7GxLz9ApupLthEWyH+55Wp7xKykMax/dDHN9uh6rq/PAaGxOfLtH5XG3oGDgBKwbJ9NH5qByoDnrOBlUMxGir9+sl9DG4G/bwMbjuA04QDjWDg7Sj0egbBvrhpKKXT0ZAHSE6LYPOOo5Gc7AMDsKOVj69ghtztCWwd+hoYLUqCZdtRm4wh+mg52hQtUqMtrqjpXQJ5qO7KsA/jpRzNIBDzeAg7GgA+oaBfjip6OWTEVBHiE7LoLOKowEcLIODrKOl0dMruBFHWwR7f46WgpXSNFQyHJED1UHN0VKoUipG250+eu499e7PqJxCTo32RCnH3yC3Iz45Z9cxMrocVTM4SBsZjb5hoB/OJXrVfFTctAzU6/gVrbxlcJDzqzGk3qOWQNXZSk8tNNk4g5f1VXuhoYuZNYOD9EJDo28Y6PM56B++0CxFvc5CQytvGRzkFhq/Mc6eXsGNLTpLYLvdjsP+EjSvq88win65Xb59ev7y+ED67vinP/7W0TPvu69Z5L9m/mvpvuaJ/+rfNf5d4981/t3Cv1v4d0v/bunfLf27lX+3cu8WUeS/Zv6re7eIE//Vv5v4dxP/buLfTf27HlXhURWZ/47HVmT99/2VuX/X4yxy/65HW+T+XY+5MP5dj7ww/l2Pvyj8u55FUfh3PZei8O96Rp1l+K/+3dK/69kVVTS5O84nQ8FVMFJ4FkKjjk9EN9TWD7X1Q239UFs/1NYPtfVDbf1QWz/U1g+19UNt/VBbP9TWD7X1Q239UFs/1NYPtfVDbf1QWz/U1g+19UNt/VBbP9TWD7X1Q239UFs/1NYPtfVDbf1QWz/U1g+19UNt/VBbP9TWD7X1Q239UFs/1NYPtfVDbf1QWz/U1g+19UNt/VBbP9TWD7X1Q239UNvJobaMoR4uVtBQw+uVG2m/KJn37qVT1b9k/UvpXzoZ/Ut/iekvMf0lpr+k6C8p+kvK/pKyv6TsL6n6Syp/iRt6/5L1L/4SN/r+pb8k6S9J+kuS/pK0v6SHW/RwXRT4l/7K7OW9/gfy/pKeg4sF/9JfkveX9IxcPPiX/hLTX9LzczHhX/pLiv6Snq2LC/fSk3aR4V/6S8r+kl6Cqej4/e8XhseG89+J0uzLxjqbjPZ1tqV0eblmcJDeltLoGwb6fA76xbuJKUNcinqdbSmtvGVwkNuWTq46S6A6rOf8nJyq/H4wlfvs/+l0PZTXS3a4ndP8Vpbn6BJv6YwWrDqmE+W3KTlQHfTOaKGqoxjtbR2VZKGnZmZRPjkvV/GkjD5OrxkchD0JQN8w0A/nDr0yPipuWgbqVTwJUN4yOKzvSYug7s+TMvCzUFn4iPqNHKgOap6U0UWEVpD2xjwpD9I0k/NyHU+iP2BSMzhIexKNvmGgH84demV8VNy0DNTreBKtvGVwUPCkJVB36Eng5w2ycNr4Rg5UBz1PohP7VpD2xjwpnA7qPty4Q0cOVc3gIO1JNPqGgX44d+iV8VFx0zJQr+NJtPKWwUHBk5ZA3Z8n5WB/ZR5OG0du3o7poOZJOZ3Yt4K0t+VJeTgdVL41fU6ntDWDg7AnAegbBvrh3KFXxkfFTctAvYonAcpbBof1PWkRVIc1ypNLlJXFIU8zdyMbd6dGY66HvLjnURHFaWLKH7fjSeAdR/J8nhyoDnqeRCf2rSDtjXlSOB1U/vh1Tqe0NYODtCfR6BsG+uHcoVfGR8VNy0C9jifRylsGBwVPWgJ1h3kS2OOQh9PGkY8YYzroeRKd2LeCtLflSSaYDsbKH6A2dEpbMzgIexKAvmGgH84demV8VNy0DNSreBKgvGVwWN+TFkHdnycZsMfBBNPGt3KgOqh5kqET+1aQ9sY8KQ/SVP6IoqFT2prBQdqTaPQNA/1w7tAr46PipmWgXseTaOUtg4OCJy2BukNPAnscTDBtfCsHqoOeJ9GJfStIe2OeFEwH42RyXq7jSXRKWzM4SHsSjb5hoB/OHXplfFTctAzU63gSrbxlcFDwpCVQ91dPKsAehyKcNr6RA9VBzZMKOrFvBWlvy5OKcDo4/QnxVTypoFPamsFB2JMA9A0D/XDu0Cvjo+KmZaBexZMA5S2Dw/qetAjq/vKkAuxxKPJ5cqA66HkSndi3grQ35knhdFD5Pg4FndLWDA7SnkSjbxjoh3OHXhkfFTctA/U6nkQrbxkcFDxpCdQd5klgj0MRThtHbmiA6aDnSXRi3wrS3pYnleF0UPk+DiWd0tYMDsKeBKBvGOiHc4deGR8VNy0D9SqeBChvGRzW96RFUPeXJ5Vgj0MZThuX39BgbF6R9BfPrVdPKunEvhWkvTFPyoM0le/jUNIpbc3gIO1JNPqGgX44d+iV8VFx0zJQr+NJtPKWwUHBk5ZA3V+eVII9DmU4bRy5oQGmg54n0Yl9K0h7Y54UTgeV7+NQ0iltzeAg7Uk0+oaBfjh36JXxUXHTMlCv40m08pbBQcGTlkB1WE/V5XY/3czhdIq6RckUxaEsL7fDPTXJOa2SJL9ef9yMJ1Vgj0MVThtHbmiA6aDmSRWd2LeCtLflSVU4HVS+j0NFp7Q1g4OwJwHoGwb64dyhV8ZHxU3LQL2KJwHKWwaH9T1pEdT95UkV2ONQ5fPkQHXQ8yQ6sW8FaW/Mk4LpYKL8mdmKTmlrBgdpT6LRNwz0w7lDr4yPipuWgXodT6KVtwwOCp60BOr+6kkV2ONQBdPGt3KgOuh5Ep3Yt4K0N+VJnVUGaer2gnfoyKGqGRxkPQlB3zDQD+cOvTI+Km5aBuo1PAlR3jI4rO5Jy6DuLk8qIqzHobtunhyoDlqe1BEiA7YVpL0xT8qDNHXP7jp05FDVDA7SnkSjbxjoh3OHXhkfFTctA/U6nkQrbxkcFDxpCdQdehLW49BdN08OVAc9T6IT+1aQ9sY8KZgOprr3FurQkUNVMzhIexKNvmGgH84demV8VNy0DNTreBKtvGVwUPCkJVD350kx1uPQXTdPDlQHNU+K6cS+FaS9LU+Kg+lgmkzOy1U8KaZT2prBQdiTAPQNA/1w7tAr46PipmWgXsWTAOUtg8P6nrQI6u7qSUWM9Th0182TA9VBz5PoxL4VpL0xTwqmg6lyPSmmU9qawUHak2j0DQP9cO7QK+Oj4qZloF7Hk2jlLYODgictgbrDPAnrceiumycHqoOeJ9GJfStIe1uelITTQd17C3XoyKGqGRyEPQlA3zDQD+cOvTI+Km5aBupVPAlQ3jI4rO9Ji6Duz5MSsMchCaeNy2+yMzavSPqL59arJyV0Yt8K0t6YJ+VBmrr3FurQkUNVMzhIexKNvmGgH84demV8VNy0DNTreBKtvGVwUPCkJVB36Elgj0MSThtHbrKD6aDnSXRi3wrS3pgnhdNB3XsLdejIoaoZHKQ9iUbfMNAP5w69Mj4qbloG6nU8iVbeMjgoeNISqPurJ6Vgj0MaThtHbrKD6aDmSSmd2LeCtLflSWk4HdS9t1CHjhyqmsFB2JMA9A0D/XDu0Cvjo+KmZaBexZMA5S2Dw/qetAjq/vKkFOxxSPN5cqA66HkSndi3grQ35knhdFD580kpndLWDA7SnkSjbxjoh3OHXhkfFTctA/U6nkQrbxkcFDxpCdQdehLY45CG08blH9QZm1ck/cVz6188iU7sW0HaSp703f8NfBaR/D+6q8b5p0WZRXGinEABHGoGB2GzAtA3DPTDSUUvmYyAOkJ0WgadVVwM4GAZHORc7Dsv7dMruBFHWwR7f46WgSd/2cQR2JQcqA5qjpZBJ39itPUdLSH5u2FPgvyV0y+AQ83gIO1oNPqGgX44qejlkxFQR4hOy6CzjqPRHCyDg7CjJU+v4MYcbQns/dWyMrDnL5s4Rp2SA9VBz9Hog+5WkLa+o2UkfzfsWZB/NTl513E0mkPN4CDtaDT6hoF+OKno5ZMRUEeITsugs46j0Rwsg4Owo2VPr+DGHG0J7B06GlgJy/J5cqA66DkaVAkTo63vaIbk74bdhPin07d7XsfRaA41g4O0o9HoGwb64aSil09GQB0hOi2DzjqORnOwDA7CjmaeXsGNOdoS2Dt0NLAHPpsoK07Jgeqg52h04bcVpK3vaCXJ3w17GeSvfANAgEPN4CDtaDT6hoF+OKno5ZMRUEeITsugs46j0Rwsg4Owo5VPr+DGHG0J7B3W0cDOkKyaJweqg56jQZ0hYrTVHS2ni+Af3VVB/snk5F3F0QAONYODsKMB6BsG+uGkopdPRkAdITotg84qjgZwsAwOso6W+86QfLIzZBHs/eVoOdgZkgdbJBg32xubfCT9R0xAqDNEjLa+o9FFcDfswWqy9s0HAQ41g4O0o9HoGwb64aSil09GQB0hOi2DzjqORnOwDA7CjuY7Q/LJzpBFsPeXo+VgZ0gebJFg3KpvbPKR9B8xAaHOEDHa+o5GF8HdsGdB/sq3LgQ41AwO0o5Go28Y6IeTil4+GQF1hOi0DDrrOBrNwTI4CDua7wx5ATfmaEtg7zBHAztD8nyeHKgOeo4GdYaI0dZ3NLoI7obdBPkr3/gQ4FAzOEg7Go2+YaAfTip6+WQE1BGi0zLorONoNAfL4CDsaL4z5AXcmKMtgb3DHA3sDMnDLRLLbxM4NvlI+o+YgFBniBhtfUeji+Bu2MPVZOXbJgIcagYHaUej0TcM9MNJRS+fjIA6QnRaBp11HI3mYBkchB3Nd4bkk50hi2DvMEcDO0Pyap4cqA56jgZ1hojRVnc0QxfBP7qrgvyV7xkCcKgZHIQdDUDfMNAPJxW9fDIC6gjRaRl0VnE0gINlcJB1NOM7Q8xkZ8gi2PvL0QzYGWLCLRLLb54xNvlI+o+YgFBniBhtfUeji+Bu2MPVZOV7hgAcagYHaUej0TcM9MNJRS+fjIA6QnRaBp11HI3mYBkchB3Nd4aYyc6QRbD3l6MZsDPEhFsklt88Y2zykfQfMQGhzhAx2vqORhfB3bBnQf7K9wwBONQMDtKORqNvGOiHk4pePhkBdYTotAw66zgazcEyOAg7mu8MeQE35mhLYO8wRwM7Q0w+Tw5UBz1HgzpDxGjrOxpdBHfDbkL8M+V7hgAcagYHaUej0TcM9MNJRS+fjIA6QnRaBp11HI3mYBkchB3Nd4a8gBtztCWwd5ijgZ0hJtgi8VYOVAc9R4M6Q8Ro6zsaXQR3wx6sJmfK9wwBONQMDtKORqNvGOiHk4pePhkBdYTotAw66zgazcEyOAg7mu8MMZOdIYtg7zBHAztDTDVPDlQHPUeDOkPEaKs7WkEXwT+6q4L8k8nJu4qjARxqBgdhRwPQNwz0w0lFL5+MgDpCdFoGnVUcDeBgGRxkHa3wnSHFZGfIItj7y9EKsDOkCLZIvJUD1UHN0QqoM0SMtr6j0UVwN+zBanKmfM8QgEPN4CDtaDT6hoF+OKno5ZMRUEeITsugs46j0Rwsg4Owo/nOkGKyM2QR7P3laAXYGVIEWyTeyoHqoOdoUGeIGG19R6OL4G7YsyB/5XuGABxqBgdpR6PRNwz0w0lFL5+MgDpCdFoGnXUcjeZgGRyEHc13hryAG3O0JbB36GhgZ0iRz5MD1UHP0aDOEDHa+o5GF8HdsJsgf+V7hgAcagYHaUej0TcM9MNJRS+fjIA6QnRaBp11HI3mYBkchB3Nd4a8gBtztCWwd+hoYGdIEW6RWH7zjLHJR9J/xASEOkPEaOs7Gl0Ed8MeriYr3zME4FAzOEg7Go2+YaAfTip6+WQE1BGi0zLorONoNAfL4CDsaL4zpJjsDFkEe4d1NLAzpKjmyYHqoOdoUGeIGG11RyvpIvhHd1WQv/I9QwAONYODsKMB6BsG+uGkopdPRkAdITotg84qjgZwsAwOso5W+s6QcrIzZBHs/eVoJdgZUoZbJJbfPGNs8pH0HzEBoc4QMdr6jkYXwd2wh6vJyvcMATjUDA7Sjkajbxjoh5OKXj4ZAXWE6LQMOus4Gs3BMjgIO5rvDCknO0MWwd6ho4GdIWW4RWLk5hmYDnqOBnWGiNHWdzS6CO6GPQvyV75nCMChZnCQdjQafcNAP5xU9PLJCKgjRKdl0FnH0WgOlsFB2NF8Z8gLuDFHWwJ7h44GdoaU+Tw5UB30HA3qDBGjre9odBHcDbsJ8c+V7xkCcKgZHKQdjUbfMNAPJxW9fDIC6gjRaRl01nE0moNlcBB2NN8Z8gJuzNGWwN5fHa0EO0PKYIvEWzlQHfQcDeoMEaOt72h0EdwNe7CanCvfMwTgUDM4SDsajb5hoB9OKnr5ZATUEaLTMuis42g0B8vgIOxovjOknOwMWQR7hzka2BlSVvPkQHXQczSoM0SMtrqjVXQR/KO7Ksg/mZy8qzgawKFmcBB2NAB9w0A/nFT08skIqCNEp2XQWcXRAA6WwUHW0SrfGVJNdoYsgr0/R6vAzpAq2CLxVg5UBzVHq6DOEDHa3X9/8eFSVcNgGKrxy+3y7dPzFwExjn/6428dyXSS/nQxOa3KHO+1hjjgS5ADbieBWwbw4aIDAYfXHYfbLy7jwP1bS5B76D3yLmB/92eFvdLUujFdiHZ0lFuLKrqYXjM4SG+JaPQNA30+B/3iRWhq5VmKep2dD628ZXAQ3vmkT6/gxlagJbC9nf3TL0QvI6BpaPmkoWVBbngZH+KAR9avhjYO3DKAr2Ro48D9W0uQO+ixfhyZyTjKQ6QMXjyDOMyPo3HglgF8pTgaB96H2ALkG94YmSCdZHIg1tkY0eXXmsFBemNEo28Y6PM56BcvQlMrz1LU62yMaOUtg4PwxsiX7V/Aja1AS2C/bIy69+KX9UbT0MpJQ5suRjtu+L0cIQ54ZP1qaOPALQP4SoY2Dty/tQT5RjZG1WQcTRcCHSn8DmoQh/lxNA7cMoCvFEfjwPsQW4B8G0ePZRS9d1+nz1+nK4qOG377IojJ3HBy8O0kfMuAv0pQOfj+ZRx/H3YLCPg16iWUtrXrLqOJ8/w4L8okU74HdoeO3D3VDA7ZbA44+g8Q+oaBPp+DfvHCNL4OLUe9xq4bUd4yOMjtuieWnWVQdXpEphaa6TKOKxxqLzT0J2BrBgfphYZG3zDQ53PQP3yhWYp6nYWGVt4yOMgtNN95aZ9ewY0tOktg/1r3+Oc/373/l1/67nfvvo+77/y/X9b/yPt/+S2/fueXb//9+fZLR/7d/fnLN/d6ef78/NX94/T1p7P7bd8n3+dZWbz75/t3X04/uz/ww6efb7/85t9v//jNh+efT1+6v/bLp//p3oiT9+/+/uV6+/r50xd33Zfn7qX7sdPnTz99cdHpfu1fn79++p/ub50+d1d8vt2/dT/+n7ev3z5d/Hcu3WW3r933/vH19Lcfbv/V/cy3r3+/db/l3FG8ffVYz8/fvj3/3P/LffPoWPz6B9+PUIj8f++6hfrd9dPpp+cv7m8t+WkPeNFPfv30018X/ui3578t+cHuJ++fPnui7tWFaHfBL8+fu+F3sXD9w+TPusA4ff329oJfY8EFw99/Pt++fv/8tQuzPoDcv/7wfHV/5d9uX25fO5G76/729flbn0S4qz4/X/7j1oXfr9++OSz9vOq++enLX7v17JsD/79p4BdB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</si>
  <si>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</si>
  <si>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</si>
  <si>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</si>
  <si>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</si>
  <si>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</si>
  <si>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</si>
  <si>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</si>
  <si>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</si>
  <si>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</si>
  <si>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</si>
  <si>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</si>
  <si>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</si>
  <si>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</si>
  <si>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</si>
  <si>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</si>
  <si>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</si>
  <si>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</si>
  <si>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</si>
  <si>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</si>
  <si>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</si>
  <si>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</si>
  <si>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</si>
  <si>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</si>
  <si>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</si>
  <si>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</si>
  <si>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</si>
  <si>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</si>
  <si>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6.3</t>
  </si>
  <si>
    <t>Отделка, столярные работы, мебель и оборудование</t>
  </si>
  <si>
    <t>1.1.1.1</t>
  </si>
  <si>
    <t>6.3.1</t>
  </si>
  <si>
    <t>Отделка нежилых помещений</t>
  </si>
  <si>
    <t>1.1.1.1.1</t>
  </si>
  <si>
    <t>6.3.1.5</t>
  </si>
  <si>
    <t>Отделка СКБ</t>
  </si>
  <si>
    <t>1.1.1.1.1.1</t>
  </si>
  <si>
    <t>6.3.1.5.1</t>
  </si>
  <si>
    <t>Полы</t>
  </si>
  <si>
    <t>1.1.1.1.1.1.1</t>
  </si>
  <si>
    <t>6.3.1.5.1.1</t>
  </si>
  <si>
    <t xml:space="preserve">Подготовка полов под финишное покрытие </t>
  </si>
  <si>
    <t>1.1.1.1.1.1.1.1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</si>
  <si>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</si>
  <si>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</si>
  <si>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</si>
  <si>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2 этаж</t>
  </si>
  <si>
    <t>м2</t>
  </si>
  <si>
    <t>b30e711e-fd2e-4402-9c1c-fd9dc1b88c63</t>
  </si>
  <si>
    <t>406d96a2-5db4-4f45-9273-4d1b12717a82</t>
  </si>
  <si>
    <t>8a7cac49-151b-40fd-a08b-5e72f8ff4034</t>
  </si>
  <si>
    <t>1.1.1.1.1.1.1.1._</t>
  </si>
  <si>
    <t>1.1.1.1.1.1.1.1.1</t>
  </si>
  <si>
    <t>Наливной пол_ / Унифицированный по ПИК-СТАНДАРТ</t>
  </si>
  <si>
    <t>кг</t>
  </si>
  <si>
    <t>337839756.843695</t>
  </si>
  <si>
    <t>27137860.843695</t>
  </si>
  <si>
    <t>df4d871a-815e-4066-8cc1-e339f3f3c9fe</t>
  </si>
  <si>
    <t>1.1.1.1.1.1.1.1.1._</t>
  </si>
  <si>
    <t>315782174.843695</t>
  </si>
  <si>
    <t>1.1.1.1.1.1.1.1.2</t>
  </si>
  <si>
    <t>Грунтовка универсальный ЛАСТИМИН_ / УНКОНТ ЛЮКС LP51 А</t>
  </si>
  <si>
    <t>337839756.1139608</t>
  </si>
  <si>
    <t>27137860.1139608</t>
  </si>
  <si>
    <t>bbceaf39-544c-478f-a605-41b8d1bad350</t>
  </si>
  <si>
    <t>1.1.1.1.1.1.1.1.2._</t>
  </si>
  <si>
    <t>315782174.1139608</t>
  </si>
  <si>
    <t>1.1.1.1.1.1.1.2</t>
  </si>
  <si>
    <t>Устройство наливных полов с огрунтовкой поверхности и проклейкой демпферной лентой / толщ. до 10 мм</t>
  </si>
  <si>
    <t>3 этаж</t>
  </si>
  <si>
    <t>1.1.1.1.1.1.1.2._</t>
  </si>
  <si>
    <t>1.1.1.1.1.1.1.2.1</t>
  </si>
  <si>
    <t>337839868.1139608</t>
  </si>
  <si>
    <t>27137954.1139608</t>
  </si>
  <si>
    <t>1.1.1.1.1.1.1.2.1._</t>
  </si>
  <si>
    <t>315782175.1139608</t>
  </si>
  <si>
    <t>1.1.1.1.1.1.1.2.2</t>
  </si>
  <si>
    <t>Лента кромочная демпферная_/8*100мм/20м</t>
  </si>
  <si>
    <t>пог. м</t>
  </si>
  <si>
    <t>337839868.55045</t>
  </si>
  <si>
    <t>27137954.55045</t>
  </si>
  <si>
    <t>41f707b9-71e7-4101-86f2-7af29d65f5fe</t>
  </si>
  <si>
    <t>1.1.1.1.1.1.1.2.2._</t>
  </si>
  <si>
    <t>315782175.55045</t>
  </si>
  <si>
    <t>1.1.1.1.1.1.1.2.3</t>
  </si>
  <si>
    <t>337839868.843695</t>
  </si>
  <si>
    <t>27137954.843695</t>
  </si>
  <si>
    <t>1.1.1.1.1.1.1.2.3._</t>
  </si>
  <si>
    <t>315782175.843695</t>
  </si>
  <si>
    <t>1.1.1.1.1.1.1.3</t>
  </si>
  <si>
    <t>1.1.1.1.1.1.1.3.1</t>
  </si>
  <si>
    <t>337839869.843695</t>
  </si>
  <si>
    <t>28647831.843695</t>
  </si>
  <si>
    <t>1.1.1.1.1.1.1.3.2</t>
  </si>
  <si>
    <t>337839869.1139608</t>
  </si>
  <si>
    <t>28647831.1139608</t>
  </si>
  <si>
    <t>1.1.1.1.1.1.1.4</t>
  </si>
  <si>
    <t>1.1.1.1.1.1.1.4.1</t>
  </si>
  <si>
    <t>337839870.1139608</t>
  </si>
  <si>
    <t>28653996.1139608</t>
  </si>
  <si>
    <t>1.1.1.1.1.1.1.4.2</t>
  </si>
  <si>
    <t>337839870.843695</t>
  </si>
  <si>
    <t>28653996.843695</t>
  </si>
  <si>
    <t>1.1.1.1.1.1.1.5</t>
  </si>
  <si>
    <t>6.3.1.5.1.1.7.1</t>
  </si>
  <si>
    <t xml:space="preserve">Замоноличивание мест прохождения стояков труб </t>
  </si>
  <si>
    <t>Замоноличивание проходок инж. сетей в перекрытиях 2-3 этаж, 3 этаж-кровля.</t>
  </si>
  <si>
    <t>м3</t>
  </si>
  <si>
    <t>c6b72d85-3f72-4415-9bd5-121dffd3d013</t>
  </si>
  <si>
    <t>dc62b021-05c5-449f-ae46-459af710dd98</t>
  </si>
  <si>
    <t>1.1.1.1.1.1.1.5._</t>
  </si>
  <si>
    <t>1.1.1.1.1.1.1.5.1</t>
  </si>
  <si>
    <t>Смесь цементно-песчаная М200</t>
  </si>
  <si>
    <t>337839758.19141</t>
  </si>
  <si>
    <t>27138047.19141</t>
  </si>
  <si>
    <t>ee25efe9-b517-11e8-80e5-005056881952</t>
  </si>
  <si>
    <t>1.1.1.1.1.1.1.5.1._</t>
  </si>
  <si>
    <t>315782177.19141</t>
  </si>
  <si>
    <t>1.1.1.1.1.1.1.6</t>
  </si>
  <si>
    <t>1.1.1.1.1.1.1.6.1</t>
  </si>
  <si>
    <t>337839871.19141</t>
  </si>
  <si>
    <t>28654002.19141</t>
  </si>
  <si>
    <t>1.1.1.1.1.1.1.7</t>
  </si>
  <si>
    <t>6.3.1.5.1.1.11.3</t>
  </si>
  <si>
    <t>Устройство стяжки СКБ / армированная сеткой от 41 мм до 60мм</t>
  </si>
  <si>
    <t>2 этаж. Стяжка полусухая армированная, толщиной 50 мм.
Тип: П18, П-18.1</t>
  </si>
  <si>
    <t>ab62b66c-87c5-4996-bbcc-d9044c8dc3c3</t>
  </si>
  <si>
    <t>52f6b76b-892a-4180-890e-fe6cef6a41a6</t>
  </si>
  <si>
    <t>1.1.1.1.1.1.1.7.1</t>
  </si>
  <si>
    <t>Фиксатор арматуры Звездочка_/15/4-16</t>
  </si>
  <si>
    <t>шт</t>
  </si>
  <si>
    <t>337839760.55160</t>
  </si>
  <si>
    <t>27137935.55160</t>
  </si>
  <si>
    <t>89d26042-545e-4f2c-9700-1029a9f50251</t>
  </si>
  <si>
    <t>1.1.1.1.1.1.1.7.2</t>
  </si>
  <si>
    <t>Фиброволокно_/7-12мм</t>
  </si>
  <si>
    <t>337839760.55232</t>
  </si>
  <si>
    <t>27137935.55232</t>
  </si>
  <si>
    <t>bd320fa7-be44-4331-a58e-95813bb9e282</t>
  </si>
  <si>
    <t>1.1.1.1.1.1.1.7.3</t>
  </si>
  <si>
    <t>Сетка эл/св_/100*100*5</t>
  </si>
  <si>
    <t>337839760.55156</t>
  </si>
  <si>
    <t>27137935.55156</t>
  </si>
  <si>
    <t>bf82eb44-b4c2-419c-ba3f-021582715b59</t>
  </si>
  <si>
    <t>1.1.1.1.1.1.1.7.4</t>
  </si>
  <si>
    <t>Портландцемент_/М500</t>
  </si>
  <si>
    <t>337839760.54610</t>
  </si>
  <si>
    <t>27137935.54610</t>
  </si>
  <si>
    <t>4a099601-9ad5-4c20-8e6b-ef3d52a116bd</t>
  </si>
  <si>
    <t>1.1.1.1.1.1.1.7.5</t>
  </si>
  <si>
    <t>Песок_ / речной / мытый</t>
  </si>
  <si>
    <t>337839760.57723</t>
  </si>
  <si>
    <t>27137935.57723</t>
  </si>
  <si>
    <t>655ab1c6-b4c5-44df-817a-5132d49d1788</t>
  </si>
  <si>
    <t>1.1.1.1.1.1.1.7.6</t>
  </si>
  <si>
    <t>337839760.55045</t>
  </si>
  <si>
    <t>27137935.55045</t>
  </si>
  <si>
    <t>1.1.1.1.1.1.1.7.7</t>
  </si>
  <si>
    <t>337839760.1139608</t>
  </si>
  <si>
    <t>27137935.1139608</t>
  </si>
  <si>
    <t>1.1.1.1.1.1.1.8</t>
  </si>
  <si>
    <t>2 этаж. Стяжка полусухая армированная, толщиной 60 мм</t>
  </si>
  <si>
    <t>1.1.1.1.1.1.1.8.1</t>
  </si>
  <si>
    <t>337839872.1139608</t>
  </si>
  <si>
    <t>27137936.1139608</t>
  </si>
  <si>
    <t>1.1.1.1.1.1.1.8.2</t>
  </si>
  <si>
    <t>337839872.55045</t>
  </si>
  <si>
    <t>27137936.55045</t>
  </si>
  <si>
    <t>1.1.1.1.1.1.1.8.3</t>
  </si>
  <si>
    <t>337839872.57723</t>
  </si>
  <si>
    <t>27137936.57723</t>
  </si>
  <si>
    <t>1.1.1.1.1.1.1.8.4</t>
  </si>
  <si>
    <t>337839872.54610</t>
  </si>
  <si>
    <t>27137936.54610</t>
  </si>
  <si>
    <t>1.1.1.1.1.1.1.8.5</t>
  </si>
  <si>
    <t>337839872.55156</t>
  </si>
  <si>
    <t>27137936.55156</t>
  </si>
  <si>
    <t>1.1.1.1.1.1.1.8.6</t>
  </si>
  <si>
    <t>337839872.55232</t>
  </si>
  <si>
    <t>27137936.55232</t>
  </si>
  <si>
    <t>1.1.1.1.1.1.1.8.7</t>
  </si>
  <si>
    <t>337839872.55160</t>
  </si>
  <si>
    <t>27137936.55160</t>
  </si>
  <si>
    <t>1.1.1.1.1.1.1.9</t>
  </si>
  <si>
    <t>Устройство стяжки СКБ / армированная сеткой от 41 мм до 60 мм</t>
  </si>
  <si>
    <t>3 этаж. Стяжка толщиной 60 мм. Тип: П-14</t>
  </si>
  <si>
    <t>1.1.1.1.1.1.1.9._</t>
  </si>
  <si>
    <t>1.1.1.1.1.1.1.9.1</t>
  </si>
  <si>
    <t>337839873.55160</t>
  </si>
  <si>
    <t>27138011.55160</t>
  </si>
  <si>
    <t>1.1.1.1.1.1.1.9.1._</t>
  </si>
  <si>
    <t>315782181.55160</t>
  </si>
  <si>
    <t>1.1.1.1.1.1.1.9.2</t>
  </si>
  <si>
    <t>Смесь цементно-песчаная сухая_/М150</t>
  </si>
  <si>
    <t>337839873.54611</t>
  </si>
  <si>
    <t>27138011.54611</t>
  </si>
  <si>
    <t>a1146549-61c5-4487-b5c7-fb7d0d185669</t>
  </si>
  <si>
    <t>1.1.1.1.1.1.1.9.2._</t>
  </si>
  <si>
    <t>315782181.54611</t>
  </si>
  <si>
    <t>1.1.1.1.1.1.1.9.3</t>
  </si>
  <si>
    <t>337839873.55156</t>
  </si>
  <si>
    <t>27138011.55156</t>
  </si>
  <si>
    <t>1.1.1.1.1.1.1.9.3._</t>
  </si>
  <si>
    <t>315782181.55156</t>
  </si>
  <si>
    <t>1.1.1.1.1.1.1.9.4</t>
  </si>
  <si>
    <t>337839873.55045</t>
  </si>
  <si>
    <t>27138011.55045</t>
  </si>
  <si>
    <t>1.1.1.1.1.1.1.9.4._</t>
  </si>
  <si>
    <t>315782181.55045</t>
  </si>
  <si>
    <t>1.1.1.1.1.1.1.9.5</t>
  </si>
  <si>
    <t>337839873.1139608</t>
  </si>
  <si>
    <t>27138011.1139608</t>
  </si>
  <si>
    <t>1.1.1.1.1.1.1.9.5._</t>
  </si>
  <si>
    <t>315782181.1139608</t>
  </si>
  <si>
    <t>1.1.1.1.1.1.1.10</t>
  </si>
  <si>
    <t>2 этаж. Стяжка толщиной 60 мм. П-14</t>
  </si>
  <si>
    <t>1.1.1.1.1.1.1.10._</t>
  </si>
  <si>
    <t>1.1.1.1.1.1.1.10.1</t>
  </si>
  <si>
    <t>337839874.1139608</t>
  </si>
  <si>
    <t>27137939.1139608</t>
  </si>
  <si>
    <t>1.1.1.1.1.1.1.10.1._</t>
  </si>
  <si>
    <t>315782182.1139608</t>
  </si>
  <si>
    <t>1.1.1.1.1.1.1.10.2</t>
  </si>
  <si>
    <t>337839874.55045</t>
  </si>
  <si>
    <t>27137939.55045</t>
  </si>
  <si>
    <t>1.1.1.1.1.1.1.10.2._</t>
  </si>
  <si>
    <t>315782182.55045</t>
  </si>
  <si>
    <t>1.1.1.1.1.1.1.10.3</t>
  </si>
  <si>
    <t>337839874.55156</t>
  </si>
  <si>
    <t>27137939.55156</t>
  </si>
  <si>
    <t>1.1.1.1.1.1.1.10.3._</t>
  </si>
  <si>
    <t>315782182.55156</t>
  </si>
  <si>
    <t>1.1.1.1.1.1.1.10.4</t>
  </si>
  <si>
    <t>337839874.54611</t>
  </si>
  <si>
    <t>27137939.54611</t>
  </si>
  <si>
    <t>1.1.1.1.1.1.1.10.4._</t>
  </si>
  <si>
    <t>315782182.54611</t>
  </si>
  <si>
    <t>1.1.1.1.1.1.1.10.5</t>
  </si>
  <si>
    <t>337839874.55160</t>
  </si>
  <si>
    <t>27137939.55160</t>
  </si>
  <si>
    <t>1.1.1.1.1.1.1.10.5._</t>
  </si>
  <si>
    <t>315782182.55160</t>
  </si>
  <si>
    <t>1.1.1.1.1.1.1.11</t>
  </si>
  <si>
    <t>2 этаж. Стяжка толщиной 50 мм. Тип: П18, П-18.1</t>
  </si>
  <si>
    <t>1.1.1.1.1.1.1.11._</t>
  </si>
  <si>
    <t>1.1.1.1.1.1.1.11.1</t>
  </si>
  <si>
    <t>337839875.55160</t>
  </si>
  <si>
    <t>27137938.55160</t>
  </si>
  <si>
    <t>1.1.1.1.1.1.1.11.1._</t>
  </si>
  <si>
    <t>315782183.55160</t>
  </si>
  <si>
    <t>1.1.1.1.1.1.1.11.2</t>
  </si>
  <si>
    <t>337839875.54611</t>
  </si>
  <si>
    <t>27137938.54611</t>
  </si>
  <si>
    <t>1.1.1.1.1.1.1.11.2._</t>
  </si>
  <si>
    <t>315782183.54611</t>
  </si>
  <si>
    <t>1.1.1.1.1.1.1.11.3</t>
  </si>
  <si>
    <t>337839875.55156</t>
  </si>
  <si>
    <t>27137938.55156</t>
  </si>
  <si>
    <t>1.1.1.1.1.1.1.11.3._</t>
  </si>
  <si>
    <t>315782183.55156</t>
  </si>
  <si>
    <t>1.1.1.1.1.1.1.11.4</t>
  </si>
  <si>
    <t>337839875.55045</t>
  </si>
  <si>
    <t>27137938.55045</t>
  </si>
  <si>
    <t>1.1.1.1.1.1.1.11.4._</t>
  </si>
  <si>
    <t>315782183.55045</t>
  </si>
  <si>
    <t>1.1.1.1.1.1.1.11.5</t>
  </si>
  <si>
    <t>337839875.1139608</t>
  </si>
  <si>
    <t>27137938.1139608</t>
  </si>
  <si>
    <t>1.1.1.1.1.1.1.11.5._</t>
  </si>
  <si>
    <t>315782183.1139608</t>
  </si>
  <si>
    <t>1.1.1.1.1.1.1.12</t>
  </si>
  <si>
    <t>1.1.1.1.1.1.1.12.1</t>
  </si>
  <si>
    <t>337839876.1139608</t>
  </si>
  <si>
    <t>28653998.1139608</t>
  </si>
  <si>
    <t>1.1.1.1.1.1.1.12.2</t>
  </si>
  <si>
    <t>337839876.55045</t>
  </si>
  <si>
    <t>28653998.55045</t>
  </si>
  <si>
    <t>1.1.1.1.1.1.1.12.3</t>
  </si>
  <si>
    <t>337839876.55156</t>
  </si>
  <si>
    <t>28653998.55156</t>
  </si>
  <si>
    <t>1.1.1.1.1.1.1.12.4</t>
  </si>
  <si>
    <t>337839876.54611</t>
  </si>
  <si>
    <t>28653998.54611</t>
  </si>
  <si>
    <t>1.1.1.1.1.1.1.12.5</t>
  </si>
  <si>
    <t>337839876.55160</t>
  </si>
  <si>
    <t>28653998.55160</t>
  </si>
  <si>
    <t>1.1.1.1.1.1.1.13</t>
  </si>
  <si>
    <t>1.1.1.1.1.1.1.13.1</t>
  </si>
  <si>
    <t>337839877.55160</t>
  </si>
  <si>
    <t>28653992.55160</t>
  </si>
  <si>
    <t>1.1.1.1.1.1.1.13.2</t>
  </si>
  <si>
    <t>337839877.54611</t>
  </si>
  <si>
    <t>28653992.54611</t>
  </si>
  <si>
    <t>1.1.1.1.1.1.1.13.3</t>
  </si>
  <si>
    <t>337839877.55156</t>
  </si>
  <si>
    <t>28653992.55156</t>
  </si>
  <si>
    <t>1.1.1.1.1.1.1.13.4</t>
  </si>
  <si>
    <t>337839877.55045</t>
  </si>
  <si>
    <t>28653992.55045</t>
  </si>
  <si>
    <t>1.1.1.1.1.1.1.13.5</t>
  </si>
  <si>
    <t>337839877.1139608</t>
  </si>
  <si>
    <t>28653992.1139608</t>
  </si>
  <si>
    <t>1.1.1.1.1.1.1.14</t>
  </si>
  <si>
    <t>1.1.1.1.1.1.1.14.1</t>
  </si>
  <si>
    <t>337839878.1139608</t>
  </si>
  <si>
    <t>28653990.1139608</t>
  </si>
  <si>
    <t>1.1.1.1.1.1.1.14.2</t>
  </si>
  <si>
    <t>337839878.55045</t>
  </si>
  <si>
    <t>28653990.55045</t>
  </si>
  <si>
    <t>1.1.1.1.1.1.1.14.3</t>
  </si>
  <si>
    <t>337839878.55156</t>
  </si>
  <si>
    <t>28653990.55156</t>
  </si>
  <si>
    <t>1.1.1.1.1.1.1.14.4</t>
  </si>
  <si>
    <t>337839878.54611</t>
  </si>
  <si>
    <t>28653990.54611</t>
  </si>
  <si>
    <t>1.1.1.1.1.1.1.14.5</t>
  </si>
  <si>
    <t>337839878.55160</t>
  </si>
  <si>
    <t>28653990.55160</t>
  </si>
  <si>
    <t>1.1.1.1.1.1.1.15</t>
  </si>
  <si>
    <t>6.3.1.5.1.1.11.4</t>
  </si>
  <si>
    <t>Устройство стяжки СКБ / армированная сеткой от 61мм до 80мм</t>
  </si>
  <si>
    <t>2 этаж. Стяжка полусухая армированная, толщиной 65 мм</t>
  </si>
  <si>
    <t>69309f48-e9fb-4ccc-8a31-9b4745ed871a</t>
  </si>
  <si>
    <t>23adf7dc-e836-4d8a-ab74-26a79242b402</t>
  </si>
  <si>
    <t>1.1.1.1.1.1.1.15.1</t>
  </si>
  <si>
    <t>337839761.55160</t>
  </si>
  <si>
    <t>27137937.55160</t>
  </si>
  <si>
    <t>1.1.1.1.1.1.1.15.2</t>
  </si>
  <si>
    <t>337839761.55232</t>
  </si>
  <si>
    <t>27137937.55232</t>
  </si>
  <si>
    <t>1.1.1.1.1.1.1.15.3</t>
  </si>
  <si>
    <t>337839761.55156</t>
  </si>
  <si>
    <t>27137937.55156</t>
  </si>
  <si>
    <t>1.1.1.1.1.1.1.15.4</t>
  </si>
  <si>
    <t>337839761.54610</t>
  </si>
  <si>
    <t>27137937.54610</t>
  </si>
  <si>
    <t>1.1.1.1.1.1.1.15.5</t>
  </si>
  <si>
    <t>337839761.57723</t>
  </si>
  <si>
    <t>27137937.57723</t>
  </si>
  <si>
    <t>1.1.1.1.1.1.1.15.6</t>
  </si>
  <si>
    <t>337839761.55045</t>
  </si>
  <si>
    <t>27137937.55045</t>
  </si>
  <si>
    <t>1.1.1.1.1.1.1.15.7</t>
  </si>
  <si>
    <t>337839761.1139608</t>
  </si>
  <si>
    <t>27137937.1139608</t>
  </si>
  <si>
    <t>1.1.1.1.1.1.1.16</t>
  </si>
  <si>
    <t>Устройство стяжки СКБ / армированная сеткой от 61мм до 80 мм</t>
  </si>
  <si>
    <t>3 этаж. Стяжка толщиной 65 мм. Тип: П-12, П-13, П-15, П-16.</t>
  </si>
  <si>
    <t>1.1.1.1.1.1.1.16._</t>
  </si>
  <si>
    <t>1.1.1.1.1.1.1.16.1</t>
  </si>
  <si>
    <t>337839879.1139608</t>
  </si>
  <si>
    <t>27138012.1139608</t>
  </si>
  <si>
    <t>1.1.1.1.1.1.1.16.1._</t>
  </si>
  <si>
    <t>315782185.1139608</t>
  </si>
  <si>
    <t>1.1.1.1.1.1.1.16.2</t>
  </si>
  <si>
    <t>337839879.55045</t>
  </si>
  <si>
    <t>27138012.55045</t>
  </si>
  <si>
    <t>1.1.1.1.1.1.1.16.2._</t>
  </si>
  <si>
    <t>315782185.55045</t>
  </si>
  <si>
    <t>1.1.1.1.1.1.1.16.3</t>
  </si>
  <si>
    <t>337839879.55156</t>
  </si>
  <si>
    <t>27138012.55156</t>
  </si>
  <si>
    <t>1.1.1.1.1.1.1.16.3._</t>
  </si>
  <si>
    <t>315782185.55156</t>
  </si>
  <si>
    <t>1.1.1.1.1.1.1.16.4</t>
  </si>
  <si>
    <t>337839879.54611</t>
  </si>
  <si>
    <t>27138012.54611</t>
  </si>
  <si>
    <t>1.1.1.1.1.1.1.16.4._</t>
  </si>
  <si>
    <t>315782185.54611</t>
  </si>
  <si>
    <t>1.1.1.1.1.1.1.16.5</t>
  </si>
  <si>
    <t>337839879.55160</t>
  </si>
  <si>
    <t>27138012.55160</t>
  </si>
  <si>
    <t>1.1.1.1.1.1.1.16.5._</t>
  </si>
  <si>
    <t>315782185.55160</t>
  </si>
  <si>
    <t>1.1.1.1.1.1.1.17</t>
  </si>
  <si>
    <t>2 этаж. Стяжка толщиной 65 мм. Тип: П-12, П-13, П-15, П-16.</t>
  </si>
  <si>
    <t>1.1.1.1.1.1.1.17._</t>
  </si>
  <si>
    <t>1.1.1.1.1.1.1.17.1</t>
  </si>
  <si>
    <t>337839880.55160</t>
  </si>
  <si>
    <t>27137940.55160</t>
  </si>
  <si>
    <t>1.1.1.1.1.1.1.17.1._</t>
  </si>
  <si>
    <t>315782186.55160</t>
  </si>
  <si>
    <t>1.1.1.1.1.1.1.17.2</t>
  </si>
  <si>
    <t>337839880.54611</t>
  </si>
  <si>
    <t>27137940.54611</t>
  </si>
  <si>
    <t>1.1.1.1.1.1.1.17.2._</t>
  </si>
  <si>
    <t>315782186.54611</t>
  </si>
  <si>
    <t>1.1.1.1.1.1.1.17.3</t>
  </si>
  <si>
    <t>337839880.55156</t>
  </si>
  <si>
    <t>27137940.55156</t>
  </si>
  <si>
    <t>1.1.1.1.1.1.1.17.3._</t>
  </si>
  <si>
    <t>315782186.55156</t>
  </si>
  <si>
    <t>1.1.1.1.1.1.1.17.4</t>
  </si>
  <si>
    <t>337839880.55045</t>
  </si>
  <si>
    <t>27137940.55045</t>
  </si>
  <si>
    <t>1.1.1.1.1.1.1.17.4._</t>
  </si>
  <si>
    <t>315782186.55045</t>
  </si>
  <si>
    <t>1.1.1.1.1.1.1.17.5</t>
  </si>
  <si>
    <t>337839880.1139608</t>
  </si>
  <si>
    <t>27137940.1139608</t>
  </si>
  <si>
    <t>1.1.1.1.1.1.1.17.5._</t>
  </si>
  <si>
    <t>315782186.1139608</t>
  </si>
  <si>
    <t>1.1.1.1.1.1.1.18</t>
  </si>
  <si>
    <t>1.1.1.1.1.1.1.18.1</t>
  </si>
  <si>
    <t>337839881.1139608</t>
  </si>
  <si>
    <t>28654000.1139608</t>
  </si>
  <si>
    <t>1.1.1.1.1.1.1.18.2</t>
  </si>
  <si>
    <t>337839881.55045</t>
  </si>
  <si>
    <t>28654000.55045</t>
  </si>
  <si>
    <t>1.1.1.1.1.1.1.18.3</t>
  </si>
  <si>
    <t>337839881.55156</t>
  </si>
  <si>
    <t>28654000.55156</t>
  </si>
  <si>
    <t>1.1.1.1.1.1.1.18.4</t>
  </si>
  <si>
    <t>337839881.54611</t>
  </si>
  <si>
    <t>28654000.54611</t>
  </si>
  <si>
    <t>1.1.1.1.1.1.1.18.5</t>
  </si>
  <si>
    <t>337839881.55160</t>
  </si>
  <si>
    <t>28654000.55160</t>
  </si>
  <si>
    <t>1.1.1.1.1.1.1.19</t>
  </si>
  <si>
    <t>1.1.1.1.1.1.1.19.1</t>
  </si>
  <si>
    <t>337839882.55160</t>
  </si>
  <si>
    <t>28653994.55160</t>
  </si>
  <si>
    <t>1.1.1.1.1.1.1.19.2</t>
  </si>
  <si>
    <t>337839882.54611</t>
  </si>
  <si>
    <t>28653994.54611</t>
  </si>
  <si>
    <t>1.1.1.1.1.1.1.19.3</t>
  </si>
  <si>
    <t>337839882.55156</t>
  </si>
  <si>
    <t>28653994.55156</t>
  </si>
  <si>
    <t>1.1.1.1.1.1.1.19.4</t>
  </si>
  <si>
    <t>337839882.55045</t>
  </si>
  <si>
    <t>28653994.55045</t>
  </si>
  <si>
    <t>1.1.1.1.1.1.1.19.5</t>
  </si>
  <si>
    <t>337839882.1139608</t>
  </si>
  <si>
    <t>28653994.1139608</t>
  </si>
  <si>
    <t>1.1.1.1.1.1.2</t>
  </si>
  <si>
    <t>6.3.1.5.1.2</t>
  </si>
  <si>
    <t>Гидроизоляция, тепло-звукоизоляция, утепление</t>
  </si>
  <si>
    <t>1.1.1.1.1.1.2.1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</si>
  <si>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</si>
  <si>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</si>
  <si>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405b7847-8cb0-4821-ac01-f56e7770b070</t>
  </si>
  <si>
    <t>8a135a98-3599-429e-b287-6354f720abc7</t>
  </si>
  <si>
    <t>1.1.1.1.1.1.2.1._</t>
  </si>
  <si>
    <t>1.1.1.1.1.1.2.1.1</t>
  </si>
  <si>
    <t>Праймер битумный_ / Технониколь №01</t>
  </si>
  <si>
    <t>337839764.55059</t>
  </si>
  <si>
    <t>27137863.55059</t>
  </si>
  <si>
    <t>68251cd7-5dc5-41f9-86a1-86f378997b3d</t>
  </si>
  <si>
    <t>1.1.1.1.1.1.2.1.1._</t>
  </si>
  <si>
    <t>315782189.55059</t>
  </si>
  <si>
    <t>1.1.1.1.1.1.2.1.2</t>
  </si>
  <si>
    <t>Гидроизоляционная мастика_/ТЕХНОНИКОЛЬ №31</t>
  </si>
  <si>
    <t>337839764.55060</t>
  </si>
  <si>
    <t>27137863.55060</t>
  </si>
  <si>
    <t>f867ccfe-df51-4866-ad47-f32bc50646ec</t>
  </si>
  <si>
    <t>1.1.1.1.1.1.2.1.2._</t>
  </si>
  <si>
    <t>315782189.55060</t>
  </si>
  <si>
    <t>1.1.1.1.1.1.2.2</t>
  </si>
  <si>
    <t>1.1.1.1.1.1.2.2._</t>
  </si>
  <si>
    <t>1.1.1.1.1.1.2.2.1</t>
  </si>
  <si>
    <t>337839883.55060</t>
  </si>
  <si>
    <t>27137955.55060</t>
  </si>
  <si>
    <t>1.1.1.1.1.1.2.2.1._</t>
  </si>
  <si>
    <t>315782190.55060</t>
  </si>
  <si>
    <t>1.1.1.1.1.1.2.2.2</t>
  </si>
  <si>
    <t>337839883.55059</t>
  </si>
  <si>
    <t>27137955.55059</t>
  </si>
  <si>
    <t>1.1.1.1.1.1.2.2.2._</t>
  </si>
  <si>
    <t>315782190.55059</t>
  </si>
  <si>
    <t>1.1.1.1.1.1.2.3</t>
  </si>
  <si>
    <t>1.1.1.1.1.1.2.3.1</t>
  </si>
  <si>
    <t>337839884.55059</t>
  </si>
  <si>
    <t>28661793.55059</t>
  </si>
  <si>
    <t>1.1.1.1.1.1.2.3.2</t>
  </si>
  <si>
    <t>337839884.55060</t>
  </si>
  <si>
    <t>28661793.55060</t>
  </si>
  <si>
    <t>1.1.1.1.1.1.2.4</t>
  </si>
  <si>
    <t>1.1.1.1.1.1.2.4.1</t>
  </si>
  <si>
    <t>337839885.55060</t>
  </si>
  <si>
    <t>28661801.55060</t>
  </si>
  <si>
    <t>1.1.1.1.1.1.2.4.2</t>
  </si>
  <si>
    <t>337839885.55059</t>
  </si>
  <si>
    <t>28661801.55059</t>
  </si>
  <si>
    <t>1.1.1.1.1.1.2.5</t>
  </si>
  <si>
    <t>6.3.1.5.1.2.4.5</t>
  </si>
  <si>
    <t>Устройство тепло-звукоизоляции полов / Рулонный материал / в 1 слой</t>
  </si>
  <si>
    <t>9e39c19a-3e5a-48a9-81d4-c19cd118ebe6</t>
  </si>
  <si>
    <t>df4f9fc0-265b-42df-a3b8-2eeb21d35d10</t>
  </si>
  <si>
    <t>1.1.1.1.1.1.2.5._</t>
  </si>
  <si>
    <t>1.1.1.1.1.1.2.5.1</t>
  </si>
  <si>
    <t>Подложка из полистирола / isolon 500 1502</t>
  </si>
  <si>
    <t>Техноэласт Акустик - 5мм</t>
  </si>
  <si>
    <t>337839766.2462658</t>
  </si>
  <si>
    <t>27137869.2462658</t>
  </si>
  <si>
    <t>318dcad2-14a6-429c-b2e9-46675bc4777f</t>
  </si>
  <si>
    <t>1.1.1.1.1.1.2.5.1._</t>
  </si>
  <si>
    <t>315782192.2462658</t>
  </si>
  <si>
    <t>1.1.1.1.1.1.2.6</t>
  </si>
  <si>
    <t>1.1.1.1.1.1.2.6._</t>
  </si>
  <si>
    <t>1.1.1.1.1.1.2.6.1</t>
  </si>
  <si>
    <t>Техноэласт Акустик 5мм</t>
  </si>
  <si>
    <t>337839886.2462658</t>
  </si>
  <si>
    <t>27137960.2462658</t>
  </si>
  <si>
    <t>1.1.1.1.1.1.2.6.1._</t>
  </si>
  <si>
    <t>315782193.2462658</t>
  </si>
  <si>
    <t>1.1.1.1.1.1.2.7</t>
  </si>
  <si>
    <t>1.1.1.1.1.1.2.7.1</t>
  </si>
  <si>
    <t>337839887.2462658</t>
  </si>
  <si>
    <t>28661797.2462658</t>
  </si>
  <si>
    <t>1.1.1.1.1.1.2.8</t>
  </si>
  <si>
    <t>1.1.1.1.1.1.2.8.1</t>
  </si>
  <si>
    <t>337839888.2462658</t>
  </si>
  <si>
    <t>28661803.2462658</t>
  </si>
  <si>
    <t>1.1.1.1.1.1.2.9</t>
  </si>
  <si>
    <t>6.3.1.5.1.2.5.1</t>
  </si>
  <si>
    <t>Утепление полов керамзитом</t>
  </si>
  <si>
    <t>d1874649-5209-4eb5-a757-57b5fb147650</t>
  </si>
  <si>
    <t>62097f98-2dd6-4f79-887b-f40e5ac30e13</t>
  </si>
  <si>
    <t>1.1.1.1.1.1.2.9.1</t>
  </si>
  <si>
    <t>Керамзит_ / фр 10-20</t>
  </si>
  <si>
    <t>337839768.54646</t>
  </si>
  <si>
    <t>27137861.54646</t>
  </si>
  <si>
    <t>131465f1-2749-420a-ba3f-b9a1b118f872</t>
  </si>
  <si>
    <t>1.1.1.1.1.1.2.10</t>
  </si>
  <si>
    <t>2 и 3 этаж
47,6*0,15+16*0,615+18,5*0,375</t>
  </si>
  <si>
    <t>1.1.1.1.1.1.2.10._</t>
  </si>
  <si>
    <t>1.1.1.1.1.1.2.10.1</t>
  </si>
  <si>
    <t>337839889.54646</t>
  </si>
  <si>
    <t>27137845.54646</t>
  </si>
  <si>
    <t>1.1.1.1.1.1.2.10.1._</t>
  </si>
  <si>
    <t>315782196.54646</t>
  </si>
  <si>
    <t>1.1.1.1.1.1.2.11</t>
  </si>
  <si>
    <t>1.1.1.1.1.1.2.11.1</t>
  </si>
  <si>
    <t>337839890.54646</t>
  </si>
  <si>
    <t>28661790.54646</t>
  </si>
  <si>
    <t>1.1.1.1.1.1.2.12</t>
  </si>
  <si>
    <t>6.3.1.5.1.2.7.1</t>
  </si>
  <si>
    <t>Устройство деформационного шва</t>
  </si>
  <si>
    <t>2 и 3 этажи. ДШ-4 (пол).</t>
  </si>
  <si>
    <t>c8223cce-6128-4986-a0ab-a89eb4bcdf64</t>
  </si>
  <si>
    <t>0c39785d-7bdd-457a-8a0a-afd8050fdff5</t>
  </si>
  <si>
    <t>1.1.1.1.1.1.2.12.1</t>
  </si>
  <si>
    <t>Шов деформационный_ / ДШ-НС 210 / 50 С</t>
  </si>
  <si>
    <t>Накладной профиль для напольного деформационного шва Гидроконтур ДШ-АЛ-50/0, алюминий, при ширине деф. шва 50мм</t>
  </si>
  <si>
    <t>337839770.645377</t>
  </si>
  <si>
    <t>28899785.645377</t>
  </si>
  <si>
    <t>5ccf5aee-655a-4fe4-aa6c-cf200887fcd4</t>
  </si>
  <si>
    <t>1.1.1.1.1.1.2.13</t>
  </si>
  <si>
    <t>2 и 3 этажи. ДШ-6 (пол).</t>
  </si>
  <si>
    <t>1.1.1.1.1.1.2.13.1</t>
  </si>
  <si>
    <t>Накладной профиль для напольного деформационного шва Гидроконтур ДШ-АЛ-50/0 УГЛ, алюминий, при ширине деф. шва 50мм</t>
  </si>
  <si>
    <t>337839891.645377</t>
  </si>
  <si>
    <t>28899786.645377</t>
  </si>
  <si>
    <t>1.1.1.1.1.1.2.14</t>
  </si>
  <si>
    <t>2 и 3 этажи. ДШ-2.1, ДШ-2.2 (потолок).</t>
  </si>
  <si>
    <t>1.1.1.1.1.1.2.14.1</t>
  </si>
  <si>
    <t>Накладной профиль для деформационного шва Гидроконтур ПСН-100: RAL 9003 - 31 п.м.; RAL 7016 - 27,8 п.м.</t>
  </si>
  <si>
    <t>337839892.645377</t>
  </si>
  <si>
    <t>28899782.645377</t>
  </si>
  <si>
    <t>1.1.1.1.1.1.2.15</t>
  </si>
  <si>
    <t>2 и 3 этажи. ДШ-3.1, ДШ-3.2 (потолок).</t>
  </si>
  <si>
    <t>1.1.1.1.1.1.2.15.1</t>
  </si>
  <si>
    <t>Накладной профиль для деформационного шва Гидроконтур ПСН-110 УГЛ: RAL 9003 - 7,1 п.м.; RAL 7016 - 15 п.м.</t>
  </si>
  <si>
    <t>337839893.645377</t>
  </si>
  <si>
    <t>28899784.645377</t>
  </si>
  <si>
    <t>1.1.1.1.1.1.2.16</t>
  </si>
  <si>
    <t>2 и 3 этажи. ДШ-2 (стены).</t>
  </si>
  <si>
    <t>1.1.1.1.1.1.2.16.1</t>
  </si>
  <si>
    <t>Накладной профиль для деформационного шва Гидроконтур ПСН-100 белый</t>
  </si>
  <si>
    <t>337839894.645377</t>
  </si>
  <si>
    <t>28899781.645377</t>
  </si>
  <si>
    <t>1.1.1.1.1.1.2.17</t>
  </si>
  <si>
    <t>2 и 3 этажи. ДШ-3 (стены).</t>
  </si>
  <si>
    <t>1.1.1.1.1.1.2.17.1</t>
  </si>
  <si>
    <t>Накладной угловой профиль для деформационного шва Гидроконтур ПСН-110 УГЛ, RAL 9003</t>
  </si>
  <si>
    <t>337839895.645377</t>
  </si>
  <si>
    <t>28899783.645377</t>
  </si>
  <si>
    <t>1.1.1.1.1.1.3</t>
  </si>
  <si>
    <t>6.3.1.5.1.3</t>
  </si>
  <si>
    <t>Устройство покрытия полов</t>
  </si>
  <si>
    <t>1.1.1.1.1.1.3.1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</si>
  <si>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</si>
  <si>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</si>
  <si>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2 этаж. Тип: КР-1, КР-6</t>
  </si>
  <si>
    <t>ba238fec-d7fc-420d-944a-4b6d4b8cbc4b</t>
  </si>
  <si>
    <t>f56b84ba-3593-441c-a94c-fbcf59225a06</t>
  </si>
  <si>
    <t>1.1.1.1.1.1.3.1.1</t>
  </si>
  <si>
    <t>Клей плиточный/ Унифицированный по ПИК-СТАНДАРТ</t>
  </si>
  <si>
    <t>Клей для плитки Стройбриг Базакс АС10 серый класс С0 Т 25 кг</t>
  </si>
  <si>
    <t>337839773.54632</t>
  </si>
  <si>
    <t>27137941.54632</t>
  </si>
  <si>
    <t>29ab9003-5b43-49a7-8ba2-846628054d7e</t>
  </si>
  <si>
    <t>1.1.1.1.1.1.3.1.2</t>
  </si>
  <si>
    <t>Керамический гранит Kerama Marazzi Дайсен SG610300R 600x600x9мм обрезной светлый серый</t>
  </si>
  <si>
    <t>Керамогранит Kerama Marazzi SG502120R 200х800х11 мм,
Фрегат медовый бежевый (не ниже КМ1)</t>
  </si>
  <si>
    <t>337839773.1747271</t>
  </si>
  <si>
    <t>27137941.1747271</t>
  </si>
  <si>
    <t>f6f5daea-32b9-11ee-a102-d1661ac0bb93</t>
  </si>
  <si>
    <t>1.1.1.1.1.1.3.1.3</t>
  </si>
  <si>
    <t>Керамическая плитка Pietra Pienza_ / светло-серый Матовый / K909010R0001VTP0/напольная / 600*600*8мм</t>
  </si>
  <si>
    <t>Керамогранит Kerama Marazzi Про Матрикс DD602020R и Джиминьяно DD642220R, 600х600х9мм.</t>
  </si>
  <si>
    <t>337839773.54681</t>
  </si>
  <si>
    <t>27137941.54681</t>
  </si>
  <si>
    <t>6078b392-23ac-4fa5-856a-42c98c7e3af4</t>
  </si>
  <si>
    <t>1.1.1.1.1.1.3.1.4</t>
  </si>
  <si>
    <t>Затирка Цезерит СE33_/04 серебристо-серый</t>
  </si>
  <si>
    <t>337839773.54637</t>
  </si>
  <si>
    <t>27137941.54637</t>
  </si>
  <si>
    <t>c293221b-d93c-4424-8200-e1b99b7167e3</t>
  </si>
  <si>
    <t>1.1.1.1.1.1.3.1.5</t>
  </si>
  <si>
    <t>Грунтовка универсальный ЛАСТИМИН_ / LP-51 А</t>
  </si>
  <si>
    <t>337839773.54634</t>
  </si>
  <si>
    <t>27137941.54634</t>
  </si>
  <si>
    <t>6f806fd0-f20f-4c69-8d99-cee4063fa047</t>
  </si>
  <si>
    <t>1.1.1.1.1.1.3.2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</si>
  <si>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</si>
  <si>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</si>
  <si>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</si>
  <si>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</si>
  <si>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</si>
  <si>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1.1.1.1.1.1.3.2._</t>
  </si>
  <si>
    <t>1.1.1.1.1.1.3.2.1</t>
  </si>
  <si>
    <t>Клей для линолеума</t>
  </si>
  <si>
    <t>Клей акриловый для гибких напольных покрытий Kesto Plus 4 кг</t>
  </si>
  <si>
    <t>337839775.702694</t>
  </si>
  <si>
    <t>27137866.702694</t>
  </si>
  <si>
    <t>1a3e3255-5ba6-49e7-bbc8-279e1b1289a0</t>
  </si>
  <si>
    <t>1.1.1.1.1.1.3.2.1._</t>
  </si>
  <si>
    <t>315782201.702694</t>
  </si>
  <si>
    <t>1.1.1.1.1.1.3.2.2</t>
  </si>
  <si>
    <t>Грунтовка _ / универсальная водно-дисперсионная</t>
  </si>
  <si>
    <t xml:space="preserve">Грунт универсальный Стройбриг Ластимин LP51 A </t>
  </si>
  <si>
    <t>337839775.737422</t>
  </si>
  <si>
    <t>27137866.737422</t>
  </si>
  <si>
    <t>64d77ce3-b188-4652-a3eb-49ad1b6ad85c</t>
  </si>
  <si>
    <t>1.1.1.1.1.1.3.2.2._</t>
  </si>
  <si>
    <t>315782201.737422</t>
  </si>
  <si>
    <t>1.1.1.1.1.1.3.2.3</t>
  </si>
  <si>
    <t>Сварочный шнур для линолеума (для объектов СКБ)_ / Tarkett / Сварочный шнур для спортивного линолеума серого для школы / 91542</t>
  </si>
  <si>
    <t>337839775.765920</t>
  </si>
  <si>
    <t>27137866.765920</t>
  </si>
  <si>
    <t>8b06f5c0-4a01-4923-b6d7-85990f8ce515</t>
  </si>
  <si>
    <t>1.1.1.1.1.1.3.2.3._</t>
  </si>
  <si>
    <t>315782201.765920</t>
  </si>
  <si>
    <t>1.1.1.1.1.1.3.2.4</t>
  </si>
  <si>
    <t>Линолеум (для объектов СКБ)_ / 4 мм  / TEAL / Omnisports ACTION R40 / Tarkett / - / Спортивный линолеум для школы цветной</t>
  </si>
  <si>
    <t>337839775.1757614</t>
  </si>
  <si>
    <t>27137866.1757614</t>
  </si>
  <si>
    <t>72f2d698-6b14-4893-94fe-06d84de90d15</t>
  </si>
  <si>
    <t>1.1.1.1.1.1.3.2.4._</t>
  </si>
  <si>
    <t>315782201.1757614</t>
  </si>
  <si>
    <t>1.1.1.1.1.1.3.3</t>
  </si>
  <si>
    <t>1.1.1.1.1.1.3.3.1</t>
  </si>
  <si>
    <t>337839896.1757614</t>
  </si>
  <si>
    <t>28661795.1757614</t>
  </si>
  <si>
    <t>1.1.1.1.1.1.3.3.2</t>
  </si>
  <si>
    <t>337839896.765920</t>
  </si>
  <si>
    <t>28661795.765920</t>
  </si>
  <si>
    <t>1.1.1.1.1.1.3.3.3</t>
  </si>
  <si>
    <t>Грунт универсальный Стройбриг Ластимин LP51 A</t>
  </si>
  <si>
    <t>337839896.737422</t>
  </si>
  <si>
    <t>28661795.737422</t>
  </si>
  <si>
    <t>1.1.1.1.1.1.3.3.4</t>
  </si>
  <si>
    <t>337839896.702694</t>
  </si>
  <si>
    <t>28661795.702694</t>
  </si>
  <si>
    <t>1.1.1.1.1.1.3.4</t>
  </si>
  <si>
    <t>6.3.1.5.1.3.8.1</t>
  </si>
  <si>
    <t>Установка стыковочных профилей</t>
  </si>
  <si>
    <t>2 этаж. ПР-4</t>
  </si>
  <si>
    <t>76703cd4-c8ff-4e22-abbd-2d5e394281cf</t>
  </si>
  <si>
    <t>d8cca10c-4815-473b-a7ff-575551ece3f3</t>
  </si>
  <si>
    <t>1.1.1.1.1.1.3.4.1</t>
  </si>
  <si>
    <t>Профиль T-образный ПМЮ-01_ / серебро матовое / 2700*30</t>
  </si>
  <si>
    <t>337839777.54698</t>
  </si>
  <si>
    <t>27137890.54698</t>
  </si>
  <si>
    <t>431fd404-0d93-4656-9911-5bebccf01228</t>
  </si>
  <si>
    <t>1.1.1.1.1.1.3.4.2</t>
  </si>
  <si>
    <t>Жидкие гвозди универсальные_/</t>
  </si>
  <si>
    <t>Клей монтажный акриловый Момент Fix Универсал белый 380 мл</t>
  </si>
  <si>
    <t>337839777.54854</t>
  </si>
  <si>
    <t>27137890.54854</t>
  </si>
  <si>
    <t>3378c715-1bc1-40f5-8d09-15a912e04c9d</t>
  </si>
  <si>
    <t>1.1.1.1.1.1.3.5</t>
  </si>
  <si>
    <t>3 этаж. ПР-3, ПР-4</t>
  </si>
  <si>
    <t>1.1.1.1.1.1.3.5._</t>
  </si>
  <si>
    <t>1.1.1.1.1.1.3.5.1</t>
  </si>
  <si>
    <t>337839897.54854</t>
  </si>
  <si>
    <t>27137967.54854</t>
  </si>
  <si>
    <t>1.1.1.1.1.1.3.5.1._</t>
  </si>
  <si>
    <t>315782204.54854</t>
  </si>
  <si>
    <t>1.1.1.1.1.1.3.5.2</t>
  </si>
  <si>
    <t>Т-образный профиль ПМЮ 01 (2700х30мм), цвет - серебро матовое</t>
  </si>
  <si>
    <t>337839897.54698</t>
  </si>
  <si>
    <t>27137967.54698</t>
  </si>
  <si>
    <t>1.1.1.1.1.1.3.5.2._</t>
  </si>
  <si>
    <t>315782204.54698</t>
  </si>
  <si>
    <t>1.1.1.1.1.1.3.5.3</t>
  </si>
  <si>
    <t>Профиль Г-образный алюминиевый / ПМЮ-017</t>
  </si>
  <si>
    <t>Г-образный противоскользящий ПВХ профиль Salag (132002) 42х15мм, цвет - 02 серый/серый</t>
  </si>
  <si>
    <t>337839897.1746203</t>
  </si>
  <si>
    <t>27137967.1746203</t>
  </si>
  <si>
    <t>999bf8eb-d864-4467-94f0-c50631abf0ac</t>
  </si>
  <si>
    <t>1.1.1.1.1.1.3.5.3._</t>
  </si>
  <si>
    <t>315782204.1746203</t>
  </si>
  <si>
    <t>1.1.1.1.1.1.3.6</t>
  </si>
  <si>
    <t>2 и 3 этажи. ПР-3</t>
  </si>
  <si>
    <t>1.1.1.1.1.1.3.6.1</t>
  </si>
  <si>
    <t>337839898.1746203</t>
  </si>
  <si>
    <t>28661805.1746203</t>
  </si>
  <si>
    <t>1.1.1.1.1.1.3.6.2</t>
  </si>
  <si>
    <t>337839898.54854</t>
  </si>
  <si>
    <t>28661805.54854</t>
  </si>
  <si>
    <t>1.1.1.1.1.1.3.7</t>
  </si>
  <si>
    <t>2 и 3 этажи. ПР-4</t>
  </si>
  <si>
    <t>1.1.1.1.1.1.3.7.1</t>
  </si>
  <si>
    <t>337839899.54854</t>
  </si>
  <si>
    <t>28674970.54854</t>
  </si>
  <si>
    <t>1.1.1.1.1.1.3.7.2</t>
  </si>
  <si>
    <t>337839899.54698</t>
  </si>
  <si>
    <t>28674970.54698</t>
  </si>
  <si>
    <t>1.1.1.1.1.1.3.8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</si>
  <si>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</si>
  <si>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</si>
  <si>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2 этаж. ПЛ-1</t>
  </si>
  <si>
    <t>7c078883-0b0a-4435-9703-ce38f86f609d</t>
  </si>
  <si>
    <t>b85c85d4-a58d-4d1f-9fee-8d36cd9ba4e9</t>
  </si>
  <si>
    <t>1.1.1.1.1.1.3.8.1</t>
  </si>
  <si>
    <t>Керамический гранит Kerama marazzi_ / Светлый серый /  DD600300R, Estima LF01 UnitileVento grey PG  / 600х600х10мм</t>
  </si>
  <si>
    <t>Плинтус из керамогранита Kerama Marazzi Про матрикс
DD602200R/6BT 600x95х9 мм, цвет светло-серый</t>
  </si>
  <si>
    <t>337839779.1275875</t>
  </si>
  <si>
    <t>27137885.1275875</t>
  </si>
  <si>
    <t>95dc61f2-4532-4459-b4a7-bcb3a6b65492</t>
  </si>
  <si>
    <t>1.1.1.1.1.1.3.8.2</t>
  </si>
  <si>
    <t>337839779.54637</t>
  </si>
  <si>
    <t>27137885.54637</t>
  </si>
  <si>
    <t>1.1.1.1.1.1.3.8.3</t>
  </si>
  <si>
    <t>337839779.54634</t>
  </si>
  <si>
    <t>27137885.54634</t>
  </si>
  <si>
    <t>1.1.1.1.1.1.3.9</t>
  </si>
  <si>
    <t>6.3.1.5.1.3.11.1</t>
  </si>
  <si>
    <t>Установка напольного плинтуса ПВХ, включая установку розетт на трубы отопления</t>
  </si>
  <si>
    <t>2 этаж. ПЛ-2</t>
  </si>
  <si>
    <t>a6ed7b54-c77d-4d10-9d5c-b7da0ffb75ae</t>
  </si>
  <si>
    <t>731f9601-2164-4cd3-bfb7-8a3e805eb858</t>
  </si>
  <si>
    <t>1.1.1.1.1.1.3.9.1</t>
  </si>
  <si>
    <t>Плинтус  ПВХ SMARTPROFILE AQUA37  / 95*37ММ 2,2М</t>
  </si>
  <si>
    <t>Плинтус гибкий ПВХ Dollken WL 100 0146, цвет светло-серый RAL 7046, КМ2</t>
  </si>
  <si>
    <t>337839781.1572559</t>
  </si>
  <si>
    <t>27137887.1572559</t>
  </si>
  <si>
    <t>76542f4b-c5c0-4dfd-af47-5b8a23f80859</t>
  </si>
  <si>
    <t>1.1.1.1.1.1.3.9.2</t>
  </si>
  <si>
    <t>337839781.54854</t>
  </si>
  <si>
    <t>27137887.54854</t>
  </si>
  <si>
    <t>1.1.1.1.1.1.3.10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</si>
  <si>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</si>
  <si>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</si>
  <si>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</si>
  <si>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</si>
  <si>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1.1.1.1.1.1.3.10.1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</si>
  <si>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</si>
  <si>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полиуретановый для ПВХ плитки двухкомпонентный Homa Homakoll Tile 2K PU 4,3 кг</t>
  </si>
  <si>
    <t>337839783.1579985</t>
  </si>
  <si>
    <t>27137859.1579985</t>
  </si>
  <si>
    <t>f4eb966a-beb9-11eb-80fb-005056881952</t>
  </si>
  <si>
    <t>1.1.1.1.1.1.3.10.2</t>
  </si>
  <si>
    <t>Кварц-виниловая плитка / SPC VIVA Series с защитным слоем 0,3мм</t>
  </si>
  <si>
    <t>Плитка ПВХ Forbo Effekta Professional 8060 T Light Concrete PRO 500х500х2 мм, защитый слой 0,8 мм, цвет светло-серый, КМ2</t>
  </si>
  <si>
    <t>337839783.1745760</t>
  </si>
  <si>
    <t>27137859.1745760</t>
  </si>
  <si>
    <t>5e97e485-cef1-4bb6-9a4e-50ed5226fbd6</t>
  </si>
  <si>
    <t>1.1.1.1.1.1.3.11</t>
  </si>
  <si>
    <t>1.1.1.1.1.1.3.11._</t>
  </si>
  <si>
    <t>1.1.1.1.1.1.3.11.1</t>
  </si>
  <si>
    <t>Плитка ПВХ Forbo Effekta Professional 8060 T Light Concrete PRO 500х500х2 мм, защитный слой 0,8 мм, цвет светло-серый, КМ2</t>
  </si>
  <si>
    <t>337839900.1745760</t>
  </si>
  <si>
    <t>27137953.1745760</t>
  </si>
  <si>
    <t>1.1.1.1.1.1.3.11.1._</t>
  </si>
  <si>
    <t>315782211.1745760</t>
  </si>
  <si>
    <t>1.1.1.1.1.1.3.11.2</t>
  </si>
  <si>
    <t>337839900.1579985</t>
  </si>
  <si>
    <t>27137953.1579985</t>
  </si>
  <si>
    <t>1.1.1.1.1.1.3.11.2._</t>
  </si>
  <si>
    <t>315782211.1579985</t>
  </si>
  <si>
    <t>1.1.1.1.1.1.3.12</t>
  </si>
  <si>
    <t>1.1.1.1.1.1.3.12.1</t>
  </si>
  <si>
    <t>337839901.737422</t>
  </si>
  <si>
    <t>28661799.737422</t>
  </si>
  <si>
    <t>1.1.1.1.1.1.3.12.2</t>
  </si>
  <si>
    <t>337839901.1579985</t>
  </si>
  <si>
    <t>28661799.1579985</t>
  </si>
  <si>
    <t>1.1.1.1.1.1.3.12.3</t>
  </si>
  <si>
    <t>337839901.1745760</t>
  </si>
  <si>
    <t>28661799.1745760</t>
  </si>
  <si>
    <t>1.1.1.1.1.1.3.13</t>
  </si>
  <si>
    <t>1.1.1.1.1.1.3.13.1</t>
  </si>
  <si>
    <t>337839902.1745760</t>
  </si>
  <si>
    <t>28661791.1745760</t>
  </si>
  <si>
    <t>1.1.1.1.1.1.3.13.2</t>
  </si>
  <si>
    <t>337839902.1579985</t>
  </si>
  <si>
    <t>28661791.1579985</t>
  </si>
  <si>
    <t>1.1.1.1.1.1.3.13.3</t>
  </si>
  <si>
    <t>337839902.737422</t>
  </si>
  <si>
    <t>28661791.737422</t>
  </si>
  <si>
    <t>1.1.1.1.1.1.3.14</t>
  </si>
  <si>
    <t>6.3.1.5.1.3.16.4</t>
  </si>
  <si>
    <t>Установка напольного плинтуса / полимерного на клею</t>
  </si>
  <si>
    <t>3 этаж. ПЛ-2</t>
  </si>
  <si>
    <t>c9eb628d-6a9a-4823-a035-3a8c813e3e45</t>
  </si>
  <si>
    <t>1e8e5096-f9d4-45e8-8fba-752768fac6e1</t>
  </si>
  <si>
    <t>1.1.1.1.1.1.3.14._</t>
  </si>
  <si>
    <t>1.1.1.1.1.1.3.14.1</t>
  </si>
  <si>
    <t>Плинтус для линолеума (для объектов СКБ) 100 мм WL 100 Dark Gray 0146 Dollken Плинтус для линолеума для детского сада и школ</t>
  </si>
  <si>
    <t>337839785.1747273</t>
  </si>
  <si>
    <t>27137964.1747273</t>
  </si>
  <si>
    <t>de126dff-32d0-11ee-a102-d1661ac0bb93</t>
  </si>
  <si>
    <t>1.1.1.1.1.1.3.14.1._</t>
  </si>
  <si>
    <t>315782213.1747273</t>
  </si>
  <si>
    <t>1.1.1.1.1.1.3.15</t>
  </si>
  <si>
    <t>1.1.1.1.1.1.3.15._</t>
  </si>
  <si>
    <t>1.1.1.1.1.1.3.15.1</t>
  </si>
  <si>
    <t>337839903.1747273</t>
  </si>
  <si>
    <t>27137886.1747273</t>
  </si>
  <si>
    <t>1.1.1.1.1.1.3.15.1._</t>
  </si>
  <si>
    <t>315782214.1747273</t>
  </si>
  <si>
    <t>1.1.1.1.1.1.3.16</t>
  </si>
  <si>
    <t>1.1.1.1.1.1.3.16.1</t>
  </si>
  <si>
    <t>337839904.1747273</t>
  </si>
  <si>
    <t>28674980.1747273</t>
  </si>
  <si>
    <t>1.1.1.1.1.1.3.17</t>
  </si>
  <si>
    <t>1.1.1.1.1.1.3.17.1</t>
  </si>
  <si>
    <t>337839905.1747273</t>
  </si>
  <si>
    <t>28674969.1747273</t>
  </si>
  <si>
    <t>1.1.1.1.1.1.3.18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</si>
  <si>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</si>
  <si>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</si>
  <si>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</si>
  <si>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</si>
  <si>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1.1.1.1.1.1.3.18._</t>
  </si>
  <si>
    <t>1.1.1.1.1.1.3.18.1</t>
  </si>
  <si>
    <t>Плиточный клей_ / Унифицированный по ПИК-СТАНДАРТ</t>
  </si>
  <si>
    <t>337839787.1570753</t>
  </si>
  <si>
    <t>27137956.1570753</t>
  </si>
  <si>
    <t>be76b7f0-d821-4213-a0b5-d4d9b08818f1</t>
  </si>
  <si>
    <t>1.1.1.1.1.1.3.18.1._</t>
  </si>
  <si>
    <t>315782216.1570753</t>
  </si>
  <si>
    <t>1.1.1.1.1.1.3.18.2</t>
  </si>
  <si>
    <t>Плинтус керамогранитный Дайсен SG211200R/3BT 600х95мм светло-серый</t>
  </si>
  <si>
    <t>Плинтус из керамогранита, Kerama Marazzi Про Матрикс DD602200R/6BT, 600х95х9мм, светло-серый</t>
  </si>
  <si>
    <t>337839787.1747282</t>
  </si>
  <si>
    <t>27137956.1747282</t>
  </si>
  <si>
    <t>d4275771-32c8-11ee-a102-d1661ac0bb93</t>
  </si>
  <si>
    <t>1.1.1.1.1.1.3.18.2._</t>
  </si>
  <si>
    <t>315782216.1747282</t>
  </si>
  <si>
    <t>1.1.1.1.1.1.3.18.3</t>
  </si>
  <si>
    <t>Затирка Цезерит СE33_/13 атрацит</t>
  </si>
  <si>
    <t xml:space="preserve"> Ceresit CE33 04 серебристо-серый
</t>
  </si>
  <si>
    <t>337839787.54635</t>
  </si>
  <si>
    <t>27137956.54635</t>
  </si>
  <si>
    <t>255e2be5-9cb1-4b52-84d2-49341281c898</t>
  </si>
  <si>
    <t>1.1.1.1.1.1.3.18.3._</t>
  </si>
  <si>
    <t>315782216.54635</t>
  </si>
  <si>
    <t>1.1.1.1.1.1.3.18.4</t>
  </si>
  <si>
    <t>337839787.54634</t>
  </si>
  <si>
    <t>27137956.54634</t>
  </si>
  <si>
    <t>1.1.1.1.1.1.3.18.4._</t>
  </si>
  <si>
    <t>315782216.54634</t>
  </si>
  <si>
    <t>1.1.1.1.1.1.3.19</t>
  </si>
  <si>
    <t>1.1.1.1.1.1.3.19._</t>
  </si>
  <si>
    <t>1.1.1.1.1.1.3.19.1</t>
  </si>
  <si>
    <t>337839906.54634</t>
  </si>
  <si>
    <t>27137957.54634</t>
  </si>
  <si>
    <t>1.1.1.1.1.1.3.19.1._</t>
  </si>
  <si>
    <t>315782217.54634</t>
  </si>
  <si>
    <t>1.1.1.1.1.1.3.19.2</t>
  </si>
  <si>
    <t>337839906.54635</t>
  </si>
  <si>
    <t>27137957.54635</t>
  </si>
  <si>
    <t>1.1.1.1.1.1.3.19.2._</t>
  </si>
  <si>
    <t>315782217.54635</t>
  </si>
  <si>
    <t>1.1.1.1.1.1.3.19.3</t>
  </si>
  <si>
    <t>Керамическая плитка Коллиано_ / Серый / SG913000N / 300*300*8мм</t>
  </si>
  <si>
    <t>Плинтус из керамогранита Kerama Marazzi Коллиано SG913000N, 300х100х8мм, серый, затирка Ceresit CE 33 13 антрацит</t>
  </si>
  <si>
    <t>337839906.758696</t>
  </si>
  <si>
    <t>27137957.758696</t>
  </si>
  <si>
    <t>dec587a8-6f4e-4afb-bdfb-9a67018ca72c</t>
  </si>
  <si>
    <t>1.1.1.1.1.1.3.19.3._</t>
  </si>
  <si>
    <t>315782217.758696</t>
  </si>
  <si>
    <t>1.1.1.1.1.1.3.19.4</t>
  </si>
  <si>
    <t>337839906.1570753</t>
  </si>
  <si>
    <t>27137957.1570753</t>
  </si>
  <si>
    <t>1.1.1.1.1.1.3.19.4._</t>
  </si>
  <si>
    <t>315782217.1570753</t>
  </si>
  <si>
    <t>1.1.1.1.1.1.3.20</t>
  </si>
  <si>
    <t>1.1.1.1.1.1.3.20._</t>
  </si>
  <si>
    <t>1.1.1.1.1.1.3.20.1</t>
  </si>
  <si>
    <t xml:space="preserve">Клей для плитки Стройбриг Базакс АС10 серый класс С0 Т 25 кг
</t>
  </si>
  <si>
    <t>337839907.1570753</t>
  </si>
  <si>
    <t>27137884.1570753</t>
  </si>
  <si>
    <t>1.1.1.1.1.1.3.20.1._</t>
  </si>
  <si>
    <t>315782218.1570753</t>
  </si>
  <si>
    <t>1.1.1.1.1.1.3.20.2</t>
  </si>
  <si>
    <t>Керамогранит, Kerama Marazzi Про Матрикс DD602200R/6BT, 600х95х9мм, светло-серый</t>
  </si>
  <si>
    <t>337839907.1747282</t>
  </si>
  <si>
    <t>27137884.1747282</t>
  </si>
  <si>
    <t>1.1.1.1.1.1.3.20.2._</t>
  </si>
  <si>
    <t>315782218.1747282</t>
  </si>
  <si>
    <t>1.1.1.1.1.1.3.20.3</t>
  </si>
  <si>
    <t xml:space="preserve">затирка Ceresit CE33 04 серебристо-серый, КМ0
</t>
  </si>
  <si>
    <t>337839907.54635</t>
  </si>
  <si>
    <t>27137884.54635</t>
  </si>
  <si>
    <t>1.1.1.1.1.1.3.20.3._</t>
  </si>
  <si>
    <t>315782218.54635</t>
  </si>
  <si>
    <t>1.1.1.1.1.1.3.20.4</t>
  </si>
  <si>
    <t>337839907.54634</t>
  </si>
  <si>
    <t>27137884.54634</t>
  </si>
  <si>
    <t>1.1.1.1.1.1.3.20.4._</t>
  </si>
  <si>
    <t>315782218.54634</t>
  </si>
  <si>
    <t>1.1.1.1.1.1.3.21</t>
  </si>
  <si>
    <t>3 этаж, ПЛ-1</t>
  </si>
  <si>
    <t>1.1.1.1.1.1.3.21.1</t>
  </si>
  <si>
    <t>337839908.54634</t>
  </si>
  <si>
    <t>28674973.54634</t>
  </si>
  <si>
    <t>1.1.1.1.1.1.3.21.2</t>
  </si>
  <si>
    <t xml:space="preserve"> Ceresit CE33 04 серебристо-серый</t>
  </si>
  <si>
    <t>337839908.54635</t>
  </si>
  <si>
    <t>28674973.54635</t>
  </si>
  <si>
    <t>1.1.1.1.1.1.3.21.3</t>
  </si>
  <si>
    <t>337839908.1747282</t>
  </si>
  <si>
    <t>28674973.1747282</t>
  </si>
  <si>
    <t>1.1.1.1.1.1.3.21.4</t>
  </si>
  <si>
    <t>337839908.1570753</t>
  </si>
  <si>
    <t>28674973.1570753</t>
  </si>
  <si>
    <t>1.1.1.1.1.1.3.22</t>
  </si>
  <si>
    <t>3 этаж, ПЛ-4</t>
  </si>
  <si>
    <t>1.1.1.1.1.1.3.22.1</t>
  </si>
  <si>
    <t>337839909.1570753</t>
  </si>
  <si>
    <t>28674974.1570753</t>
  </si>
  <si>
    <t>1.1.1.1.1.1.3.22.2</t>
  </si>
  <si>
    <t>Плинтус из керамогранита Kerama Marazzi Коллиано SG913000N, 300х100х8мм, серый</t>
  </si>
  <si>
    <t>337839909.758696</t>
  </si>
  <si>
    <t>28674974.758696</t>
  </si>
  <si>
    <t>1.1.1.1.1.1.3.22.3</t>
  </si>
  <si>
    <t>337839909.54635</t>
  </si>
  <si>
    <t>28674974.54635</t>
  </si>
  <si>
    <t>1.1.1.1.1.1.3.22.4</t>
  </si>
  <si>
    <t>337839909.54634</t>
  </si>
  <si>
    <t>28674974.54634</t>
  </si>
  <si>
    <t>1.1.1.1.1.1.3.23</t>
  </si>
  <si>
    <t>1.1.1.1.1.1.3.23.1</t>
  </si>
  <si>
    <t>337839910.54634</t>
  </si>
  <si>
    <t>28674967.54634</t>
  </si>
  <si>
    <t>1.1.1.1.1.1.3.23.2</t>
  </si>
  <si>
    <t>затирка Ceresit CE33 04 серебристо-серый, КМ0</t>
  </si>
  <si>
    <t>337839910.54635</t>
  </si>
  <si>
    <t>28674967.54635</t>
  </si>
  <si>
    <t>1.1.1.1.1.1.3.23.3</t>
  </si>
  <si>
    <t>337839910.1747282</t>
  </si>
  <si>
    <t>28674967.1747282</t>
  </si>
  <si>
    <t>1.1.1.1.1.1.3.23.4</t>
  </si>
  <si>
    <t>337839910.1570753</t>
  </si>
  <si>
    <t>28674967.1570753</t>
  </si>
  <si>
    <t>1.1.1.1.1.1.3.24</t>
  </si>
  <si>
    <t>6.3.1.5.1.3.20.1</t>
  </si>
  <si>
    <t>Устройство покрытия пола СКБ с затиркой и укрытием ДВП / из керамогранитной плитки до 0,2м2/шт</t>
  </si>
  <si>
    <t>2 этаж. КР-4</t>
  </si>
  <si>
    <t>081b575c-aa66-4b70-9cd0-d5d89da79337</t>
  </si>
  <si>
    <t>65901f49-c07c-422e-a40b-cfafb585dc26</t>
  </si>
  <si>
    <t>1.1.1.1.1.1.3.24._</t>
  </si>
  <si>
    <t>1.1.1.1.1.1.3.24.1</t>
  </si>
  <si>
    <t>337839789.54632</t>
  </si>
  <si>
    <t>27137883.54632</t>
  </si>
  <si>
    <t>1.1.1.1.1.1.3.24.1._</t>
  </si>
  <si>
    <t>315782220.54632</t>
  </si>
  <si>
    <t>1.1.1.1.1.1.3.24.2</t>
  </si>
  <si>
    <t>337839789.54634</t>
  </si>
  <si>
    <t>27137883.54634</t>
  </si>
  <si>
    <t>1.1.1.1.1.1.3.24.2._</t>
  </si>
  <si>
    <t>315782220.54634</t>
  </si>
  <si>
    <t>1.1.1.1.1.1.3.24.3</t>
  </si>
  <si>
    <t>Керамогранит Kerama Marazzi Коллиано SG913000N, 300х300х8мм</t>
  </si>
  <si>
    <t>337839789.758696</t>
  </si>
  <si>
    <t>27137883.758696</t>
  </si>
  <si>
    <t>1.1.1.1.1.1.3.24.3._</t>
  </si>
  <si>
    <t>315782220.758696</t>
  </si>
  <si>
    <t>1.1.1.1.1.1.3.24.4</t>
  </si>
  <si>
    <t>337839789.54635</t>
  </si>
  <si>
    <t>27137883.54635</t>
  </si>
  <si>
    <t>1.1.1.1.1.1.3.24.4._</t>
  </si>
  <si>
    <t>315782220.54635</t>
  </si>
  <si>
    <t>1.1.1.1.1.1.3.25</t>
  </si>
  <si>
    <t>3 этаж. КР-4</t>
  </si>
  <si>
    <t>1.1.1.1.1.1.3.25._</t>
  </si>
  <si>
    <t>1.1.1.1.1.1.3.25.1</t>
  </si>
  <si>
    <t>337839911.54635</t>
  </si>
  <si>
    <t>27137963.54635</t>
  </si>
  <si>
    <t>1.1.1.1.1.1.3.25.1._</t>
  </si>
  <si>
    <t>315782221.54635</t>
  </si>
  <si>
    <t>1.1.1.1.1.1.3.25.2</t>
  </si>
  <si>
    <t xml:space="preserve"> Kerama Marazzi Коллиано SG913000N, 300х300х8мм</t>
  </si>
  <si>
    <t>337839911.758696</t>
  </si>
  <si>
    <t>27137963.758696</t>
  </si>
  <si>
    <t>1.1.1.1.1.1.3.25.2._</t>
  </si>
  <si>
    <t>315782221.758696</t>
  </si>
  <si>
    <t>1.1.1.1.1.1.3.25.3</t>
  </si>
  <si>
    <t>337839911.54634</t>
  </si>
  <si>
    <t>27137963.54634</t>
  </si>
  <si>
    <t>1.1.1.1.1.1.3.25.3._</t>
  </si>
  <si>
    <t>315782221.54634</t>
  </si>
  <si>
    <t>1.1.1.1.1.1.3.25.4</t>
  </si>
  <si>
    <t>337839911.54632</t>
  </si>
  <si>
    <t>27137963.54632</t>
  </si>
  <si>
    <t>1.1.1.1.1.1.3.25.4._</t>
  </si>
  <si>
    <t>315782221.54632</t>
  </si>
  <si>
    <t>1.1.1.1.1.1.3.26</t>
  </si>
  <si>
    <t>1.1.1.1.1.1.3.26.1</t>
  </si>
  <si>
    <t>337839912.54632</t>
  </si>
  <si>
    <t>28674965.54632</t>
  </si>
  <si>
    <t>1.1.1.1.1.1.3.26.2</t>
  </si>
  <si>
    <t>337839912.54634</t>
  </si>
  <si>
    <t>28674965.54634</t>
  </si>
  <si>
    <t>1.1.1.1.1.1.3.26.3</t>
  </si>
  <si>
    <t>337839912.758696</t>
  </si>
  <si>
    <t>28674965.758696</t>
  </si>
  <si>
    <t>1.1.1.1.1.1.3.26.4</t>
  </si>
  <si>
    <t>337839912.54635</t>
  </si>
  <si>
    <t>28674965.54635</t>
  </si>
  <si>
    <t>1.1.1.1.1.1.3.27</t>
  </si>
  <si>
    <t>1.1.1.1.1.1.3.27.1</t>
  </si>
  <si>
    <t>337839913.54635</t>
  </si>
  <si>
    <t>28674978.54635</t>
  </si>
  <si>
    <t>1.1.1.1.1.1.3.27.2</t>
  </si>
  <si>
    <t>337839913.758696</t>
  </si>
  <si>
    <t>28674978.758696</t>
  </si>
  <si>
    <t>1.1.1.1.1.1.3.27.3</t>
  </si>
  <si>
    <t>337839913.54634</t>
  </si>
  <si>
    <t>28674978.54634</t>
  </si>
  <si>
    <t>1.1.1.1.1.1.3.27.4</t>
  </si>
  <si>
    <t>337839913.54632</t>
  </si>
  <si>
    <t>28674978.54632</t>
  </si>
  <si>
    <t>1.1.1.1.1.1.3.28</t>
  </si>
  <si>
    <t>6.3.1.5.1.3.20.2</t>
  </si>
  <si>
    <t>Устройство покрытия пола СКБ с затиркой и укрытием ДВП / из керамогранитной плитки от 0,2м2/шт</t>
  </si>
  <si>
    <t>2 этаж. КР-1</t>
  </si>
  <si>
    <t>69ce9bf3-5e4c-42a6-9cb7-1bf6547475ea</t>
  </si>
  <si>
    <t>abd27be4-9992-44fb-b098-3b2370fa29b6</t>
  </si>
  <si>
    <t>1.1.1.1.1.1.3.28._</t>
  </si>
  <si>
    <t>1.1.1.1.1.1.3.28.1</t>
  </si>
  <si>
    <t>Плиточный клей_ /  Унифицированный по ПИК-СТАНДАРТ</t>
  </si>
  <si>
    <t>337839790.739258</t>
  </si>
  <si>
    <t>27137882.739258</t>
  </si>
  <si>
    <t>b9d5a438-2a19-468f-b5a2-8648dd1dd258</t>
  </si>
  <si>
    <t>1.1.1.1.1.1.3.28.1._</t>
  </si>
  <si>
    <t>315782222.739258</t>
  </si>
  <si>
    <t>1.1.1.1.1.1.3.28.2</t>
  </si>
  <si>
    <t>337839790.54634</t>
  </si>
  <si>
    <t>27137882.54634</t>
  </si>
  <si>
    <t>1.1.1.1.1.1.3.28.2._</t>
  </si>
  <si>
    <t>315782222.54634</t>
  </si>
  <si>
    <t>1.1.1.1.1.1.3.28.3</t>
  </si>
  <si>
    <t>Керамический гранит Kerama marazzi_ / Серый светлый / SG614800R/Напольный/Королевская дорога / 600*600*11</t>
  </si>
  <si>
    <t>Керамогранит, Kerama Marazzi Про Матрикс DD602020R, 600х600х9мм, светло-серый</t>
  </si>
  <si>
    <t>337839790.720769</t>
  </si>
  <si>
    <t>27137882.720769</t>
  </si>
  <si>
    <t>3ac98e36-5cd5-4ac7-9116-897c1cc1bd6a</t>
  </si>
  <si>
    <t>1.1.1.1.1.1.3.28.3._</t>
  </si>
  <si>
    <t>315782222.720769</t>
  </si>
  <si>
    <t>1.1.1.1.1.1.3.28.4</t>
  </si>
  <si>
    <t>337839790.54637</t>
  </si>
  <si>
    <t>27137882.54637</t>
  </si>
  <si>
    <t>1.1.1.1.1.1.3.28.4._</t>
  </si>
  <si>
    <t>315782222.54637</t>
  </si>
  <si>
    <t>1.1.1.1.1.1.3.29</t>
  </si>
  <si>
    <t>3 этаж. КР-1</t>
  </si>
  <si>
    <t>1.1.1.1.1.1.3.29._</t>
  </si>
  <si>
    <t>1.1.1.1.1.1.3.29.1</t>
  </si>
  <si>
    <t>337839914.54637</t>
  </si>
  <si>
    <t>27137962.54637</t>
  </si>
  <si>
    <t>1.1.1.1.1.1.3.29.1._</t>
  </si>
  <si>
    <t>315782223.54637</t>
  </si>
  <si>
    <t>1.1.1.1.1.1.3.29.2</t>
  </si>
  <si>
    <t>337839914.720769</t>
  </si>
  <si>
    <t>27137962.720769</t>
  </si>
  <si>
    <t>1.1.1.1.1.1.3.29.2._</t>
  </si>
  <si>
    <t>315782223.720769</t>
  </si>
  <si>
    <t>1.1.1.1.1.1.3.29.3</t>
  </si>
  <si>
    <t>337839914.54634</t>
  </si>
  <si>
    <t>27137962.54634</t>
  </si>
  <si>
    <t>1.1.1.1.1.1.3.29.3._</t>
  </si>
  <si>
    <t>315782223.54634</t>
  </si>
  <si>
    <t>1.1.1.1.1.1.3.29.4</t>
  </si>
  <si>
    <t>337839914.739258</t>
  </si>
  <si>
    <t>27137962.739258</t>
  </si>
  <si>
    <t>1.1.1.1.1.1.3.29.4._</t>
  </si>
  <si>
    <t>315782223.739258</t>
  </si>
  <si>
    <t>1.1.1.1.1.1.3.30</t>
  </si>
  <si>
    <t>1.1.1.1.1.1.3.30.1</t>
  </si>
  <si>
    <t>337839915.739258</t>
  </si>
  <si>
    <t>28674963.739258</t>
  </si>
  <si>
    <t>1.1.1.1.1.1.3.30.2</t>
  </si>
  <si>
    <t>337839915.54634</t>
  </si>
  <si>
    <t>28674963.54634</t>
  </si>
  <si>
    <t>1.1.1.1.1.1.3.30.3</t>
  </si>
  <si>
    <t>337839915.720769</t>
  </si>
  <si>
    <t>28674963.720769</t>
  </si>
  <si>
    <t>1.1.1.1.1.1.3.30.4</t>
  </si>
  <si>
    <t>337839915.54637</t>
  </si>
  <si>
    <t>28674963.54637</t>
  </si>
  <si>
    <t>1.1.1.1.1.1.3.31</t>
  </si>
  <si>
    <t>1.1.1.1.1.1.3.31.1</t>
  </si>
  <si>
    <t>337839916.54637</t>
  </si>
  <si>
    <t>28674976.54637</t>
  </si>
  <si>
    <t>1.1.1.1.1.1.3.31.2</t>
  </si>
  <si>
    <t>337839916.720769</t>
  </si>
  <si>
    <t>28674976.720769</t>
  </si>
  <si>
    <t>1.1.1.1.1.1.3.31.3</t>
  </si>
  <si>
    <t>337839916.54634</t>
  </si>
  <si>
    <t>28674976.54634</t>
  </si>
  <si>
    <t>1.1.1.1.1.1.3.31.4</t>
  </si>
  <si>
    <t>337839916.739258</t>
  </si>
  <si>
    <t>28674976.739258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</si>
  <si>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</si>
  <si>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</si>
  <si>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</si>
  <si>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</si>
  <si>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</si>
  <si>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</si>
  <si>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</si>
  <si>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</si>
  <si>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</si>
  <si>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 xml:space="preserve">2эт - 1826,61м.п., 3эт. - 2045,25м.п.
</t>
  </si>
  <si>
    <t>376b0b05-e1f7-4eb4-858c-54cfc94012c5</t>
  </si>
  <si>
    <t>7942ddbf-4120-45ca-9456-f48a3ec42d9b</t>
  </si>
  <si>
    <t>1.1.1.1.1.2.1.1._</t>
  </si>
  <si>
    <t>1.1.1.1.1.2.1.1.1</t>
  </si>
  <si>
    <t>Шпатлевка гипсовая_ / белая / Унифицированная по ПИК-СТАНДАРТ, 30кг</t>
  </si>
  <si>
    <t>337839794.54622</t>
  </si>
  <si>
    <t>27137952.54622</t>
  </si>
  <si>
    <t>c5ed9089-be55-4be8-8db3-0f286a2dbba5</t>
  </si>
  <si>
    <t>1.1.1.1.1.2.1.1.1._</t>
  </si>
  <si>
    <t>315782227.54622</t>
  </si>
  <si>
    <t>1.1.1.1.1.2.1.1.2</t>
  </si>
  <si>
    <t>Лента армирующая ( серпянка)_/150мм</t>
  </si>
  <si>
    <t>337839794.55040</t>
  </si>
  <si>
    <t>27137952.55040</t>
  </si>
  <si>
    <t>eae3db91-694c-4324-837b-5cb2a168407e</t>
  </si>
  <si>
    <t>1.1.1.1.1.2.1.1.2._</t>
  </si>
  <si>
    <t>315782227.55040</t>
  </si>
  <si>
    <t>1.1.1.1.1.2.1.2</t>
  </si>
  <si>
    <t>2эт - 1826,61м.п., 3эт. - 2045,25м.п.</t>
  </si>
  <si>
    <t>1.1.1.1.1.2.1.2.1</t>
  </si>
  <si>
    <t>337839917.55040</t>
  </si>
  <si>
    <t>28724862.55040</t>
  </si>
  <si>
    <t>1.1.1.1.1.2.1.2.2</t>
  </si>
  <si>
    <t>337839917.54622</t>
  </si>
  <si>
    <t>28724862.54622</t>
  </si>
  <si>
    <t>1.1.1.1.1.2.1.3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</si>
  <si>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</si>
  <si>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</si>
  <si>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</si>
  <si>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a4be7dcf-ce5e-4104-94f3-5ba02bfd9c0c</t>
  </si>
  <si>
    <t>1.1.1.1.1.2.1.3.1</t>
  </si>
  <si>
    <t>Штукатурка гипсовая_ / Унифицированная по ПИК-СТАНДАРТ, 30кг</t>
  </si>
  <si>
    <t>Штукатурка гипсовая Старатели Старт 30 кг</t>
  </si>
  <si>
    <t>337839796.54616</t>
  </si>
  <si>
    <t>27137864.54616</t>
  </si>
  <si>
    <t>b059108e-66ce-4a56-9765-c924e4c0b8b7</t>
  </si>
  <si>
    <t>1.1.1.1.1.2.1.3.2</t>
  </si>
  <si>
    <t>Грунтовка БЕТОН-КОНТАКТ_/</t>
  </si>
  <si>
    <t>337839796.54633</t>
  </si>
  <si>
    <t>27137864.54633</t>
  </si>
  <si>
    <t>8682c7d7-b370-46ef-9c4b-39309f9aa3e8</t>
  </si>
  <si>
    <t>1.1.1.1.1.2.1.3.3</t>
  </si>
  <si>
    <t>Профиль маячковый_/ПМ6</t>
  </si>
  <si>
    <t>337839796.55029</t>
  </si>
  <si>
    <t>27137864.55029</t>
  </si>
  <si>
    <t>b3ba1810-316e-4118-90eb-ce29d5c83076</t>
  </si>
  <si>
    <t>1.1.1.1.1.2.1.4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</si>
  <si>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</si>
  <si>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</si>
  <si>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</si>
  <si>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110a99a0-6a0d-45b9-b62a-cc3e037ec5cf</t>
  </si>
  <si>
    <t>d4ebd7f1-3692-4517-9566-1d8cb406007d</t>
  </si>
  <si>
    <t>1.1.1.1.1.2.1.4.1</t>
  </si>
  <si>
    <t>Шпаклевка гипсовая Старатели базовая белая 20 кг</t>
  </si>
  <si>
    <t>337839798.54621</t>
  </si>
  <si>
    <t>27137946.54621</t>
  </si>
  <si>
    <t>b18a669c-55b9-4a3b-9bec-843efe930f3c</t>
  </si>
  <si>
    <t>1.1.1.1.1.2.1.4.2</t>
  </si>
  <si>
    <t>Уголок малярный_ / L=3м /25х25 мм</t>
  </si>
  <si>
    <t>337839798.18405</t>
  </si>
  <si>
    <t>27137946.18405</t>
  </si>
  <si>
    <t>6aa8b3b9-7634-40f9-a5c9-a021ce35f715</t>
  </si>
  <si>
    <t>1.1.1.1.1.2.1.4.3</t>
  </si>
  <si>
    <t>Лента армированная Серпянка 150мм</t>
  </si>
  <si>
    <t>337839798.7431</t>
  </si>
  <si>
    <t>27137946.7431</t>
  </si>
  <si>
    <t>f955e3c3-158b-11e8-80d9-005056881952</t>
  </si>
  <si>
    <t>1.1.1.1.1.2.1.4.4</t>
  </si>
  <si>
    <t>337839798.54634</t>
  </si>
  <si>
    <t>27137946.54634</t>
  </si>
  <si>
    <t>1.1.1.1.1.2.1.5</t>
  </si>
  <si>
    <t>2 этаж. Шпатлёвка финишная</t>
  </si>
  <si>
    <t>1.1.1.1.1.2.1.5.1</t>
  </si>
  <si>
    <t>337839918.54634</t>
  </si>
  <si>
    <t>27137947.54634</t>
  </si>
  <si>
    <t>1.1.1.1.1.2.1.5.2</t>
  </si>
  <si>
    <t>Шпаклевка гипсовая Старатели финишная 20 кг</t>
  </si>
  <si>
    <t>337839918.54621</t>
  </si>
  <si>
    <t>27137947.54621</t>
  </si>
  <si>
    <t>1.1.1.1.1.2.1.6</t>
  </si>
  <si>
    <t>6.3.1.5.2.1.8.5</t>
  </si>
  <si>
    <t>Подготовка поверхности СКБ / стен / по штукатурке / 2мм</t>
  </si>
  <si>
    <t>2 этаж. Шпаклевка финишная для высококачественной отделки.</t>
  </si>
  <si>
    <t>2d82ee91-3b80-41a0-9d47-bde670b317cb</t>
  </si>
  <si>
    <t>235f7698-b192-4ccd-97e9-3a61b0165ad1</t>
  </si>
  <si>
    <t>1.1.1.1.1.2.1.6._</t>
  </si>
  <si>
    <t>1.1.1.1.1.2.1.6.1</t>
  </si>
  <si>
    <t xml:space="preserve">Шпатлевка финишная TERRACO HANDYCOAT ALL PURPOSE </t>
  </si>
  <si>
    <t>337839800.1276350</t>
  </si>
  <si>
    <t>27137945.1276350</t>
  </si>
  <si>
    <t>e1b334c7-c5c1-4c42-a451-fa4295c7af60</t>
  </si>
  <si>
    <t>1.1.1.1.1.2.1.6.1._</t>
  </si>
  <si>
    <t>315782234.1276350</t>
  </si>
  <si>
    <t>1.1.1.1.1.2.1.6.2</t>
  </si>
  <si>
    <t>337839800.54634</t>
  </si>
  <si>
    <t>27137945.54634</t>
  </si>
  <si>
    <t>1.1.1.1.1.2.1.6.2._</t>
  </si>
  <si>
    <t>315782234.54634</t>
  </si>
  <si>
    <t>1.1.1.1.1.2.1.7</t>
  </si>
  <si>
    <t>3 этаж. Шпаклевка финишная для высококачественной отделки.</t>
  </si>
  <si>
    <t>1.1.1.1.1.2.1.7._</t>
  </si>
  <si>
    <t>1.1.1.1.1.2.1.7.1</t>
  </si>
  <si>
    <t>337839919.54634</t>
  </si>
  <si>
    <t>27138016.54634</t>
  </si>
  <si>
    <t>1.1.1.1.1.2.1.7.1._</t>
  </si>
  <si>
    <t>315782235.54634</t>
  </si>
  <si>
    <t>1.1.1.1.1.2.1.7.2</t>
  </si>
  <si>
    <t>337839919.1276350</t>
  </si>
  <si>
    <t>27138016.1276350</t>
  </si>
  <si>
    <t>1.1.1.1.1.2.1.7.2._</t>
  </si>
  <si>
    <t>315782235.1276350</t>
  </si>
  <si>
    <t>1.1.1.1.1.2.1.8</t>
  </si>
  <si>
    <t>2 этаж. Шпаклевка базовая.</t>
  </si>
  <si>
    <t>1.1.1.1.1.2.1.8._</t>
  </si>
  <si>
    <t>1.1.1.1.1.2.1.8.1</t>
  </si>
  <si>
    <t>337839920.54621</t>
  </si>
  <si>
    <t>27137942.54621</t>
  </si>
  <si>
    <t>1.1.1.1.1.2.1.8.1._</t>
  </si>
  <si>
    <t>315782236.54621</t>
  </si>
  <si>
    <t>1.1.1.1.1.2.1.8.2</t>
  </si>
  <si>
    <t>337839920.54634</t>
  </si>
  <si>
    <t>27137942.54634</t>
  </si>
  <si>
    <t>1.1.1.1.1.2.1.8.2._</t>
  </si>
  <si>
    <t>315782236.54634</t>
  </si>
  <si>
    <t>1.1.1.1.1.2.1.9</t>
  </si>
  <si>
    <t>3 этаж. Шпаклевка базовая.</t>
  </si>
  <si>
    <t>1.1.1.1.1.2.1.9._</t>
  </si>
  <si>
    <t>1.1.1.1.1.2.1.9.1</t>
  </si>
  <si>
    <t>337839921.54634</t>
  </si>
  <si>
    <t>27138013.54634</t>
  </si>
  <si>
    <t>1.1.1.1.1.2.1.9.1._</t>
  </si>
  <si>
    <t>315782237.54634</t>
  </si>
  <si>
    <t>1.1.1.1.1.2.1.9.2</t>
  </si>
  <si>
    <t>337839921.54621</t>
  </si>
  <si>
    <t>27138013.54621</t>
  </si>
  <si>
    <t>1.1.1.1.1.2.1.9.2._</t>
  </si>
  <si>
    <t>315782237.54621</t>
  </si>
  <si>
    <t>1.1.1.1.1.2.1.10</t>
  </si>
  <si>
    <t>1.1.1.1.1.2.1.10.1</t>
  </si>
  <si>
    <t>337839922.54621</t>
  </si>
  <si>
    <t>28724853.54621</t>
  </si>
  <si>
    <t>1.1.1.1.1.2.1.10.2</t>
  </si>
  <si>
    <t>337839922.54634</t>
  </si>
  <si>
    <t>28724853.54634</t>
  </si>
  <si>
    <t>1.1.1.1.1.2.1.11</t>
  </si>
  <si>
    <t>1.1.1.1.1.2.1.11.1</t>
  </si>
  <si>
    <t>337839923.54634</t>
  </si>
  <si>
    <t>28724885.54634</t>
  </si>
  <si>
    <t>1.1.1.1.1.2.1.11.2</t>
  </si>
  <si>
    <t>337839923.54621</t>
  </si>
  <si>
    <t>28724885.54621</t>
  </si>
  <si>
    <t>1.1.1.1.1.2.1.12</t>
  </si>
  <si>
    <t>1.1.1.1.1.2.1.12.1</t>
  </si>
  <si>
    <t>337839924.54621</t>
  </si>
  <si>
    <t>28724851.54621</t>
  </si>
  <si>
    <t>1.1.1.1.1.2.1.12.2</t>
  </si>
  <si>
    <t>337839924.54634</t>
  </si>
  <si>
    <t>28724851.54634</t>
  </si>
  <si>
    <t>1.1.1.1.1.2.1.13</t>
  </si>
  <si>
    <t>1.1.1.1.1.2.1.13.1</t>
  </si>
  <si>
    <t>337839925.54634</t>
  </si>
  <si>
    <t>28724883.54634</t>
  </si>
  <si>
    <t>1.1.1.1.1.2.1.13.2</t>
  </si>
  <si>
    <t>337839925.54621</t>
  </si>
  <si>
    <t>28724883.54621</t>
  </si>
  <si>
    <t>1.1.1.1.1.2.1.14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</si>
  <si>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</si>
  <si>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</si>
  <si>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e388f40d-4345-407c-81b7-1708677a4264</t>
  </si>
  <si>
    <t>717f7355-64c8-4161-814c-7a062cbe592c</t>
  </si>
  <si>
    <t>1.1.1.1.1.2.1.14.1</t>
  </si>
  <si>
    <t>Штукатурка цементная</t>
  </si>
  <si>
    <t>Штукатурка цементная Основит Техно РС21 M 25 кг</t>
  </si>
  <si>
    <t>337839802.726518</t>
  </si>
  <si>
    <t>27137862.726518</t>
  </si>
  <si>
    <t>6340f993-804d-456a-a0be-3b2094bd37f9</t>
  </si>
  <si>
    <t>1.1.1.1.1.2.1.14.2</t>
  </si>
  <si>
    <t>Сетка штукатурная_/пластиковая/5*5</t>
  </si>
  <si>
    <t>337839802.55050</t>
  </si>
  <si>
    <t>27137862.55050</t>
  </si>
  <si>
    <t>9f181f34-9874-4ea2-b00e-d54dce78f0f0</t>
  </si>
  <si>
    <t>1.1.1.1.1.2.1.14.3</t>
  </si>
  <si>
    <t>337839802.55029</t>
  </si>
  <si>
    <t>27137862.55029</t>
  </si>
  <si>
    <t>1.1.1.1.1.2.1.14.4</t>
  </si>
  <si>
    <t>337839802.54633</t>
  </si>
  <si>
    <t>27137862.54633</t>
  </si>
  <si>
    <t>1.1.1.1.1.2.1.15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</si>
  <si>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</si>
  <si>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</si>
  <si>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</si>
  <si>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e4f57127-f115-40dc-b6d0-d9a56d151517</t>
  </si>
  <si>
    <t>acc164cf-7b33-4903-b102-0aeda99aeeb4</t>
  </si>
  <si>
    <t>1.1.1.1.1.2.1.15._</t>
  </si>
  <si>
    <t>1.1.1.1.1.2.1.15.1</t>
  </si>
  <si>
    <t>337839803.726518</t>
  </si>
  <si>
    <t>27137949.726518</t>
  </si>
  <si>
    <t>1.1.1.1.1.2.1.15.1._</t>
  </si>
  <si>
    <t>315782240.726518</t>
  </si>
  <si>
    <t>1.1.1.1.1.2.1.15.2</t>
  </si>
  <si>
    <t>337839803.55050</t>
  </si>
  <si>
    <t>27137949.55050</t>
  </si>
  <si>
    <t>1.1.1.1.1.2.1.15.2._</t>
  </si>
  <si>
    <t>315782240.55050</t>
  </si>
  <si>
    <t>1.1.1.1.1.2.1.15.3</t>
  </si>
  <si>
    <t>337839803.55029</t>
  </si>
  <si>
    <t>27137949.55029</t>
  </si>
  <si>
    <t>1.1.1.1.1.2.1.15.3._</t>
  </si>
  <si>
    <t>315782240.55029</t>
  </si>
  <si>
    <t>1.1.1.1.1.2.1.15.4</t>
  </si>
  <si>
    <t>337839803.54633</t>
  </si>
  <si>
    <t>27137949.54633</t>
  </si>
  <si>
    <t>1.1.1.1.1.2.1.15.4._</t>
  </si>
  <si>
    <t>315782240.54633</t>
  </si>
  <si>
    <t>1.1.1.1.1.2.1.16</t>
  </si>
  <si>
    <t>2 этаж. Штукатурка по блоку, ГСП, ПГП. Толщина слоя согласованна с ПГ</t>
  </si>
  <si>
    <t>1.1.1.1.1.2.1.16._</t>
  </si>
  <si>
    <t>1.1.1.1.1.2.1.16.1</t>
  </si>
  <si>
    <t>337839926.54634</t>
  </si>
  <si>
    <t>27137951.54634</t>
  </si>
  <si>
    <t>1.1.1.1.1.2.1.16.1._</t>
  </si>
  <si>
    <t>315782241.54634</t>
  </si>
  <si>
    <t>1.1.1.1.1.2.1.16.2</t>
  </si>
  <si>
    <t>337839926.55029</t>
  </si>
  <si>
    <t>27137951.55029</t>
  </si>
  <si>
    <t>1.1.1.1.1.2.1.16.2._</t>
  </si>
  <si>
    <t>315782241.55029</t>
  </si>
  <si>
    <t>1.1.1.1.1.2.1.16.3</t>
  </si>
  <si>
    <t>337839926.55050</t>
  </si>
  <si>
    <t>27137951.55050</t>
  </si>
  <si>
    <t>1.1.1.1.1.2.1.16.3._</t>
  </si>
  <si>
    <t>315782241.55050</t>
  </si>
  <si>
    <t>1.1.1.1.1.2.1.16.4</t>
  </si>
  <si>
    <t>337839926.726518</t>
  </si>
  <si>
    <t>27137951.726518</t>
  </si>
  <si>
    <t>1.1.1.1.1.2.1.16.4._</t>
  </si>
  <si>
    <t>315782241.726518</t>
  </si>
  <si>
    <t>1.1.1.1.1.2.1.17</t>
  </si>
  <si>
    <t>3 этаж. Штукатурка по ЖБ. Толщина слоя согласованна с ПГ.</t>
  </si>
  <si>
    <t>1.1.1.1.1.2.1.17._</t>
  </si>
  <si>
    <t>1.1.1.1.1.2.1.17.1</t>
  </si>
  <si>
    <t>337839927.726518</t>
  </si>
  <si>
    <t>27138018.726518</t>
  </si>
  <si>
    <t>1.1.1.1.1.2.1.17.1._</t>
  </si>
  <si>
    <t>315782242.726518</t>
  </si>
  <si>
    <t>1.1.1.1.1.2.1.17.2</t>
  </si>
  <si>
    <t>337839927.55050</t>
  </si>
  <si>
    <t>27138018.55050</t>
  </si>
  <si>
    <t>1.1.1.1.1.2.1.17.2._</t>
  </si>
  <si>
    <t>315782242.55050</t>
  </si>
  <si>
    <t>1.1.1.1.1.2.1.17.3</t>
  </si>
  <si>
    <t>337839927.55029</t>
  </si>
  <si>
    <t>27138018.55029</t>
  </si>
  <si>
    <t>1.1.1.1.1.2.1.17.3._</t>
  </si>
  <si>
    <t>315782242.55029</t>
  </si>
  <si>
    <t>1.1.1.1.1.2.1.17.4</t>
  </si>
  <si>
    <t>337839927.54633</t>
  </si>
  <si>
    <t>27138018.54633</t>
  </si>
  <si>
    <t>1.1.1.1.1.2.1.17.4._</t>
  </si>
  <si>
    <t>315782242.54633</t>
  </si>
  <si>
    <t>1.1.1.1.1.2.1.18</t>
  </si>
  <si>
    <t>3 этаж. Штукатурка по блоку, ГСП, ПГП. Толщина слоя согласованна с ПГ</t>
  </si>
  <si>
    <t>1.1.1.1.1.2.1.18._</t>
  </si>
  <si>
    <t>1.1.1.1.1.2.1.18.1</t>
  </si>
  <si>
    <t>337839928.54634</t>
  </si>
  <si>
    <t>27138020.54634</t>
  </si>
  <si>
    <t>1.1.1.1.1.2.1.18.1._</t>
  </si>
  <si>
    <t>315782243.54634</t>
  </si>
  <si>
    <t>1.1.1.1.1.2.1.18.2</t>
  </si>
  <si>
    <t>337839928.55029</t>
  </si>
  <si>
    <t>27138020.55029</t>
  </si>
  <si>
    <t>1.1.1.1.1.2.1.18.2._</t>
  </si>
  <si>
    <t>315782243.55029</t>
  </si>
  <si>
    <t>1.1.1.1.1.2.1.18.3</t>
  </si>
  <si>
    <t>337839928.55050</t>
  </si>
  <si>
    <t>27138020.55050</t>
  </si>
  <si>
    <t>1.1.1.1.1.2.1.18.3._</t>
  </si>
  <si>
    <t>315782243.55050</t>
  </si>
  <si>
    <t>1.1.1.1.1.2.1.18.4</t>
  </si>
  <si>
    <t>337839928.726518</t>
  </si>
  <si>
    <t>27138020.726518</t>
  </si>
  <si>
    <t>1.1.1.1.1.2.1.18.4._</t>
  </si>
  <si>
    <t>315782243.726518</t>
  </si>
  <si>
    <t>1.1.1.1.1.2.1.19</t>
  </si>
  <si>
    <t>1.1.1.1.1.2.1.19.1</t>
  </si>
  <si>
    <t>337839929.726518</t>
  </si>
  <si>
    <t>28724857.726518</t>
  </si>
  <si>
    <t>1.1.1.1.1.2.1.19.2</t>
  </si>
  <si>
    <t>337839929.55050</t>
  </si>
  <si>
    <t>28724857.55050</t>
  </si>
  <si>
    <t>1.1.1.1.1.2.1.19.3</t>
  </si>
  <si>
    <t>337839929.55029</t>
  </si>
  <si>
    <t>28724857.55029</t>
  </si>
  <si>
    <t>1.1.1.1.1.2.1.19.4</t>
  </si>
  <si>
    <t>337839929.54633</t>
  </si>
  <si>
    <t>28724857.54633</t>
  </si>
  <si>
    <t>1.1.1.1.1.2.1.20</t>
  </si>
  <si>
    <t>1.1.1.1.1.2.1.20.1</t>
  </si>
  <si>
    <t>337839930.54634</t>
  </si>
  <si>
    <t>28724861.54634</t>
  </si>
  <si>
    <t>1.1.1.1.1.2.1.20.2</t>
  </si>
  <si>
    <t>337839930.55029</t>
  </si>
  <si>
    <t>28724861.55029</t>
  </si>
  <si>
    <t>1.1.1.1.1.2.1.20.3</t>
  </si>
  <si>
    <t>337839930.55050</t>
  </si>
  <si>
    <t>28724861.55050</t>
  </si>
  <si>
    <t>1.1.1.1.1.2.1.20.4</t>
  </si>
  <si>
    <t>337839930.726518</t>
  </si>
  <si>
    <t>28724861.726518</t>
  </si>
  <si>
    <t>1.1.1.1.1.2.1.21</t>
  </si>
  <si>
    <t>1.1.1.1.1.2.1.21.1</t>
  </si>
  <si>
    <t>337839931.726518</t>
  </si>
  <si>
    <t>28724889.726518</t>
  </si>
  <si>
    <t>1.1.1.1.1.2.1.21.2</t>
  </si>
  <si>
    <t>337839931.55050</t>
  </si>
  <si>
    <t>28724889.55050</t>
  </si>
  <si>
    <t>1.1.1.1.1.2.1.21.3</t>
  </si>
  <si>
    <t>337839931.55029</t>
  </si>
  <si>
    <t>28724889.55029</t>
  </si>
  <si>
    <t>1.1.1.1.1.2.1.21.4</t>
  </si>
  <si>
    <t>337839931.54633</t>
  </si>
  <si>
    <t>28724889.54633</t>
  </si>
  <si>
    <t>1.1.1.1.1.2.1.22</t>
  </si>
  <si>
    <t>1.1.1.1.1.2.1.22.1</t>
  </si>
  <si>
    <t>337839932.54634</t>
  </si>
  <si>
    <t>28724893.54634</t>
  </si>
  <si>
    <t>1.1.1.1.1.2.1.22.2</t>
  </si>
  <si>
    <t>337839932.55029</t>
  </si>
  <si>
    <t>28724893.55029</t>
  </si>
  <si>
    <t>1.1.1.1.1.2.1.22.3</t>
  </si>
  <si>
    <t>337839932.55050</t>
  </si>
  <si>
    <t>28724893.55050</t>
  </si>
  <si>
    <t>1.1.1.1.1.2.1.22.4</t>
  </si>
  <si>
    <t>337839932.726518</t>
  </si>
  <si>
    <t>28724893.726518</t>
  </si>
  <si>
    <t>1.1.1.1.1.2.1.23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</si>
  <si>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</si>
  <si>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</si>
  <si>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e97400ea-ba91-4266-8e4d-399c9b83bcf7</t>
  </si>
  <si>
    <t>635cc207-b262-46f6-8a6a-9126054e7be7</t>
  </si>
  <si>
    <t>1.1.1.1.1.2.1.23._</t>
  </si>
  <si>
    <t>1.1.1.1.1.2.1.23.1</t>
  </si>
  <si>
    <t>337839805.54616</t>
  </si>
  <si>
    <t>27137948.54616</t>
  </si>
  <si>
    <t>1.1.1.1.1.2.1.23.1._</t>
  </si>
  <si>
    <t>315782245.54616</t>
  </si>
  <si>
    <t>1.1.1.1.1.2.1.23.2</t>
  </si>
  <si>
    <t>337839805.55029</t>
  </si>
  <si>
    <t>27137948.55029</t>
  </si>
  <si>
    <t>1.1.1.1.1.2.1.23.2._</t>
  </si>
  <si>
    <t>315782245.55029</t>
  </si>
  <si>
    <t>1.1.1.1.1.2.1.23.3</t>
  </si>
  <si>
    <t>337839805.54633</t>
  </si>
  <si>
    <t>27137948.54633</t>
  </si>
  <si>
    <t>1.1.1.1.1.2.1.23.3._</t>
  </si>
  <si>
    <t>315782245.54633</t>
  </si>
  <si>
    <t>1.1.1.1.1.2.1.24</t>
  </si>
  <si>
    <t>2 этаж. Штукатурка по блоку и ПГП. Толщина слоя согласованна с ПГ</t>
  </si>
  <si>
    <t>1.1.1.1.1.2.1.24._</t>
  </si>
  <si>
    <t>1.1.1.1.1.2.1.24.1</t>
  </si>
  <si>
    <t>337839933.54634</t>
  </si>
  <si>
    <t>27137950.54634</t>
  </si>
  <si>
    <t>1.1.1.1.1.2.1.24.1._</t>
  </si>
  <si>
    <t>315782246.54634</t>
  </si>
  <si>
    <t>1.1.1.1.1.2.1.24.2</t>
  </si>
  <si>
    <t>337839933.55029</t>
  </si>
  <si>
    <t>27137950.55029</t>
  </si>
  <si>
    <t>1.1.1.1.1.2.1.24.2._</t>
  </si>
  <si>
    <t>315782246.55029</t>
  </si>
  <si>
    <t>1.1.1.1.1.2.1.24.3</t>
  </si>
  <si>
    <t>337839933.54616</t>
  </si>
  <si>
    <t>27137950.54616</t>
  </si>
  <si>
    <t>1.1.1.1.1.2.1.24.3._</t>
  </si>
  <si>
    <t>315782246.54616</t>
  </si>
  <si>
    <t>1.1.1.1.1.2.1.25</t>
  </si>
  <si>
    <t>1.1.1.1.1.2.1.25._</t>
  </si>
  <si>
    <t>1.1.1.1.1.2.1.25.1</t>
  </si>
  <si>
    <t>337839934.54616</t>
  </si>
  <si>
    <t>27138017.54616</t>
  </si>
  <si>
    <t>1.1.1.1.1.2.1.25.1._</t>
  </si>
  <si>
    <t>315782247.54616</t>
  </si>
  <si>
    <t>1.1.1.1.1.2.1.25.2</t>
  </si>
  <si>
    <t>337839934.55029</t>
  </si>
  <si>
    <t>27138017.55029</t>
  </si>
  <si>
    <t>1.1.1.1.1.2.1.25.2._</t>
  </si>
  <si>
    <t>315782247.55029</t>
  </si>
  <si>
    <t>1.1.1.1.1.2.1.25.3</t>
  </si>
  <si>
    <t>337839934.54633</t>
  </si>
  <si>
    <t>27138017.54633</t>
  </si>
  <si>
    <t>1.1.1.1.1.2.1.25.3._</t>
  </si>
  <si>
    <t>315782247.54633</t>
  </si>
  <si>
    <t>1.1.1.1.1.2.1.26</t>
  </si>
  <si>
    <t>3 этаж. Штукатурка по блоку и ПГП. Толщина слоя согласованна с ПГ</t>
  </si>
  <si>
    <t>1.1.1.1.1.2.1.26._</t>
  </si>
  <si>
    <t>1.1.1.1.1.2.1.26.1</t>
  </si>
  <si>
    <t>337839935.54634</t>
  </si>
  <si>
    <t>27138019.54634</t>
  </si>
  <si>
    <t>1.1.1.1.1.2.1.26.1._</t>
  </si>
  <si>
    <t>315782248.54634</t>
  </si>
  <si>
    <t>1.1.1.1.1.2.1.26.2</t>
  </si>
  <si>
    <t>337839935.55029</t>
  </si>
  <si>
    <t>27138019.55029</t>
  </si>
  <si>
    <t>1.1.1.1.1.2.1.26.2._</t>
  </si>
  <si>
    <t>315782248.55029</t>
  </si>
  <si>
    <t>1.1.1.1.1.2.1.26.3</t>
  </si>
  <si>
    <t>337839935.54616</t>
  </si>
  <si>
    <t>27138019.54616</t>
  </si>
  <si>
    <t>1.1.1.1.1.2.1.26.3._</t>
  </si>
  <si>
    <t>315782248.54616</t>
  </si>
  <si>
    <t>1.1.1.1.1.2.1.27</t>
  </si>
  <si>
    <t>1.1.1.1.1.2.1.27.1</t>
  </si>
  <si>
    <t>337839936.54616</t>
  </si>
  <si>
    <t>28724855.54616</t>
  </si>
  <si>
    <t>1.1.1.1.1.2.1.27.2</t>
  </si>
  <si>
    <t>337839936.55029</t>
  </si>
  <si>
    <t>28724855.55029</t>
  </si>
  <si>
    <t>1.1.1.1.1.2.1.27.3</t>
  </si>
  <si>
    <t>337839936.54633</t>
  </si>
  <si>
    <t>28724855.54633</t>
  </si>
  <si>
    <t>1.1.1.1.1.2.1.28</t>
  </si>
  <si>
    <t>1.1.1.1.1.2.1.28.1</t>
  </si>
  <si>
    <t>337839937.54634</t>
  </si>
  <si>
    <t>28724859.54634</t>
  </si>
  <si>
    <t>1.1.1.1.1.2.1.28.2</t>
  </si>
  <si>
    <t>337839937.55029</t>
  </si>
  <si>
    <t>28724859.55029</t>
  </si>
  <si>
    <t>1.1.1.1.1.2.1.28.3</t>
  </si>
  <si>
    <t>337839937.54616</t>
  </si>
  <si>
    <t>28724859.54616</t>
  </si>
  <si>
    <t>1.1.1.1.1.2.1.29</t>
  </si>
  <si>
    <t>1.1.1.1.1.2.1.29.1</t>
  </si>
  <si>
    <t>337839938.54616</t>
  </si>
  <si>
    <t>28724887.54616</t>
  </si>
  <si>
    <t>1.1.1.1.1.2.1.29.2</t>
  </si>
  <si>
    <t>337839938.55029</t>
  </si>
  <si>
    <t>28724887.55029</t>
  </si>
  <si>
    <t>1.1.1.1.1.2.1.29.3</t>
  </si>
  <si>
    <t>337839938.54633</t>
  </si>
  <si>
    <t>28724887.54633</t>
  </si>
  <si>
    <t>1.1.1.1.1.2.1.30</t>
  </si>
  <si>
    <t>1.1.1.1.1.2.1.30.1</t>
  </si>
  <si>
    <t>337839939.54634</t>
  </si>
  <si>
    <t>28724891.54634</t>
  </si>
  <si>
    <t>1.1.1.1.1.2.1.30.2</t>
  </si>
  <si>
    <t>В стоимость включена сетка штукатурная пластиковая 5*5 по цене 26,44 руб/м2</t>
  </si>
  <si>
    <t>337839939.55029</t>
  </si>
  <si>
    <t>28724891.55029</t>
  </si>
  <si>
    <t>1.1.1.1.1.2.1.30.3</t>
  </si>
  <si>
    <t>337839939.54616</t>
  </si>
  <si>
    <t>28724891.54616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</si>
  <si>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</si>
  <si>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</si>
  <si>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</si>
  <si>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</si>
  <si>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</si>
  <si>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</si>
  <si>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f7aae9ad-9ef7-46b1-ad33-1414658c2aa3</t>
  </si>
  <si>
    <t>e7683a8f-89f8-42b7-bab7-4698ac09e748</t>
  </si>
  <si>
    <t>1.1.1.1.1.2.2.1.1</t>
  </si>
  <si>
    <t>Профиль для внешнего угла, ПО Г10 2700х20мм / серебро матовое / 2700*30</t>
  </si>
  <si>
    <t>337839808.1275312</t>
  </si>
  <si>
    <t>27137870.1275312</t>
  </si>
  <si>
    <t>d309a3fd-0125-4d32-8d4d-f188bebe0423</t>
  </si>
  <si>
    <t>1.1.1.1.1.2.2.1.2</t>
  </si>
  <si>
    <t>337839808.1570753</t>
  </si>
  <si>
    <t>27137870.1570753</t>
  </si>
  <si>
    <t>1.1.1.1.1.2.2.1.3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</si>
  <si>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</si>
  <si>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</si>
  <si>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337839808.758691</t>
  </si>
  <si>
    <t>27137870.758691</t>
  </si>
  <si>
    <t>f26708ab-7e31-43d6-9a84-1113f1da93ed</t>
  </si>
  <si>
    <t>1.1.1.1.1.2.2.1.4</t>
  </si>
  <si>
    <t>337839808.54637</t>
  </si>
  <si>
    <t>27137870.54637</t>
  </si>
  <si>
    <t>1.1.1.1.1.2.2.1.5</t>
  </si>
  <si>
    <t>337839808.737422</t>
  </si>
  <si>
    <t>27137870.737422</t>
  </si>
  <si>
    <t>1.1.1.1.1.2.2.2</t>
  </si>
  <si>
    <t>1.1.1.1.1.2.2.2.1</t>
  </si>
  <si>
    <t>337839940.737422</t>
  </si>
  <si>
    <t>27137871.737422</t>
  </si>
  <si>
    <t>1.1.1.1.1.2.2.2.2</t>
  </si>
  <si>
    <t>Затирка Цезерит СE33_ /  10 манхетен.</t>
  </si>
  <si>
    <t>затирка Ceresit 07</t>
  </si>
  <si>
    <t>337839940.847323</t>
  </si>
  <si>
    <t>27137871.847323</t>
  </si>
  <si>
    <t>2d2305a2-091f-448e-afc7-18ba31664bf8</t>
  </si>
  <si>
    <t>1.1.1.1.1.2.2.2.3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</si>
  <si>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</si>
  <si>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</si>
  <si>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337839940.720742</t>
  </si>
  <si>
    <t>27137871.720742</t>
  </si>
  <si>
    <t>4d41f012-3a5d-4340-a98f-e1ac79985a17</t>
  </si>
  <si>
    <t>1.1.1.1.1.2.2.2.4</t>
  </si>
  <si>
    <t>337839940.1570753</t>
  </si>
  <si>
    <t>27137871.1570753</t>
  </si>
  <si>
    <t>1.1.1.1.1.2.2.2.5</t>
  </si>
  <si>
    <t>337839940.1275312</t>
  </si>
  <si>
    <t>27137871.1275312</t>
  </si>
  <si>
    <t>1.1.1.1.1.2.2.3</t>
  </si>
  <si>
    <t>6.3.1.5.2.2.3.1</t>
  </si>
  <si>
    <t>Окраска поверхности стен с предварительной огрунтовкой / в 2 слоя</t>
  </si>
  <si>
    <t>4e3bc906-0db6-44b9-a51f-3faacce2570c</t>
  </si>
  <si>
    <t>06e17c10-70e2-43fc-bd7c-7ca0ad9465c8</t>
  </si>
  <si>
    <t>1.1.1.1.1.2.2.3.1</t>
  </si>
  <si>
    <t>337839810.54634</t>
  </si>
  <si>
    <t>27137852.54634</t>
  </si>
  <si>
    <t>1.1.1.1.1.2.2.3.2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</si>
  <si>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</si>
  <si>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</si>
  <si>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337839810.44160</t>
  </si>
  <si>
    <t>27137852.44160</t>
  </si>
  <si>
    <t>43354194-1fae-11e9-80e7-005056881952</t>
  </si>
  <si>
    <t>1.1.1.1.1.2.2.4</t>
  </si>
  <si>
    <t>1.1.1.1.1.2.2.4.1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</si>
  <si>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</si>
  <si>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</si>
  <si>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337839941.391225</t>
  </si>
  <si>
    <t>27137853.391225</t>
  </si>
  <si>
    <t>7ef810fb-9121-11e9-80ea-005056881952</t>
  </si>
  <si>
    <t>1.1.1.1.1.2.2.4.2</t>
  </si>
  <si>
    <t>337839941.54634</t>
  </si>
  <si>
    <t>27137853.54634</t>
  </si>
  <si>
    <t>1.1.1.1.1.2.2.5</t>
  </si>
  <si>
    <t>1.1.1.1.1.2.2.5.1</t>
  </si>
  <si>
    <t>337839942.54634</t>
  </si>
  <si>
    <t>27137854.54634</t>
  </si>
  <si>
    <t>1.1.1.1.1.2.2.5.2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</si>
  <si>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</si>
  <si>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</si>
  <si>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337839942.847327</t>
  </si>
  <si>
    <t>27137854.847327</t>
  </si>
  <si>
    <t>38ca204c-bb96-4810-b316-411f2a1f14c4</t>
  </si>
  <si>
    <t>1.1.1.1.1.2.2.6</t>
  </si>
  <si>
    <t>1.1.1.1.1.2.2.6.1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</si>
  <si>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</si>
  <si>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337839943.391225</t>
  </si>
  <si>
    <t>27137855.391225</t>
  </si>
  <si>
    <t>1.1.1.1.1.2.2.6.2</t>
  </si>
  <si>
    <t>337839943.54634</t>
  </si>
  <si>
    <t>27137855.54634</t>
  </si>
  <si>
    <t>1.1.1.1.1.2.2.7</t>
  </si>
  <si>
    <t>1.1.1.1.1.2.2.7.1</t>
  </si>
  <si>
    <t>337839944.54634</t>
  </si>
  <si>
    <t>27137856.54634</t>
  </si>
  <si>
    <t>1.1.1.1.1.2.2.7.2</t>
  </si>
  <si>
    <t>Матовая водно-дисперсионная краска для высококачественной отделки Antega Строитель моющаяся, цвет - зеленый RAL NCS S 2060-G40Y, КМ1</t>
  </si>
  <si>
    <t>337839944.391225</t>
  </si>
  <si>
    <t>27137856.391225</t>
  </si>
  <si>
    <t>1.1.1.1.1.2.2.8</t>
  </si>
  <si>
    <t>1.1.1.1.1.2.2.8.1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</si>
  <si>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</si>
  <si>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337839945.391225</t>
  </si>
  <si>
    <t>27137857.391225</t>
  </si>
  <si>
    <t>1.1.1.1.1.2.2.8.2</t>
  </si>
  <si>
    <t>337839945.54634</t>
  </si>
  <si>
    <t>27137857.54634</t>
  </si>
  <si>
    <t>1.1.1.1.1.2.2.9</t>
  </si>
  <si>
    <t>1.1.1.1.1.2.2.9.1</t>
  </si>
  <si>
    <t>337839946.54634</t>
  </si>
  <si>
    <t>27137858.54634</t>
  </si>
  <si>
    <t>1.1.1.1.1.2.2.9.2</t>
  </si>
  <si>
    <t>337839946.391225</t>
  </si>
  <si>
    <t>27137858.391225</t>
  </si>
  <si>
    <t>1.1.1.1.1.2.2.10</t>
  </si>
  <si>
    <t>6.3.1.5.2.2.8.1</t>
  </si>
  <si>
    <t>Лакокрасочные работы СКБ / окраска стен / в 2 слоя</t>
  </si>
  <si>
    <t>2 этаж. СТ-1.1</t>
  </si>
  <si>
    <t>4c24ca93-b856-4913-a3fe-bc768660074c</t>
  </si>
  <si>
    <t>923030ab-0b8a-4717-9906-e76b6d6d03d6</t>
  </si>
  <si>
    <t>1.1.1.1.1.2.2.10._</t>
  </si>
  <si>
    <t>1.1.1.1.1.2.2.10.1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</si>
  <si>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</si>
  <si>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</si>
  <si>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337839812.44169</t>
  </si>
  <si>
    <t>27137916.44169</t>
  </si>
  <si>
    <t>433541a5-1fae-11e9-80e7-005056881952</t>
  </si>
  <si>
    <t>1.1.1.1.1.2.2.10.1._</t>
  </si>
  <si>
    <t>315782262.44169</t>
  </si>
  <si>
    <t>1.1.1.1.1.2.2.10.2</t>
  </si>
  <si>
    <t>337839812.54634</t>
  </si>
  <si>
    <t>27137916.54634</t>
  </si>
  <si>
    <t>1.1.1.1.1.2.2.10.2._</t>
  </si>
  <si>
    <t>315782262.54634</t>
  </si>
  <si>
    <t>1.1.1.1.1.2.2.11</t>
  </si>
  <si>
    <t>2 этаж. СТ-1.2</t>
  </si>
  <si>
    <t>1.1.1.1.1.2.2.11._</t>
  </si>
  <si>
    <t>1.1.1.1.1.2.2.11.1</t>
  </si>
  <si>
    <t>337839947.54634</t>
  </si>
  <si>
    <t>27137919.54634</t>
  </si>
  <si>
    <t>1.1.1.1.1.2.2.11.1._</t>
  </si>
  <si>
    <t>315782263.54634</t>
  </si>
  <si>
    <t>1.1.1.1.1.2.2.11.2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</si>
  <si>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</si>
  <si>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337839947.391225</t>
  </si>
  <si>
    <t>27137919.391225</t>
  </si>
  <si>
    <t>1.1.1.1.1.2.2.11.2._</t>
  </si>
  <si>
    <t>315782263.391225</t>
  </si>
  <si>
    <t>1.1.1.1.1.2.2.12</t>
  </si>
  <si>
    <t>2 этаж. СТ-1.3</t>
  </si>
  <si>
    <t>1.1.1.1.1.2.2.12._</t>
  </si>
  <si>
    <t>1.1.1.1.1.2.2.12.1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</si>
  <si>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</si>
  <si>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337839948.391225</t>
  </si>
  <si>
    <t>27137920.391225</t>
  </si>
  <si>
    <t>1.1.1.1.1.2.2.12.1._</t>
  </si>
  <si>
    <t>315782264.391225</t>
  </si>
  <si>
    <t>1.1.1.1.1.2.2.12.2</t>
  </si>
  <si>
    <t>337839948.54634</t>
  </si>
  <si>
    <t>27137920.54634</t>
  </si>
  <si>
    <t>1.1.1.1.1.2.2.12.2._</t>
  </si>
  <si>
    <t>315782264.54634</t>
  </si>
  <si>
    <t>1.1.1.1.1.2.2.13</t>
  </si>
  <si>
    <t>2 этаж. СТ-1.4</t>
  </si>
  <si>
    <t>1.1.1.1.1.2.2.13._</t>
  </si>
  <si>
    <t>1.1.1.1.1.2.2.13.1</t>
  </si>
  <si>
    <t>337839949.54634</t>
  </si>
  <si>
    <t>27137921.54634</t>
  </si>
  <si>
    <t>1.1.1.1.1.2.2.13.1._</t>
  </si>
  <si>
    <t>315782265.54634</t>
  </si>
  <si>
    <t>1.1.1.1.1.2.2.13.2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</si>
  <si>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</si>
  <si>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337839949.391225</t>
  </si>
  <si>
    <t>27137921.391225</t>
  </si>
  <si>
    <t>1.1.1.1.1.2.2.13.2._</t>
  </si>
  <si>
    <t>315782265.391225</t>
  </si>
  <si>
    <t>1.1.1.1.1.2.2.14</t>
  </si>
  <si>
    <t>2 этаж. СТ-1.5</t>
  </si>
  <si>
    <t>1.1.1.1.1.2.2.14._</t>
  </si>
  <si>
    <t>1.1.1.1.1.2.2.14.1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</si>
  <si>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</si>
  <si>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337839950.391225</t>
  </si>
  <si>
    <t>27137922.391225</t>
  </si>
  <si>
    <t>1.1.1.1.1.2.2.14.1._</t>
  </si>
  <si>
    <t>315782266.391225</t>
  </si>
  <si>
    <t>1.1.1.1.1.2.2.14.2</t>
  </si>
  <si>
    <t>337839950.54634</t>
  </si>
  <si>
    <t>27137922.54634</t>
  </si>
  <si>
    <t>1.1.1.1.1.2.2.14.2._</t>
  </si>
  <si>
    <t>315782266.54634</t>
  </si>
  <si>
    <t>1.1.1.1.1.2.2.15</t>
  </si>
  <si>
    <t>2 этаж. СТ-1.7</t>
  </si>
  <si>
    <t>1.1.1.1.1.2.2.15._</t>
  </si>
  <si>
    <t>1.1.1.1.1.2.2.15.1</t>
  </si>
  <si>
    <t>337839951.54634</t>
  </si>
  <si>
    <t>27137923.54634</t>
  </si>
  <si>
    <t>1.1.1.1.1.2.2.15.1._</t>
  </si>
  <si>
    <t>315782267.54634</t>
  </si>
  <si>
    <t>1.1.1.1.1.2.2.15.2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</si>
  <si>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</si>
  <si>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337839951.391225</t>
  </si>
  <si>
    <t>27137923.391225</t>
  </si>
  <si>
    <t>1.1.1.1.1.2.2.15.2._</t>
  </si>
  <si>
    <t>315782267.391225</t>
  </si>
  <si>
    <t>1.1.1.1.1.2.2.16</t>
  </si>
  <si>
    <t>2 этаж. СТ-1.11</t>
  </si>
  <si>
    <t>1.1.1.1.1.2.2.16._</t>
  </si>
  <si>
    <t>1.1.1.1.1.2.2.16.1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</si>
  <si>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</si>
  <si>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337839952.391225</t>
  </si>
  <si>
    <t>27137917.391225</t>
  </si>
  <si>
    <t>1.1.1.1.1.2.2.16.1._</t>
  </si>
  <si>
    <t>315782268.391225</t>
  </si>
  <si>
    <t>1.1.1.1.1.2.2.16.2</t>
  </si>
  <si>
    <t>337839952.54634</t>
  </si>
  <si>
    <t>27137917.54634</t>
  </si>
  <si>
    <t>1.1.1.1.1.2.2.16.2._</t>
  </si>
  <si>
    <t>315782268.54634</t>
  </si>
  <si>
    <t>1.1.1.1.1.2.2.17</t>
  </si>
  <si>
    <t>2 этаж. СТ-1.13</t>
  </si>
  <si>
    <t>1.1.1.1.1.2.2.17._</t>
  </si>
  <si>
    <t>1.1.1.1.1.2.2.17.1</t>
  </si>
  <si>
    <t>337839953.54634</t>
  </si>
  <si>
    <t>27137918.54634</t>
  </si>
  <si>
    <t>1.1.1.1.1.2.2.17.1._</t>
  </si>
  <si>
    <t>315782269.54634</t>
  </si>
  <si>
    <t>1.1.1.1.1.2.2.17.2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</si>
  <si>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</si>
  <si>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337839953.391225</t>
  </si>
  <si>
    <t>27137918.391225</t>
  </si>
  <si>
    <t>1.1.1.1.1.2.2.17.2._</t>
  </si>
  <si>
    <t>315782269.391225</t>
  </si>
  <si>
    <t>1.1.1.1.1.2.2.18</t>
  </si>
  <si>
    <t>2 этаж. СТ-2.1</t>
  </si>
  <si>
    <t>1.1.1.1.1.2.2.18._</t>
  </si>
  <si>
    <t>1.1.1.1.1.2.2.18.1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</si>
  <si>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</si>
  <si>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337839954.847327</t>
  </si>
  <si>
    <t>27137927.847327</t>
  </si>
  <si>
    <t>1.1.1.1.1.2.2.18.1._</t>
  </si>
  <si>
    <t>315782270.847327</t>
  </si>
  <si>
    <t>1.1.1.1.1.2.2.18.2</t>
  </si>
  <si>
    <t>337839954.54634</t>
  </si>
  <si>
    <t>27137927.54634</t>
  </si>
  <si>
    <t>1.1.1.1.1.2.2.18.2._</t>
  </si>
  <si>
    <t>315782270.54634</t>
  </si>
  <si>
    <t>1.1.1.1.1.2.2.19</t>
  </si>
  <si>
    <t>2 этаж. СТ-2.16</t>
  </si>
  <si>
    <t>1.1.1.1.1.2.2.19._</t>
  </si>
  <si>
    <t>1.1.1.1.1.2.2.19.1</t>
  </si>
  <si>
    <t>337839955.54634</t>
  </si>
  <si>
    <t>27137928.54634</t>
  </si>
  <si>
    <t>1.1.1.1.1.2.2.19.1._</t>
  </si>
  <si>
    <t>315782271.54634</t>
  </si>
  <si>
    <t>1.1.1.1.1.2.2.19.2</t>
  </si>
  <si>
    <t xml:space="preserve">Матовая моющаяся влагостойкая водно-дисперсионная силикатная
краска НГ, RAL 7016, 1 класс истирания, КМ0
</t>
  </si>
  <si>
    <t>337839955.391225</t>
  </si>
  <si>
    <t>27137928.391225</t>
  </si>
  <si>
    <t>1.1.1.1.1.2.2.19.2._</t>
  </si>
  <si>
    <t>315782271.391225</t>
  </si>
  <si>
    <t>1.1.1.1.1.2.2.20</t>
  </si>
  <si>
    <t>2 этаж. СТ-1.8</t>
  </si>
  <si>
    <t>1.1.1.1.1.2.2.20._</t>
  </si>
  <si>
    <t>1.1.1.1.1.2.2.20.1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</si>
  <si>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</si>
  <si>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337839956.391225</t>
  </si>
  <si>
    <t>27137924.391225</t>
  </si>
  <si>
    <t>1.1.1.1.1.2.2.20.1._</t>
  </si>
  <si>
    <t>315782272.391225</t>
  </si>
  <si>
    <t>1.1.1.1.1.2.2.20.2</t>
  </si>
  <si>
    <t>337839956.54634</t>
  </si>
  <si>
    <t>27137924.54634</t>
  </si>
  <si>
    <t>1.1.1.1.1.2.2.20.2._</t>
  </si>
  <si>
    <t>315782272.54634</t>
  </si>
  <si>
    <t>1.1.1.1.1.2.2.21</t>
  </si>
  <si>
    <t>3 этаж. СТ-1.1</t>
  </si>
  <si>
    <t>1.1.1.1.1.2.2.21._</t>
  </si>
  <si>
    <t>1.1.1.1.1.2.2.21.1</t>
  </si>
  <si>
    <t>337839957.54634</t>
  </si>
  <si>
    <t>27137992.54634</t>
  </si>
  <si>
    <t>1.1.1.1.1.2.2.21.1._</t>
  </si>
  <si>
    <t>315782273.54634</t>
  </si>
  <si>
    <t>1.1.1.1.1.2.2.21.2</t>
  </si>
  <si>
    <t>337839957.44169</t>
  </si>
  <si>
    <t>27137992.44169</t>
  </si>
  <si>
    <t>1.1.1.1.1.2.2.21.2._</t>
  </si>
  <si>
    <t>315782273.44169</t>
  </si>
  <si>
    <t>1.1.1.1.1.2.2.22</t>
  </si>
  <si>
    <t>3 этаж. СТ-1.2</t>
  </si>
  <si>
    <t>1.1.1.1.1.2.2.22._</t>
  </si>
  <si>
    <t>1.1.1.1.1.2.2.22.1</t>
  </si>
  <si>
    <t>337839958.391225</t>
  </si>
  <si>
    <t>27137994.391225</t>
  </si>
  <si>
    <t>1.1.1.1.1.2.2.22.1._</t>
  </si>
  <si>
    <t>315782274.391225</t>
  </si>
  <si>
    <t>1.1.1.1.1.2.2.22.2</t>
  </si>
  <si>
    <t>337839958.54634</t>
  </si>
  <si>
    <t>27137994.54634</t>
  </si>
  <si>
    <t>1.1.1.1.1.2.2.22.2._</t>
  </si>
  <si>
    <t>315782274.54634</t>
  </si>
  <si>
    <t>1.1.1.1.1.2.2.23</t>
  </si>
  <si>
    <t>3 этаж. СТ-1.3</t>
  </si>
  <si>
    <t>1.1.1.1.1.2.2.23._</t>
  </si>
  <si>
    <t>1.1.1.1.1.2.2.23.1</t>
  </si>
  <si>
    <t>337839959.54634</t>
  </si>
  <si>
    <t>27137995.54634</t>
  </si>
  <si>
    <t>1.1.1.1.1.2.2.23.1._</t>
  </si>
  <si>
    <t>315782275.54634</t>
  </si>
  <si>
    <t>1.1.1.1.1.2.2.23.2</t>
  </si>
  <si>
    <t>337839959.391225</t>
  </si>
  <si>
    <t>27137995.391225</t>
  </si>
  <si>
    <t>1.1.1.1.1.2.2.23.2._</t>
  </si>
  <si>
    <t>315782275.391225</t>
  </si>
  <si>
    <t>1.1.1.1.1.2.2.24</t>
  </si>
  <si>
    <t>3 этаж. СТ-1.4</t>
  </si>
  <si>
    <t>1.1.1.1.1.2.2.24._</t>
  </si>
  <si>
    <t>1.1.1.1.1.2.2.24.1</t>
  </si>
  <si>
    <t>337839960.391225</t>
  </si>
  <si>
    <t>27137996.391225</t>
  </si>
  <si>
    <t>1.1.1.1.1.2.2.24.1._</t>
  </si>
  <si>
    <t>315782276.391225</t>
  </si>
  <si>
    <t>1.1.1.1.1.2.2.24.2</t>
  </si>
  <si>
    <t>337839960.54634</t>
  </si>
  <si>
    <t>27137996.54634</t>
  </si>
  <si>
    <t>1.1.1.1.1.2.2.24.2._</t>
  </si>
  <si>
    <t>315782276.54634</t>
  </si>
  <si>
    <t>1.1.1.1.1.2.2.25</t>
  </si>
  <si>
    <t>3 этаж. СТ-1.5</t>
  </si>
  <si>
    <t>1.1.1.1.1.2.2.25._</t>
  </si>
  <si>
    <t>1.1.1.1.1.2.2.25.1</t>
  </si>
  <si>
    <t>337839961.54634</t>
  </si>
  <si>
    <t>27137997.54634</t>
  </si>
  <si>
    <t>1.1.1.1.1.2.2.25.1._</t>
  </si>
  <si>
    <t>315782277.54634</t>
  </si>
  <si>
    <t>1.1.1.1.1.2.2.25.2</t>
  </si>
  <si>
    <t>337839961.391225</t>
  </si>
  <si>
    <t>27137997.391225</t>
  </si>
  <si>
    <t>1.1.1.1.1.2.2.25.2._</t>
  </si>
  <si>
    <t>315782277.391225</t>
  </si>
  <si>
    <t>1.1.1.1.1.2.2.26</t>
  </si>
  <si>
    <t>3 этаж. СТ-1.7</t>
  </si>
  <si>
    <t>1.1.1.1.1.2.2.26._</t>
  </si>
  <si>
    <t>1.1.1.1.1.2.2.26.1</t>
  </si>
  <si>
    <t>337839962.391225</t>
  </si>
  <si>
    <t>27137998.391225</t>
  </si>
  <si>
    <t>1.1.1.1.1.2.2.26.1._</t>
  </si>
  <si>
    <t>315782278.391225</t>
  </si>
  <si>
    <t>1.1.1.1.1.2.2.26.2</t>
  </si>
  <si>
    <t>337839962.54634</t>
  </si>
  <si>
    <t>27137998.54634</t>
  </si>
  <si>
    <t>1.1.1.1.1.2.2.26.2._</t>
  </si>
  <si>
    <t>315782278.54634</t>
  </si>
  <si>
    <t>1.1.1.1.1.2.2.27</t>
  </si>
  <si>
    <t>3 этаж. СТ-1.8</t>
  </si>
  <si>
    <t>1.1.1.1.1.2.2.27._</t>
  </si>
  <si>
    <t>1.1.1.1.1.2.2.27.1</t>
  </si>
  <si>
    <t>337839963.54634</t>
  </si>
  <si>
    <t>27137999.54634</t>
  </si>
  <si>
    <t>1.1.1.1.1.2.2.27.1._</t>
  </si>
  <si>
    <t>315782279.54634</t>
  </si>
  <si>
    <t>1.1.1.1.1.2.2.27.2</t>
  </si>
  <si>
    <t>337839963.391225</t>
  </si>
  <si>
    <t>27137999.391225</t>
  </si>
  <si>
    <t>1.1.1.1.1.2.2.27.2._</t>
  </si>
  <si>
    <t>315782279.391225</t>
  </si>
  <si>
    <t>1.1.1.1.1.2.2.28</t>
  </si>
  <si>
    <t>3 этаж. СТ-1.13</t>
  </si>
  <si>
    <t>1.1.1.1.1.2.2.28._</t>
  </si>
  <si>
    <t>1.1.1.1.1.2.2.28.1</t>
  </si>
  <si>
    <t>337839964.391225</t>
  </si>
  <si>
    <t>27137993.391225</t>
  </si>
  <si>
    <t>1.1.1.1.1.2.2.28.1._</t>
  </si>
  <si>
    <t>315782280.391225</t>
  </si>
  <si>
    <t>1.1.1.1.1.2.2.28.2</t>
  </si>
  <si>
    <t>337839964.54634</t>
  </si>
  <si>
    <t>27137993.54634</t>
  </si>
  <si>
    <t>1.1.1.1.1.2.2.28.2._</t>
  </si>
  <si>
    <t>315782280.54634</t>
  </si>
  <si>
    <t>1.1.1.1.1.2.2.29</t>
  </si>
  <si>
    <t>3 этаж. СТ-2.1</t>
  </si>
  <si>
    <t>1.1.1.1.1.2.2.29._</t>
  </si>
  <si>
    <t>1.1.1.1.1.2.2.29.1</t>
  </si>
  <si>
    <t>337839965.54634</t>
  </si>
  <si>
    <t>27138002.54634</t>
  </si>
  <si>
    <t>1.1.1.1.1.2.2.29.1._</t>
  </si>
  <si>
    <t>315782281.54634</t>
  </si>
  <si>
    <t>1.1.1.1.1.2.2.29.2</t>
  </si>
  <si>
    <t>337839965.847327</t>
  </si>
  <si>
    <t>27138002.847327</t>
  </si>
  <si>
    <t>1.1.1.1.1.2.2.29.2._</t>
  </si>
  <si>
    <t>315782281.847327</t>
  </si>
  <si>
    <t>1.1.1.1.1.2.2.30</t>
  </si>
  <si>
    <t>3 этаж. СТ-2.10</t>
  </si>
  <si>
    <t>1.1.1.1.1.2.2.30._</t>
  </si>
  <si>
    <t>1.1.1.1.1.2.2.30.1</t>
  </si>
  <si>
    <t>Краска негорючая моющаяся Protect Decor_ / NCS S 0570-Y10R</t>
  </si>
  <si>
    <t>Краска негорючая ANTEGA СТРОИТЕЛЬ НГ, NCS S 1502-Y, 1 класс истирания, КМ0</t>
  </si>
  <si>
    <t>337839966.763411</t>
  </si>
  <si>
    <t>27138003.763411</t>
  </si>
  <si>
    <t>ce3773d3-a4ae-4408-a7be-82574bc12881</t>
  </si>
  <si>
    <t>1.1.1.1.1.2.2.30.1._</t>
  </si>
  <si>
    <t>315782282.763411</t>
  </si>
  <si>
    <t>1.1.1.1.1.2.2.30.2</t>
  </si>
  <si>
    <t>337839966.54634</t>
  </si>
  <si>
    <t>27138003.54634</t>
  </si>
  <si>
    <t>1.1.1.1.1.2.2.30.2._</t>
  </si>
  <si>
    <t>315782282.54634</t>
  </si>
  <si>
    <t>1.1.1.1.1.2.2.31</t>
  </si>
  <si>
    <t>3 этаж. СТ-2.16</t>
  </si>
  <si>
    <t>1.1.1.1.1.2.2.31._</t>
  </si>
  <si>
    <t>1.1.1.1.1.2.2.31.1</t>
  </si>
  <si>
    <t>337839967.54634</t>
  </si>
  <si>
    <t>27138004.54634</t>
  </si>
  <si>
    <t>1.1.1.1.1.2.2.31.1._</t>
  </si>
  <si>
    <t>315782283.54634</t>
  </si>
  <si>
    <t>1.1.1.1.1.2.2.31.2</t>
  </si>
  <si>
    <t>Матовая моющаяся влагостойкая водно-дисперсионная силикатная
краска НГ, RAL 7016, 1 класс истирания, КМ0</t>
  </si>
  <si>
    <t>337839967.391225</t>
  </si>
  <si>
    <t>27138004.391225</t>
  </si>
  <si>
    <t>1.1.1.1.1.2.2.31.2._</t>
  </si>
  <si>
    <t>315782283.391225</t>
  </si>
  <si>
    <t>1.1.1.1.1.2.2.32</t>
  </si>
  <si>
    <t>2 и 3 этажи. СТ-1.1</t>
  </si>
  <si>
    <t>1.1.1.1.1.2.2.32.1</t>
  </si>
  <si>
    <t>Краска матовая, моющаяся, влагостойкая, водно-дисперсионная на основе акриловой дисперсии, BRAVO PROFI FW-55, белый RAL 9003, 1 класс истирания. Класс ПБ: Г1, В1, Д1 (КМ1)</t>
  </si>
  <si>
    <t>337839968.44169</t>
  </si>
  <si>
    <t>28726618.44169</t>
  </si>
  <si>
    <t>1.1.1.1.1.2.2.32.2</t>
  </si>
  <si>
    <t>337839968.54634</t>
  </si>
  <si>
    <t>28726618.54634</t>
  </si>
  <si>
    <t>1.1.1.1.1.2.2.33</t>
  </si>
  <si>
    <t>2 и 3 этажи. СТ-1.2</t>
  </si>
  <si>
    <t>1.1.1.1.1.2.2.33.1</t>
  </si>
  <si>
    <t>337839969.54634</t>
  </si>
  <si>
    <t>28726622.54634</t>
  </si>
  <si>
    <t>1.1.1.1.1.2.2.33.2</t>
  </si>
  <si>
    <t>Краска матовая, моющаяся, влагостойкая, водно-дисперсионная на основе акриловой дисперсии, BRAVO PROFI FW-55, NCS S 2030-R80B, 1 класс истирания. Класс ПБ: Г1, В1, Д1 (КМ1)</t>
  </si>
  <si>
    <t>337839969.391225</t>
  </si>
  <si>
    <t>28726622.391225</t>
  </si>
  <si>
    <t>1.1.1.1.1.2.2.34</t>
  </si>
  <si>
    <t>2 и 3 этажи. СТ-1.3</t>
  </si>
  <si>
    <t>1.1.1.1.1.2.2.34.1</t>
  </si>
  <si>
    <t>Краска матовая, моющаяся, влагостойкая, водно-дисперсионная на основе акриловой дисперсии, BRAVO PROFI FW-55, NCS S 5030-R90B, 1 класс истирания. Класс ПБ: Г1, В1, Д1 (КМ1)</t>
  </si>
  <si>
    <t>337839970.391225</t>
  </si>
  <si>
    <t>28726624.391225</t>
  </si>
  <si>
    <t>1.1.1.1.1.2.2.34.2</t>
  </si>
  <si>
    <t>337839970.54634</t>
  </si>
  <si>
    <t>28726624.54634</t>
  </si>
  <si>
    <t>1.1.1.1.1.2.2.35</t>
  </si>
  <si>
    <t>2 и 3 этажи. СТ-1.4</t>
  </si>
  <si>
    <t>1.1.1.1.1.2.2.35.1</t>
  </si>
  <si>
    <t>337839971.54634</t>
  </si>
  <si>
    <t>28726626.54634</t>
  </si>
  <si>
    <t>1.1.1.1.1.2.2.35.2</t>
  </si>
  <si>
    <t>Краска матовая, моющаяся, влагостойкая, водно-дисперсионная на основе акриловой дисперсии, BRAVO PROFI FW-55, NCS S 1070-Y30R, 1 класс истирания. Класс ПБ: Г1, В1, Д1 (КМ1)</t>
  </si>
  <si>
    <t>337839971.391225</t>
  </si>
  <si>
    <t>28726626.391225</t>
  </si>
  <si>
    <t>1.1.1.1.1.2.2.36</t>
  </si>
  <si>
    <t>2 и 3 этажи. СТ-1.5</t>
  </si>
  <si>
    <t>1.1.1.1.1.2.2.36.1</t>
  </si>
  <si>
    <t>Краска матовая, моющаяся, влагостойкая, водно-дисперсионная на основе акриловой дисперсии, BRAVO PROFI FW-55, NCS S 5020-R70B, 1 класс истирания. Класс ПБ: Г1, В1, Д1 (КМ1)</t>
  </si>
  <si>
    <t>337839972.391225</t>
  </si>
  <si>
    <t>28726628.391225</t>
  </si>
  <si>
    <t>1.1.1.1.1.2.2.36.2</t>
  </si>
  <si>
    <t>337839972.54634</t>
  </si>
  <si>
    <t>28726628.54634</t>
  </si>
  <si>
    <t>1.1.1.1.1.2.2.37</t>
  </si>
  <si>
    <t>2 и 3 этажи. СТ-1.7</t>
  </si>
  <si>
    <t>1.1.1.1.1.2.2.37.1</t>
  </si>
  <si>
    <t>337839973.54634</t>
  </si>
  <si>
    <t>28726630.54634</t>
  </si>
  <si>
    <t>1.1.1.1.1.2.2.37.2</t>
  </si>
  <si>
    <t>Краска матовая, моющаяся, влагостойкая, водно-дисперсионная на основе акриловой дисперсии, BRAVO PROFI FW-55, NCS S 3040-R20B, 1 класс истирания. Класс ПБ: Г1, В1, Д1 (КМ1)</t>
  </si>
  <si>
    <t>337839973.391225</t>
  </si>
  <si>
    <t>28726630.391225</t>
  </si>
  <si>
    <t>1.1.1.1.1.2.2.38</t>
  </si>
  <si>
    <t>2 и 3 этажи. СТ-1.8</t>
  </si>
  <si>
    <t>1.1.1.1.1.2.2.38.1</t>
  </si>
  <si>
    <t>Краска матовая, моющаяся, влагостойкая, водно-дисперсионная на основе акриловой дисперсии, BRAVO PROFI FW-55, NCS S 2060-G40Y, 1 класс истирания. Класс ПБ: Г1, В1, Д1 (КМ1)</t>
  </si>
  <si>
    <t>337839974.391225</t>
  </si>
  <si>
    <t>28726620.391225</t>
  </si>
  <si>
    <t>1.1.1.1.1.2.2.38.2</t>
  </si>
  <si>
    <t>337839974.54634</t>
  </si>
  <si>
    <t>28726620.54634</t>
  </si>
  <si>
    <t>1.1.1.1.1.2.2.39</t>
  </si>
  <si>
    <t>2 и 3 этажи. СТ-1.14</t>
  </si>
  <si>
    <t>1.1.1.1.1.2.2.39.1</t>
  </si>
  <si>
    <t>337839975.54634</t>
  </si>
  <si>
    <t>28730999.54634</t>
  </si>
  <si>
    <t>1.1.1.1.1.2.2.39.2</t>
  </si>
  <si>
    <t>Краска матовая, моющаяся, влагостойкая, водно-дисперсионная на основе акриловой дисперсии, BRAVO PROFI FW-55, NCS S 4020-R90B, 1 класс истирания. Класс ПБ: Г1, В1, Д1 (КМ1)</t>
  </si>
  <si>
    <t>337839975.391225</t>
  </si>
  <si>
    <t>28730999.391225</t>
  </si>
  <si>
    <t>1.1.1.1.1.2.2.40</t>
  </si>
  <si>
    <t>2 и 3 этажи. СТ-1.16</t>
  </si>
  <si>
    <t>1.1.1.1.1.2.2.40.1</t>
  </si>
  <si>
    <t>Краска матовая, моющаяся, влагостойкая, водно-дисперсионная на основе акриловой дисперсии, BRAVO PROFI FW-55, NCS S 1502-Y, 1 класс истирания. Класс ПБ: Г1, В1, Д1 (КМ1)</t>
  </si>
  <si>
    <t>337839976.391225</t>
  </si>
  <si>
    <t>28731007.391225</t>
  </si>
  <si>
    <t>1.1.1.1.1.2.2.40.2</t>
  </si>
  <si>
    <t>337839976.54634</t>
  </si>
  <si>
    <t>28731007.54634</t>
  </si>
  <si>
    <t>1.1.1.1.1.2.2.41</t>
  </si>
  <si>
    <t>2 и 3 этажи. СТ-2.1</t>
  </si>
  <si>
    <t>1.1.1.1.1.2.2.41.1</t>
  </si>
  <si>
    <t>337839977.54634</t>
  </si>
  <si>
    <t>28731009.54634</t>
  </si>
  <si>
    <t>1.1.1.1.1.2.2.41.2</t>
  </si>
  <si>
    <t>Краска огнестойкая, матовая, моющаяся, влагостойкая водно-дисперсионная, силикатная
BRAVO PROFI W-200 или аналог, белая RAL 9003, 2 класс истирания, НГ</t>
  </si>
  <si>
    <t>337839977.391225</t>
  </si>
  <si>
    <t>28731009.391225</t>
  </si>
  <si>
    <t>1.1.1.1.1.2.2.42</t>
  </si>
  <si>
    <t>2 и 3 этажи. СТ-2.3</t>
  </si>
  <si>
    <t>1.1.1.1.1.2.2.42.1</t>
  </si>
  <si>
    <t>Краска огнестойкая, матовая, моющаяся, влагостойкая водно-дисперсионная, силикатная BRAVO PROFI W-200 или аналог, RAL 7044, 2 класс истирания, класс ПБ: НГ</t>
  </si>
  <si>
    <t>337839978.391225</t>
  </si>
  <si>
    <t>28731005.391225</t>
  </si>
  <si>
    <t>1.1.1.1.1.2.2.42.2</t>
  </si>
  <si>
    <t>337839978.54634</t>
  </si>
  <si>
    <t>28731005.54634</t>
  </si>
  <si>
    <t>1.1.1.1.1.2.2.43</t>
  </si>
  <si>
    <t>2 и 3 этажи. СТ-2.10</t>
  </si>
  <si>
    <t>1.1.1.1.1.2.2.43.1</t>
  </si>
  <si>
    <t>337839979.54634</t>
  </si>
  <si>
    <t>28731016.54634</t>
  </si>
  <si>
    <t>1.1.1.1.1.2.2.43.2</t>
  </si>
  <si>
    <t>Краска огнестойкая, матовая, моющаяся, влагостойкая водно-дисперсионная, силикатная BRAVO PROFI W-200 или аналог, NCS S 1502-Y, 2 класс истирания, НГ</t>
  </si>
  <si>
    <t>337839979.44169</t>
  </si>
  <si>
    <t>28731016.44169</t>
  </si>
  <si>
    <t>1.1.1.1.1.2.2.44</t>
  </si>
  <si>
    <t>2 и 3 этажи. СТ-2.16</t>
  </si>
  <si>
    <t>1.1.1.1.1.2.2.44.1</t>
  </si>
  <si>
    <t>Краска огнестойкая, матовая, моющаяся, влагостойкая водно-дисперсионная, силикатная
BRAVO PROFI W-200 или аналог, RAL 7016, 2 класс истирания, НГ</t>
  </si>
  <si>
    <t>337839980.391225</t>
  </si>
  <si>
    <t>28731020.391225</t>
  </si>
  <si>
    <t>1.1.1.1.1.2.2.44.2</t>
  </si>
  <si>
    <t>337839980.54634</t>
  </si>
  <si>
    <t>28731020.54634</t>
  </si>
  <si>
    <t>1.1.1.1.1.2.2.45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</si>
  <si>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</si>
  <si>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</si>
  <si>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</si>
  <si>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8d513ad3-1fbc-4730-be59-389995ce51d8</t>
  </si>
  <si>
    <t>a0ecae9b-7c0c-412d-a794-953bf76fc42d</t>
  </si>
  <si>
    <t>1.1.1.1.1.2.2.45._</t>
  </si>
  <si>
    <t>1.1.1.1.1.2.2.45.1</t>
  </si>
  <si>
    <t>337839814.737422</t>
  </si>
  <si>
    <t>27137929.737422</t>
  </si>
  <si>
    <t>1.1.1.1.1.2.2.45.1._</t>
  </si>
  <si>
    <t>315782285.737422</t>
  </si>
  <si>
    <t>1.1.1.1.1.2.2.45.2</t>
  </si>
  <si>
    <t>337839814.54637</t>
  </si>
  <si>
    <t>27137929.54637</t>
  </si>
  <si>
    <t>1.1.1.1.1.2.2.45.2._</t>
  </si>
  <si>
    <t>315782285.54637</t>
  </si>
  <si>
    <t>1.1.1.1.1.2.2.45.3</t>
  </si>
  <si>
    <t>337839814.739258</t>
  </si>
  <si>
    <t>27137929.739258</t>
  </si>
  <si>
    <t>1.1.1.1.1.2.2.45.3._</t>
  </si>
  <si>
    <t>315782285.739258</t>
  </si>
  <si>
    <t>1.1.1.1.1.2.2.45.4</t>
  </si>
  <si>
    <t>Керамический гранит Kerama marazzi_ / Белый / 5009/ Калейдоскоп / 200х200</t>
  </si>
  <si>
    <t>Kerama Marazzi Калейдоскоп белый 5009 200х200х6,9мм</t>
  </si>
  <si>
    <t>337839814.758609</t>
  </si>
  <si>
    <t>27137929.758609</t>
  </si>
  <si>
    <t>70f2d54b-ab55-43b4-b130-a5f8f85e7098</t>
  </si>
  <si>
    <t>1.1.1.1.1.2.2.45.4._</t>
  </si>
  <si>
    <t>315782285.758609</t>
  </si>
  <si>
    <t>1.1.1.1.1.2.2.46</t>
  </si>
  <si>
    <t>2 этаж. СТ-6.2</t>
  </si>
  <si>
    <t>1.1.1.1.1.2.2.46._</t>
  </si>
  <si>
    <t>1.1.1.1.1.2.2.46.1</t>
  </si>
  <si>
    <t>Керамический гранит Kerama marazzi_ / Синий /  SG1547N /  200х200 мм</t>
  </si>
  <si>
    <t>Kerama Marazzi Калейдоскоп 5281 аквамарин-светлый 200х200х6,9мм</t>
  </si>
  <si>
    <t>337839981.1570533</t>
  </si>
  <si>
    <t>27137930.1570533</t>
  </si>
  <si>
    <t>a620a03f-7faf-4c11-affe-45d2fae0c5fb</t>
  </si>
  <si>
    <t>1.1.1.1.1.2.2.46.1._</t>
  </si>
  <si>
    <t>315782286.1570533</t>
  </si>
  <si>
    <t>1.1.1.1.1.2.2.46.2</t>
  </si>
  <si>
    <t>337839981.739258</t>
  </si>
  <si>
    <t>27137930.739258</t>
  </si>
  <si>
    <t>1.1.1.1.1.2.2.46.2._</t>
  </si>
  <si>
    <t>315782286.739258</t>
  </si>
  <si>
    <t>1.1.1.1.1.2.2.46.3</t>
  </si>
  <si>
    <t>337839981.54637</t>
  </si>
  <si>
    <t>27137930.54637</t>
  </si>
  <si>
    <t>1.1.1.1.1.2.2.46.3._</t>
  </si>
  <si>
    <t>315782286.54637</t>
  </si>
  <si>
    <t>1.1.1.1.1.2.2.46.4</t>
  </si>
  <si>
    <t>337839981.737422</t>
  </si>
  <si>
    <t>27137930.737422</t>
  </si>
  <si>
    <t>1.1.1.1.1.2.2.46.4._</t>
  </si>
  <si>
    <t>315782286.737422</t>
  </si>
  <si>
    <t>1.1.1.1.1.2.2.47</t>
  </si>
  <si>
    <t>2 этаж. СТ-6.3</t>
  </si>
  <si>
    <t>1.1.1.1.1.2.2.47._</t>
  </si>
  <si>
    <t>1.1.1.1.1.2.2.47.1</t>
  </si>
  <si>
    <t>337839982.737422</t>
  </si>
  <si>
    <t>27137931.737422</t>
  </si>
  <si>
    <t>1.1.1.1.1.2.2.47.1._</t>
  </si>
  <si>
    <t>315782287.737422</t>
  </si>
  <si>
    <t>1.1.1.1.1.2.2.47.2</t>
  </si>
  <si>
    <t>337839982.54637</t>
  </si>
  <si>
    <t>27137931.54637</t>
  </si>
  <si>
    <t>1.1.1.1.1.2.2.47.2._</t>
  </si>
  <si>
    <t>315782287.54637</t>
  </si>
  <si>
    <t>1.1.1.1.1.2.2.47.3</t>
  </si>
  <si>
    <t>337839982.739258</t>
  </si>
  <si>
    <t>27137931.739258</t>
  </si>
  <si>
    <t>1.1.1.1.1.2.2.47.3._</t>
  </si>
  <si>
    <t>315782287.739258</t>
  </si>
  <si>
    <t>1.1.1.1.1.2.2.47.4</t>
  </si>
  <si>
    <t>Керамический гранит Kerama marazzi_ / Оранжевый / 5108/Калейдоскоп / 200х200</t>
  </si>
  <si>
    <t>Kerama Marazzi Калейдоскоп 5187 оранжевый 200х200х6,9мм</t>
  </si>
  <si>
    <t>337839982.1058901</t>
  </si>
  <si>
    <t>27137931.1058901</t>
  </si>
  <si>
    <t>10032963-60c4-424f-897d-880031c6ab96</t>
  </si>
  <si>
    <t>1.1.1.1.1.2.2.47.4._</t>
  </si>
  <si>
    <t>315782287.1058901</t>
  </si>
  <si>
    <t>1.1.1.1.1.2.2.48</t>
  </si>
  <si>
    <t>2 этаж. СТ-6.4</t>
  </si>
  <si>
    <t>1.1.1.1.1.2.2.48._</t>
  </si>
  <si>
    <t>1.1.1.1.1.2.2.48.1</t>
  </si>
  <si>
    <t>Керамический гранит Kerama marazzi_ / Зеленый/ Калейдоскоп / 5111 / 200х200</t>
  </si>
  <si>
    <t>Kerama Marazzi Калейдоскоп 5111 зеленый, 200х200х6,9мм</t>
  </si>
  <si>
    <t>337839983.758612</t>
  </si>
  <si>
    <t>27137932.758612</t>
  </si>
  <si>
    <t>4d30c13d-fb71-4049-953e-6088c3404b1d</t>
  </si>
  <si>
    <t>1.1.1.1.1.2.2.48.1._</t>
  </si>
  <si>
    <t>315782288.758612</t>
  </si>
  <si>
    <t>1.1.1.1.1.2.2.48.2</t>
  </si>
  <si>
    <t>337839983.739258</t>
  </si>
  <si>
    <t>27137932.739258</t>
  </si>
  <si>
    <t>1.1.1.1.1.2.2.48.2._</t>
  </si>
  <si>
    <t>315782288.739258</t>
  </si>
  <si>
    <t>1.1.1.1.1.2.2.48.3</t>
  </si>
  <si>
    <t>337839983.54637</t>
  </si>
  <si>
    <t>27137932.54637</t>
  </si>
  <si>
    <t>1.1.1.1.1.2.2.48.3._</t>
  </si>
  <si>
    <t>315782288.54637</t>
  </si>
  <si>
    <t>1.1.1.1.1.2.2.49</t>
  </si>
  <si>
    <t>2 этаж. СТ-6.5</t>
  </si>
  <si>
    <t>1.1.1.1.1.2.2.49._</t>
  </si>
  <si>
    <t>1.1.1.1.1.2.2.49.1</t>
  </si>
  <si>
    <t>337839984.737422</t>
  </si>
  <si>
    <t>27137933.737422</t>
  </si>
  <si>
    <t>1.1.1.1.1.2.2.49.1._</t>
  </si>
  <si>
    <t>315782289.737422</t>
  </si>
  <si>
    <t>1.1.1.1.1.2.2.49.2</t>
  </si>
  <si>
    <t>337839984.54637</t>
  </si>
  <si>
    <t>27137933.54637</t>
  </si>
  <si>
    <t>1.1.1.1.1.2.2.49.2._</t>
  </si>
  <si>
    <t>315782289.54637</t>
  </si>
  <si>
    <t>1.1.1.1.1.2.2.49.3</t>
  </si>
  <si>
    <t>337839984.739258</t>
  </si>
  <si>
    <t>27137933.739258</t>
  </si>
  <si>
    <t>1.1.1.1.1.2.2.49.3._</t>
  </si>
  <si>
    <t>315782289.739258</t>
  </si>
  <si>
    <t>1.1.1.1.1.2.2.49.4</t>
  </si>
  <si>
    <t>Kerama Marazzi Калейдоскоп 5109 ярко-желтый, 200х200х6,9мм</t>
  </si>
  <si>
    <t>337839984.1058901</t>
  </si>
  <si>
    <t>27137933.1058901</t>
  </si>
  <si>
    <t>1.1.1.1.1.2.2.49.4._</t>
  </si>
  <si>
    <t>315782289.1058901</t>
  </si>
  <si>
    <t>1.1.1.1.1.2.2.50</t>
  </si>
  <si>
    <t>2 этаж. СТ-8</t>
  </si>
  <si>
    <t>1.1.1.1.1.2.2.50._</t>
  </si>
  <si>
    <t>1.1.1.1.1.2.2.50.1</t>
  </si>
  <si>
    <t xml:space="preserve"> Kerama Marazzi Белое солнце 8000, 300х200х6,9мм</t>
  </si>
  <si>
    <t>337839985.1570533</t>
  </si>
  <si>
    <t>27137934.1570533</t>
  </si>
  <si>
    <t>1.1.1.1.1.2.2.50.1._</t>
  </si>
  <si>
    <t>315782290.1570533</t>
  </si>
  <si>
    <t>1.1.1.1.1.2.2.50.2</t>
  </si>
  <si>
    <t>337839985.739258</t>
  </si>
  <si>
    <t>27137934.739258</t>
  </si>
  <si>
    <t>1.1.1.1.1.2.2.50.2._</t>
  </si>
  <si>
    <t>315782290.739258</t>
  </si>
  <si>
    <t>1.1.1.1.1.2.2.50.3</t>
  </si>
  <si>
    <t>337839985.54637</t>
  </si>
  <si>
    <t>27137934.54637</t>
  </si>
  <si>
    <t>1.1.1.1.1.2.2.50.3._</t>
  </si>
  <si>
    <t>315782290.54637</t>
  </si>
  <si>
    <t>1.1.1.1.1.2.2.51</t>
  </si>
  <si>
    <t>2 этаж. СТ-11</t>
  </si>
  <si>
    <t>1.1.1.1.1.2.2.51._</t>
  </si>
  <si>
    <t>1.1.1.1.1.2.2.51.1</t>
  </si>
  <si>
    <t>ПР-2. Профиль Y-образный алюминиевый ПО-97-02, цвет: 02 серебро матовое</t>
  </si>
  <si>
    <t>337839986.1275312</t>
  </si>
  <si>
    <t>27137925.1275312</t>
  </si>
  <si>
    <t>1.1.1.1.1.2.2.51.1._</t>
  </si>
  <si>
    <t>315782291.1275312</t>
  </si>
  <si>
    <t>1.1.1.1.1.2.2.51.2</t>
  </si>
  <si>
    <t>Ceresit 07 серая</t>
  </si>
  <si>
    <t>337839986.847323</t>
  </si>
  <si>
    <t>27137925.847323</t>
  </si>
  <si>
    <t>1.1.1.1.1.2.2.51.2._</t>
  </si>
  <si>
    <t>315782291.847323</t>
  </si>
  <si>
    <t>1.1.1.1.1.2.2.51.3</t>
  </si>
  <si>
    <t>337839986.739258</t>
  </si>
  <si>
    <t>27137925.739258</t>
  </si>
  <si>
    <t>1.1.1.1.1.2.2.51.3._</t>
  </si>
  <si>
    <t>315782291.739258</t>
  </si>
  <si>
    <t>1.1.1.1.1.2.2.51.4</t>
  </si>
  <si>
    <t>Kerama Marazzi Мечты о Париже Про Матрикс 11259R серый, 300х600х9мм</t>
  </si>
  <si>
    <t>337839986.1570533</t>
  </si>
  <si>
    <t>27137925.1570533</t>
  </si>
  <si>
    <t>1.1.1.1.1.2.2.51.4._</t>
  </si>
  <si>
    <t>315782291.1570533</t>
  </si>
  <si>
    <t>1.1.1.1.1.2.2.51.5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</si>
  <si>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</si>
  <si>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</si>
  <si>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337839986.1275311</t>
  </si>
  <si>
    <t>27137925.1275311</t>
  </si>
  <si>
    <t>e47175d3-35a5-4495-838c-f2f6ffa163a3</t>
  </si>
  <si>
    <t>1.1.1.1.1.2.2.51.5._</t>
  </si>
  <si>
    <t>315782291.1275311</t>
  </si>
  <si>
    <t>1.1.1.1.1.2.2.52</t>
  </si>
  <si>
    <t>3 этаж. СТ-6.1</t>
  </si>
  <si>
    <t>1.1.1.1.1.2.2.52._</t>
  </si>
  <si>
    <t>1.1.1.1.1.2.2.52.1</t>
  </si>
  <si>
    <t xml:space="preserve">ПР-1. Профиль Г-образный для внешнего угла ПО Г10, цвет 02, серебро матовое
</t>
  </si>
  <si>
    <t>337839987.1275311</t>
  </si>
  <si>
    <t>27138005.1275311</t>
  </si>
  <si>
    <t>1.1.1.1.1.2.2.52.1._</t>
  </si>
  <si>
    <t>315782292.1275311</t>
  </si>
  <si>
    <t>1.1.1.1.1.2.2.52.2</t>
  </si>
  <si>
    <t xml:space="preserve">Kerama Marazzi Калейдоскоп белый 5009 200х200х6,9мм.
</t>
  </si>
  <si>
    <t>337839987.758609</t>
  </si>
  <si>
    <t>27138005.758609</t>
  </si>
  <si>
    <t>1.1.1.1.1.2.2.52.2._</t>
  </si>
  <si>
    <t>315782292.758609</t>
  </si>
  <si>
    <t>1.1.1.1.1.2.2.52.3</t>
  </si>
  <si>
    <t>337839987.739258</t>
  </si>
  <si>
    <t>27138005.739258</t>
  </si>
  <si>
    <t>1.1.1.1.1.2.2.52.3._</t>
  </si>
  <si>
    <t>315782292.739258</t>
  </si>
  <si>
    <t>1.1.1.1.1.2.2.52.4</t>
  </si>
  <si>
    <t>337839987.54637</t>
  </si>
  <si>
    <t>27138005.54637</t>
  </si>
  <si>
    <t>1.1.1.1.1.2.2.52.4._</t>
  </si>
  <si>
    <t>315782292.54637</t>
  </si>
  <si>
    <t>1.1.1.1.1.2.2.52.5</t>
  </si>
  <si>
    <t>337839987.737422</t>
  </si>
  <si>
    <t>27138005.737422</t>
  </si>
  <si>
    <t>1.1.1.1.1.2.2.52.5._</t>
  </si>
  <si>
    <t>315782292.737422</t>
  </si>
  <si>
    <t>1.1.1.1.1.2.2.53</t>
  </si>
  <si>
    <t>3 этаж. СТ-6.2</t>
  </si>
  <si>
    <t>1.1.1.1.1.2.2.53._</t>
  </si>
  <si>
    <t>1.1.1.1.1.2.2.53.1</t>
  </si>
  <si>
    <t>337839988.737422</t>
  </si>
  <si>
    <t>27138006.737422</t>
  </si>
  <si>
    <t>1.1.1.1.1.2.2.53.1._</t>
  </si>
  <si>
    <t>315782293.737422</t>
  </si>
  <si>
    <t>1.1.1.1.1.2.2.53.2</t>
  </si>
  <si>
    <t>337839988.54637</t>
  </si>
  <si>
    <t>27138006.54637</t>
  </si>
  <si>
    <t>1.1.1.1.1.2.2.53.2._</t>
  </si>
  <si>
    <t>315782293.54637</t>
  </si>
  <si>
    <t>1.1.1.1.1.2.2.53.3</t>
  </si>
  <si>
    <t>337839988.739258</t>
  </si>
  <si>
    <t>27138006.739258</t>
  </si>
  <si>
    <t>1.1.1.1.1.2.2.53.3._</t>
  </si>
  <si>
    <t>315782293.739258</t>
  </si>
  <si>
    <t>1.1.1.1.1.2.2.53.4</t>
  </si>
  <si>
    <t>337839988.1570533</t>
  </si>
  <si>
    <t>27138006.1570533</t>
  </si>
  <si>
    <t>1.1.1.1.1.2.2.53.4._</t>
  </si>
  <si>
    <t>315782293.1570533</t>
  </si>
  <si>
    <t>1.1.1.1.1.2.2.54</t>
  </si>
  <si>
    <t>3 этаж. СТ-6.3</t>
  </si>
  <si>
    <t>1.1.1.1.1.2.2.54._</t>
  </si>
  <si>
    <t>1.1.1.1.1.2.2.54.1</t>
  </si>
  <si>
    <t>337839989.1058901</t>
  </si>
  <si>
    <t>27138007.1058901</t>
  </si>
  <si>
    <t>1.1.1.1.1.2.2.54.1._</t>
  </si>
  <si>
    <t>315782294.1058901</t>
  </si>
  <si>
    <t>1.1.1.1.1.2.2.54.2</t>
  </si>
  <si>
    <t>337839989.739258</t>
  </si>
  <si>
    <t>27138007.739258</t>
  </si>
  <si>
    <t>1.1.1.1.1.2.2.54.2._</t>
  </si>
  <si>
    <t>315782294.739258</t>
  </si>
  <si>
    <t>1.1.1.1.1.2.2.54.3</t>
  </si>
  <si>
    <t>337839989.54637</t>
  </si>
  <si>
    <t>27138007.54637</t>
  </si>
  <si>
    <t>1.1.1.1.1.2.2.54.3._</t>
  </si>
  <si>
    <t>315782294.54637</t>
  </si>
  <si>
    <t>1.1.1.1.1.2.2.54.4</t>
  </si>
  <si>
    <t>337839989.737422</t>
  </si>
  <si>
    <t>27138007.737422</t>
  </si>
  <si>
    <t>1.1.1.1.1.2.2.54.4._</t>
  </si>
  <si>
    <t>315782294.737422</t>
  </si>
  <si>
    <t>1.1.1.1.1.2.2.55</t>
  </si>
  <si>
    <t>3 этаж. СТ-6.4</t>
  </si>
  <si>
    <t>1.1.1.1.1.2.2.55._</t>
  </si>
  <si>
    <t>1.1.1.1.1.2.2.55.1</t>
  </si>
  <si>
    <t>337839990.737422</t>
  </si>
  <si>
    <t>27138008.737422</t>
  </si>
  <si>
    <t>1.1.1.1.1.2.2.55.1._</t>
  </si>
  <si>
    <t>315782295.737422</t>
  </si>
  <si>
    <t>1.1.1.1.1.2.2.55.2</t>
  </si>
  <si>
    <t>337839990.54637</t>
  </si>
  <si>
    <t>27138008.54637</t>
  </si>
  <si>
    <t>1.1.1.1.1.2.2.55.2._</t>
  </si>
  <si>
    <t>315782295.54637</t>
  </si>
  <si>
    <t>1.1.1.1.1.2.2.55.3</t>
  </si>
  <si>
    <t>337839990.739258</t>
  </si>
  <si>
    <t>27138008.739258</t>
  </si>
  <si>
    <t>1.1.1.1.1.2.2.55.3._</t>
  </si>
  <si>
    <t>315782295.739258</t>
  </si>
  <si>
    <t>1.1.1.1.1.2.2.55.4</t>
  </si>
  <si>
    <t xml:space="preserve"> Kerama Marazzi Калейдоскоп 5111 зеленый, 200х200х6,9мм</t>
  </si>
  <si>
    <t>337839990.758612</t>
  </si>
  <si>
    <t>27138008.758612</t>
  </si>
  <si>
    <t>1.1.1.1.1.2.2.55.4._</t>
  </si>
  <si>
    <t>315782295.758612</t>
  </si>
  <si>
    <t>1.1.1.1.1.2.2.56</t>
  </si>
  <si>
    <t>3 этаж. СТ-6.5</t>
  </si>
  <si>
    <t>1.1.1.1.1.2.2.56._</t>
  </si>
  <si>
    <t>1.1.1.1.1.2.2.56.1</t>
  </si>
  <si>
    <t>337839991.1058901</t>
  </si>
  <si>
    <t>27138009.1058901</t>
  </si>
  <si>
    <t>1.1.1.1.1.2.2.56.1._</t>
  </si>
  <si>
    <t>315782296.1058901</t>
  </si>
  <si>
    <t>1.1.1.1.1.2.2.56.2</t>
  </si>
  <si>
    <t>337839991.739258</t>
  </si>
  <si>
    <t>27138009.739258</t>
  </si>
  <si>
    <t>1.1.1.1.1.2.2.56.2._</t>
  </si>
  <si>
    <t>315782296.739258</t>
  </si>
  <si>
    <t>1.1.1.1.1.2.2.56.3</t>
  </si>
  <si>
    <t>337839991.54637</t>
  </si>
  <si>
    <t>27138009.54637</t>
  </si>
  <si>
    <t>1.1.1.1.1.2.2.56.3._</t>
  </si>
  <si>
    <t>315782296.54637</t>
  </si>
  <si>
    <t>1.1.1.1.1.2.2.56.4</t>
  </si>
  <si>
    <t>337839991.737422</t>
  </si>
  <si>
    <t>27138009.737422</t>
  </si>
  <si>
    <t>1.1.1.1.1.2.2.56.4._</t>
  </si>
  <si>
    <t>315782296.737422</t>
  </si>
  <si>
    <t>1.1.1.1.1.2.2.57</t>
  </si>
  <si>
    <t>3 этаж. СТ-8</t>
  </si>
  <si>
    <t>1.1.1.1.1.2.2.57._</t>
  </si>
  <si>
    <t>1.1.1.1.1.2.2.57.1</t>
  </si>
  <si>
    <t>337839992.737422</t>
  </si>
  <si>
    <t>27138010.737422</t>
  </si>
  <si>
    <t>1.1.1.1.1.2.2.57.1._</t>
  </si>
  <si>
    <t>315782297.737422</t>
  </si>
  <si>
    <t>1.1.1.1.1.2.2.57.2</t>
  </si>
  <si>
    <t>337839992.54637</t>
  </si>
  <si>
    <t>27138010.54637</t>
  </si>
  <si>
    <t>1.1.1.1.1.2.2.57.2._</t>
  </si>
  <si>
    <t>315782297.54637</t>
  </si>
  <si>
    <t>1.1.1.1.1.2.2.57.3</t>
  </si>
  <si>
    <t>337839992.739258</t>
  </si>
  <si>
    <t>27138010.739258</t>
  </si>
  <si>
    <t>1.1.1.1.1.2.2.57.3._</t>
  </si>
  <si>
    <t>315782297.739258</t>
  </si>
  <si>
    <t>1.1.1.1.1.2.2.57.4</t>
  </si>
  <si>
    <t>Kerama Marazzi Белое солнце 8000, 300х200х6,9мм</t>
  </si>
  <si>
    <t>337839992.1570533</t>
  </si>
  <si>
    <t>27138010.1570533</t>
  </si>
  <si>
    <t>1.1.1.1.1.2.2.57.4._</t>
  </si>
  <si>
    <t>315782297.1570533</t>
  </si>
  <si>
    <t>1.1.1.1.1.2.2.58</t>
  </si>
  <si>
    <t>3 этаж. СТ-11</t>
  </si>
  <si>
    <t>1.1.1.1.1.2.2.58._</t>
  </si>
  <si>
    <t>1.1.1.1.1.2.2.58.1</t>
  </si>
  <si>
    <t>337839993.1275311</t>
  </si>
  <si>
    <t>27138000.1275311</t>
  </si>
  <si>
    <t>1.1.1.1.1.2.2.58.1._</t>
  </si>
  <si>
    <t>315782298.1275311</t>
  </si>
  <si>
    <t>1.1.1.1.1.2.2.58.2</t>
  </si>
  <si>
    <t>337839993.1570533</t>
  </si>
  <si>
    <t>27138000.1570533</t>
  </si>
  <si>
    <t>1.1.1.1.1.2.2.58.2._</t>
  </si>
  <si>
    <t>315782298.1570533</t>
  </si>
  <si>
    <t>1.1.1.1.1.2.2.58.3</t>
  </si>
  <si>
    <t>337839993.739258</t>
  </si>
  <si>
    <t>27138000.739258</t>
  </si>
  <si>
    <t>1.1.1.1.1.2.2.58.3._</t>
  </si>
  <si>
    <t>315782298.739258</t>
  </si>
  <si>
    <t>1.1.1.1.1.2.2.58.4</t>
  </si>
  <si>
    <t>Затирка Цезерит СE33_/16 графит</t>
  </si>
  <si>
    <t xml:space="preserve"> Ceresit 07 серая</t>
  </si>
  <si>
    <t>337839993.54636</t>
  </si>
  <si>
    <t>27138000.54636</t>
  </si>
  <si>
    <t>f54ca740-ebda-47a7-a0b5-b458f2ce093f</t>
  </si>
  <si>
    <t>1.1.1.1.1.2.2.58.4._</t>
  </si>
  <si>
    <t>315782298.54636</t>
  </si>
  <si>
    <t>1.1.1.1.1.2.2.58.5</t>
  </si>
  <si>
    <t>337839993.737422</t>
  </si>
  <si>
    <t>27138000.737422</t>
  </si>
  <si>
    <t>1.1.1.1.1.2.2.58.5._</t>
  </si>
  <si>
    <t>315782298.737422</t>
  </si>
  <si>
    <t>1.1.1.1.1.2.2.59</t>
  </si>
  <si>
    <t>2 и 3 этажи. СТ-6.1</t>
  </si>
  <si>
    <t>1.1.1.1.1.2.2.59.1</t>
  </si>
  <si>
    <t>337839994.737422</t>
  </si>
  <si>
    <t>28821099.737422</t>
  </si>
  <si>
    <t>1.1.1.1.1.2.2.59.2</t>
  </si>
  <si>
    <t>337839994.54637</t>
  </si>
  <si>
    <t>28821099.54637</t>
  </si>
  <si>
    <t>1.1.1.1.1.2.2.59.3</t>
  </si>
  <si>
    <t>337839994.739258</t>
  </si>
  <si>
    <t>28821099.739258</t>
  </si>
  <si>
    <t>1.1.1.1.1.2.2.59.4</t>
  </si>
  <si>
    <t>Керамическая плитка Kerama Marazzi Калейдоскоп белый 5009 200х200х6,9мм</t>
  </si>
  <si>
    <t>337839994.758609</t>
  </si>
  <si>
    <t>28821099.758609</t>
  </si>
  <si>
    <t>1.1.1.1.1.2.2.59.5</t>
  </si>
  <si>
    <t>337839994.1275311</t>
  </si>
  <si>
    <t>28821099.1275311</t>
  </si>
  <si>
    <t>1.1.1.1.1.2.2.60</t>
  </si>
  <si>
    <t>2 и 3 этажи. СТ-6.2</t>
  </si>
  <si>
    <t>1.1.1.1.1.2.2.60.1</t>
  </si>
  <si>
    <t>Керамическая плитка KERAMA MARAZZI мозаика Таделакт KM3030M0161N синий светлый матовый, 298х298х3,5 мм. Класс ПБ: НГ. Крестик: 2 мм</t>
  </si>
  <si>
    <t>337839995.1570533</t>
  </si>
  <si>
    <t>28821100.1570533</t>
  </si>
  <si>
    <t>1.1.1.1.1.2.2.60.2</t>
  </si>
  <si>
    <t>337839995.739258</t>
  </si>
  <si>
    <t>28821100.739258</t>
  </si>
  <si>
    <t>1.1.1.1.1.2.2.60.3</t>
  </si>
  <si>
    <t>337839995.54637</t>
  </si>
  <si>
    <t>28821100.54637</t>
  </si>
  <si>
    <t>1.1.1.1.1.2.2.60.4</t>
  </si>
  <si>
    <t>337839995.737422</t>
  </si>
  <si>
    <t>28821100.737422</t>
  </si>
  <si>
    <t>1.1.1.1.1.2.2.61</t>
  </si>
  <si>
    <t>2 и 3 этажи. СТ-6.3</t>
  </si>
  <si>
    <t>1.1.1.1.1.2.2.61.1</t>
  </si>
  <si>
    <t>337839996.737422</t>
  </si>
  <si>
    <t>28821101.737422</t>
  </si>
  <si>
    <t>1.1.1.1.1.2.2.61.2</t>
  </si>
  <si>
    <t>337839996.54637</t>
  </si>
  <si>
    <t>28821101.54637</t>
  </si>
  <si>
    <t>1.1.1.1.1.2.2.61.3</t>
  </si>
  <si>
    <t>337839996.739258</t>
  </si>
  <si>
    <t>28821101.739258</t>
  </si>
  <si>
    <t>1.1.1.1.1.2.2.61.4</t>
  </si>
  <si>
    <t>Керамическая плитка KERAMA MARAZZI мозаика Таделакт KM3030M0181N красный матовый, 298х298х3.5 мм. Класс ПБ: НГ. Крестик: 2 мм</t>
  </si>
  <si>
    <t>337839996.1570533</t>
  </si>
  <si>
    <t>28821101.1570533</t>
  </si>
  <si>
    <t>1.1.1.1.1.2.2.62</t>
  </si>
  <si>
    <t>2 и 3 этажи. СТ-8</t>
  </si>
  <si>
    <t>1.1.1.1.1.2.2.62.1</t>
  </si>
  <si>
    <t>Керамическая плитка, Kerama Marazzi Белое солнце 8000, 300х200х6,9мм, крестик 2мм. Класс ПБ: НГ</t>
  </si>
  <si>
    <t>337839997.1570533</t>
  </si>
  <si>
    <t>28821102.1570533</t>
  </si>
  <si>
    <t>1.1.1.1.1.2.2.62.2</t>
  </si>
  <si>
    <t>337839997.739258</t>
  </si>
  <si>
    <t>28821102.739258</t>
  </si>
  <si>
    <t>1.1.1.1.1.2.2.62.3</t>
  </si>
  <si>
    <t>337839997.54637</t>
  </si>
  <si>
    <t>28821102.54637</t>
  </si>
  <si>
    <t>1.1.1.1.1.2.2.62.4</t>
  </si>
  <si>
    <t>337839997.737422</t>
  </si>
  <si>
    <t>28821102.737422</t>
  </si>
  <si>
    <t>1.1.1.1.1.2.2.63</t>
  </si>
  <si>
    <t>2 и 3 этажи. СТ-11</t>
  </si>
  <si>
    <t>1.1.1.1.1.2.2.63.1</t>
  </si>
  <si>
    <t>337839998.737422</t>
  </si>
  <si>
    <t>28821098.737422</t>
  </si>
  <si>
    <t>1.1.1.1.1.2.2.63.2</t>
  </si>
  <si>
    <t>337839998.54637</t>
  </si>
  <si>
    <t>28821098.54637</t>
  </si>
  <si>
    <t>1.1.1.1.1.2.2.63.3</t>
  </si>
  <si>
    <t>337839998.739258</t>
  </si>
  <si>
    <t>28821098.739258</t>
  </si>
  <si>
    <t>1.1.1.1.1.2.2.63.4</t>
  </si>
  <si>
    <t>Керамическая плитка, 300х600х9мм, Kerama Marazzi Про Матрикс 11259R, серый светлый, НГ. крестик 2 мм</t>
  </si>
  <si>
    <t>337839998.1570533</t>
  </si>
  <si>
    <t>28821098.1570533</t>
  </si>
  <si>
    <t>1.1.1.1.1.2.2.64</t>
  </si>
  <si>
    <t>2 и 3 этажи. СТ-14</t>
  </si>
  <si>
    <t>1.1.1.1.1.2.2.64.1</t>
  </si>
  <si>
    <t>Плитка керамическая Kerama Marazzi, Аккорд 9010, 85х285х9,2 мм, белый; крестик 2 мм</t>
  </si>
  <si>
    <t>337839999.1570533</t>
  </si>
  <si>
    <t>28821095.1570533</t>
  </si>
  <si>
    <t>1.1.1.1.1.2.2.64.2</t>
  </si>
  <si>
    <t>337839999.739258</t>
  </si>
  <si>
    <t>28821095.739258</t>
  </si>
  <si>
    <t>1.1.1.1.1.2.2.64.3</t>
  </si>
  <si>
    <t>337839999.54637</t>
  </si>
  <si>
    <t>28821095.54637</t>
  </si>
  <si>
    <t>1.1.1.1.1.2.2.64.4</t>
  </si>
  <si>
    <t>337839999.737422</t>
  </si>
  <si>
    <t>28821095.737422</t>
  </si>
  <si>
    <t>1.1.1.1.1.2.2.65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</si>
  <si>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</si>
  <si>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</si>
  <si>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</si>
  <si>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9000ff2e-4eba-41cc-a074-c46fe92c125a</t>
  </si>
  <si>
    <t>543139c7-05c6-47e9-8a5c-0d2e4272c803</t>
  </si>
  <si>
    <t>1.1.1.1.1.2.2.65._</t>
  </si>
  <si>
    <t>1.1.1.1.1.2.2.65.1</t>
  </si>
  <si>
    <t>337839815.737422</t>
  </si>
  <si>
    <t>27137926.737422</t>
  </si>
  <si>
    <t>1.1.1.1.1.2.2.65.1._</t>
  </si>
  <si>
    <t>315782299.737422</t>
  </si>
  <si>
    <t>1.1.1.1.1.2.2.65.2</t>
  </si>
  <si>
    <t>337839815.739258</t>
  </si>
  <si>
    <t>27137926.739258</t>
  </si>
  <si>
    <t>1.1.1.1.1.2.2.65.2._</t>
  </si>
  <si>
    <t>315782299.739258</t>
  </si>
  <si>
    <t>1.1.1.1.1.2.2.65.3</t>
  </si>
  <si>
    <t>Керамический гранит Kerama marazzi "Радуга"_ / оранжевый / SG610100R / 600*600*11мм</t>
  </si>
  <si>
    <t>Kerama Marazzi Про Матрикс, арт. DD602020R 600х600х9мм</t>
  </si>
  <si>
    <t>337839815.54685</t>
  </si>
  <si>
    <t>27137926.54685</t>
  </si>
  <si>
    <t>1035cef8-fb15-43d3-a485-0205abdfd05c</t>
  </si>
  <si>
    <t>1.1.1.1.1.2.2.65.3._</t>
  </si>
  <si>
    <t>315782299.54685</t>
  </si>
  <si>
    <t>1.1.1.1.1.2.2.65.4</t>
  </si>
  <si>
    <t>337839815.54637</t>
  </si>
  <si>
    <t>27137926.54637</t>
  </si>
  <si>
    <t>1.1.1.1.1.2.2.65.4._</t>
  </si>
  <si>
    <t>315782299.54637</t>
  </si>
  <si>
    <t>1.1.1.1.1.2.2.66</t>
  </si>
  <si>
    <t>3 этаж. СТ-14</t>
  </si>
  <si>
    <t>1.1.1.1.1.2.2.66._</t>
  </si>
  <si>
    <t>1.1.1.1.1.2.2.66.1</t>
  </si>
  <si>
    <t>337840000.54636</t>
  </si>
  <si>
    <t>27138001.54636</t>
  </si>
  <si>
    <t>1.1.1.1.1.2.2.66.1._</t>
  </si>
  <si>
    <t>315782300.54636</t>
  </si>
  <si>
    <t>1.1.1.1.1.2.2.66.2</t>
  </si>
  <si>
    <t>337840000.739258</t>
  </si>
  <si>
    <t>27138001.739258</t>
  </si>
  <si>
    <t>1.1.1.1.1.2.2.66.2._</t>
  </si>
  <si>
    <t>315782300.739258</t>
  </si>
  <si>
    <t>1.1.1.1.1.2.2.66.3</t>
  </si>
  <si>
    <t>337840000.737422</t>
  </si>
  <si>
    <t>27138001.737422</t>
  </si>
  <si>
    <t>1.1.1.1.1.2.2.66.3._</t>
  </si>
  <si>
    <t>315782300.737422</t>
  </si>
  <si>
    <t>1.1.1.1.1.2.2.66.4</t>
  </si>
  <si>
    <t xml:space="preserve"> Kerama Marazzi Про Матрикс, арт. DD602020R 600х600х9мм</t>
  </si>
  <si>
    <t>337840000.1275875</t>
  </si>
  <si>
    <t>27138001.1275875</t>
  </si>
  <si>
    <t>1.1.1.1.1.2.2.66.4._</t>
  </si>
  <si>
    <t>315782300.1275875</t>
  </si>
  <si>
    <t>1.1.1.1.1.2.3</t>
  </si>
  <si>
    <t>6.3.1.5.2.3</t>
  </si>
  <si>
    <t>Устройство подоконников, оконных откосов</t>
  </si>
  <si>
    <t>1.1.1.1.1.2.3.1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</si>
  <si>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</si>
  <si>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</si>
  <si>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</si>
  <si>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</si>
  <si>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1.1.1.1.1.2.3.1.1</t>
  </si>
  <si>
    <t>Штукатурка цементная, сухая, ТАНИЛИТ_/PC10</t>
  </si>
  <si>
    <t>337839818.54613</t>
  </si>
  <si>
    <t>27137793.54613</t>
  </si>
  <si>
    <t>c9b06266-dd92-4a08-9f0b-d8cdde8716d9</t>
  </si>
  <si>
    <t>1.1.1.1.1.2.3.1.2</t>
  </si>
  <si>
    <t>Профиль маячковый_/ПМ10</t>
  </si>
  <si>
    <t>337839818.55030</t>
  </si>
  <si>
    <t>27137793.55030</t>
  </si>
  <si>
    <t>2c5b3048-8dfb-4910-9a5b-0bcdfb85437b</t>
  </si>
  <si>
    <t>1.1.1.1.1.2.3.1.3</t>
  </si>
  <si>
    <t>337839818.54633</t>
  </si>
  <si>
    <t>27137793.54633</t>
  </si>
  <si>
    <t>1.1.1.1.1.2.3.2</t>
  </si>
  <si>
    <t>6.3.1.5.2.3.2.1</t>
  </si>
  <si>
    <t>Выравнивание поверхностей откосов толщ. до 5 мм с предварительной огрунтовкой поверхности</t>
  </si>
  <si>
    <t>2 и 3 этажи. Шпаклевка оконных откосов базовая.</t>
  </si>
  <si>
    <t>1bd78791-ea55-4aed-83db-0bd34db05925</t>
  </si>
  <si>
    <t>f9b8ac25-8b08-4829-b5d2-9adcab5c69cb</t>
  </si>
  <si>
    <t>1.1.1.1.1.2.3.2.1</t>
  </si>
  <si>
    <t>337839820.54622</t>
  </si>
  <si>
    <t>27137847.54622</t>
  </si>
  <si>
    <t>1.1.1.1.1.2.3.2.2</t>
  </si>
  <si>
    <t>Уголок малярный_/перфорированный/25*25*3000мм</t>
  </si>
  <si>
    <t>337839820.55026</t>
  </si>
  <si>
    <t>27137847.55026</t>
  </si>
  <si>
    <t>480f9c46-4853-47e1-ac30-340d72ef0430</t>
  </si>
  <si>
    <t>1.1.1.1.1.2.3.2.3</t>
  </si>
  <si>
    <t>337839820.54634</t>
  </si>
  <si>
    <t>27137847.54634</t>
  </si>
  <si>
    <t>1.1.1.1.1.2.3.3</t>
  </si>
  <si>
    <t>2 и 3 этажи. Шпаклевка оконных откосов финишная.</t>
  </si>
  <si>
    <t>1.1.1.1.1.2.3.3.1</t>
  </si>
  <si>
    <t>337840001.54634</t>
  </si>
  <si>
    <t>27137849.54634</t>
  </si>
  <si>
    <t>1.1.1.1.1.2.3.3.2</t>
  </si>
  <si>
    <t>337840001.55026</t>
  </si>
  <si>
    <t>27137849.55026</t>
  </si>
  <si>
    <t>1.1.1.1.1.2.3.3.3</t>
  </si>
  <si>
    <t>337840001.54622</t>
  </si>
  <si>
    <t>27137849.54622</t>
  </si>
  <si>
    <t>1.1.1.1.1.2.3.4</t>
  </si>
  <si>
    <t>1.1.1.1.1.2.3.4._</t>
  </si>
  <si>
    <t>1.1.1.1.1.2.3.4.1</t>
  </si>
  <si>
    <t>337840002.54622</t>
  </si>
  <si>
    <t>27137848.54622</t>
  </si>
  <si>
    <t>1.1.1.1.1.2.3.4.1._</t>
  </si>
  <si>
    <t>315782307.54622</t>
  </si>
  <si>
    <t>1.1.1.1.1.2.3.4.2</t>
  </si>
  <si>
    <t>337840002.18405</t>
  </si>
  <si>
    <t>27137848.18405</t>
  </si>
  <si>
    <t>1.1.1.1.1.2.3.4.2._</t>
  </si>
  <si>
    <t>315782307.18405</t>
  </si>
  <si>
    <t>1.1.1.1.1.2.3.4.3</t>
  </si>
  <si>
    <t>337840002.54634</t>
  </si>
  <si>
    <t>27137848.54634</t>
  </si>
  <si>
    <t>1.1.1.1.1.2.3.4.3._</t>
  </si>
  <si>
    <t>315782307.54634</t>
  </si>
  <si>
    <t>1.1.1.1.1.2.3.5</t>
  </si>
  <si>
    <t>1.1.1.1.1.2.3.5._</t>
  </si>
  <si>
    <t>1.1.1.1.1.2.3.5.1</t>
  </si>
  <si>
    <t>337840003.54634</t>
  </si>
  <si>
    <t>27137850.54634</t>
  </si>
  <si>
    <t>1.1.1.1.1.2.3.5.1._</t>
  </si>
  <si>
    <t>315782308.54634</t>
  </si>
  <si>
    <t>1.1.1.1.1.2.3.5.2</t>
  </si>
  <si>
    <t>337840003.54622</t>
  </si>
  <si>
    <t>27137850.54622</t>
  </si>
  <si>
    <t>1.1.1.1.1.2.3.5.2._</t>
  </si>
  <si>
    <t>315782308.54622</t>
  </si>
  <si>
    <t>1.1.1.1.1.2.3.6</t>
  </si>
  <si>
    <t>1.1.1.1.1.2.3.6.1</t>
  </si>
  <si>
    <t>337840004.54622</t>
  </si>
  <si>
    <t>28827654.54622</t>
  </si>
  <si>
    <t>1.1.1.1.1.2.3.6.2</t>
  </si>
  <si>
    <t>337840004.18405</t>
  </si>
  <si>
    <t>28827654.18405</t>
  </si>
  <si>
    <t>1.1.1.1.1.2.3.6.3</t>
  </si>
  <si>
    <t>337840004.54634</t>
  </si>
  <si>
    <t>28827654.54634</t>
  </si>
  <si>
    <t>1.1.1.1.1.2.3.7</t>
  </si>
  <si>
    <t>1.1.1.1.1.2.3.7.1</t>
  </si>
  <si>
    <t>337840005.54634</t>
  </si>
  <si>
    <t>28827656.54634</t>
  </si>
  <si>
    <t>1.1.1.1.1.2.3.7.2</t>
  </si>
  <si>
    <t>337840005.54622</t>
  </si>
  <si>
    <t>28827656.54622</t>
  </si>
  <si>
    <t>1.1.1.1.1.2.3.8</t>
  </si>
  <si>
    <t>6.3.1.5.2.3.3.1</t>
  </si>
  <si>
    <t>Окраска поверхности откосов с предварительной огрунтовкой поверхности / в 2 слоя</t>
  </si>
  <si>
    <t>a655afc0-8bbc-486f-8672-9267401735db</t>
  </si>
  <si>
    <t>da736aa2-72e0-488c-9852-5241239c0b93</t>
  </si>
  <si>
    <t>1.1.1.1.1.2.3.8._</t>
  </si>
  <si>
    <t>1.1.1.1.1.2.3.8.1</t>
  </si>
  <si>
    <t>Краска Tikkurila Проф Евро 7 / RAL 9003</t>
  </si>
  <si>
    <t>337839822.1527563</t>
  </si>
  <si>
    <t>27137868.1527563</t>
  </si>
  <si>
    <t>c703e0d9-c58b-46dc-ae9e-94ab4ef5f1c1</t>
  </si>
  <si>
    <t>1.1.1.1.1.2.3.8.1._</t>
  </si>
  <si>
    <t>315782310.1527563</t>
  </si>
  <si>
    <t>1.1.1.1.1.2.3.8.2</t>
  </si>
  <si>
    <t>337839822.54634</t>
  </si>
  <si>
    <t>27137868.54634</t>
  </si>
  <si>
    <t>1.1.1.1.1.2.3.8.2._</t>
  </si>
  <si>
    <t>315782310.54634</t>
  </si>
  <si>
    <t>1.1.1.1.1.2.3.9</t>
  </si>
  <si>
    <t>1.1.1.1.1.2.3.9._</t>
  </si>
  <si>
    <t>1.1.1.1.1.2.3.9.1</t>
  </si>
  <si>
    <t>337840006.54634</t>
  </si>
  <si>
    <t>27137959.54634</t>
  </si>
  <si>
    <t>1.1.1.1.1.2.3.9.1._</t>
  </si>
  <si>
    <t>315782311.54634</t>
  </si>
  <si>
    <t>1.1.1.1.1.2.3.9.2</t>
  </si>
  <si>
    <t>Краска для влажных помещений Стройтекс_/белая гл/мат</t>
  </si>
  <si>
    <t>337840006.54741</t>
  </si>
  <si>
    <t>27137959.54741</t>
  </si>
  <si>
    <t>e4679dfc-c6ea-40ee-9f7b-e85a85b0c443</t>
  </si>
  <si>
    <t>1.1.1.1.1.2.3.9.2._</t>
  </si>
  <si>
    <t>315782311.54741</t>
  </si>
  <si>
    <t>1.1.1.1.1.2.3.10</t>
  </si>
  <si>
    <t>1.1.1.1.1.2.3.10.1</t>
  </si>
  <si>
    <t>337840007.1527563</t>
  </si>
  <si>
    <t>28840424.1527563</t>
  </si>
  <si>
    <t>1.1.1.1.1.2.3.10.2</t>
  </si>
  <si>
    <t>337840007.54634</t>
  </si>
  <si>
    <t>28840424.54634</t>
  </si>
  <si>
    <t>1.1.1.1.1.2.3.11</t>
  </si>
  <si>
    <t>1.1.1.1.1.2.3.11.1</t>
  </si>
  <si>
    <t>337840008.54634</t>
  </si>
  <si>
    <t>28840430.54634</t>
  </si>
  <si>
    <t>1.1.1.1.1.2.3.11.2</t>
  </si>
  <si>
    <t>337840008.1527563</t>
  </si>
  <si>
    <t>28840430.1527563</t>
  </si>
  <si>
    <t>1.1.1.1.1.2.3.12</t>
  </si>
  <si>
    <t>6.3.1.5.2.3.7.1</t>
  </si>
  <si>
    <t>Устройство откосов из ГКЛ на клеевом составе / в 1 слой</t>
  </si>
  <si>
    <t>ГКЛ 12,5мм</t>
  </si>
  <si>
    <t>bf0191ab-6901-4bea-8db7-e681d576a152</t>
  </si>
  <si>
    <t>a8f95757-9dd2-41ed-b9a6-bc0729c8286a</t>
  </si>
  <si>
    <t>1.1.1.1.1.2.3.12.1</t>
  </si>
  <si>
    <t>Шпаклевка д/заделки швов, ШОВСИЛК_/Т33</t>
  </si>
  <si>
    <t>337839824.54624</t>
  </si>
  <si>
    <t>27137865.54624</t>
  </si>
  <si>
    <t>7b96503e-5889-4b88-b7f6-580caaa662ae</t>
  </si>
  <si>
    <t>1.1.1.1.1.2.3.12.2</t>
  </si>
  <si>
    <t>Гипсовые строительные плиты_ / влагостойкий / 12,5*1200*2500</t>
  </si>
  <si>
    <t>337839824.54553</t>
  </si>
  <si>
    <t>27137865.54553</t>
  </si>
  <si>
    <t>efad23af-fbbd-4322-a1b7-0c398c24e336</t>
  </si>
  <si>
    <t>1.1.1.1.1.2.3.12.3</t>
  </si>
  <si>
    <t>Герметик_ / Универсальный, силиконовый</t>
  </si>
  <si>
    <t>337839824.54852</t>
  </si>
  <si>
    <t>27137865.54852</t>
  </si>
  <si>
    <t>15ad0642-5703-46fb-967a-32f2be096c59</t>
  </si>
  <si>
    <t>1.1.1.1.1.2.3.12.4</t>
  </si>
  <si>
    <t>Дюбель гвоздь_/6*60</t>
  </si>
  <si>
    <t>337839824.54837</t>
  </si>
  <si>
    <t>27137865.54837</t>
  </si>
  <si>
    <t>62d65521-fd7b-40a4-8286-41f591bb481f</t>
  </si>
  <si>
    <t>1.1.1.1.1.2.3.13</t>
  </si>
  <si>
    <t>6.3.1.5.2.3.9.1</t>
  </si>
  <si>
    <t>Зашивка приборов отопления / ГВЛВ / в 1 слой на каркасе</t>
  </si>
  <si>
    <t>3 этаж. ПО-4</t>
  </si>
  <si>
    <t>b7675009-5c31-40f5-bb35-e4c17c31972a</t>
  </si>
  <si>
    <t>d39ac62b-c48c-41cf-b101-941ac02c6231</t>
  </si>
  <si>
    <t>1.1.1.1.1.2.3.13._</t>
  </si>
  <si>
    <t>1.1.1.1.1.2.3.13.1</t>
  </si>
  <si>
    <t>Профиль_/стоечный/50*50*0,40/3м</t>
  </si>
  <si>
    <t>337839826.54564</t>
  </si>
  <si>
    <t>27137966.54564</t>
  </si>
  <si>
    <t>4e067b05-ad0d-4585-9beb-bdfb968030c2</t>
  </si>
  <si>
    <t>1.1.1.1.1.2.3.13.1._</t>
  </si>
  <si>
    <t>315782315.54564</t>
  </si>
  <si>
    <t>1.1.1.1.1.2.3.13.2</t>
  </si>
  <si>
    <t>Профиль_/направляющий/50*50*0,40/3м</t>
  </si>
  <si>
    <t>337839826.54566</t>
  </si>
  <si>
    <t>27137966.54566</t>
  </si>
  <si>
    <t>c2f1d1c0-1cc2-4bd4-8e05-ef1e6946382b</t>
  </si>
  <si>
    <t>1.1.1.1.1.2.3.13.2._</t>
  </si>
  <si>
    <t>315782315.54566</t>
  </si>
  <si>
    <t>1.1.1.1.1.2.3.13.3</t>
  </si>
  <si>
    <t>Плита Кнауф Файерборд_ / 2500х1200х12.5 м</t>
  </si>
  <si>
    <t>337839826.1523192</t>
  </si>
  <si>
    <t>27137966.1523192</t>
  </si>
  <si>
    <t>1a9d2c61-823f-4235-b198-e9701dbd754e</t>
  </si>
  <si>
    <t>1.1.1.1.1.2.3.13.3._</t>
  </si>
  <si>
    <t>315782315.1523192</t>
  </si>
  <si>
    <t>1.1.1.1.1.2.3.14</t>
  </si>
  <si>
    <t>2 этаж. ПО-4</t>
  </si>
  <si>
    <t>1.1.1.1.1.2.3.14._</t>
  </si>
  <si>
    <t>1.1.1.1.1.2.3.14.1</t>
  </si>
  <si>
    <t>337840009.1523192</t>
  </si>
  <si>
    <t>27137889.1523192</t>
  </si>
  <si>
    <t>1.1.1.1.1.2.3.14.1._</t>
  </si>
  <si>
    <t>315782316.1523192</t>
  </si>
  <si>
    <t>1.1.1.1.1.2.3.14.2</t>
  </si>
  <si>
    <t>337840009.54564</t>
  </si>
  <si>
    <t>27137889.54564</t>
  </si>
  <si>
    <t>1.1.1.1.1.2.3.14.2._</t>
  </si>
  <si>
    <t>315782316.54564</t>
  </si>
  <si>
    <t>1.1.1.1.1.2.3.14.3</t>
  </si>
  <si>
    <t>337840009.54566</t>
  </si>
  <si>
    <t>27137889.54566</t>
  </si>
  <si>
    <t>1.1.1.1.1.2.3.14.3._</t>
  </si>
  <si>
    <t>315782316.54566</t>
  </si>
  <si>
    <t>1.1.1.1.1.2.3.15</t>
  </si>
  <si>
    <t>2 и 3 этажи. ПО-2. Зашивка приборов отопления ГВЛВ в 1 слой, KNAUF 1200х2500х12,5мм</t>
  </si>
  <si>
    <t>1.1.1.1.1.2.3.15.1</t>
  </si>
  <si>
    <t>Лист гипсоволокнистый ГВЛВ 12,5мм Г1</t>
  </si>
  <si>
    <t>337840010.7352</t>
  </si>
  <si>
    <t>28840421.7352</t>
  </si>
  <si>
    <t>22b5ef4c-0665-11e8-80d9-005056881952</t>
  </si>
  <si>
    <t>1.1.1.1.1.2.3.15.2</t>
  </si>
  <si>
    <t>337840010.54564</t>
  </si>
  <si>
    <t>28840421.54564</t>
  </si>
  <si>
    <t>1.1.1.1.1.2.3.15.3</t>
  </si>
  <si>
    <t>337840010.54566</t>
  </si>
  <si>
    <t>28840421.54566</t>
  </si>
  <si>
    <t>1.1.1.1.1.2.3.16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</si>
  <si>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</si>
  <si>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</si>
  <si>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</si>
  <si>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</si>
  <si>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1.1.1.1.1.2.3.16.1</t>
  </si>
  <si>
    <t>337839827.54564</t>
  </si>
  <si>
    <t>27137851.54564</t>
  </si>
  <si>
    <t>1.1.1.1.1.2.3.16.2</t>
  </si>
  <si>
    <t>337839827.54566</t>
  </si>
  <si>
    <t>27137851.54566</t>
  </si>
  <si>
    <t>1.1.1.1.1.2.3.16.3</t>
  </si>
  <si>
    <t>337839827.7352</t>
  </si>
  <si>
    <t>27137851.7352</t>
  </si>
  <si>
    <t>1.1.1.1.1.2.3.17</t>
  </si>
  <si>
    <t>3 этаж. ЗШ-1</t>
  </si>
  <si>
    <t>1.1.1.1.1.2.3.17._</t>
  </si>
  <si>
    <t>1.1.1.1.1.2.3.17.1</t>
  </si>
  <si>
    <t>Лист гипсоволокнистый ГВЛВ 10мм Г1</t>
  </si>
  <si>
    <t>337840011.16783</t>
  </si>
  <si>
    <t>27137961.16783</t>
  </si>
  <si>
    <t>51f4f0a5-a6ac-11e8-80e2-005056881952</t>
  </si>
  <si>
    <t>1.1.1.1.1.2.3.17.1._</t>
  </si>
  <si>
    <t>315782318.16783</t>
  </si>
  <si>
    <t>1.1.1.1.1.2.3.17.2</t>
  </si>
  <si>
    <t>337840011.54564</t>
  </si>
  <si>
    <t>27137961.54564</t>
  </si>
  <si>
    <t>1.1.1.1.1.2.3.17.2._</t>
  </si>
  <si>
    <t>315782318.54564</t>
  </si>
  <si>
    <t>1.1.1.1.1.2.3.17.3</t>
  </si>
  <si>
    <t>337840011.54566</t>
  </si>
  <si>
    <t>27137961.54566</t>
  </si>
  <si>
    <t>1.1.1.1.1.2.3.17.3._</t>
  </si>
  <si>
    <t>315782318.54566</t>
  </si>
  <si>
    <t>1.1.1.1.1.2.3.17.4</t>
  </si>
  <si>
    <t>Угол пластиковый_/10*15*2,5м</t>
  </si>
  <si>
    <t>337840011.55028</t>
  </si>
  <si>
    <t>27137961.55028</t>
  </si>
  <si>
    <t>551cb54d-a4ff-4e4c-b8c8-5ee9eaa28821</t>
  </si>
  <si>
    <t>1.1.1.1.1.2.3.17.4._</t>
  </si>
  <si>
    <t>315782318.55028</t>
  </si>
  <si>
    <t>1.1.1.1.1.2.3.18</t>
  </si>
  <si>
    <t>2 этаж. ЗШ-1,  ЗШ-4</t>
  </si>
  <si>
    <t>1.1.1.1.1.2.3.18._</t>
  </si>
  <si>
    <t>1.1.1.1.1.2.3.18.1</t>
  </si>
  <si>
    <t>337840012.55028</t>
  </si>
  <si>
    <t>27137880.55028</t>
  </si>
  <si>
    <t>1.1.1.1.1.2.3.18.1._</t>
  </si>
  <si>
    <t>315782319.55028</t>
  </si>
  <si>
    <t>1.1.1.1.1.2.3.18.2</t>
  </si>
  <si>
    <t>337840012.54564</t>
  </si>
  <si>
    <t>27137880.54564</t>
  </si>
  <si>
    <t>1.1.1.1.1.2.3.18.2._</t>
  </si>
  <si>
    <t>315782319.54564</t>
  </si>
  <si>
    <t>1.1.1.1.1.2.3.18.3</t>
  </si>
  <si>
    <t>337840012.54566</t>
  </si>
  <si>
    <t>27137880.54566</t>
  </si>
  <si>
    <t>1.1.1.1.1.2.3.18.3._</t>
  </si>
  <si>
    <t>315782319.54566</t>
  </si>
  <si>
    <t>1.1.1.1.1.2.3.18.4</t>
  </si>
  <si>
    <t>337840012.16783</t>
  </si>
  <si>
    <t>27137880.16783</t>
  </si>
  <si>
    <t>1.1.1.1.1.2.3.18.4._</t>
  </si>
  <si>
    <t>315782319.16783</t>
  </si>
  <si>
    <t>1.1.1.1.1.2.3.19</t>
  </si>
  <si>
    <t>2 этаж. ЗШ-2</t>
  </si>
  <si>
    <t>1.1.1.1.1.2.3.19._</t>
  </si>
  <si>
    <t>1.1.1.1.1.2.3.19.1</t>
  </si>
  <si>
    <t>Плита Кнауф Файерборд_ / 2500х1200х9.5 м</t>
  </si>
  <si>
    <t>337840013.1523283</t>
  </si>
  <si>
    <t>27137881.1523283</t>
  </si>
  <si>
    <t>25cb983d-ece3-49d9-bfab-285e5d6a76d7</t>
  </si>
  <si>
    <t>1.1.1.1.1.2.3.19.1._</t>
  </si>
  <si>
    <t>315782320.1523283</t>
  </si>
  <si>
    <t>1.1.1.1.1.2.3.19.2</t>
  </si>
  <si>
    <t>337840013.54564</t>
  </si>
  <si>
    <t>27137881.54564</t>
  </si>
  <si>
    <t>1.1.1.1.1.2.3.19.2._</t>
  </si>
  <si>
    <t>315782320.54564</t>
  </si>
  <si>
    <t>1.1.1.1.1.2.3.19.3</t>
  </si>
  <si>
    <t>337840013.54566</t>
  </si>
  <si>
    <t>27137881.54566</t>
  </si>
  <si>
    <t>1.1.1.1.1.2.3.19.3._</t>
  </si>
  <si>
    <t>315782320.54566</t>
  </si>
  <si>
    <t>1.1.1.1.1.2.3.19.4</t>
  </si>
  <si>
    <t>337840013.55028</t>
  </si>
  <si>
    <t>27137881.55028</t>
  </si>
  <si>
    <t>1.1.1.1.1.2.3.19.4._</t>
  </si>
  <si>
    <t>315782320.55028</t>
  </si>
  <si>
    <t>1.1.1.1.1.2.3.20</t>
  </si>
  <si>
    <t>2 этаж. ПО-2</t>
  </si>
  <si>
    <t>1.1.1.1.1.2.3.20._</t>
  </si>
  <si>
    <t>1.1.1.1.1.2.3.20.1</t>
  </si>
  <si>
    <t>337840014.54564</t>
  </si>
  <si>
    <t>27137888.54564</t>
  </si>
  <si>
    <t>1.1.1.1.1.2.3.20.1._</t>
  </si>
  <si>
    <t>315782321.54564</t>
  </si>
  <si>
    <t>1.1.1.1.1.2.3.20.2</t>
  </si>
  <si>
    <t>337840014.54566</t>
  </si>
  <si>
    <t>27137888.54566</t>
  </si>
  <si>
    <t>1.1.1.1.1.2.3.20.2._</t>
  </si>
  <si>
    <t>315782321.54566</t>
  </si>
  <si>
    <t>1.1.1.1.1.2.3.20.3</t>
  </si>
  <si>
    <t>337840014.7352</t>
  </si>
  <si>
    <t>27137888.7352</t>
  </si>
  <si>
    <t>1.1.1.1.1.2.3.20.3._</t>
  </si>
  <si>
    <t>315782321.7352</t>
  </si>
  <si>
    <t>1.1.1.1.1.2.3.21</t>
  </si>
  <si>
    <t>3 этаж. ПО-2</t>
  </si>
  <si>
    <t>1.1.1.1.1.2.3.21._</t>
  </si>
  <si>
    <t>1.1.1.1.1.2.3.21.1</t>
  </si>
  <si>
    <t>337840015.7352</t>
  </si>
  <si>
    <t>27137965.7352</t>
  </si>
  <si>
    <t>1.1.1.1.1.2.3.21.1._</t>
  </si>
  <si>
    <t>315782322.7352</t>
  </si>
  <si>
    <t>1.1.1.1.1.2.3.21.2</t>
  </si>
  <si>
    <t>337840015.54564</t>
  </si>
  <si>
    <t>27137965.54564</t>
  </si>
  <si>
    <t>1.1.1.1.1.2.3.21.2._</t>
  </si>
  <si>
    <t>315782322.54564</t>
  </si>
  <si>
    <t>1.1.1.1.1.2.3.21.3</t>
  </si>
  <si>
    <t>337840015.54566</t>
  </si>
  <si>
    <t>27137965.54566</t>
  </si>
  <si>
    <t>1.1.1.1.1.2.3.21.3._</t>
  </si>
  <si>
    <t>315782322.54566</t>
  </si>
  <si>
    <t>1.1.1.1.1.2.3.21.4</t>
  </si>
  <si>
    <t>337840015.55028</t>
  </si>
  <si>
    <t>27137965.55028</t>
  </si>
  <si>
    <t>1.1.1.1.1.2.3.21.4._</t>
  </si>
  <si>
    <t>315782322.55028</t>
  </si>
  <si>
    <t>1.1.1.1.1.2.3.22</t>
  </si>
  <si>
    <t>2 и 3 этажи. ЗШ-1, ЗШ-3, ЗШ-4. Зашивка стояков отопления ГВЛВ в 2 слоя, KNAUF 1200х2500х12,5мм</t>
  </si>
  <si>
    <t>1.1.1.1.1.2.3.22.1</t>
  </si>
  <si>
    <t>337840016.55028</t>
  </si>
  <si>
    <t>28840419.55028</t>
  </si>
  <si>
    <t>1.1.1.1.1.2.3.22.2</t>
  </si>
  <si>
    <t>337840016.54564</t>
  </si>
  <si>
    <t>28840419.54564</t>
  </si>
  <si>
    <t>1.1.1.1.1.2.3.22.3</t>
  </si>
  <si>
    <t>337840016.54566</t>
  </si>
  <si>
    <t>28840419.54566</t>
  </si>
  <si>
    <t>1.1.1.1.1.2.3.22.4</t>
  </si>
  <si>
    <t>337840016.7352</t>
  </si>
  <si>
    <t>28840419.7352</t>
  </si>
  <si>
    <t>1.1.1.1.1.2.3.23</t>
  </si>
  <si>
    <t>2 и 3 этажи. ЗШ-2. Зашивка стояков отопления Knauf Файерборд 12,5мм в 2 слоя</t>
  </si>
  <si>
    <t>1.1.1.1.1.2.3.23.1</t>
  </si>
  <si>
    <t>337840017.1523192</t>
  </si>
  <si>
    <t>28840420.1523192</t>
  </si>
  <si>
    <t>1.1.1.1.1.2.3.23.2</t>
  </si>
  <si>
    <t>337840017.54564</t>
  </si>
  <si>
    <t>28840420.54564</t>
  </si>
  <si>
    <t>1.1.1.1.1.2.3.23.3</t>
  </si>
  <si>
    <t>337840017.54566</t>
  </si>
  <si>
    <t>28840420.54566</t>
  </si>
  <si>
    <t>1.1.1.1.1.2.3.23.4</t>
  </si>
  <si>
    <t>337840017.55028</t>
  </si>
  <si>
    <t>28840420.55028</t>
  </si>
  <si>
    <t>1.1.1.1.1.2.3.24</t>
  </si>
  <si>
    <t>2 и 3 этажи. ПО-4. Зашивка приборов отопления Knauf Файерборд в 2 слоя 1200x2500x12,5 мм</t>
  </si>
  <si>
    <t>1.1.1.1.1.2.3.24.1</t>
  </si>
  <si>
    <t>337840018.54564</t>
  </si>
  <si>
    <t>28840422.54564</t>
  </si>
  <si>
    <t>1.1.1.1.1.2.3.24.2</t>
  </si>
  <si>
    <t>337840018.54566</t>
  </si>
  <si>
    <t>28840422.54566</t>
  </si>
  <si>
    <t>1.1.1.1.1.2.3.24.3</t>
  </si>
  <si>
    <t>337840018.1523192</t>
  </si>
  <si>
    <t>28840422.1523192</t>
  </si>
  <si>
    <t>1.1.1.1.1.2.3.25</t>
  </si>
  <si>
    <t>6.3.1.5.2.3.10.2</t>
  </si>
  <si>
    <t>Устройство откосов из ГКЛ на металлическом каркасе / в 2 слоя</t>
  </si>
  <si>
    <t>2 и 3 этажи. Устройство оконных откосов из ГКЛВ по каркасу из профиля</t>
  </si>
  <si>
    <t>436600db-799e-42c8-b2b7-41dcdf182bdd</t>
  </si>
  <si>
    <t>c9ccad18-16d2-4e65-95cb-7a485423fa84</t>
  </si>
  <si>
    <t>1.1.1.1.1.2.3.25._</t>
  </si>
  <si>
    <t>1.1.1.1.1.2.3.25.1</t>
  </si>
  <si>
    <t>Шуруп со сверлом 3,5/11</t>
  </si>
  <si>
    <t>337839829.6785</t>
  </si>
  <si>
    <t>27137846.6785</t>
  </si>
  <si>
    <t>0a68ee12-9d43-11e7-80d8-005056881952</t>
  </si>
  <si>
    <t>1.1.1.1.1.2.3.25.1._</t>
  </si>
  <si>
    <t>315782324.6785</t>
  </si>
  <si>
    <t>1.1.1.1.1.2.3.25.2</t>
  </si>
  <si>
    <t>Шуруп_/3,5*25</t>
  </si>
  <si>
    <t>337839829.54822</t>
  </si>
  <si>
    <t>27137846.54822</t>
  </si>
  <si>
    <t>9afa7adc-2604-4bf8-8123-329424645872</t>
  </si>
  <si>
    <t>1.1.1.1.1.2.3.25.2._</t>
  </si>
  <si>
    <t>315782324.54822</t>
  </si>
  <si>
    <t>1.1.1.1.1.2.3.25.3</t>
  </si>
  <si>
    <t>337839829.55028</t>
  </si>
  <si>
    <t>27137846.55028</t>
  </si>
  <si>
    <t>1.1.1.1.1.2.3.25.3._</t>
  </si>
  <si>
    <t>315782324.55028</t>
  </si>
  <si>
    <t>1.1.1.1.1.2.3.25.4</t>
  </si>
  <si>
    <t>Профиль направляющий ПН 28х27х0,6мм Сталь оцинкованная</t>
  </si>
  <si>
    <t>337839829.707712</t>
  </si>
  <si>
    <t>27137846.707712</t>
  </si>
  <si>
    <t>602e3c0d-b792-11e9-80ea-005056881952</t>
  </si>
  <si>
    <t>1.1.1.1.1.2.3.25.4._</t>
  </si>
  <si>
    <t>315782324.707712</t>
  </si>
  <si>
    <t>1.1.1.1.1.2.3.25.5</t>
  </si>
  <si>
    <t>Дюбель гвоздь_/гриб/6*40</t>
  </si>
  <si>
    <t>337839829.54833</t>
  </si>
  <si>
    <t>27137846.54833</t>
  </si>
  <si>
    <t>5eb21757-8d43-4dfd-aef9-b7a78beee91d</t>
  </si>
  <si>
    <t>1.1.1.1.1.2.3.25.5._</t>
  </si>
  <si>
    <t>315782324.54833</t>
  </si>
  <si>
    <t>1.1.1.1.1.2.3.25.6</t>
  </si>
  <si>
    <t>337839829.54553</t>
  </si>
  <si>
    <t>27137846.54553</t>
  </si>
  <si>
    <t>1.1.1.1.1.2.3.25.6._</t>
  </si>
  <si>
    <t>315782324.54553</t>
  </si>
  <si>
    <t>1.1.1.1.1.2.3.25.7</t>
  </si>
  <si>
    <t>337839829.54852</t>
  </si>
  <si>
    <t>27137846.54852</t>
  </si>
  <si>
    <t>1.1.1.1.1.2.3.25.7._</t>
  </si>
  <si>
    <t>315782324.54852</t>
  </si>
  <si>
    <t>1.1.1.1.1.2.3.26</t>
  </si>
  <si>
    <t>1.1.1.1.1.2.3.26.1</t>
  </si>
  <si>
    <t>337840019.54852</t>
  </si>
  <si>
    <t>28845878.54852</t>
  </si>
  <si>
    <t>1.1.1.1.1.2.3.26.2</t>
  </si>
  <si>
    <t>337840019.54553</t>
  </si>
  <si>
    <t>28845878.54553</t>
  </si>
  <si>
    <t>1.1.1.1.1.2.3.26.3</t>
  </si>
  <si>
    <t>337840019.54833</t>
  </si>
  <si>
    <t>28845878.54833</t>
  </si>
  <si>
    <t>1.1.1.1.1.2.3.26.4</t>
  </si>
  <si>
    <t>337840019.707712</t>
  </si>
  <si>
    <t>28845878.707712</t>
  </si>
  <si>
    <t>1.1.1.1.1.2.3.26.5</t>
  </si>
  <si>
    <t>337840019.55028</t>
  </si>
  <si>
    <t>28845878.55028</t>
  </si>
  <si>
    <t>1.1.1.1.1.2.3.26.6</t>
  </si>
  <si>
    <t>337840019.54822</t>
  </si>
  <si>
    <t>28845878.54822</t>
  </si>
  <si>
    <t>1.1.1.1.1.2.3.26.7</t>
  </si>
  <si>
    <t>337840019.6785</t>
  </si>
  <si>
    <t>28845878.6785</t>
  </si>
  <si>
    <t>1.1.1.1.1.2.4</t>
  </si>
  <si>
    <t>6.3.1.5.2.4</t>
  </si>
  <si>
    <t>Монтаж люков, панелей, решеток</t>
  </si>
  <si>
    <t>1.1.1.1.1.2.4.1</t>
  </si>
  <si>
    <t>6.3.1.5.2.4.2.1</t>
  </si>
  <si>
    <t>Установка люков противопожарных / в потолке</t>
  </si>
  <si>
    <t>Поставка и монтаж люков "Небоскреб" от ГК Хаммер</t>
  </si>
  <si>
    <t>14838fe6-ed64-403b-bef9-47ab2370e6a2</t>
  </si>
  <si>
    <t>65f52617-9a3b-493d-92c8-86789a080f12</t>
  </si>
  <si>
    <t>1.1.1.1.1.2.4.1._</t>
  </si>
  <si>
    <t>1.1.1.1.1.2.4.1.1</t>
  </si>
  <si>
    <t>Люк ревизионный противопожарный Металл 850х2100мм EI60, открывание Правое</t>
  </si>
  <si>
    <t>Люк "Небоскреб" для выхода на кровлю противопожарный (EI60) Небоскреб (2450х1250, петли по стороне 2450, вн.проем 2200x1000, поручень справа), лебедка</t>
  </si>
  <si>
    <t>337839832.757696</t>
  </si>
  <si>
    <t>27138049.757696</t>
  </si>
  <si>
    <t>accbc8a7-e442-11e9-80ec-005056881952</t>
  </si>
  <si>
    <t>1.1.1.1.1.2.4.1.1._</t>
  </si>
  <si>
    <t>315782327.757696</t>
  </si>
  <si>
    <t>1.1.1.1.1.2.4.2</t>
  </si>
  <si>
    <t>1.1.1.1.1.2.4.2.1</t>
  </si>
  <si>
    <t>337840020.757696</t>
  </si>
  <si>
    <t>28845879.757696</t>
  </si>
  <si>
    <t>1.1.1.1.1.2.4.3</t>
  </si>
  <si>
    <t>6.3.1.5.2.4.2.2</t>
  </si>
  <si>
    <t>Установка люков противопожарных / в стене</t>
  </si>
  <si>
    <t>Поставка и монтаж люков "Техно" от ГК Хаммер</t>
  </si>
  <si>
    <t>5a0dccfe-b755-49b8-bd73-b49ccc865b87</t>
  </si>
  <si>
    <t>4fe442a6-61c6-4429-8158-4627027df66d</t>
  </si>
  <si>
    <t>1.1.1.1.1.2.4.3._</t>
  </si>
  <si>
    <t>1.1.1.1.1.2.4.3.1</t>
  </si>
  <si>
    <t>Люк ревизионный противопожарный Металл 680х1900мм EI60, открывание Правое</t>
  </si>
  <si>
    <t>Люк "Техно" под покраску противопожарный EIS60 однопольный,  (проем 700х1800h (габаритные размеры 680х1780), запирание №4 утопленная ручка Хефеле, шариковые защелки,  замок с трехгранным ключом.</t>
  </si>
  <si>
    <t>337839833.757064</t>
  </si>
  <si>
    <t>27138050.757064</t>
  </si>
  <si>
    <t>f2d41633-e389-11e9-80ec-005056881952</t>
  </si>
  <si>
    <t>1.1.1.1.1.2.4.3.1._</t>
  </si>
  <si>
    <t>315782328.757064</t>
  </si>
  <si>
    <t>1.1.1.1.1.2.4.4</t>
  </si>
  <si>
    <t>1.1.1.1.1.2.4.4.1</t>
  </si>
  <si>
    <t>337840021.757064</t>
  </si>
  <si>
    <t>28858350.757064</t>
  </si>
  <si>
    <t>1.1.1.1.1.3</t>
  </si>
  <si>
    <t>6.3.1.5.3</t>
  </si>
  <si>
    <t>Потолки</t>
  </si>
  <si>
    <t>1.1.1.1.1.3.1</t>
  </si>
  <si>
    <t>6.3.1.5.3.1</t>
  </si>
  <si>
    <t>Черновые работы по поверхности потолков</t>
  </si>
  <si>
    <t>1.1.1.1.1.3.1.1</t>
  </si>
  <si>
    <t>6.3.1.5.3.1.1.1</t>
  </si>
  <si>
    <t>Выравнивание потолка с предварительной огрунтовкой поверхности / по ЖБ поверхности / толщ. 5 мм</t>
  </si>
  <si>
    <t>a708b664-5128-4306-a9f8-65f4a48c89df</t>
  </si>
  <si>
    <t>bcf92e37-44ee-49c2-9267-a83aebb31adb</t>
  </si>
  <si>
    <t>1.1.1.1.1.3.1.1.1</t>
  </si>
  <si>
    <t>Шпатлевка гипсовая_ / белая / Унифицированная по ПИК-СТАНДАРТ, 30кг (BIM)</t>
  </si>
  <si>
    <t>Шпаклевка гипсовая Старатели базовая белая 20 кг
Шпаклевка гипсовая Старатели финишная 20 кг</t>
  </si>
  <si>
    <t>337839837.1570750</t>
  </si>
  <si>
    <t>27137867.1570750</t>
  </si>
  <si>
    <t>3254b4be-ac53-4a29-ad23-972be75bc24b</t>
  </si>
  <si>
    <t>1.1.1.1.1.3.1.1.2</t>
  </si>
  <si>
    <t>337839837.54633</t>
  </si>
  <si>
    <t>27137867.54633</t>
  </si>
  <si>
    <t>1.1.1.1.1.3.1.2</t>
  </si>
  <si>
    <t>6.3.1.5.3.1.6.1</t>
  </si>
  <si>
    <t>Подготовка поверхности СКБ / потолка / ЖБ / 5 мм</t>
  </si>
  <si>
    <t>3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</si>
  <si>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d8ade7bb-05e7-4786-90a0-891f405ecdf1</t>
  </si>
  <si>
    <t>d89f0cdd-97a2-4d68-95d2-a137bc57c6ad</t>
  </si>
  <si>
    <t>1.1.1.1.1.3.1.2._</t>
  </si>
  <si>
    <t>1.1.1.1.1.3.1.2.1</t>
  </si>
  <si>
    <t>337839839.54622</t>
  </si>
  <si>
    <t>27138014.54622</t>
  </si>
  <si>
    <t>1.1.1.1.1.3.1.2.1._</t>
  </si>
  <si>
    <t>315782334.54622</t>
  </si>
  <si>
    <t>1.1.1.1.1.3.1.2.2</t>
  </si>
  <si>
    <t>337839839.54633</t>
  </si>
  <si>
    <t>27138014.54633</t>
  </si>
  <si>
    <t>1.1.1.1.1.3.1.2.2._</t>
  </si>
  <si>
    <t>315782334.54633</t>
  </si>
  <si>
    <t>1.1.1.1.1.3.1.3</t>
  </si>
  <si>
    <t>2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</si>
  <si>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1.1.1.1.1.3.1.3._</t>
  </si>
  <si>
    <t>1.1.1.1.1.3.1.3.1</t>
  </si>
  <si>
    <t>337840022.54633</t>
  </si>
  <si>
    <t>27137943.54633</t>
  </si>
  <si>
    <t>1.1.1.1.1.3.1.3.1._</t>
  </si>
  <si>
    <t>315782335.54633</t>
  </si>
  <si>
    <t>1.1.1.1.1.3.1.3.2</t>
  </si>
  <si>
    <t>337840022.54622</t>
  </si>
  <si>
    <t>27137943.54622</t>
  </si>
  <si>
    <t>1.1.1.1.1.3.1.3.2._</t>
  </si>
  <si>
    <t>315782335.54622</t>
  </si>
  <si>
    <t>1.1.1.1.1.3.1.4</t>
  </si>
  <si>
    <t>1.1.1.1.1.3.1.4.1</t>
  </si>
  <si>
    <t>337840023.54622</t>
  </si>
  <si>
    <t>28858345.54622</t>
  </si>
  <si>
    <t>1.1.1.1.1.3.1.4.2</t>
  </si>
  <si>
    <t>337840023.54633</t>
  </si>
  <si>
    <t>28858345.54633</t>
  </si>
  <si>
    <t>1.1.1.1.1.3.1.5</t>
  </si>
  <si>
    <t>1.1.1.1.1.3.1.5.1</t>
  </si>
  <si>
    <t>337840024.54633</t>
  </si>
  <si>
    <t>28858324.54633</t>
  </si>
  <si>
    <t>1.1.1.1.1.3.1.5.2</t>
  </si>
  <si>
    <t>337840024.54622</t>
  </si>
  <si>
    <t>28858324.54622</t>
  </si>
  <si>
    <t>1.1.1.1.1.3.1.6</t>
  </si>
  <si>
    <t>6.3.1.5.3.1.6.6</t>
  </si>
  <si>
    <t>Подготовка поверхности СКБ / потолка / по штукатурке / 2мм</t>
  </si>
  <si>
    <t>2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</si>
  <si>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42d08cea-07ba-4dbe-a8b0-b5e7c8673109</t>
  </si>
  <si>
    <t>7a2a024b-7aa6-4bee-9d60-f94b39f3d674</t>
  </si>
  <si>
    <t>1.1.1.1.1.3.1.6._</t>
  </si>
  <si>
    <t>1.1.1.1.1.3.1.6.1</t>
  </si>
  <si>
    <t>337839840.1570750</t>
  </si>
  <si>
    <t>27137944.1570750</t>
  </si>
  <si>
    <t>1.1.1.1.1.3.1.6.1._</t>
  </si>
  <si>
    <t>315782336.1570750</t>
  </si>
  <si>
    <t>1.1.1.1.1.3.1.6.2</t>
  </si>
  <si>
    <t>337839840.1139608</t>
  </si>
  <si>
    <t>27137944.1139608</t>
  </si>
  <si>
    <t>1.1.1.1.1.3.1.6.2._</t>
  </si>
  <si>
    <t>315782336.1139608</t>
  </si>
  <si>
    <t>1.1.1.1.1.3.1.7</t>
  </si>
  <si>
    <t>3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</si>
  <si>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1.1.1.1.1.3.1.7._</t>
  </si>
  <si>
    <t>1.1.1.1.1.3.1.7.1</t>
  </si>
  <si>
    <t>337840025.1139608</t>
  </si>
  <si>
    <t>27138015.1139608</t>
  </si>
  <si>
    <t>1.1.1.1.1.3.1.7.1._</t>
  </si>
  <si>
    <t>315782337.1139608</t>
  </si>
  <si>
    <t>1.1.1.1.1.3.1.7.2</t>
  </si>
  <si>
    <t>337840025.1570750</t>
  </si>
  <si>
    <t>27138015.1570750</t>
  </si>
  <si>
    <t>1.1.1.1.1.3.1.7.2._</t>
  </si>
  <si>
    <t>315782337.1570750</t>
  </si>
  <si>
    <t>1.1.1.1.1.3.1.8</t>
  </si>
  <si>
    <t>1.1.1.1.1.3.1.8.1</t>
  </si>
  <si>
    <t>337840026.1570750</t>
  </si>
  <si>
    <t>28858326.1570750</t>
  </si>
  <si>
    <t>1.1.1.1.1.3.1.8.2</t>
  </si>
  <si>
    <t>337840026.1139608</t>
  </si>
  <si>
    <t>28858326.1139608</t>
  </si>
  <si>
    <t>1.1.1.1.1.3.1.9</t>
  </si>
  <si>
    <t>1.1.1.1.1.3.1.9.1</t>
  </si>
  <si>
    <t>337840027.1139608</t>
  </si>
  <si>
    <t>28858347.1139608</t>
  </si>
  <si>
    <t>1.1.1.1.1.3.1.9.2</t>
  </si>
  <si>
    <t>337840027.1570750</t>
  </si>
  <si>
    <t>28858347.1570750</t>
  </si>
  <si>
    <t>1.1.1.1.1.3.2</t>
  </si>
  <si>
    <t>6.3.1.5.3.2</t>
  </si>
  <si>
    <t>Чистовые работы по поверхности потолков</t>
  </si>
  <si>
    <t>1.1.1.1.1.3.2.1</t>
  </si>
  <si>
    <t>6.3.1.5.3.2.1.1</t>
  </si>
  <si>
    <t>Окраска поверхностей потолков с предварительной огрунтовкой поверхностей / в 2 слоя</t>
  </si>
  <si>
    <t>478a6ca3-0d25-4222-a9b0-4491b9343f07</t>
  </si>
  <si>
    <t>e8137cae-2b7d-4e33-9b8f-0ac63510ca78</t>
  </si>
  <si>
    <t>1.1.1.1.1.3.2.1.1</t>
  </si>
  <si>
    <t>Окраска матовой водно-дисперсионной краской для высококачественной отделки Antega Строитель (моющаяся) цвет серый шелк RAL 7044, КМ1</t>
  </si>
  <si>
    <t>337839843.391225</t>
  </si>
  <si>
    <t>27137872.391225</t>
  </si>
  <si>
    <t>1.1.1.1.1.3.2.1.2</t>
  </si>
  <si>
    <t>337839843.54634</t>
  </si>
  <si>
    <t>27137872.54634</t>
  </si>
  <si>
    <t>1.1.1.1.1.3.2.2</t>
  </si>
  <si>
    <t>1.1.1.1.1.3.2.2.1</t>
  </si>
  <si>
    <t>337840028.54634</t>
  </si>
  <si>
    <t>27137873.54634</t>
  </si>
  <si>
    <t>1.1.1.1.1.3.2.2.2</t>
  </si>
  <si>
    <t>Краска негорючая моющаяся Protect Decor_ / RAL 9003</t>
  </si>
  <si>
    <t>Краска огнестойкая Antega Строитель НГ, цвет - белый RAL 9003, КМ0</t>
  </si>
  <si>
    <t>337840028.758336</t>
  </si>
  <si>
    <t>27137873.758336</t>
  </si>
  <si>
    <t>892d9f8d-ffaf-4ce8-87d2-2326a6c94834</t>
  </si>
  <si>
    <t>1.1.1.1.1.3.2.3</t>
  </si>
  <si>
    <t>1.1.1.1.1.3.2.3.1</t>
  </si>
  <si>
    <t>Краска огнестойкая Antega Строитель НГ, цвет - темно-серый RAL 7016, КМ0</t>
  </si>
  <si>
    <t>337840029.758336</t>
  </si>
  <si>
    <t>27137874.758336</t>
  </si>
  <si>
    <t>1.1.1.1.1.3.2.3.2</t>
  </si>
  <si>
    <t>337840029.54634</t>
  </si>
  <si>
    <t>27137874.54634</t>
  </si>
  <si>
    <t>1.1.1.1.1.3.2.4</t>
  </si>
  <si>
    <t>1.1.1.1.1.3.2.4.1</t>
  </si>
  <si>
    <t>337840030.54634</t>
  </si>
  <si>
    <t>27137875.54634</t>
  </si>
  <si>
    <t>1.1.1.1.1.3.2.4.2</t>
  </si>
  <si>
    <t>Краска огнестойкая Antega Строитель НГ, цвет серый шелк RAL 7044, КМ0</t>
  </si>
  <si>
    <t>337840030.758336</t>
  </si>
  <si>
    <t>27137875.758336</t>
  </si>
  <si>
    <t>1.1.1.1.1.3.2.5</t>
  </si>
  <si>
    <t>1.1.1.1.1.3.2.5.1</t>
  </si>
  <si>
    <t>Краска огнестойкая Antega Строитель НГ, цвет голубой NCS S 2030-R80B, КМ0</t>
  </si>
  <si>
    <t>337840031.758336</t>
  </si>
  <si>
    <t>27137876.758336</t>
  </si>
  <si>
    <t>1.1.1.1.1.3.2.5.2</t>
  </si>
  <si>
    <t>337840031.54634</t>
  </si>
  <si>
    <t>27137876.54634</t>
  </si>
  <si>
    <t>1.1.1.1.1.3.2.6</t>
  </si>
  <si>
    <t>1.1.1.1.1.3.2.6.1</t>
  </si>
  <si>
    <t>337840032.54634</t>
  </si>
  <si>
    <t>27137877.54634</t>
  </si>
  <si>
    <t>1.1.1.1.1.3.2.6.2</t>
  </si>
  <si>
    <t>Краска огнестойкая Antega Строитель НГ, цвет зеленый RAL NCS S 2060-G40Y, КМ0</t>
  </si>
  <si>
    <t>337840032.758336</t>
  </si>
  <si>
    <t>27137877.758336</t>
  </si>
  <si>
    <t>1.1.1.1.1.3.2.7</t>
  </si>
  <si>
    <t>1.1.1.1.1.3.2.7.1</t>
  </si>
  <si>
    <t>Краска огнестойкая Antega Строитель НГ, цвет желтый NCS S 1070-Y20R, КМ0</t>
  </si>
  <si>
    <t>337840033.758336</t>
  </si>
  <si>
    <t>27137878.758336</t>
  </si>
  <si>
    <t>1.1.1.1.1.3.2.7.2</t>
  </si>
  <si>
    <t>337840033.54634</t>
  </si>
  <si>
    <t>27137878.54634</t>
  </si>
  <si>
    <t>1.1.1.1.1.3.2.8</t>
  </si>
  <si>
    <t>1.1.1.1.1.3.2.8.1</t>
  </si>
  <si>
    <t>337840034.54634</t>
  </si>
  <si>
    <t>27137879.54634</t>
  </si>
  <si>
    <t>1.1.1.1.1.3.2.8.2</t>
  </si>
  <si>
    <t>Краска огнестойкая Antega Строитель НГ, цвет оранжевый NCS S 2060-Y30R, КМ0</t>
  </si>
  <si>
    <t>337840034.758336</t>
  </si>
  <si>
    <t>27137879.758336</t>
  </si>
  <si>
    <t>1.1.1.1.1.3.2.9</t>
  </si>
  <si>
    <t>6.3.1.5.3.2.3.2</t>
  </si>
  <si>
    <t>Лакокрасочные работы СКБ / окраска потолков / в 2 слоя</t>
  </si>
  <si>
    <t>2 этаж. ПТ-1.4</t>
  </si>
  <si>
    <t>55dcd11a-c570-4894-be4e-3c3874402761</t>
  </si>
  <si>
    <t>3997b616-bcf5-4c13-ae76-75afa96c846f</t>
  </si>
  <si>
    <t>1.1.1.1.1.3.2.9._</t>
  </si>
  <si>
    <t>1.1.1.1.1.3.2.9.1</t>
  </si>
  <si>
    <t>Краска водно-дисперсионная / КМ1 7015</t>
  </si>
  <si>
    <t>Матовая водно-дисперсионная краска, ANTEGA СТРОИТЕЛЬ, NCS S 5030-R90B, 2 класс истирания, КМ1</t>
  </si>
  <si>
    <t>337839845.1506602</t>
  </si>
  <si>
    <t>27137893.1506602</t>
  </si>
  <si>
    <t>19af7fe3-8443-4568-a710-25124fd74cd7</t>
  </si>
  <si>
    <t>1.1.1.1.1.3.2.9.1._</t>
  </si>
  <si>
    <t>315782349.1506602</t>
  </si>
  <si>
    <t>1.1.1.1.1.3.2.9.2</t>
  </si>
  <si>
    <t>337839845.54634</t>
  </si>
  <si>
    <t>27137893.54634</t>
  </si>
  <si>
    <t>1.1.1.1.1.3.2.9.2._</t>
  </si>
  <si>
    <t>315782349.54634</t>
  </si>
  <si>
    <t>1.1.1.1.1.3.2.10</t>
  </si>
  <si>
    <t>2 этаж. ПТ-1.8</t>
  </si>
  <si>
    <t>1.1.1.1.1.3.2.10._</t>
  </si>
  <si>
    <t>1.1.1.1.1.3.2.10.1</t>
  </si>
  <si>
    <t>337840035.54634</t>
  </si>
  <si>
    <t>27137894.54634</t>
  </si>
  <si>
    <t>1.1.1.1.1.3.2.10.1._</t>
  </si>
  <si>
    <t>315782350.54634</t>
  </si>
  <si>
    <t>1.1.1.1.1.3.2.10.2</t>
  </si>
  <si>
    <t>Матовая водно-дисперсионная краска, ANTEGA СТРОИТЕЛЬ, NCS S 2060-G40Y, 2 класс истирания, КМ1</t>
  </si>
  <si>
    <t>337840035.1506602</t>
  </si>
  <si>
    <t>27137894.1506602</t>
  </si>
  <si>
    <t>1.1.1.1.1.3.2.10.2._</t>
  </si>
  <si>
    <t>315782350.1506602</t>
  </si>
  <si>
    <t>1.1.1.1.1.3.2.11</t>
  </si>
  <si>
    <t>2 этаж. ПТ-1.1</t>
  </si>
  <si>
    <t>1.1.1.1.1.3.2.11._</t>
  </si>
  <si>
    <t>1.1.1.1.1.3.2.11.1</t>
  </si>
  <si>
    <t>Матовая водно-дисперсионная краска, ANTEGA СТРОИТЕЛЬ, RAL 9003, белый, 2 класс истирания, КМ1</t>
  </si>
  <si>
    <t>337840036.1506602</t>
  </si>
  <si>
    <t>27137891.1506602</t>
  </si>
  <si>
    <t>1.1.1.1.1.3.2.11.1._</t>
  </si>
  <si>
    <t>315782351.1506602</t>
  </si>
  <si>
    <t>1.1.1.1.1.3.2.11.2</t>
  </si>
  <si>
    <t>337840036.54634</t>
  </si>
  <si>
    <t>27137891.54634</t>
  </si>
  <si>
    <t>1.1.1.1.1.3.2.11.2._</t>
  </si>
  <si>
    <t>315782351.54634</t>
  </si>
  <si>
    <t>1.1.1.1.1.3.2.12</t>
  </si>
  <si>
    <t>2 этаж. ПТ-2.3</t>
  </si>
  <si>
    <t>1.1.1.1.1.3.2.12._</t>
  </si>
  <si>
    <t>1.1.1.1.1.3.2.12.1</t>
  </si>
  <si>
    <t>337840037.54634</t>
  </si>
  <si>
    <t>27137898.54634</t>
  </si>
  <si>
    <t>1.1.1.1.1.3.2.12.1._</t>
  </si>
  <si>
    <t>315782352.54634</t>
  </si>
  <si>
    <t>1.1.1.1.1.3.2.12.2</t>
  </si>
  <si>
    <t>Краска для потолка Стройтекс КМ0_ / RAL 7037</t>
  </si>
  <si>
    <t>Краска негорючая ANTEGA СТРОИТЕЛЬ, RAL 7044, 1 класс истирания, КМ0</t>
  </si>
  <si>
    <t>337840037.1270453</t>
  </si>
  <si>
    <t>27137898.1270453</t>
  </si>
  <si>
    <t>03ec6e71-d2cd-4894-958d-4ce6110575f9</t>
  </si>
  <si>
    <t>1.1.1.1.1.3.2.12.2._</t>
  </si>
  <si>
    <t>315782352.1270453</t>
  </si>
  <si>
    <t>1.1.1.1.1.3.2.13</t>
  </si>
  <si>
    <t>2 этаж. ПТ-2.4</t>
  </si>
  <si>
    <t>1.1.1.1.1.3.2.13._</t>
  </si>
  <si>
    <t>1.1.1.1.1.3.2.13.1</t>
  </si>
  <si>
    <t xml:space="preserve">Краска негорючая ANTEGA СТРОИТЕЛЬ НГ, NCS S 1070-Y30R, 1 класс истирания, КМ0 </t>
  </si>
  <si>
    <t>337840038.1270453</t>
  </si>
  <si>
    <t>27137899.1270453</t>
  </si>
  <si>
    <t>1.1.1.1.1.3.2.13.1._</t>
  </si>
  <si>
    <t>315782353.1270453</t>
  </si>
  <si>
    <t>1.1.1.1.1.3.2.13.2</t>
  </si>
  <si>
    <t>337840038.54634</t>
  </si>
  <si>
    <t>27137899.54634</t>
  </si>
  <si>
    <t>1.1.1.1.1.3.2.13.2._</t>
  </si>
  <si>
    <t>315782353.54634</t>
  </si>
  <si>
    <t>1.1.1.1.1.3.2.14</t>
  </si>
  <si>
    <t>2 этаж. ПТ-2.6</t>
  </si>
  <si>
    <t>1.1.1.1.1.3.2.14._</t>
  </si>
  <si>
    <t>1.1.1.1.1.3.2.14.1</t>
  </si>
  <si>
    <t>337840039.54634</t>
  </si>
  <si>
    <t>27137901.54634</t>
  </si>
  <si>
    <t>1.1.1.1.1.3.2.14.1._</t>
  </si>
  <si>
    <t>315782354.54634</t>
  </si>
  <si>
    <t>1.1.1.1.1.3.2.14.2</t>
  </si>
  <si>
    <t>Краска негорючая ANTEGA СТРОИТЕЛЬ, NCS S 5020-R70B, 1 класс истирания, КМ0</t>
  </si>
  <si>
    <t>337840039.1270453</t>
  </si>
  <si>
    <t>27137901.1270453</t>
  </si>
  <si>
    <t>1.1.1.1.1.3.2.14.2._</t>
  </si>
  <si>
    <t>315782354.1270453</t>
  </si>
  <si>
    <t>1.1.1.1.1.3.2.15</t>
  </si>
  <si>
    <t>2 этаж. ПТ-2.8</t>
  </si>
  <si>
    <t>1.1.1.1.1.3.2.15._</t>
  </si>
  <si>
    <t>1.1.1.1.1.3.2.15.1</t>
  </si>
  <si>
    <t>Краска негорючая ANTEGA СТРОИТЕЛЬ НГ, NCS S 4020-R90B, 1 класс истирания, КМ0</t>
  </si>
  <si>
    <t>337840040.1270453</t>
  </si>
  <si>
    <t>27137903.1270453</t>
  </si>
  <si>
    <t>1.1.1.1.1.3.2.15.1._</t>
  </si>
  <si>
    <t>315782355.1270453</t>
  </si>
  <si>
    <t>1.1.1.1.1.3.2.15.2</t>
  </si>
  <si>
    <t>337840040.54634</t>
  </si>
  <si>
    <t>27137903.54634</t>
  </si>
  <si>
    <t>1.1.1.1.1.3.2.15.2._</t>
  </si>
  <si>
    <t>315782355.54634</t>
  </si>
  <si>
    <t>1.1.1.1.1.3.2.16</t>
  </si>
  <si>
    <t>2 этаж. ПТ-1.2</t>
  </si>
  <si>
    <t>1.1.1.1.1.3.2.16._</t>
  </si>
  <si>
    <t>1.1.1.1.1.3.2.16.1</t>
  </si>
  <si>
    <t>337840041.54634</t>
  </si>
  <si>
    <t>27137892.54634</t>
  </si>
  <si>
    <t>1.1.1.1.1.3.2.16.1._</t>
  </si>
  <si>
    <t>315782356.54634</t>
  </si>
  <si>
    <t>1.1.1.1.1.3.2.16.2</t>
  </si>
  <si>
    <t>Матовая водно-дисперсионная краска, ANTEGA СТРОИТЕЛЬ, RAL 7044,
серый-шелк, 2 класс истирания, КМ1</t>
  </si>
  <si>
    <t>337840041.1506602</t>
  </si>
  <si>
    <t>27137892.1506602</t>
  </si>
  <si>
    <t>1.1.1.1.1.3.2.16.2._</t>
  </si>
  <si>
    <t>315782356.1506602</t>
  </si>
  <si>
    <t>1.1.1.1.1.3.2.17</t>
  </si>
  <si>
    <t>2 этаж. ПТ-2.1</t>
  </si>
  <si>
    <t>1.1.1.1.1.3.2.17._</t>
  </si>
  <si>
    <t>1.1.1.1.1.3.2.17.1</t>
  </si>
  <si>
    <t>Краска негорючая ANTEGA СТРОИТЕЛЬ НГ, RAL 9003, 1 класс истирания, КМ0</t>
  </si>
  <si>
    <t>337840042.1270453</t>
  </si>
  <si>
    <t>27137895.1270453</t>
  </si>
  <si>
    <t>1.1.1.1.1.3.2.17.1._</t>
  </si>
  <si>
    <t>315782357.1270453</t>
  </si>
  <si>
    <t>1.1.1.1.1.3.2.17.2</t>
  </si>
  <si>
    <t>337840042.54634</t>
  </si>
  <si>
    <t>27137895.54634</t>
  </si>
  <si>
    <t>1.1.1.1.1.3.2.17.2._</t>
  </si>
  <si>
    <t>315782357.54634</t>
  </si>
  <si>
    <t>1.1.1.1.1.3.2.18</t>
  </si>
  <si>
    <t>2 этаж. ПТ-2.5</t>
  </si>
  <si>
    <t>1.1.1.1.1.3.2.18._</t>
  </si>
  <si>
    <t>1.1.1.1.1.3.2.18.1</t>
  </si>
  <si>
    <t>Грунтовка _ /  универсальная глубокого проникновения</t>
  </si>
  <si>
    <t>337840043.1751832</t>
  </si>
  <si>
    <t>27137900.1751832</t>
  </si>
  <si>
    <t>b4b0210a-8af4-4646-b1a9-fca6c13407aa</t>
  </si>
  <si>
    <t>1.1.1.1.1.3.2.18.1._</t>
  </si>
  <si>
    <t>315782358.1751832</t>
  </si>
  <si>
    <t>1.1.1.1.1.3.2.18.2</t>
  </si>
  <si>
    <t>Краска негорючая ANTEGA СТРОИТЕЛЬ НГ, NCS S 2030-R80B, 1 класс
истирания, КМ0</t>
  </si>
  <si>
    <t>337840043.1270453</t>
  </si>
  <si>
    <t>27137900.1270453</t>
  </si>
  <si>
    <t>1.1.1.1.1.3.2.18.2._</t>
  </si>
  <si>
    <t>315782358.1270453</t>
  </si>
  <si>
    <t>1.1.1.1.1.3.2.19</t>
  </si>
  <si>
    <t>2 этаж. ПТ-2.7</t>
  </si>
  <si>
    <t>1.1.1.1.1.3.2.19._</t>
  </si>
  <si>
    <t>1.1.1.1.1.3.2.19.1</t>
  </si>
  <si>
    <t>Краска негорючая ANTEGA СТРОИТЕЛЬ, NCS S 5030-R90B, 1 класс истирания, КМ0</t>
  </si>
  <si>
    <t>337840044.1270453</t>
  </si>
  <si>
    <t>27137902.1270453</t>
  </si>
  <si>
    <t>1.1.1.1.1.3.2.19.1._</t>
  </si>
  <si>
    <t>315782359.1270453</t>
  </si>
  <si>
    <t>1.1.1.1.1.3.2.19.2</t>
  </si>
  <si>
    <t>337840044.54634</t>
  </si>
  <si>
    <t>27137902.54634</t>
  </si>
  <si>
    <t>1.1.1.1.1.3.2.19.2._</t>
  </si>
  <si>
    <t>315782359.54634</t>
  </si>
  <si>
    <t>1.1.1.1.1.3.2.20</t>
  </si>
  <si>
    <t>1.1.1.1.1.3.2.20._</t>
  </si>
  <si>
    <t>1.1.1.1.1.3.2.20.1</t>
  </si>
  <si>
    <t>337840045.54634</t>
  </si>
  <si>
    <t>27137904.54634</t>
  </si>
  <si>
    <t>1.1.1.1.1.3.2.20.1._</t>
  </si>
  <si>
    <t>315782360.54634</t>
  </si>
  <si>
    <t>1.1.1.1.1.3.2.20.2</t>
  </si>
  <si>
    <t xml:space="preserve">Краска негорючая ANTEGA СТРОИТЕЛЬ НГ, NCS S 2060-G40Y, 1 класс истирания, КМ0
</t>
  </si>
  <si>
    <t>337840045.1270453</t>
  </si>
  <si>
    <t>27137904.1270453</t>
  </si>
  <si>
    <t>1.1.1.1.1.3.2.20.2._</t>
  </si>
  <si>
    <t>315782360.1270453</t>
  </si>
  <si>
    <t>1.1.1.1.1.3.2.21</t>
  </si>
  <si>
    <t>2 этаж. ПТ-2.10</t>
  </si>
  <si>
    <t>1.1.1.1.1.3.2.21._</t>
  </si>
  <si>
    <t>1.1.1.1.1.3.2.21.1</t>
  </si>
  <si>
    <t>Краска негорючая ANTEGA СТРОИТЕЛЬ, NCS S 3040-R20B, 1 класс истирания, КМ0</t>
  </si>
  <si>
    <t>337840046.1270453</t>
  </si>
  <si>
    <t>27137896.1270453</t>
  </si>
  <si>
    <t>1.1.1.1.1.3.2.21.1._</t>
  </si>
  <si>
    <t>315782361.1270453</t>
  </si>
  <si>
    <t>1.1.1.1.1.3.2.21.2</t>
  </si>
  <si>
    <t>337840046.54634</t>
  </si>
  <si>
    <t>27137896.54634</t>
  </si>
  <si>
    <t>1.1.1.1.1.3.2.21.2._</t>
  </si>
  <si>
    <t>315782361.54634</t>
  </si>
  <si>
    <t>1.1.1.1.1.3.2.22</t>
  </si>
  <si>
    <t>2 этаж. ПТ-2.16</t>
  </si>
  <si>
    <t>1.1.1.1.1.3.2.22._</t>
  </si>
  <si>
    <t>1.1.1.1.1.3.2.22.1</t>
  </si>
  <si>
    <t>337840047.54634</t>
  </si>
  <si>
    <t>27137897.54634</t>
  </si>
  <si>
    <t>1.1.1.1.1.3.2.22.1._</t>
  </si>
  <si>
    <t>315782362.54634</t>
  </si>
  <si>
    <t>1.1.1.1.1.3.2.22.2</t>
  </si>
  <si>
    <t>Матовая моющаяся влагостойкая водно-дисперсионная силикатная краска НГ, Ral 7016, 1 класс истирания, КМ0</t>
  </si>
  <si>
    <t>337840047.1270453</t>
  </si>
  <si>
    <t>27137897.1270453</t>
  </si>
  <si>
    <t>1.1.1.1.1.3.2.22.2._</t>
  </si>
  <si>
    <t>315782362.1270453</t>
  </si>
  <si>
    <t>1.1.1.1.1.3.2.23</t>
  </si>
  <si>
    <t>2 этаж. ПТ-4.1</t>
  </si>
  <si>
    <t>1.1.1.1.1.3.2.23._</t>
  </si>
  <si>
    <t>1.1.1.1.1.3.2.23.1</t>
  </si>
  <si>
    <t>Матовая водно-дисперсионная краска ANTEGA СТРОИТЕЛЬ , RAL 9003, КМ1</t>
  </si>
  <si>
    <t>337840048.1506602</t>
  </si>
  <si>
    <t>27137906.1506602</t>
  </si>
  <si>
    <t>1.1.1.1.1.3.2.23.1._</t>
  </si>
  <si>
    <t>315782363.1506602</t>
  </si>
  <si>
    <t>1.1.1.1.1.3.2.23.2</t>
  </si>
  <si>
    <t>337840048.54634</t>
  </si>
  <si>
    <t>27137906.54634</t>
  </si>
  <si>
    <t>1.1.1.1.1.3.2.23.2._</t>
  </si>
  <si>
    <t>315782363.54634</t>
  </si>
  <si>
    <t>1.1.1.1.1.3.2.24</t>
  </si>
  <si>
    <t>2 этаж. ПТ-4.3</t>
  </si>
  <si>
    <t>1.1.1.1.1.3.2.24._</t>
  </si>
  <si>
    <t>1.1.1.1.1.3.2.24.1</t>
  </si>
  <si>
    <t>337840049.54634</t>
  </si>
  <si>
    <t>27137908.54634</t>
  </si>
  <si>
    <t>1.1.1.1.1.3.2.24.1._</t>
  </si>
  <si>
    <t>315782364.54634</t>
  </si>
  <si>
    <t>1.1.1.1.1.3.2.24.2</t>
  </si>
  <si>
    <t>Матовая водно-дисперсионная краска ANTEGA СТРОИТЕЛЬ , RAL 7016, КМ1</t>
  </si>
  <si>
    <t>337840049.1506602</t>
  </si>
  <si>
    <t>27137908.1506602</t>
  </si>
  <si>
    <t>1.1.1.1.1.3.2.24.2._</t>
  </si>
  <si>
    <t>315782364.1506602</t>
  </si>
  <si>
    <t>1.1.1.1.1.3.2.25</t>
  </si>
  <si>
    <t>2 этаж. ПТ-5.1</t>
  </si>
  <si>
    <t>1.1.1.1.1.3.2.25._</t>
  </si>
  <si>
    <t>1.1.1.1.1.3.2.25.1</t>
  </si>
  <si>
    <t>краска негорючая ANTEGA СТРОИТЕЛЬ, RAL 9003, 1 класс
истирания, КМ0</t>
  </si>
  <si>
    <t>337840050.1270453</t>
  </si>
  <si>
    <t>27137909.1270453</t>
  </si>
  <si>
    <t>1.1.1.1.1.3.2.25.1._</t>
  </si>
  <si>
    <t>315782365.1270453</t>
  </si>
  <si>
    <t>1.1.1.1.1.3.2.25.2</t>
  </si>
  <si>
    <t>337840050.54634</t>
  </si>
  <si>
    <t>27137909.54634</t>
  </si>
  <si>
    <t>1.1.1.1.1.3.2.25.2._</t>
  </si>
  <si>
    <t>315782365.54634</t>
  </si>
  <si>
    <t>1.1.1.1.1.3.2.26</t>
  </si>
  <si>
    <t>2 этаж. ПТ-5.2</t>
  </si>
  <si>
    <t>1.1.1.1.1.3.2.26._</t>
  </si>
  <si>
    <t>1.1.1.1.1.3.2.26.1</t>
  </si>
  <si>
    <t>337840051.54634</t>
  </si>
  <si>
    <t>27137911.54634</t>
  </si>
  <si>
    <t>1.1.1.1.1.3.2.26.1._</t>
  </si>
  <si>
    <t>315782366.54634</t>
  </si>
  <si>
    <t>1.1.1.1.1.3.2.26.2</t>
  </si>
  <si>
    <t>Краска огнестойкая ANTEGA СТРОИТЕЛЬ НГ, RAL 7016, КМ0</t>
  </si>
  <si>
    <t>337840051.1270453</t>
  </si>
  <si>
    <t>27137911.1270453</t>
  </si>
  <si>
    <t>1.1.1.1.1.3.2.26.2._</t>
  </si>
  <si>
    <t>315782366.1270453</t>
  </si>
  <si>
    <t>1.1.1.1.1.3.2.27</t>
  </si>
  <si>
    <t>3 этаж. ПТ-1.1</t>
  </si>
  <si>
    <t>1.1.1.1.1.3.2.27._</t>
  </si>
  <si>
    <t>1.1.1.1.1.3.2.27.1</t>
  </si>
  <si>
    <t>337840052.1506602</t>
  </si>
  <si>
    <t>27137968.1506602</t>
  </si>
  <si>
    <t>1.1.1.1.1.3.2.27.1._</t>
  </si>
  <si>
    <t>315782367.1506602</t>
  </si>
  <si>
    <t>1.1.1.1.1.3.2.27.2</t>
  </si>
  <si>
    <t>337840052.54634</t>
  </si>
  <si>
    <t>27137968.54634</t>
  </si>
  <si>
    <t>1.1.1.1.1.3.2.27.2._</t>
  </si>
  <si>
    <t>315782367.54634</t>
  </si>
  <si>
    <t>1.1.1.1.1.3.2.28</t>
  </si>
  <si>
    <t>3 этаж. ПТ-1.2</t>
  </si>
  <si>
    <t>1.1.1.1.1.3.2.28._</t>
  </si>
  <si>
    <t>1.1.1.1.1.3.2.28.1</t>
  </si>
  <si>
    <t>337840053.54634</t>
  </si>
  <si>
    <t>27137969.54634</t>
  </si>
  <si>
    <t>1.1.1.1.1.3.2.28.1._</t>
  </si>
  <si>
    <t>315782368.54634</t>
  </si>
  <si>
    <t>1.1.1.1.1.3.2.28.2</t>
  </si>
  <si>
    <t>337840053.1506602</t>
  </si>
  <si>
    <t>27137969.1506602</t>
  </si>
  <si>
    <t>1.1.1.1.1.3.2.28.2._</t>
  </si>
  <si>
    <t>315782368.1506602</t>
  </si>
  <si>
    <t>1.1.1.1.1.3.2.29</t>
  </si>
  <si>
    <t>3 этаж. ПТ-1.4</t>
  </si>
  <si>
    <t>1.1.1.1.1.3.2.29._</t>
  </si>
  <si>
    <t>1.1.1.1.1.3.2.29.1</t>
  </si>
  <si>
    <t>337840054.1506602</t>
  </si>
  <si>
    <t>27137970.1506602</t>
  </si>
  <si>
    <t>1.1.1.1.1.3.2.29.1._</t>
  </si>
  <si>
    <t>315782369.1506602</t>
  </si>
  <si>
    <t>1.1.1.1.1.3.2.29.2</t>
  </si>
  <si>
    <t>337840054.54634</t>
  </si>
  <si>
    <t>27137970.54634</t>
  </si>
  <si>
    <t>1.1.1.1.1.3.2.29.2._</t>
  </si>
  <si>
    <t>315782369.54634</t>
  </si>
  <si>
    <t>1.1.1.1.1.3.2.30</t>
  </si>
  <si>
    <t>3 этаж. ПТ-1.8</t>
  </si>
  <si>
    <t>1.1.1.1.1.3.2.30._</t>
  </si>
  <si>
    <t>1.1.1.1.1.3.2.30.1</t>
  </si>
  <si>
    <t>337840055.54634</t>
  </si>
  <si>
    <t>27137971.54634</t>
  </si>
  <si>
    <t>1.1.1.1.1.3.2.30.1._</t>
  </si>
  <si>
    <t>315782370.54634</t>
  </si>
  <si>
    <t>1.1.1.1.1.3.2.30.2</t>
  </si>
  <si>
    <t>337840055.1506602</t>
  </si>
  <si>
    <t>27137971.1506602</t>
  </si>
  <si>
    <t>1.1.1.1.1.3.2.30.2._</t>
  </si>
  <si>
    <t>315782370.1506602</t>
  </si>
  <si>
    <t>1.1.1.1.1.3.2.31</t>
  </si>
  <si>
    <t>3 этаж. ПТ-2.1</t>
  </si>
  <si>
    <t>1.1.1.1.1.3.2.31._</t>
  </si>
  <si>
    <t>1.1.1.1.1.3.2.31.1</t>
  </si>
  <si>
    <t>337840056.1270453</t>
  </si>
  <si>
    <t>27137972.1270453</t>
  </si>
  <si>
    <t>1.1.1.1.1.3.2.31.1._</t>
  </si>
  <si>
    <t>315782371.1270453</t>
  </si>
  <si>
    <t>1.1.1.1.1.3.2.31.2</t>
  </si>
  <si>
    <t>337840056.54634</t>
  </si>
  <si>
    <t>27137972.54634</t>
  </si>
  <si>
    <t>1.1.1.1.1.3.2.31.2._</t>
  </si>
  <si>
    <t>315782371.54634</t>
  </si>
  <si>
    <t>1.1.1.1.1.3.2.32</t>
  </si>
  <si>
    <t>3 этаж. ПТ-2.3</t>
  </si>
  <si>
    <t>1.1.1.1.1.3.2.32._</t>
  </si>
  <si>
    <t>1.1.1.1.1.3.2.32.1</t>
  </si>
  <si>
    <t>337840057.54634</t>
  </si>
  <si>
    <t>27137975.54634</t>
  </si>
  <si>
    <t>1.1.1.1.1.3.2.32.1._</t>
  </si>
  <si>
    <t>315782372.54634</t>
  </si>
  <si>
    <t>1.1.1.1.1.3.2.32.2</t>
  </si>
  <si>
    <t>337840057.1270453</t>
  </si>
  <si>
    <t>27137975.1270453</t>
  </si>
  <si>
    <t>1.1.1.1.1.3.2.32.2._</t>
  </si>
  <si>
    <t>315782372.1270453</t>
  </si>
  <si>
    <t>1.1.1.1.1.3.2.33</t>
  </si>
  <si>
    <t>3 этаж. ПТ-2.4</t>
  </si>
  <si>
    <t>1.1.1.1.1.3.2.33._</t>
  </si>
  <si>
    <t>1.1.1.1.1.3.2.33.1</t>
  </si>
  <si>
    <t>Краска негорючая ANTEGA СТРОИТЕЛЬ НГ, NCS S 1070-Y30R, 1 класс
истирания, КМ0</t>
  </si>
  <si>
    <t>337840058.1270453</t>
  </si>
  <si>
    <t>27137976.1270453</t>
  </si>
  <si>
    <t>1.1.1.1.1.3.2.33.1._</t>
  </si>
  <si>
    <t>315782373.1270453</t>
  </si>
  <si>
    <t>1.1.1.1.1.3.2.33.2</t>
  </si>
  <si>
    <t>337840058.54634</t>
  </si>
  <si>
    <t>27137976.54634</t>
  </si>
  <si>
    <t>1.1.1.1.1.3.2.33.2._</t>
  </si>
  <si>
    <t>315782373.54634</t>
  </si>
  <si>
    <t>1.1.1.1.1.3.2.34</t>
  </si>
  <si>
    <t>3 этаж. ПТ-2.5</t>
  </si>
  <si>
    <t>1.1.1.1.1.3.2.34._</t>
  </si>
  <si>
    <t>1.1.1.1.1.3.2.34.1</t>
  </si>
  <si>
    <t>337840059.54634</t>
  </si>
  <si>
    <t>27137977.54634</t>
  </si>
  <si>
    <t>1.1.1.1.1.3.2.34.1._</t>
  </si>
  <si>
    <t>315782374.54634</t>
  </si>
  <si>
    <t>1.1.1.1.1.3.2.34.2</t>
  </si>
  <si>
    <t>Краска негорючая ANTEGA СТРОИТЕЛЬ НГ, NCS S 2030-R80B, 1 класс истирания, КМ0</t>
  </si>
  <si>
    <t>337840059.1270453</t>
  </si>
  <si>
    <t>27137977.1270453</t>
  </si>
  <si>
    <t>1.1.1.1.1.3.2.34.2._</t>
  </si>
  <si>
    <t>315782374.1270453</t>
  </si>
  <si>
    <t>1.1.1.1.1.3.2.35</t>
  </si>
  <si>
    <t>3 этаж. ПТ-2.6</t>
  </si>
  <si>
    <t>1.1.1.1.1.3.2.35._</t>
  </si>
  <si>
    <t>1.1.1.1.1.3.2.35.1</t>
  </si>
  <si>
    <t>337840060.1270453</t>
  </si>
  <si>
    <t>27137978.1270453</t>
  </si>
  <si>
    <t>1.1.1.1.1.3.2.35.1._</t>
  </si>
  <si>
    <t>315782375.1270453</t>
  </si>
  <si>
    <t>1.1.1.1.1.3.2.35.2</t>
  </si>
  <si>
    <t>337840060.54634</t>
  </si>
  <si>
    <t>27137978.54634</t>
  </si>
  <si>
    <t>1.1.1.1.1.3.2.35.2._</t>
  </si>
  <si>
    <t>315782375.54634</t>
  </si>
  <si>
    <t>1.1.1.1.1.3.2.36</t>
  </si>
  <si>
    <t>3 этаж. ПТ-2.7</t>
  </si>
  <si>
    <t>1.1.1.1.1.3.2.36._</t>
  </si>
  <si>
    <t>1.1.1.1.1.3.2.36.1</t>
  </si>
  <si>
    <t>337840061.54634</t>
  </si>
  <si>
    <t>27137979.54634</t>
  </si>
  <si>
    <t>1.1.1.1.1.3.2.36.1._</t>
  </si>
  <si>
    <t>315782376.54634</t>
  </si>
  <si>
    <t>1.1.1.1.1.3.2.36.2</t>
  </si>
  <si>
    <t>Краска моющаяся влагостойкая  / RAL 9004 матовый / БЭСТ-КОЛОР</t>
  </si>
  <si>
    <t>337840061.1139607</t>
  </si>
  <si>
    <t>27137979.1139607</t>
  </si>
  <si>
    <t>0cc20ed5-ec9c-48d2-8ad7-c436b45f2e56</t>
  </si>
  <si>
    <t>1.1.1.1.1.3.2.36.2._</t>
  </si>
  <si>
    <t>315782376.1139607</t>
  </si>
  <si>
    <t>1.1.1.1.1.3.2.37</t>
  </si>
  <si>
    <t>3 этаж. ПТ-2.8</t>
  </si>
  <si>
    <t>1.1.1.1.1.3.2.37._</t>
  </si>
  <si>
    <t>1.1.1.1.1.3.2.37.1</t>
  </si>
  <si>
    <t>Краска негорючая ANTEGA СТРОИТЕЛЬ НГ, NCS S 2060-G40Y, 1 класс истирания, КМ0</t>
  </si>
  <si>
    <t>337840062.1270453</t>
  </si>
  <si>
    <t>27137980.1270453</t>
  </si>
  <si>
    <t>1.1.1.1.1.3.2.37.1._</t>
  </si>
  <si>
    <t>315782377.1270453</t>
  </si>
  <si>
    <t>1.1.1.1.1.3.2.37.2</t>
  </si>
  <si>
    <t>337840062.54634</t>
  </si>
  <si>
    <t>27137980.54634</t>
  </si>
  <si>
    <t>1.1.1.1.1.3.2.37.2._</t>
  </si>
  <si>
    <t>315782377.54634</t>
  </si>
  <si>
    <t>1.1.1.1.1.3.2.38</t>
  </si>
  <si>
    <t>3 этаж. ПТ-2.10</t>
  </si>
  <si>
    <t>1.1.1.1.1.3.2.38._</t>
  </si>
  <si>
    <t>1.1.1.1.1.3.2.38.1</t>
  </si>
  <si>
    <t>337840063.54634</t>
  </si>
  <si>
    <t>27137973.54634</t>
  </si>
  <si>
    <t>1.1.1.1.1.3.2.38.1._</t>
  </si>
  <si>
    <t>315782378.54634</t>
  </si>
  <si>
    <t>1.1.1.1.1.3.2.38.2</t>
  </si>
  <si>
    <t>337840063.1270453</t>
  </si>
  <si>
    <t>27137973.1270453</t>
  </si>
  <si>
    <t>1.1.1.1.1.3.2.38.2._</t>
  </si>
  <si>
    <t>315782378.1270453</t>
  </si>
  <si>
    <t>1.1.1.1.1.3.2.39</t>
  </si>
  <si>
    <t>3 этаж. ПТ-2.16</t>
  </si>
  <si>
    <t>1.1.1.1.1.3.2.39._</t>
  </si>
  <si>
    <t>1.1.1.1.1.3.2.39.1</t>
  </si>
  <si>
    <t>337840064.1506602</t>
  </si>
  <si>
    <t>27137974.1506602</t>
  </si>
  <si>
    <t>1.1.1.1.1.3.2.39.1._</t>
  </si>
  <si>
    <t>315782379.1506602</t>
  </si>
  <si>
    <t>1.1.1.1.1.3.2.39.2</t>
  </si>
  <si>
    <t>337840064.54634</t>
  </si>
  <si>
    <t>27137974.54634</t>
  </si>
  <si>
    <t>1.1.1.1.1.3.2.39.2._</t>
  </si>
  <si>
    <t>315782379.54634</t>
  </si>
  <si>
    <t>1.1.1.1.1.3.2.40</t>
  </si>
  <si>
    <t>3 этаж. ПТ-4.1</t>
  </si>
  <si>
    <t>1.1.1.1.1.3.2.40._</t>
  </si>
  <si>
    <t>1.1.1.1.1.3.2.40.1</t>
  </si>
  <si>
    <t>337840065.54634</t>
  </si>
  <si>
    <t>27137982.54634</t>
  </si>
  <si>
    <t>1.1.1.1.1.3.2.40.1._</t>
  </si>
  <si>
    <t>315782380.54634</t>
  </si>
  <si>
    <t>1.1.1.1.1.3.2.40.2</t>
  </si>
  <si>
    <t>337840065.1506602</t>
  </si>
  <si>
    <t>27137982.1506602</t>
  </si>
  <si>
    <t>1.1.1.1.1.3.2.40.2._</t>
  </si>
  <si>
    <t>315782380.1506602</t>
  </si>
  <si>
    <t>1.1.1.1.1.3.2.41</t>
  </si>
  <si>
    <t>3 этаж. ПТ-4.3</t>
  </si>
  <si>
    <t>1.1.1.1.1.3.2.41._</t>
  </si>
  <si>
    <t>1.1.1.1.1.3.2.41.1</t>
  </si>
  <si>
    <t>Матовая моющаяся влагостойкая водно-дисперсионная краска, RAL 7016, КМ1</t>
  </si>
  <si>
    <t>337840066.1506602</t>
  </si>
  <si>
    <t>27137984.1506602</t>
  </si>
  <si>
    <t>1.1.1.1.1.3.2.41.1._</t>
  </si>
  <si>
    <t>315782381.1506602</t>
  </si>
  <si>
    <t>1.1.1.1.1.3.2.41.2</t>
  </si>
  <si>
    <t>337840066.54634</t>
  </si>
  <si>
    <t>27137984.54634</t>
  </si>
  <si>
    <t>1.1.1.1.1.3.2.41.2._</t>
  </si>
  <si>
    <t>315782381.54634</t>
  </si>
  <si>
    <t>1.1.1.1.1.3.2.42</t>
  </si>
  <si>
    <t>3 этаж. ПТ-5.1</t>
  </si>
  <si>
    <t>1.1.1.1.1.3.2.42._</t>
  </si>
  <si>
    <t>1.1.1.1.1.3.2.42.1</t>
  </si>
  <si>
    <t>337840067.54634</t>
  </si>
  <si>
    <t>27137985.54634</t>
  </si>
  <si>
    <t>1.1.1.1.1.3.2.42.1._</t>
  </si>
  <si>
    <t>315782382.54634</t>
  </si>
  <si>
    <t>1.1.1.1.1.3.2.42.2</t>
  </si>
  <si>
    <t>Краска негорючая ANTEGA СТРОИТЕЛЬ, RAL 9003, 1 класс истирания, КМ0</t>
  </si>
  <si>
    <t>337840067.1270453</t>
  </si>
  <si>
    <t>27137985.1270453</t>
  </si>
  <si>
    <t>1.1.1.1.1.3.2.42.2._</t>
  </si>
  <si>
    <t>315782382.1270453</t>
  </si>
  <si>
    <t>1.1.1.1.1.3.2.43</t>
  </si>
  <si>
    <t>3 этаж. ПТ-5.2</t>
  </si>
  <si>
    <t>1.1.1.1.1.3.2.43._</t>
  </si>
  <si>
    <t>1.1.1.1.1.3.2.43.1</t>
  </si>
  <si>
    <t>337840068.1270453</t>
  </si>
  <si>
    <t>27137987.1270453</t>
  </si>
  <si>
    <t>1.1.1.1.1.3.2.43.1._</t>
  </si>
  <si>
    <t>315782383.1270453</t>
  </si>
  <si>
    <t>1.1.1.1.1.3.2.43.2</t>
  </si>
  <si>
    <t>337840068.54634</t>
  </si>
  <si>
    <t>27137987.54634</t>
  </si>
  <si>
    <t>1.1.1.1.1.3.2.43.2._</t>
  </si>
  <si>
    <t>315782383.54634</t>
  </si>
  <si>
    <t>1.1.1.1.1.3.2.44</t>
  </si>
  <si>
    <t>2 и 3 этажи. ПТ-1.1</t>
  </si>
  <si>
    <t>1.1.1.1.1.3.2.44.1</t>
  </si>
  <si>
    <t>337840069.54634</t>
  </si>
  <si>
    <t>28858292.54634</t>
  </si>
  <si>
    <t>1.1.1.1.1.3.2.44.2</t>
  </si>
  <si>
    <t>Краска водно-дисперсионная интерьерная Акриловая, влагостойкая Матовая, Г1(КМ1), NCS S 2500 N</t>
  </si>
  <si>
    <t>Краска матовая, моющаяся, влагостойкая, водно-дисперсионная на основе акриловой дисперсии, BRAVO PROFI арт. FW-55, RAL 9003, белая, 1 класс истирания. Класс ПБ: Г1, В1, Д1, Т1 (КМ1)</t>
  </si>
  <si>
    <t>337840069.44183</t>
  </si>
  <si>
    <t>28858292.44183</t>
  </si>
  <si>
    <t>433541ba-1fae-11e9-80e7-005056881952</t>
  </si>
  <si>
    <t>1.1.1.1.1.3.2.45</t>
  </si>
  <si>
    <t>2 и 3 этажи. ПТ-2.1</t>
  </si>
  <si>
    <t>1.1.1.1.1.3.2.45.1</t>
  </si>
  <si>
    <t>Краска огнестойкая, матовая, моющаяся, влагостойкая водно-дисперсионная, силикатная BRAVO PROFI W-200 или аналог, RAL 9003, 2 класс истирания, класс ПБ: НГ</t>
  </si>
  <si>
    <t>337840070.758336</t>
  </si>
  <si>
    <t>28858293.758336</t>
  </si>
  <si>
    <t>1.1.1.1.1.3.2.45.2</t>
  </si>
  <si>
    <t>337840070.54634</t>
  </si>
  <si>
    <t>28858293.54634</t>
  </si>
  <si>
    <t>1.1.1.1.1.3.2.46</t>
  </si>
  <si>
    <t>2 и 3 этажи. ПТ-2.3 Покраска с заводом на стены на 500 мм от плиты перекрытия</t>
  </si>
  <si>
    <t>1.1.1.1.1.3.2.46.1</t>
  </si>
  <si>
    <t>337840071.54634</t>
  </si>
  <si>
    <t>28858297.54634</t>
  </si>
  <si>
    <t>1.1.1.1.1.3.2.46.2</t>
  </si>
  <si>
    <t>Краска огнестойкая, матовая, моющаяся, влагостойкая водно-дисперсионная, силикатная BRAVO PROFI W-200 или аналог, RAL 7044, 2 класс истирания, класс ПБ: НГ.</t>
  </si>
  <si>
    <t>337840071.758336</t>
  </si>
  <si>
    <t>28858297.758336</t>
  </si>
  <si>
    <t>1.1.1.1.1.3.2.47</t>
  </si>
  <si>
    <t>2 и 3 этажи. ПТ-2.4</t>
  </si>
  <si>
    <t>1.1.1.1.1.3.2.47.1</t>
  </si>
  <si>
    <t>Краска огнестойкая, матовая, моющаяся, влагостойкая водно-дисперсионная, силикатная BRAVO PROFI W-200 или аналог, NCS S 1070-Y30R, 2 класс истирания, класс ПБ: НГ</t>
  </si>
  <si>
    <t>337840072.758336</t>
  </si>
  <si>
    <t>28858298.758336</t>
  </si>
  <si>
    <t>1.1.1.1.1.3.2.47.2</t>
  </si>
  <si>
    <t>337840072.54634</t>
  </si>
  <si>
    <t>28858298.54634</t>
  </si>
  <si>
    <t>1.1.1.1.1.3.2.48</t>
  </si>
  <si>
    <t>2 и 3 этажи. ПТ-2.5</t>
  </si>
  <si>
    <t>1.1.1.1.1.3.2.48.1</t>
  </si>
  <si>
    <t>337840073.54634</t>
  </si>
  <si>
    <t>28858299.54634</t>
  </si>
  <si>
    <t>1.1.1.1.1.3.2.48.2</t>
  </si>
  <si>
    <t>Краска огнестойкая, матовая, моющаяся, влагостойкая водно-дисперсионная, силикатная BRAVO PROFI W-200 или аналог, NCS S 2030-R80B, 2 класс истирания, класс ПБ: НГ</t>
  </si>
  <si>
    <t>337840073.758336</t>
  </si>
  <si>
    <t>28858299.758336</t>
  </si>
  <si>
    <t>1.1.1.1.1.3.2.49</t>
  </si>
  <si>
    <t>2 и 3 этажи. ПТ-2.6</t>
  </si>
  <si>
    <t>1.1.1.1.1.3.2.49.1</t>
  </si>
  <si>
    <t>Краска огнестойкая, матовая, моющаяся, влагостойкая водно-дисперсионная, силикатная
BRAVO PROFI W-200 или аналог, NCS S 5020-R70B, 2 класс истирания, класс ПБ: НГ</t>
  </si>
  <si>
    <t>337840074.758336</t>
  </si>
  <si>
    <t>28858300.758336</t>
  </si>
  <si>
    <t>1.1.1.1.1.3.2.49.2</t>
  </si>
  <si>
    <t>337840074.54634</t>
  </si>
  <si>
    <t>28858300.54634</t>
  </si>
  <si>
    <t>1.1.1.1.1.3.2.50</t>
  </si>
  <si>
    <t>2 и 3 этажи. ПТ-2.7</t>
  </si>
  <si>
    <t>1.1.1.1.1.3.2.50.1</t>
  </si>
  <si>
    <t>337840075.54634</t>
  </si>
  <si>
    <t>28858301.54634</t>
  </si>
  <si>
    <t>1.1.1.1.1.3.2.50.2</t>
  </si>
  <si>
    <t>Краска огнестойкая, матовая, моющаяся, влагостойкая водно-дисперсионная, силикатная BRAVO PROFI W-200 или аналог, NCS S 5030-R90B, 2 класс истирания, класс ПБ: НГ</t>
  </si>
  <si>
    <t>337840075.758336</t>
  </si>
  <si>
    <t>28858301.758336</t>
  </si>
  <si>
    <t>1.1.1.1.1.3.2.51</t>
  </si>
  <si>
    <t>2 и 3 этажи. ПТ-2.8</t>
  </si>
  <si>
    <t>1.1.1.1.1.3.2.51.1</t>
  </si>
  <si>
    <t>Краска огнестойкая, матовая, моющаяся, влагостойкая водно-дисперсионная, силикатная
BRAVO PROFI W-200 или аналог, NCS S 2060-G40Y, 2 класс истирания, класс ПБ: НГ</t>
  </si>
  <si>
    <t>337840076.758336</t>
  </si>
  <si>
    <t>28858302.758336</t>
  </si>
  <si>
    <t>1.1.1.1.1.3.2.51.2</t>
  </si>
  <si>
    <t>337840076.54634</t>
  </si>
  <si>
    <t>28858302.54634</t>
  </si>
  <si>
    <t>1.1.1.1.1.3.2.52</t>
  </si>
  <si>
    <t>2 и 3 этажи. ПТ-2.10</t>
  </si>
  <si>
    <t>1.1.1.1.1.3.2.52.1</t>
  </si>
  <si>
    <t>337840077.54634</t>
  </si>
  <si>
    <t>28858294.54634</t>
  </si>
  <si>
    <t>1.1.1.1.1.3.2.52.2</t>
  </si>
  <si>
    <t>Краска огнестойкая, матовая, моющаяся, влагостойкая водно-дисперсионная, силикатная
BRAVO PROFI W-200, NCS S 3040-R20B, 2 класс истирания, класс ПБ: НГ</t>
  </si>
  <si>
    <t>337840077.758336</t>
  </si>
  <si>
    <t>28858294.758336</t>
  </si>
  <si>
    <t>1.1.1.1.1.3.2.53</t>
  </si>
  <si>
    <t>2 и 3 этажи. ПТ-2.14</t>
  </si>
  <si>
    <t>1.1.1.1.1.3.2.53.1</t>
  </si>
  <si>
    <t>Краска огнестойкая, матовая, моющаяся, влагостойкая водно-дисперсионная, силикатная BRAVO PROFI W-200 или аналог, NCS S 4020-R90B, 2 класс истирания, класс ПБ: НГ</t>
  </si>
  <si>
    <t>337840078.758336</t>
  </si>
  <si>
    <t>28858295.758336</t>
  </si>
  <si>
    <t>1.1.1.1.1.3.2.53.2</t>
  </si>
  <si>
    <t>337840078.54634</t>
  </si>
  <si>
    <t>28858295.54634</t>
  </si>
  <si>
    <t>1.1.1.1.1.3.2.54</t>
  </si>
  <si>
    <t>2 и 3 этажи. ПТ-2.16</t>
  </si>
  <si>
    <t>1.1.1.1.1.3.2.54.1</t>
  </si>
  <si>
    <t>337840079.54634</t>
  </si>
  <si>
    <t>28858296.54634</t>
  </si>
  <si>
    <t>1.1.1.1.1.3.2.54.2</t>
  </si>
  <si>
    <t>Краска огнестойкая, матовая, моющаяся, влагостойкая водно-дисперсионная, силикатная BRAVO PROFI W-200 или аналог, RAL 7016, 2 класс истирания, класс ПБ: НГ.</t>
  </si>
  <si>
    <t>337840079.758336</t>
  </si>
  <si>
    <t>28858296.758336</t>
  </si>
  <si>
    <t>1.1.1.1.1.4</t>
  </si>
  <si>
    <t>6.3.1.5.4</t>
  </si>
  <si>
    <t>Монтаж потолочных конструкций</t>
  </si>
  <si>
    <t>1.1.1.1.1.4.1</t>
  </si>
  <si>
    <t>6.3.1.5.4.1.2</t>
  </si>
  <si>
    <t>Монтаж подвесного потолка / типа Армстронг, Грильято</t>
  </si>
  <si>
    <t>3 этаж. ПТ-3</t>
  </si>
  <si>
    <t>2666ca34-b663-41c7-b8b7-caa2f71855b8</t>
  </si>
  <si>
    <t>fd6369e7-760a-4bf3-8c56-a6af236cf5cf</t>
  </si>
  <si>
    <t>1.1.1.1.1.4.1._</t>
  </si>
  <si>
    <t>1.1.1.1.1.4.1.1</t>
  </si>
  <si>
    <t>Подвесной потолок из ПВС со скрытой подвесной системой / Hook-On Албес TM Perfaten / 1200х600 мм</t>
  </si>
  <si>
    <t>Негорючая потолочная плита Uniproc,
арт. Унипрок НГ, Тип ПП-6АГ; кромка прямая. Размер плиты: 1200х600х6мм, цвет RAL 9016, КМ0</t>
  </si>
  <si>
    <t>337839848.2645788</t>
  </si>
  <si>
    <t>27137981.2645788</t>
  </si>
  <si>
    <t>e0365c1b-6f6a-11ef-9042-8d9a4c3e632c</t>
  </si>
  <si>
    <t>1.1.1.1.1.4.1.1._</t>
  </si>
  <si>
    <t>315782386.2645788</t>
  </si>
  <si>
    <t>1.1.1.1.1.4.2</t>
  </si>
  <si>
    <t>3 этаж. ПТ-6</t>
  </si>
  <si>
    <t>1.1.1.1.1.4.2._</t>
  </si>
  <si>
    <t>1.1.1.1.1.4.2.1</t>
  </si>
  <si>
    <t>Подвесные акустические панели / Белый Frost / Ecophon Solo Baffle  / 1200х600х40 мм</t>
  </si>
  <si>
    <t>Подвесной потолок из минирального волокна Акустик Групп "Ecophon Focus", кромка А-15, 1200х600мм, белый, КМ1</t>
  </si>
  <si>
    <t>337840080.771980</t>
  </si>
  <si>
    <t>27137988.771980</t>
  </si>
  <si>
    <t>8c133341-6867-4eb3-aeed-d36d4f4ac2f0</t>
  </si>
  <si>
    <t>1.1.1.1.1.4.2.1._</t>
  </si>
  <si>
    <t>315782387.771980</t>
  </si>
  <si>
    <t>1.1.1.1.1.4.3</t>
  </si>
  <si>
    <t>3 этаж. ПТ-7</t>
  </si>
  <si>
    <t>1.1.1.1.1.4.3._</t>
  </si>
  <si>
    <t>1.1.1.1.1.4.3.1</t>
  </si>
  <si>
    <t>Подвесной потолок Армстронг / Белый</t>
  </si>
  <si>
    <t>Подвесной кассетный металлический потолок Albes "TEGULAR", 600х600мм, кассета АР600А6/90*Т-24, RAL 9003, белый, КМ0</t>
  </si>
  <si>
    <t>337840081.1353009</t>
  </si>
  <si>
    <t>27137989.1353009</t>
  </si>
  <si>
    <t>137a189c-acd0-4b00-a19c-980286873b94</t>
  </si>
  <si>
    <t>1.1.1.1.1.4.3.1._</t>
  </si>
  <si>
    <t>315782388.1353009</t>
  </si>
  <si>
    <t>1.1.1.1.1.4.4</t>
  </si>
  <si>
    <t>3 этаж. ПТ-8.1</t>
  </si>
  <si>
    <t>1.1.1.1.1.4.4._</t>
  </si>
  <si>
    <t>1.1.1.1.1.4.4.1</t>
  </si>
  <si>
    <t>Подвесной потолок ГРИЛЬЯТО_ / белый / 100х100х40мм</t>
  </si>
  <si>
    <t>337840082.1196508</t>
  </si>
  <si>
    <t>27137990.1196508</t>
  </si>
  <si>
    <t>7c413101-029a-4584-ace7-69ad01fdbaa7</t>
  </si>
  <si>
    <t>1.1.1.1.1.4.4.1._</t>
  </si>
  <si>
    <t>315782389.1196508</t>
  </si>
  <si>
    <t>1.1.1.1.1.4.5</t>
  </si>
  <si>
    <t>3 этаж. ПТ-8.2</t>
  </si>
  <si>
    <t>1.1.1.1.1.4.5._</t>
  </si>
  <si>
    <t>1.1.1.1.1.4.5.1</t>
  </si>
  <si>
    <t>Подвесной потолок ГРИЛЬЯТО_/черный/100*100*40мм</t>
  </si>
  <si>
    <t>337840083.54694</t>
  </si>
  <si>
    <t>27137991.54694</t>
  </si>
  <si>
    <t>51caa66c-e71e-43fd-a4e1-7e32d0bfe5c5</t>
  </si>
  <si>
    <t>1.1.1.1.1.4.5.1._</t>
  </si>
  <si>
    <t>315782390.54694</t>
  </si>
  <si>
    <t>1.1.1.1.1.4.6</t>
  </si>
  <si>
    <t>2 этаж. ПТ-3</t>
  </si>
  <si>
    <t>1.1.1.1.1.4.6._</t>
  </si>
  <si>
    <t>1.1.1.1.1.4.6.1</t>
  </si>
  <si>
    <t>Негорючая потолочная плита Uniproc, арт. Унипрок НГ, Тип ПП-6АГ; кромка прямая. Размер плиты: 1200х600х6мм, цвет RAL 9016, КМ0</t>
  </si>
  <si>
    <t>337840084.2645788</t>
  </si>
  <si>
    <t>27137905.2645788</t>
  </si>
  <si>
    <t>1.1.1.1.1.4.6.1._</t>
  </si>
  <si>
    <t>315782391.2645788</t>
  </si>
  <si>
    <t>1.1.1.1.1.4.7</t>
  </si>
  <si>
    <t>2 этаж. ПТ-6</t>
  </si>
  <si>
    <t>1.1.1.1.1.4.7._</t>
  </si>
  <si>
    <t>1.1.1.1.1.4.7.1</t>
  </si>
  <si>
    <t>337840085.771980</t>
  </si>
  <si>
    <t>27137912.771980</t>
  </si>
  <si>
    <t>1.1.1.1.1.4.7.1._</t>
  </si>
  <si>
    <t>315782392.771980</t>
  </si>
  <si>
    <t>1.1.1.1.1.4.8</t>
  </si>
  <si>
    <t>2 этаж. ПТ-7</t>
  </si>
  <si>
    <t>1.1.1.1.1.4.8._</t>
  </si>
  <si>
    <t>1.1.1.1.1.4.8.1</t>
  </si>
  <si>
    <t>337840086.1353009</t>
  </si>
  <si>
    <t>27137913.1353009</t>
  </si>
  <si>
    <t>1.1.1.1.1.4.8.1._</t>
  </si>
  <si>
    <t>315782393.1353009</t>
  </si>
  <si>
    <t>1.1.1.1.1.4.9</t>
  </si>
  <si>
    <t>2 этаж. ПТ-8.1</t>
  </si>
  <si>
    <t>1.1.1.1.1.4.9._</t>
  </si>
  <si>
    <t>1.1.1.1.1.4.9.1</t>
  </si>
  <si>
    <t>337840087.1196508</t>
  </si>
  <si>
    <t>27137914.1196508</t>
  </si>
  <si>
    <t>1.1.1.1.1.4.9.1._</t>
  </si>
  <si>
    <t>315782394.1196508</t>
  </si>
  <si>
    <t>1.1.1.1.1.4.10</t>
  </si>
  <si>
    <t>2 этаж. ПТ-8.2</t>
  </si>
  <si>
    <t>1.1.1.1.1.4.10._</t>
  </si>
  <si>
    <t>1.1.1.1.1.4.10.1</t>
  </si>
  <si>
    <t>337840088.54694</t>
  </si>
  <si>
    <t>27137915.54694</t>
  </si>
  <si>
    <t>1.1.1.1.1.4.10.1._</t>
  </si>
  <si>
    <t>315782395.54694</t>
  </si>
  <si>
    <t>1.1.1.1.1.4.11</t>
  </si>
  <si>
    <t>2 и 3 этажи. ПТ-3</t>
  </si>
  <si>
    <t>1.1.1.1.1.4.11.1</t>
  </si>
  <si>
    <t>Кассетный металлический потолок Albes без перфорации, с кромками «TEGULAR», 1200х600мм, кассета АР600х1200А6/90˚Т-15, белый RAL 9003 несущий профиль T 15-38 PRIM, L=3700 мм; поперечный профиль T 15-29 PRIM, L=600 мм; уголок PLL, L=3,0 м; подвес АП L=1,0 м Материал: оцинкованная сталь. Класс ПБ: НГ</t>
  </si>
  <si>
    <t>337840089.2645788</t>
  </si>
  <si>
    <t>28863244.2645788</t>
  </si>
  <si>
    <t>1.1.1.1.1.4.12</t>
  </si>
  <si>
    <t>2 и 3 этажи. ПТ-6</t>
  </si>
  <si>
    <t>1.1.1.1.1.4.12.1</t>
  </si>
  <si>
    <t>Панели из минерального стекловолокна Ecophon (Vetonit) Focus А, кромка не окрашена, 1200х600х20 мм, белый, КМ1. Подвесная система Alaid T24</t>
  </si>
  <si>
    <t>337840090.771980</t>
  </si>
  <si>
    <t>28863245.771980</t>
  </si>
  <si>
    <t>1.1.1.1.1.4.13</t>
  </si>
  <si>
    <t>2 и 3 этажи. ПТ-7</t>
  </si>
  <si>
    <t>1.1.1.1.1.4.13.1</t>
  </si>
  <si>
    <t>Подвесной кассетный металлический потолок Albes "TEGULAR",600х600мм, кассета АР600А6/90˚Т-15, RAL 9003, белый, НГ</t>
  </si>
  <si>
    <t>337840091.1353009</t>
  </si>
  <si>
    <t>28863246.1353009</t>
  </si>
  <si>
    <t>1.1.1.1.1.4.14</t>
  </si>
  <si>
    <t>2 и 3 этажи. ПТ-8.1</t>
  </si>
  <si>
    <t>1.1.1.1.1.4.14.1</t>
  </si>
  <si>
    <t>Грильято стандартная ячейка, Албес РГ 600х600х40 b10, размер ячейки 100х100х40, белый матовый, НГ</t>
  </si>
  <si>
    <t>337840092.1196508</t>
  </si>
  <si>
    <t>28863247.1196508</t>
  </si>
  <si>
    <t>1.1.1.1.1.4.15</t>
  </si>
  <si>
    <t>2 и 3 этажи. ПТ-8.2</t>
  </si>
  <si>
    <t>1.1.1.1.1.4.15.1</t>
  </si>
  <si>
    <t>Грильято стандартная ячейка Албес РГ 600х600х40 b10, размер ячейки 100х100х40, черный матовый RAL 9005, НГ</t>
  </si>
  <si>
    <t>337840093.54694</t>
  </si>
  <si>
    <t>28863248.54694</t>
  </si>
  <si>
    <t>1.1.1.1.1.4.16</t>
  </si>
  <si>
    <t>6.3.1.5.4.1.3</t>
  </si>
  <si>
    <t>Монтаж подвесного потолка / из ГКЛ в 1 слой с применением профиля ПП</t>
  </si>
  <si>
    <t>3 этаж. ПТ-4.1, ПТ-4.3</t>
  </si>
  <si>
    <t>cbcd1c2c-ee79-4648-854d-2a582e134737</t>
  </si>
  <si>
    <t>0db681c2-d2d6-4186-b6bc-5ab4ce20f1e7</t>
  </si>
  <si>
    <t>1.1.1.1.1.4.16._</t>
  </si>
  <si>
    <t>1.1.1.1.1.4.16.1</t>
  </si>
  <si>
    <t>Шуруп со сверлом_/3,5*11</t>
  </si>
  <si>
    <t>337839849.54821</t>
  </si>
  <si>
    <t>27137983.54821</t>
  </si>
  <si>
    <t>438f03b8-0245-4746-af3b-94d943760b3b</t>
  </si>
  <si>
    <t>1.1.1.1.1.4.16.1._</t>
  </si>
  <si>
    <t>315782396.54821</t>
  </si>
  <si>
    <t>1.1.1.1.1.4.16.2</t>
  </si>
  <si>
    <t>337839849.54822</t>
  </si>
  <si>
    <t>27137983.54822</t>
  </si>
  <si>
    <t>1.1.1.1.1.4.16.2._</t>
  </si>
  <si>
    <t>315782396.54822</t>
  </si>
  <si>
    <t>1.1.1.1.1.4.16.3</t>
  </si>
  <si>
    <t>337839849.54624</t>
  </si>
  <si>
    <t>27137983.54624</t>
  </si>
  <si>
    <t>1.1.1.1.1.4.16.3._</t>
  </si>
  <si>
    <t>315782396.54624</t>
  </si>
  <si>
    <t>1.1.1.1.1.4.16.4</t>
  </si>
  <si>
    <t>Удлинитель профилей_/потолочный/60*27</t>
  </si>
  <si>
    <t>337839849.54575</t>
  </si>
  <si>
    <t>27137983.54575</t>
  </si>
  <si>
    <t>46cc4ab9-5306-44b0-b02d-73ca24dc456b</t>
  </si>
  <si>
    <t>1.1.1.1.1.4.16.4._</t>
  </si>
  <si>
    <t>315782396.54575</t>
  </si>
  <si>
    <t>1.1.1.1.1.4.16.5</t>
  </si>
  <si>
    <t>Соединитель профилей одноуровневый_/потолочный/60*27</t>
  </si>
  <si>
    <t>337839849.54576</t>
  </si>
  <si>
    <t>27137983.54576</t>
  </si>
  <si>
    <t>d396c343-40ec-430e-b651-cf8e8a10f274</t>
  </si>
  <si>
    <t>1.1.1.1.1.4.16.5._</t>
  </si>
  <si>
    <t>315782396.54576</t>
  </si>
  <si>
    <t>1.1.1.1.1.4.16.6</t>
  </si>
  <si>
    <t>Профиль_/направляющий/75*40*0,40/3м</t>
  </si>
  <si>
    <t>337839849.54562</t>
  </si>
  <si>
    <t>27137983.54562</t>
  </si>
  <si>
    <t>28da536c-0761-410a-b85e-88f0d80aee19</t>
  </si>
  <si>
    <t>1.1.1.1.1.4.16.6._</t>
  </si>
  <si>
    <t>315782396.54562</t>
  </si>
  <si>
    <t>1.1.1.1.1.4.16.7</t>
  </si>
  <si>
    <t>Профиль_/потолочный/60*27*0,40/3м</t>
  </si>
  <si>
    <t>337839849.54568</t>
  </si>
  <si>
    <t>27137983.54568</t>
  </si>
  <si>
    <t>de448100-a03f-42fb-b903-fa1d0845e34a</t>
  </si>
  <si>
    <t>1.1.1.1.1.4.16.7._</t>
  </si>
  <si>
    <t>315782396.54568</t>
  </si>
  <si>
    <t>1.1.1.1.1.4.16.8</t>
  </si>
  <si>
    <t>Подвес профиля прямой_/потолочный/60*27</t>
  </si>
  <si>
    <t>337839849.54573</t>
  </si>
  <si>
    <t>27137983.54573</t>
  </si>
  <si>
    <t>0eb7bcf2-ac18-4bde-8e36-3ccb4cd58803</t>
  </si>
  <si>
    <t>1.1.1.1.1.4.16.8._</t>
  </si>
  <si>
    <t>315782396.54573</t>
  </si>
  <si>
    <t>1.1.1.1.1.4.16.9</t>
  </si>
  <si>
    <t>Лента Дихтунгсбанд_/50мм</t>
  </si>
  <si>
    <t>337839849.55042</t>
  </si>
  <si>
    <t>27137983.55042</t>
  </si>
  <si>
    <t>db776908-a7ed-4efe-a1e0-14c0d3badf1f</t>
  </si>
  <si>
    <t>1.1.1.1.1.4.16.9._</t>
  </si>
  <si>
    <t>315782396.55042</t>
  </si>
  <si>
    <t>1.1.1.1.1.4.16.10</t>
  </si>
  <si>
    <t>Лента армирующая ( серпянка)_/50мм</t>
  </si>
  <si>
    <t>337839849.55038</t>
  </si>
  <si>
    <t>27137983.55038</t>
  </si>
  <si>
    <t>ef366d6b-1118-416c-acc5-430ee111e823</t>
  </si>
  <si>
    <t>1.1.1.1.1.4.16.10._</t>
  </si>
  <si>
    <t>315782396.55038</t>
  </si>
  <si>
    <t>1.1.1.1.1.4.16.11</t>
  </si>
  <si>
    <t>337839849.54634</t>
  </si>
  <si>
    <t>27137983.54634</t>
  </si>
  <si>
    <t>1.1.1.1.1.4.16.11._</t>
  </si>
  <si>
    <t>315782396.54634</t>
  </si>
  <si>
    <t>1.1.1.1.1.4.16.12</t>
  </si>
  <si>
    <t>337839849.54553</t>
  </si>
  <si>
    <t>27137983.54553</t>
  </si>
  <si>
    <t>1.1.1.1.1.4.16.12._</t>
  </si>
  <si>
    <t>315782396.54553</t>
  </si>
  <si>
    <t>1.1.1.1.1.4.16.13</t>
  </si>
  <si>
    <t>Анкер-клин_/6*40</t>
  </si>
  <si>
    <t>337839849.54828</t>
  </si>
  <si>
    <t>27137983.54828</t>
  </si>
  <si>
    <t>d1d11d59-b5f9-4bc0-894f-4c016002bf47</t>
  </si>
  <si>
    <t>1.1.1.1.1.4.16.13._</t>
  </si>
  <si>
    <t>315782396.54828</t>
  </si>
  <si>
    <t>1.1.1.1.1.4.17</t>
  </si>
  <si>
    <t>3 этаж. ПТ-5.1, ПТ-5.2</t>
  </si>
  <si>
    <t>1.1.1.1.1.4.17._</t>
  </si>
  <si>
    <t>1.1.1.1.1.4.17.1</t>
  </si>
  <si>
    <t>337840094.54828</t>
  </si>
  <si>
    <t>27137986.54828</t>
  </si>
  <si>
    <t>1.1.1.1.1.4.17.1._</t>
  </si>
  <si>
    <t>315782397.54828</t>
  </si>
  <si>
    <t>1.1.1.1.1.4.17.2</t>
  </si>
  <si>
    <t>337840094.54634</t>
  </si>
  <si>
    <t>27137986.54634</t>
  </si>
  <si>
    <t>1.1.1.1.1.4.17.2._</t>
  </si>
  <si>
    <t>315782397.54634</t>
  </si>
  <si>
    <t>1.1.1.1.1.4.17.3</t>
  </si>
  <si>
    <t>337840094.55038</t>
  </si>
  <si>
    <t>27137986.55038</t>
  </si>
  <si>
    <t>1.1.1.1.1.4.17.3._</t>
  </si>
  <si>
    <t>315782397.55038</t>
  </si>
  <si>
    <t>1.1.1.1.1.4.17.4</t>
  </si>
  <si>
    <t>337840094.55042</t>
  </si>
  <si>
    <t>27137986.55042</t>
  </si>
  <si>
    <t>1.1.1.1.1.4.17.4._</t>
  </si>
  <si>
    <t>315782397.55042</t>
  </si>
  <si>
    <t>1.1.1.1.1.4.17.5</t>
  </si>
  <si>
    <t>337840094.1523192</t>
  </si>
  <si>
    <t>27137986.1523192</t>
  </si>
  <si>
    <t>1.1.1.1.1.4.17.5._</t>
  </si>
  <si>
    <t>315782397.1523192</t>
  </si>
  <si>
    <t>1.1.1.1.1.4.17.6</t>
  </si>
  <si>
    <t>337840094.54573</t>
  </si>
  <si>
    <t>27137986.54573</t>
  </si>
  <si>
    <t>1.1.1.1.1.4.17.6._</t>
  </si>
  <si>
    <t>315782397.54573</t>
  </si>
  <si>
    <t>1.1.1.1.1.4.17.7</t>
  </si>
  <si>
    <t>337840094.54562</t>
  </si>
  <si>
    <t>27137986.54562</t>
  </si>
  <si>
    <t>1.1.1.1.1.4.17.7._</t>
  </si>
  <si>
    <t>315782397.54562</t>
  </si>
  <si>
    <t>1.1.1.1.1.4.17.8</t>
  </si>
  <si>
    <t>337840094.54568</t>
  </si>
  <si>
    <t>27137986.54568</t>
  </si>
  <si>
    <t>1.1.1.1.1.4.17.8._</t>
  </si>
  <si>
    <t>315782397.54568</t>
  </si>
  <si>
    <t>1.1.1.1.1.4.17.9</t>
  </si>
  <si>
    <t>337840094.54576</t>
  </si>
  <si>
    <t>27137986.54576</t>
  </si>
  <si>
    <t>1.1.1.1.1.4.17.9._</t>
  </si>
  <si>
    <t>315782397.54576</t>
  </si>
  <si>
    <t>1.1.1.1.1.4.17.10</t>
  </si>
  <si>
    <t>337840094.54624</t>
  </si>
  <si>
    <t>27137986.54624</t>
  </si>
  <si>
    <t>1.1.1.1.1.4.17.10._</t>
  </si>
  <si>
    <t>315782397.54624</t>
  </si>
  <si>
    <t>1.1.1.1.1.4.17.11</t>
  </si>
  <si>
    <t>337840094.54822</t>
  </si>
  <si>
    <t>27137986.54822</t>
  </si>
  <si>
    <t>1.1.1.1.1.4.17.11._</t>
  </si>
  <si>
    <t>315782397.54822</t>
  </si>
  <si>
    <t>1.1.1.1.1.4.17.12</t>
  </si>
  <si>
    <t>337840094.54821</t>
  </si>
  <si>
    <t>27137986.54821</t>
  </si>
  <si>
    <t>1.1.1.1.1.4.17.12._</t>
  </si>
  <si>
    <t>315782397.54821</t>
  </si>
  <si>
    <t>1.1.1.1.1.4.18</t>
  </si>
  <si>
    <t>2 этаж. ПТ-4.1, ПТ-4.3</t>
  </si>
  <si>
    <t>1.1.1.1.1.4.18._</t>
  </si>
  <si>
    <t>1.1.1.1.1.4.18.1</t>
  </si>
  <si>
    <t>337840095.54821</t>
  </si>
  <si>
    <t>27137907.54821</t>
  </si>
  <si>
    <t>1.1.1.1.1.4.18.1._</t>
  </si>
  <si>
    <t>315782398.54821</t>
  </si>
  <si>
    <t>1.1.1.1.1.4.18.2</t>
  </si>
  <si>
    <t>337840095.54822</t>
  </si>
  <si>
    <t>27137907.54822</t>
  </si>
  <si>
    <t>1.1.1.1.1.4.18.2._</t>
  </si>
  <si>
    <t>315782398.54822</t>
  </si>
  <si>
    <t>1.1.1.1.1.4.18.3</t>
  </si>
  <si>
    <t>337840095.54575</t>
  </si>
  <si>
    <t>27137907.54575</t>
  </si>
  <si>
    <t>1.1.1.1.1.4.18.3._</t>
  </si>
  <si>
    <t>315782398.54575</t>
  </si>
  <si>
    <t>1.1.1.1.1.4.18.4</t>
  </si>
  <si>
    <t>337840095.54576</t>
  </si>
  <si>
    <t>27137907.54576</t>
  </si>
  <si>
    <t>1.1.1.1.1.4.18.4._</t>
  </si>
  <si>
    <t>315782398.54576</t>
  </si>
  <si>
    <t>1.1.1.1.1.4.18.5</t>
  </si>
  <si>
    <t>337840095.54562</t>
  </si>
  <si>
    <t>27137907.54562</t>
  </si>
  <si>
    <t>1.1.1.1.1.4.18.5._</t>
  </si>
  <si>
    <t>315782398.54562</t>
  </si>
  <si>
    <t>1.1.1.1.1.4.18.6</t>
  </si>
  <si>
    <t>337840095.54568</t>
  </si>
  <si>
    <t>27137907.54568</t>
  </si>
  <si>
    <t>1.1.1.1.1.4.18.6._</t>
  </si>
  <si>
    <t>315782398.54568</t>
  </si>
  <si>
    <t>1.1.1.1.1.4.18.7</t>
  </si>
  <si>
    <t>337840095.54573</t>
  </si>
  <si>
    <t>27137907.54573</t>
  </si>
  <si>
    <t>1.1.1.1.1.4.18.7._</t>
  </si>
  <si>
    <t>315782398.54573</t>
  </si>
  <si>
    <t>1.1.1.1.1.4.18.8</t>
  </si>
  <si>
    <t>337840095.55042</t>
  </si>
  <si>
    <t>27137907.55042</t>
  </si>
  <si>
    <t>1.1.1.1.1.4.18.8._</t>
  </si>
  <si>
    <t>315782398.55042</t>
  </si>
  <si>
    <t>1.1.1.1.1.4.18.9</t>
  </si>
  <si>
    <t>337840095.55038</t>
  </si>
  <si>
    <t>27137907.55038</t>
  </si>
  <si>
    <t>1.1.1.1.1.4.18.9._</t>
  </si>
  <si>
    <t>315782398.55038</t>
  </si>
  <si>
    <t>1.1.1.1.1.4.18.10</t>
  </si>
  <si>
    <t>337840095.54553</t>
  </si>
  <si>
    <t>27137907.54553</t>
  </si>
  <si>
    <t>1.1.1.1.1.4.18.10._</t>
  </si>
  <si>
    <t>315782398.54553</t>
  </si>
  <si>
    <t>1.1.1.1.1.4.18.11</t>
  </si>
  <si>
    <t>337840095.54828</t>
  </si>
  <si>
    <t>27137907.54828</t>
  </si>
  <si>
    <t>1.1.1.1.1.4.18.11._</t>
  </si>
  <si>
    <t>315782398.54828</t>
  </si>
  <si>
    <t>1.1.1.1.1.4.19</t>
  </si>
  <si>
    <t>2 этаж. ПТ-5.1, ПТ-5.2</t>
  </si>
  <si>
    <t>1.1.1.1.1.4.19._</t>
  </si>
  <si>
    <t>1.1.1.1.1.4.19.1</t>
  </si>
  <si>
    <t>337840096.54828</t>
  </si>
  <si>
    <t>27137910.54828</t>
  </si>
  <si>
    <t>1.1.1.1.1.4.19.1._</t>
  </si>
  <si>
    <t>315782399.54828</t>
  </si>
  <si>
    <t>1.1.1.1.1.4.19.2</t>
  </si>
  <si>
    <t>337840096.55038</t>
  </si>
  <si>
    <t>27137910.55038</t>
  </si>
  <si>
    <t>1.1.1.1.1.4.19.2._</t>
  </si>
  <si>
    <t>315782399.55038</t>
  </si>
  <si>
    <t>1.1.1.1.1.4.19.3</t>
  </si>
  <si>
    <t>337840096.55042</t>
  </si>
  <si>
    <t>27137910.55042</t>
  </si>
  <si>
    <t>1.1.1.1.1.4.19.3._</t>
  </si>
  <si>
    <t>315782399.55042</t>
  </si>
  <si>
    <t>1.1.1.1.1.4.19.4</t>
  </si>
  <si>
    <t>337840096.1523192</t>
  </si>
  <si>
    <t>27137910.1523192</t>
  </si>
  <si>
    <t>1.1.1.1.1.4.19.4._</t>
  </si>
  <si>
    <t>315782399.1523192</t>
  </si>
  <si>
    <t>1.1.1.1.1.4.19.5</t>
  </si>
  <si>
    <t>337840096.54573</t>
  </si>
  <si>
    <t>27137910.54573</t>
  </si>
  <si>
    <t>1.1.1.1.1.4.19.5._</t>
  </si>
  <si>
    <t>315782399.54573</t>
  </si>
  <si>
    <t>1.1.1.1.1.4.19.6</t>
  </si>
  <si>
    <t>337840096.54562</t>
  </si>
  <si>
    <t>27137910.54562</t>
  </si>
  <si>
    <t>1.1.1.1.1.4.19.6._</t>
  </si>
  <si>
    <t>315782399.54562</t>
  </si>
  <si>
    <t>1.1.1.1.1.4.19.7</t>
  </si>
  <si>
    <t>337840096.54568</t>
  </si>
  <si>
    <t>27137910.54568</t>
  </si>
  <si>
    <t>1.1.1.1.1.4.19.7._</t>
  </si>
  <si>
    <t>315782399.54568</t>
  </si>
  <si>
    <t>1.1.1.1.1.4.19.8</t>
  </si>
  <si>
    <t>337840096.54576</t>
  </si>
  <si>
    <t>27137910.54576</t>
  </si>
  <si>
    <t>1.1.1.1.1.4.19.8._</t>
  </si>
  <si>
    <t>315782399.54576</t>
  </si>
  <si>
    <t>1.1.1.1.1.4.19.9</t>
  </si>
  <si>
    <t>337840096.54575</t>
  </si>
  <si>
    <t>27137910.54575</t>
  </si>
  <si>
    <t>1.1.1.1.1.4.19.9._</t>
  </si>
  <si>
    <t>315782399.54575</t>
  </si>
  <si>
    <t>1.1.1.1.1.4.19.10</t>
  </si>
  <si>
    <t>337840096.54822</t>
  </si>
  <si>
    <t>27137910.54822</t>
  </si>
  <si>
    <t>1.1.1.1.1.4.19.10._</t>
  </si>
  <si>
    <t>315782399.54822</t>
  </si>
  <si>
    <t>1.1.1.1.1.4.19.11</t>
  </si>
  <si>
    <t>337840096.54821</t>
  </si>
  <si>
    <t>27137910.54821</t>
  </si>
  <si>
    <t>1.1.1.1.1.4.19.11._</t>
  </si>
  <si>
    <t>315782399.54821</t>
  </si>
  <si>
    <t>1.1.1.1.1.4.20</t>
  </si>
  <si>
    <t>2 и 3 этажи. ПТ-4.1, ПТ-4.3. Зашивка потолков ГВЛВ 1 слой 10 мм.</t>
  </si>
  <si>
    <t>1.1.1.1.1.4.20.1</t>
  </si>
  <si>
    <t>337840097.54821</t>
  </si>
  <si>
    <t>28895638.54821</t>
  </si>
  <si>
    <t>1.1.1.1.1.4.20.2</t>
  </si>
  <si>
    <t>337840097.54822</t>
  </si>
  <si>
    <t>28895638.54822</t>
  </si>
  <si>
    <t>1.1.1.1.1.4.20.3</t>
  </si>
  <si>
    <t>337840097.54624</t>
  </si>
  <si>
    <t>28895638.54624</t>
  </si>
  <si>
    <t>1.1.1.1.1.4.20.4</t>
  </si>
  <si>
    <t>337840097.54575</t>
  </si>
  <si>
    <t>28895638.54575</t>
  </si>
  <si>
    <t>1.1.1.1.1.4.20.5</t>
  </si>
  <si>
    <t>Соединитель профилей двухуровневый_/потолочный/60*27</t>
  </si>
  <si>
    <t>337840097.54577</t>
  </si>
  <si>
    <t>28895638.54577</t>
  </si>
  <si>
    <t>12c5fa58-4f5a-473a-a165-94792bddadd9</t>
  </si>
  <si>
    <t>1.1.1.1.1.4.20.6</t>
  </si>
  <si>
    <t>337840097.54562</t>
  </si>
  <si>
    <t>28895638.54562</t>
  </si>
  <si>
    <t>1.1.1.1.1.4.20.7</t>
  </si>
  <si>
    <t>337840097.54568</t>
  </si>
  <si>
    <t>28895638.54568</t>
  </si>
  <si>
    <t>1.1.1.1.1.4.20.8</t>
  </si>
  <si>
    <t>337840097.54573</t>
  </si>
  <si>
    <t>28895638.54573</t>
  </si>
  <si>
    <t>1.1.1.1.1.4.20.9</t>
  </si>
  <si>
    <t>337840097.55042</t>
  </si>
  <si>
    <t>28895638.55042</t>
  </si>
  <si>
    <t>1.1.1.1.1.4.20.10</t>
  </si>
  <si>
    <t>337840097.55038</t>
  </si>
  <si>
    <t>28895638.55038</t>
  </si>
  <si>
    <t>1.1.1.1.1.4.20.11</t>
  </si>
  <si>
    <t>337840097.54634</t>
  </si>
  <si>
    <t>28895638.54634</t>
  </si>
  <si>
    <t>1.1.1.1.1.4.20.12</t>
  </si>
  <si>
    <t>ГВЛВ 10 мм</t>
  </si>
  <si>
    <t>337840097.54553</t>
  </si>
  <si>
    <t>28895638.54553</t>
  </si>
  <si>
    <t>1.1.1.1.1.4.20.13</t>
  </si>
  <si>
    <t>337840097.54828</t>
  </si>
  <si>
    <t>28895638.54828</t>
  </si>
  <si>
    <t>1.1.1.1.1.4.21</t>
  </si>
  <si>
    <t xml:space="preserve">2 и 3 этажи. ПТ-5.1, ПТ-5.2. Зашивка потолков Knauf Файерборд 12,5мм - 1 слой </t>
  </si>
  <si>
    <t>1.1.1.1.1.4.21.1</t>
  </si>
  <si>
    <t>337840098.54828</t>
  </si>
  <si>
    <t>28895639.54828</t>
  </si>
  <si>
    <t>1.1.1.1.1.4.21.2</t>
  </si>
  <si>
    <t>337840098.54634</t>
  </si>
  <si>
    <t>28895639.54634</t>
  </si>
  <si>
    <t>1.1.1.1.1.4.21.3</t>
  </si>
  <si>
    <t>337840098.55038</t>
  </si>
  <si>
    <t>28895639.55038</t>
  </si>
  <si>
    <t>1.1.1.1.1.4.21.4</t>
  </si>
  <si>
    <t>337840098.55042</t>
  </si>
  <si>
    <t>28895639.55042</t>
  </si>
  <si>
    <t>1.1.1.1.1.4.21.5</t>
  </si>
  <si>
    <t>337840098.1523192</t>
  </si>
  <si>
    <t>28895639.1523192</t>
  </si>
  <si>
    <t>1.1.1.1.1.4.21.6</t>
  </si>
  <si>
    <t>337840098.54573</t>
  </si>
  <si>
    <t>28895639.54573</t>
  </si>
  <si>
    <t>1.1.1.1.1.4.21.7</t>
  </si>
  <si>
    <t>337840098.54562</t>
  </si>
  <si>
    <t>28895639.54562</t>
  </si>
  <si>
    <t>1.1.1.1.1.4.21.8</t>
  </si>
  <si>
    <t>337840098.54568</t>
  </si>
  <si>
    <t>28895639.54568</t>
  </si>
  <si>
    <t>1.1.1.1.1.4.21.9</t>
  </si>
  <si>
    <t>337840098.54577</t>
  </si>
  <si>
    <t>28895639.54577</t>
  </si>
  <si>
    <t>1.1.1.1.1.4.21.10</t>
  </si>
  <si>
    <t>337840098.54575</t>
  </si>
  <si>
    <t>28895639.54575</t>
  </si>
  <si>
    <t>1.1.1.1.1.4.21.11</t>
  </si>
  <si>
    <t>337840098.54624</t>
  </si>
  <si>
    <t>28895639.54624</t>
  </si>
  <si>
    <t>1.1.1.1.1.4.21.12</t>
  </si>
  <si>
    <t>337840098.54822</t>
  </si>
  <si>
    <t>28895639.54822</t>
  </si>
  <si>
    <t>1.1.1.1.1.4.21.13</t>
  </si>
  <si>
    <t>337840098.54821</t>
  </si>
  <si>
    <t>28895639.54821</t>
  </si>
  <si>
    <t>1.1.1.1.1.4.22</t>
  </si>
  <si>
    <t>6.3.1.5.4.1.6</t>
  </si>
  <si>
    <t>Монтаж подвесного потолка / из акустических древесных плит</t>
  </si>
  <si>
    <t>2 и 3 этажи. ПТБ-1.1.1, ПТБ-1.1.2, ПТБ-1.1.3, ПТБ-1.1.4, ПТБ-1.1.5, ПТБ-1.1.6. Объем указан в штуках.</t>
  </si>
  <si>
    <t>02ccbed5-7053-493a-986b-1937e518bff9</t>
  </si>
  <si>
    <t>302f0025-952c-42f6-81ea-971ddd08be3f</t>
  </si>
  <si>
    <t>1.1.1.1.1.4.22.1</t>
  </si>
  <si>
    <t>Плита древесноволокнистая ДВП s=25мм SoundBoard SuperFine</t>
  </si>
  <si>
    <t>Акустическая панель из минерального стекловолокна Vetonit (Ecophon) Solo (кромка окрашена), D-800 мм, класс ПБ: В1, Г1, Д1, Т1 (КМ1). Цвет NCS S 2060-G40Y - 8шт; цвет NCS S 5020-R70B - 8 шт; цвет NCS S 5030-R90B - 12 шт; цвет NCS S 2030-R80B - 9 шт; цвет NCS S 4020-R90B - 23 шт; цвет NCS S 2070-Y40R - 46 шт.</t>
  </si>
  <si>
    <t>337839850.1747145</t>
  </si>
  <si>
    <t>28883547.1747145</t>
  </si>
  <si>
    <t>f39a5928-311f-11ee-9904-d1661ac0bb93</t>
  </si>
  <si>
    <t>1.1.1.1.1.4.23</t>
  </si>
  <si>
    <t>2 и 3 этажи. ПТБ-1.2.1, ПТБ-1.2.2, ПТБ-1.2.3, ПТБ-1.2.4, ПТБ-1.2.5, ПТБ-1.2.6. Объем указан в штуках.</t>
  </si>
  <si>
    <t>1.1.1.1.1.4.23.1</t>
  </si>
  <si>
    <t>Акустическая панель из минерального стекловолокна Vetonit (Ecophon) Solo (кромка окрашена), D-1200, класс ПБ: В1, Г1, Д1, Т1 (КМ1). Цвет NCS S 2060-G40Y - 6 шт; цвет NCS S 5020-R70B - 8 шт; цвет NCS S 5030-R90B - 12 шт; цвет NCS S 2030-R80B - 8 шт; цвет NCS S 4020-R90B - 14 шт; цвет NCS S 2070-Y40R - 39 шт.</t>
  </si>
  <si>
    <t>337840099.1747145</t>
  </si>
  <si>
    <t>28883548.1747145</t>
  </si>
  <si>
    <t>1.1.1.1.1.4.24</t>
  </si>
  <si>
    <t>2 и 3 этажи. ПТБ-4. Объем указан в штуках.</t>
  </si>
  <si>
    <t>1.1.1.1.1.4.24.1</t>
  </si>
  <si>
    <t>Акустическая панель Вертикально висящий бафл ЭхоКор-М.10 Бафл 50/1200х200 Арм с подвесами, цвет RAL 7035</t>
  </si>
  <si>
    <t>337840100.1747145</t>
  </si>
  <si>
    <t>28892200.1747145</t>
  </si>
  <si>
    <t>1.1.1.1.1.4.25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</si>
  <si>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</si>
  <si>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</si>
  <si>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</si>
  <si>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</si>
  <si>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1.1.1.1.1.4.25._</t>
  </si>
  <si>
    <t>1.1.1.1.1.4.26</t>
  </si>
  <si>
    <t>2 и 3 этажи</t>
  </si>
  <si>
    <t>1.1.1.1.1.5</t>
  </si>
  <si>
    <t>6.3.1.5.5</t>
  </si>
  <si>
    <t>Дверные блоки</t>
  </si>
  <si>
    <t>1.1.1.1.1.5.1</t>
  </si>
  <si>
    <t>6.3.1.5.5.2.1</t>
  </si>
  <si>
    <t>Установка межкомнатных деревянных дверных блоков</t>
  </si>
  <si>
    <t>Дверь Mario Rioli (КП от 01.12.2025). Тип: Д-5</t>
  </si>
  <si>
    <t>00b2cf2b-be65-42e5-9c89-454d422a52a0</t>
  </si>
  <si>
    <t>ec2a525b-0115-40ed-9ca2-f04deef9235e</t>
  </si>
  <si>
    <t>1.1.1.1.1.5.1._</t>
  </si>
  <si>
    <t>1.1.1.1.1.5.1.1</t>
  </si>
  <si>
    <t>Межкомнатные двери Mario Rioli_ / Pronto 600 / Лиственница белая  / Д-26Л, Д-27Л, Д-28Л/ЛЕВ/ЦИЛ/РИГ_2/ХР /ПЕТ_MOR/КР по 3/ДК  /  2000 х 900 х 40/ДК 4.3.90 ПВХ</t>
  </si>
  <si>
    <t>Д-5. 2100х1000. "ГОСТ 475-2016 ДВ 1 Рп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</si>
  <si>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337839855.1271999</t>
  </si>
  <si>
    <t>27138043.1271999</t>
  </si>
  <si>
    <t>b5b2a95f-690f-4aad-8dc4-eb35e88b0c13</t>
  </si>
  <si>
    <t>1.1.1.1.1.5.1.1._</t>
  </si>
  <si>
    <t>315782404.1271999</t>
  </si>
  <si>
    <t>1.1.1.1.1.5.2</t>
  </si>
  <si>
    <t>Дверь Mario Rioli (КП от 01.12.2025). Тип: Д-5(л)</t>
  </si>
  <si>
    <t>1.1.1.1.1.5.2._</t>
  </si>
  <si>
    <t>1.1.1.1.1.5.2.1</t>
  </si>
  <si>
    <t>Д-5(л). 2100х1000. ГОСТ 475-2016 ДВ 1 Рл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</si>
  <si>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337840102.1271999</t>
  </si>
  <si>
    <t>27138044.1271999</t>
  </si>
  <si>
    <t>1.1.1.1.1.5.2.1._</t>
  </si>
  <si>
    <t>315782405.1271999</t>
  </si>
  <si>
    <t>1.1.1.1.1.5.3</t>
  </si>
  <si>
    <t>Дверь Mario Rioli (КП от 01.12.2025). Тип: Д-6(л)</t>
  </si>
  <si>
    <t>1.1.1.1.1.5.3._</t>
  </si>
  <si>
    <t>1.1.1.1.1.5.3.1</t>
  </si>
  <si>
    <t>Д-5(л). 2100х1000. "ГОСТ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</si>
  <si>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337840103.1271999</t>
  </si>
  <si>
    <t>27138045.1271999</t>
  </si>
  <si>
    <t>1.1.1.1.1.5.3.1._</t>
  </si>
  <si>
    <t>315782406.1271999</t>
  </si>
  <si>
    <t>1.1.1.1.1.5.4</t>
  </si>
  <si>
    <t>Дверь Mario Rioli (КП от 01.12.2025). Тип: Д-7(л)</t>
  </si>
  <si>
    <t>1.1.1.1.1.5.4._</t>
  </si>
  <si>
    <t>1.1.1.1.1.5.4.1</t>
  </si>
  <si>
    <t>Д-6(л) 2100х1000. "ГОСТ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мм.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</si>
  <si>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337840104.1271999</t>
  </si>
  <si>
    <t>27138046.1271999</t>
  </si>
  <si>
    <t>1.1.1.1.1.5.4.1._</t>
  </si>
  <si>
    <t>315782407.1271999</t>
  </si>
  <si>
    <t>1.1.1.1.1.5.5</t>
  </si>
  <si>
    <t>Дверь Mario Rioli (КП от 01.12.2025). Тип: Д-11</t>
  </si>
  <si>
    <t>1.1.1.1.1.5.5._</t>
  </si>
  <si>
    <t>1.1.1.1.1.5.5.1</t>
  </si>
  <si>
    <t>Межкомнатные двери Mario Rioli_ / Pronto 600 / Лиственница белая  / Д-26 прав /ПР/ЦИЛ/РИГ_2/ХР /ПЕТ_MOR/КР по 3/ДК /  2000 х 900 х 40/ДК 4.3.90 ПВХ</t>
  </si>
  <si>
    <t>Д-7(л), 2100х1150. "ГОСТ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</si>
  <si>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337840105.1272001</t>
  </si>
  <si>
    <t>27138021.1272001</t>
  </si>
  <si>
    <t>052c0487-5349-4bf2-a66d-57f507013268</t>
  </si>
  <si>
    <t>1.1.1.1.1.5.5.1._</t>
  </si>
  <si>
    <t>315782408.1272001</t>
  </si>
  <si>
    <t>1.1.1.1.1.5.6</t>
  </si>
  <si>
    <t>Дверь Mario Rioli (КП от 01.12.2025). Тип: Д-11(л)</t>
  </si>
  <si>
    <t>1.1.1.1.1.5.6._</t>
  </si>
  <si>
    <t>1.1.1.1.1.5.6.1</t>
  </si>
  <si>
    <t>Д-11(л), 2100х1150. ГОСТ 475-2016 ДВ 1 Рл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</si>
  <si>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337840106.1271999</t>
  </si>
  <si>
    <t>27138022.1271999</t>
  </si>
  <si>
    <t>1.1.1.1.1.5.6.1._</t>
  </si>
  <si>
    <t>315782409.1271999</t>
  </si>
  <si>
    <t>1.1.1.1.1.5.7</t>
  </si>
  <si>
    <t>Дверь Mario Rioli (КП от 01.12.2025). Тип: Д-11.2</t>
  </si>
  <si>
    <t>1.1.1.1.1.5.7._</t>
  </si>
  <si>
    <t>1.1.1.1.1.5.7.1</t>
  </si>
  <si>
    <t>Д-11.2,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</si>
  <si>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337840107.1271999</t>
  </si>
  <si>
    <t>27138023.1271999</t>
  </si>
  <si>
    <t>1.1.1.1.1.5.7.1._</t>
  </si>
  <si>
    <t>315782410.1271999</t>
  </si>
  <si>
    <t>1.1.1.1.1.5.8</t>
  </si>
  <si>
    <t>Дверь Mario Rioli (КП от 01.12.2025). Тип: Д-11.2(л)</t>
  </si>
  <si>
    <t>1.1.1.1.1.5.8._</t>
  </si>
  <si>
    <t>1.1.1.1.1.5.8.1</t>
  </si>
  <si>
    <t>Д-11.2(л),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</si>
  <si>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337840108.1271999</t>
  </si>
  <si>
    <t>27138024.1271999</t>
  </si>
  <si>
    <t>1.1.1.1.1.5.8.1._</t>
  </si>
  <si>
    <t>315782411.1271999</t>
  </si>
  <si>
    <t>1.1.1.1.1.5.9</t>
  </si>
  <si>
    <t>Дверь Mario Rioli (КП от 01.12.2025). Тип: Д-12</t>
  </si>
  <si>
    <t>1.1.1.1.1.5.9._</t>
  </si>
  <si>
    <t>1.1.1.1.1.5.9.1</t>
  </si>
  <si>
    <t>Д-12, 2100х1150. ГОСТ 475-2016 ДВ 1 Рп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</si>
  <si>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337840109.1272001</t>
  </si>
  <si>
    <t>27138025.1272001</t>
  </si>
  <si>
    <t>1.1.1.1.1.5.9.1._</t>
  </si>
  <si>
    <t>315782412.1272001</t>
  </si>
  <si>
    <t>1.1.1.1.1.5.10</t>
  </si>
  <si>
    <t>Дверь Mario Rioli (КП от 01.12.2025). Тип: Д-12(л)</t>
  </si>
  <si>
    <t>1.1.1.1.1.5.10._</t>
  </si>
  <si>
    <t>1.1.1.1.1.5.10.1</t>
  </si>
  <si>
    <t>Д-12(л), 2100х1150. "ГОСТ 475-2016 ДВ 1 Рл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</si>
  <si>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337840110.1271999</t>
  </si>
  <si>
    <t>27138026.1271999</t>
  </si>
  <si>
    <t>1.1.1.1.1.5.10.1._</t>
  </si>
  <si>
    <t>315782413.1271999</t>
  </si>
  <si>
    <t>1.1.1.1.1.5.11</t>
  </si>
  <si>
    <t>Дверь Mario Rioli (КП от 01.12.2025). Тип: Д-15*</t>
  </si>
  <si>
    <t>1.1.1.1.1.5.11._</t>
  </si>
  <si>
    <t>1.1.1.1.1.5.11.1</t>
  </si>
  <si>
    <t>Д-15*, 2100х1150. Индивидуальное изготовление ДВ 1 Рп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</si>
  <si>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337840111.1272001</t>
  </si>
  <si>
    <t>27138027.1272001</t>
  </si>
  <si>
    <t>1.1.1.1.1.5.11.1._</t>
  </si>
  <si>
    <t>315782414.1272001</t>
  </si>
  <si>
    <t>1.1.1.1.1.5.12</t>
  </si>
  <si>
    <t>Дверь Mario Rioli (КП от 01.12.2025). Тип: Д-15*(л)</t>
  </si>
  <si>
    <t>1.1.1.1.1.5.12._</t>
  </si>
  <si>
    <t>1.1.1.1.1.5.12.1</t>
  </si>
  <si>
    <t>Д-15*(л), 2100х1150. Индивидуальное изготовление ДВ 1 Рл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</si>
  <si>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337840112.1271999</t>
  </si>
  <si>
    <t>27138028.1271999</t>
  </si>
  <si>
    <t>1.1.1.1.1.5.12.1._</t>
  </si>
  <si>
    <t>315782415.1271999</t>
  </si>
  <si>
    <t>1.1.1.1.1.5.13</t>
  </si>
  <si>
    <t>Дверь Mario Rioli (КП от 01.12.2025). Тип: Д-16</t>
  </si>
  <si>
    <t>1.1.1.1.1.5.13._</t>
  </si>
  <si>
    <t>1.1.1.1.1.5.13.1</t>
  </si>
  <si>
    <t>Д-16, 2100х1150. "ГОСТ 475-2016 ДВ 1 Рп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</si>
  <si>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337840113.1272001</t>
  </si>
  <si>
    <t>27138029.1272001</t>
  </si>
  <si>
    <t>1.1.1.1.1.5.13.1._</t>
  </si>
  <si>
    <t>315782416.1272001</t>
  </si>
  <si>
    <t>1.1.1.1.1.5.14</t>
  </si>
  <si>
    <t>Дверь Mario Rioli (КП от 01.12.2025). Тип: Д-16(л)</t>
  </si>
  <si>
    <t>1.1.1.1.1.5.14._</t>
  </si>
  <si>
    <t>1.1.1.1.1.5.14.1</t>
  </si>
  <si>
    <t>Межкомнатные двери Mario Rioli_ / Pronto 600 / Лиственница белая  / ДГ-22Л лев с\у/ЛЕ/APECS_WC_2/ХР /ПЕТ_MOR/КР по 3/ДК  / 2000 х 700 х 40/ДК 4.3.90 ПВХ</t>
  </si>
  <si>
    <t>Д-16(л), 2100х1150. "ГОСТ 475-2016 ДВ 1 Рл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</si>
  <si>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337840114.1271998</t>
  </si>
  <si>
    <t>27138030.1271998</t>
  </si>
  <si>
    <t>a9cefae6-aa09-4677-88ce-f362b39225dd</t>
  </si>
  <si>
    <t>1.1.1.1.1.5.14.1._</t>
  </si>
  <si>
    <t>315782417.1271998</t>
  </si>
  <si>
    <t>1.1.1.1.1.5.15</t>
  </si>
  <si>
    <t>Дверь Mario Rioli (КП от 01.12.2025). Тип: Д-17*</t>
  </si>
  <si>
    <t>1.1.1.1.1.5.15._</t>
  </si>
  <si>
    <t>1.1.1.1.1.5.15.1</t>
  </si>
  <si>
    <t>Д-17*, 2100х1150. "Индивидуальное изготовление ДВ 1 Рп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</si>
  <si>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337840115.1272001</t>
  </si>
  <si>
    <t>27138031.1272001</t>
  </si>
  <si>
    <t>1.1.1.1.1.5.15.1._</t>
  </si>
  <si>
    <t>315782418.1272001</t>
  </si>
  <si>
    <t>1.1.1.1.1.5.16</t>
  </si>
  <si>
    <t>Дверь Mario Rioli (КП от 01.12.2025). Тип: Д-17*(л)</t>
  </si>
  <si>
    <t>1.1.1.1.1.5.16._</t>
  </si>
  <si>
    <t>1.1.1.1.1.5.16.1</t>
  </si>
  <si>
    <t>Д-17*(л), 2100х1150. "Индивидуальное изготовление ДВ 1 Рл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</si>
  <si>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337840116.1271999</t>
  </si>
  <si>
    <t>27138032.1271999</t>
  </si>
  <si>
    <t>1.1.1.1.1.5.16.1._</t>
  </si>
  <si>
    <t>315782420.1271999</t>
  </si>
  <si>
    <t>1.1.1.1.1.5.17</t>
  </si>
  <si>
    <t>Дверь Mario Rioli (КП от 01.12.2025). Тип: Д-20*</t>
  </si>
  <si>
    <t>1.1.1.1.1.5.17._</t>
  </si>
  <si>
    <t>1.1.1.1.1.5.17.1</t>
  </si>
  <si>
    <t>Д-20*, 2100х1150. Индивидуальное изготовление ДВ 1 Рп 21х11,5 Г ПО Мд3 EIS60 Технический центр 1150 2100, не менее 900 мм, ширина полотна 1050 мм Инженерный массив/фанера (по технологии производителя) + МДФ 6 мм с двух сторон RAL 9003 EIS60 -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</si>
  <si>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337840117.1272001</t>
  </si>
  <si>
    <t>27138033.1272001</t>
  </si>
  <si>
    <t>1.1.1.1.1.5.17.1._</t>
  </si>
  <si>
    <t>315782423.1272001</t>
  </si>
  <si>
    <t>1.1.1.1.1.5.18</t>
  </si>
  <si>
    <t>Дверь Mario Rioli (КП от 01.12.2025). Тип: Д-21</t>
  </si>
  <si>
    <t>1.1.1.1.1.5.18._</t>
  </si>
  <si>
    <t>1.1.1.1.1.5.18.1</t>
  </si>
  <si>
    <t>Д-21,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</si>
  <si>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337840118.1272001</t>
  </si>
  <si>
    <t>27138034.1272001</t>
  </si>
  <si>
    <t>1.1.1.1.1.5.18.1._</t>
  </si>
  <si>
    <t>315782428.1272001</t>
  </si>
  <si>
    <t>1.1.1.1.1.5.19</t>
  </si>
  <si>
    <t>Дверь Mario Rioli (КП от 01.12.2025). Тип: Д-22*</t>
  </si>
  <si>
    <t>1.1.1.1.1.5.19._</t>
  </si>
  <si>
    <t>1.1.1.1.1.5.19.1</t>
  </si>
  <si>
    <t>Д-22*,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</si>
  <si>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337840119.1272001</t>
  </si>
  <si>
    <t>27138035.1272001</t>
  </si>
  <si>
    <t>1.1.1.1.1.5.19.1._</t>
  </si>
  <si>
    <t>315782431.1272001</t>
  </si>
  <si>
    <t>1.1.1.1.1.5.20</t>
  </si>
  <si>
    <t>Дверь Mario Rioli (КП от 01.12.2025). Тип: Д-22*(л)</t>
  </si>
  <si>
    <t>1.1.1.1.1.5.20._</t>
  </si>
  <si>
    <t>1.1.1.1.1.5.20.1</t>
  </si>
  <si>
    <t>Д-22*(л), 2100х1150. "Индивидуальное изготовление ДВ 1 Рл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</si>
  <si>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337840120.1271999</t>
  </si>
  <si>
    <t>27138036.1271999</t>
  </si>
  <si>
    <t>1.1.1.1.1.5.20.1._</t>
  </si>
  <si>
    <t>315782432.1271999</t>
  </si>
  <si>
    <t>1.1.1.1.1.5.21</t>
  </si>
  <si>
    <t>Дверь Mario Rioli (КП от 01.12.2025). Тип: Д-23</t>
  </si>
  <si>
    <t>1.1.1.1.1.5.21._</t>
  </si>
  <si>
    <t>1.1.1.1.1.5.21.1</t>
  </si>
  <si>
    <t>Д-23, 2100х 1150. "ГОСТ 475-2016 ДВ 1 Рп 21х11,5 Г Пр Мд3 Кабинет врача, Процедурный кабинет, Прививочный кабинет. 1150 2100, не менее 900 мм, ширина полотна 1050 мм,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</si>
  <si>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337840121.1272001</t>
  </si>
  <si>
    <t>27138037.1272001</t>
  </si>
  <si>
    <t>1.1.1.1.1.5.21.1._</t>
  </si>
  <si>
    <t>315782433.1272001</t>
  </si>
  <si>
    <t>1.1.1.1.1.5.22</t>
  </si>
  <si>
    <t>Дверь Mario Rioli (КП от 01.12.2025). Тип: Д-24</t>
  </si>
  <si>
    <t>1.1.1.1.1.5.22._</t>
  </si>
  <si>
    <t>1.1.1.1.1.5.22.1</t>
  </si>
  <si>
    <t>Д-24, 2100х1150. "ГОСТ 475-2016 ДВ 1 Рп 21х11,5 Г Пр Мд3 Кабинет психолога, Кабинет логопеда 1150 2100, не менее 900 мм, ширина полотна 1050 мм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</t>
  </si>
  <si>
    <t>337840122.1272001</t>
  </si>
  <si>
    <t>27138038.1272001</t>
  </si>
  <si>
    <t>1.1.1.1.1.5.22.1._</t>
  </si>
  <si>
    <t>315782434.1272001</t>
  </si>
  <si>
    <t>1.1.1.1.1.5.23</t>
  </si>
  <si>
    <t>Дверь Mario Rioli (КП от 01.12.2025). Тип: Д-25</t>
  </si>
  <si>
    <t>1.1.1.1.1.5.23._</t>
  </si>
  <si>
    <t>1.1.1.1.1.5.23.1</t>
  </si>
  <si>
    <t>Д-25, 2100х1150. "ГОСТ 475-2016 ДВ 1 Рп 21х11,5 Г Пр Мд3 Административный кабинет 1150 2100, не менее 900 мм, ширина полотна 1050 мм Инженерный массив/фанера (по технологии производителя) + МДФ 6 мм с двух сторон,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</si>
  <si>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337840123.1272001</t>
  </si>
  <si>
    <t>27138039.1272001</t>
  </si>
  <si>
    <t>1.1.1.1.1.5.23.1._</t>
  </si>
  <si>
    <t>315782435.1272001</t>
  </si>
  <si>
    <t>1.1.1.1.1.5.24</t>
  </si>
  <si>
    <t>Дверь Mario Rioli (КП от 01.12.2025). Тип: Д-32(л)</t>
  </si>
  <si>
    <t>1.1.1.1.1.5.24._</t>
  </si>
  <si>
    <t>1.1.1.1.1.5.24.1</t>
  </si>
  <si>
    <t>Д-32(л), 2400х1650. "ГОСТ 475-2016 ДВ 2 Рл 24х16,5 Г Пр Мд3 Студия драмкружка 1650 2400  не менее 1200 мм, ширина основного полотна 1000 мм Инженерный массив/фанера (по технологии производителя) + МДФ 6 мм с двух сторон, Светлое дерево Выпадающий противопожарный замок в составе антипаники Антипаника на обе створки Антипаника изнутри на обе створки, нажимная ручка снаружи на основную створку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</si>
  <si>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337840124.1271999</t>
  </si>
  <si>
    <t>27138040.1271999</t>
  </si>
  <si>
    <t>1.1.1.1.1.5.24.1._</t>
  </si>
  <si>
    <t>315782436.1271999</t>
  </si>
  <si>
    <t>1.1.1.1.1.5.25</t>
  </si>
  <si>
    <t>Дверь Mario Rioli (КП от 01.12.2025). Тип: Д-33*</t>
  </si>
  <si>
    <t>1.1.1.1.1.5.25._</t>
  </si>
  <si>
    <t>1.1.1.1.1.5.25.1</t>
  </si>
  <si>
    <t>Д-33*, 2400х1650. "Индивидуальное изготовление ДВ 2 Рп 24х16,5 Г ПО Мд3 EI30 Студия драмкружка 1650 2400, не менее 1200 мм, ширина основного полотна 1000 мм Инженерный массив/фанера (по технологии производителя) + МДФ 6 мм с двух сторон Светлое дерево, EI30 , Выпадающий противопожарный замок в составе  антипаники, Антипаника на обе створки Антипаника изнутри на обе створки, нажимная ручка снаружи на основную створку,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</si>
  <si>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337840125.1272001</t>
  </si>
  <si>
    <t>27138041.1272001</t>
  </si>
  <si>
    <t>1.1.1.1.1.5.25.1._</t>
  </si>
  <si>
    <t>315782437.1272001</t>
  </si>
  <si>
    <t>1.1.1.1.1.5.26</t>
  </si>
  <si>
    <t>Дверь Mario Rioli (КП от 01.12.2025). Тип: Д-34*</t>
  </si>
  <si>
    <t>1.1.1.1.1.5.26._</t>
  </si>
  <si>
    <t>1.1.1.1.1.5.26.1</t>
  </si>
  <si>
    <t>Д-34*, 2400х2200. "Индивидуальное изготовление изготовление ДВ 2 Рп 24х22 Г ПО Мд3 EI30 Снарядная (спортблок) 2200 2400, не менее 1200 мм, ширина основного полотна 1000 мм, Инженерный массив/фанера (по технологии производителя) + МДФ 6 мм с двух сторон Светлое дерево, EI30 - Выпадающий противопожарный цилиндр ключ - завертка со стороны помещения, Нажимная на основную створку,  задержкой закрывания, на обе створки. Координатор обычный Телескопическая коробка с добором, наличники с двух сторон. С обеих сторон - Уплотнение в притворах, укомплектовать стопором.</t>
  </si>
  <si>
    <t>337840126.1272001</t>
  </si>
  <si>
    <t>27138042.1272001</t>
  </si>
  <si>
    <t>1.1.1.1.1.5.26.1._</t>
  </si>
  <si>
    <t>315782438.1272001</t>
  </si>
  <si>
    <t>1.1.1.1.1.5.27</t>
  </si>
  <si>
    <t>1.1.1.1.1.5.27.1</t>
  </si>
  <si>
    <t>337840127.1272001</t>
  </si>
  <si>
    <t>28892247.1272001</t>
  </si>
  <si>
    <t>1.1.1.1.1.5.28</t>
  </si>
  <si>
    <t>1.1.1.1.1.5.28.1</t>
  </si>
  <si>
    <t>337840128.1271999</t>
  </si>
  <si>
    <t>28892249.1271999</t>
  </si>
  <si>
    <t>1.1.1.1.1.5.29</t>
  </si>
  <si>
    <t>1.1.1.1.1.5.29.1</t>
  </si>
  <si>
    <t>Д-6(л). 2100х1000. "ГОСТ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</si>
  <si>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337840129.1271999</t>
  </si>
  <si>
    <t>28892251.1271999</t>
  </si>
  <si>
    <t>1.1.1.1.1.5.30</t>
  </si>
  <si>
    <t>1.1.1.1.1.5.30.1</t>
  </si>
  <si>
    <t>Д-7(л) 2100х1000. "ГОСТ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мм.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</si>
  <si>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337840130.1271999</t>
  </si>
  <si>
    <t>28892253.1271999</t>
  </si>
  <si>
    <t>1.1.1.1.1.5.31</t>
  </si>
  <si>
    <t>1.1.1.1.1.5.31.1</t>
  </si>
  <si>
    <t>Д-11, 2100х1150. "ГОСТ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</si>
  <si>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337840131.1272001</t>
  </si>
  <si>
    <t>28892203.1272001</t>
  </si>
  <si>
    <t>1.1.1.1.1.5.32</t>
  </si>
  <si>
    <t>1.1.1.1.1.5.32.1</t>
  </si>
  <si>
    <t>337840132.1271999</t>
  </si>
  <si>
    <t>28892205.1271999</t>
  </si>
  <si>
    <t>1.1.1.1.1.5.33</t>
  </si>
  <si>
    <t>1.1.1.1.1.5.33.1</t>
  </si>
  <si>
    <t>337840133.1272001</t>
  </si>
  <si>
    <t>28892207.1272001</t>
  </si>
  <si>
    <t>1.1.1.1.1.5.34</t>
  </si>
  <si>
    <t>1.1.1.1.1.5.34.1</t>
  </si>
  <si>
    <t>337840134.1271999</t>
  </si>
  <si>
    <t>28892209.1271999</t>
  </si>
  <si>
    <t>1.1.1.1.1.5.35</t>
  </si>
  <si>
    <t>1.1.1.1.1.5.35.1</t>
  </si>
  <si>
    <t>337840135.1272001</t>
  </si>
  <si>
    <t>28892211.1272001</t>
  </si>
  <si>
    <t>1.1.1.1.1.5.36</t>
  </si>
  <si>
    <t>1.1.1.1.1.5.36.1</t>
  </si>
  <si>
    <t>337840136.1271999</t>
  </si>
  <si>
    <t>28892213.1271999</t>
  </si>
  <si>
    <t>1.1.1.1.1.5.37</t>
  </si>
  <si>
    <t>1.1.1.1.1.5.37.1</t>
  </si>
  <si>
    <t>337840137.1272001</t>
  </si>
  <si>
    <t>28892215.1272001</t>
  </si>
  <si>
    <t>1.1.1.1.1.5.38</t>
  </si>
  <si>
    <t>1.1.1.1.1.5.38.1</t>
  </si>
  <si>
    <t>337840138.1271999</t>
  </si>
  <si>
    <t>28892217.1271999</t>
  </si>
  <si>
    <t>1.1.1.1.1.5.39</t>
  </si>
  <si>
    <t>1.1.1.1.1.5.39.1</t>
  </si>
  <si>
    <t>337840139.1272001</t>
  </si>
  <si>
    <t>28892219.1272001</t>
  </si>
  <si>
    <t>1.1.1.1.1.5.40</t>
  </si>
  <si>
    <t>1.1.1.1.1.5.40.1</t>
  </si>
  <si>
    <t>337840140.1271999</t>
  </si>
  <si>
    <t>28892221.1271999</t>
  </si>
  <si>
    <t>1.1.1.1.1.5.41</t>
  </si>
  <si>
    <t>1.1.1.1.1.5.41.1</t>
  </si>
  <si>
    <t>337840141.1272001</t>
  </si>
  <si>
    <t>28892223.1272001</t>
  </si>
  <si>
    <t>1.1.1.1.1.5.42</t>
  </si>
  <si>
    <t>1.1.1.1.1.5.42.1</t>
  </si>
  <si>
    <t>337840142.1271999</t>
  </si>
  <si>
    <t>28892225.1271999</t>
  </si>
  <si>
    <t>1.1.1.1.1.5.43</t>
  </si>
  <si>
    <t>1.1.1.1.1.5.43.1</t>
  </si>
  <si>
    <t>337840143.1272001</t>
  </si>
  <si>
    <t>28892227.1272001</t>
  </si>
  <si>
    <t>1.1.1.1.1.5.44</t>
  </si>
  <si>
    <t>1.1.1.1.1.5.44.1</t>
  </si>
  <si>
    <t>337840144.1272001</t>
  </si>
  <si>
    <t>28892229.1272001</t>
  </si>
  <si>
    <t>1.1.1.1.1.5.45</t>
  </si>
  <si>
    <t>1.1.1.1.1.5.45.1</t>
  </si>
  <si>
    <t>337840145.1272001</t>
  </si>
  <si>
    <t>28892231.1272001</t>
  </si>
  <si>
    <t>1.1.1.1.1.5.46</t>
  </si>
  <si>
    <t>1.1.1.1.1.5.46.1</t>
  </si>
  <si>
    <t>337840146.1271999</t>
  </si>
  <si>
    <t>28892233.1271999</t>
  </si>
  <si>
    <t>1.1.1.1.1.5.47</t>
  </si>
  <si>
    <t>1.1.1.1.1.5.47.1</t>
  </si>
  <si>
    <t>337840147.1272001</t>
  </si>
  <si>
    <t>28892235.1272001</t>
  </si>
  <si>
    <t>1.1.1.1.1.5.48</t>
  </si>
  <si>
    <t>1.1.1.1.1.5.48.1</t>
  </si>
  <si>
    <t>337840148.1272001</t>
  </si>
  <si>
    <t>28892237.1272001</t>
  </si>
  <si>
    <t>1.1.1.1.1.5.49</t>
  </si>
  <si>
    <t>1.1.1.1.1.5.49.1</t>
  </si>
  <si>
    <t>337840149.1272001</t>
  </si>
  <si>
    <t>28892239.1272001</t>
  </si>
  <si>
    <t>1.1.1.1.1.5.50</t>
  </si>
  <si>
    <t>1.1.1.1.1.5.50.1</t>
  </si>
  <si>
    <t>337840150.1271999</t>
  </si>
  <si>
    <t>28892241.1271999</t>
  </si>
  <si>
    <t>1.1.1.1.1.5.51</t>
  </si>
  <si>
    <t>1.1.1.1.1.5.51.1</t>
  </si>
  <si>
    <t>337840151.1272001</t>
  </si>
  <si>
    <t>28892243.1272001</t>
  </si>
  <si>
    <t>1.1.1.1.1.5.52</t>
  </si>
  <si>
    <t>1.1.1.1.1.5.52.1</t>
  </si>
  <si>
    <t>337840152.1272001</t>
  </si>
  <si>
    <t>28892245.1272001</t>
  </si>
  <si>
    <t>1.1.1.1.1.6</t>
  </si>
  <si>
    <t>6.3.1.5.99</t>
  </si>
  <si>
    <t>Прочие работы</t>
  </si>
  <si>
    <t>1.1.1.1.1.6.1</t>
  </si>
  <si>
    <t>6.3.1.5.99.2.1</t>
  </si>
  <si>
    <t>Содержание корпуса в период проведения отделки / 1 секция</t>
  </si>
  <si>
    <t>Кол-во месяцев согласно графика производства отделочных работ.</t>
  </si>
  <si>
    <t>НЗ № бн от 19.02.2026</t>
  </si>
  <si>
    <t>мес</t>
  </si>
  <si>
    <t>1b2081c9-3df8-4bfd-8f1a-b1cd857c8003</t>
  </si>
  <si>
    <t>d7da9cf0-0a72-4830-93c7-e0a0f6b4e4bd</t>
  </si>
  <si>
    <t>1.1.2</t>
  </si>
  <si>
    <t>6.6</t>
  </si>
  <si>
    <t>Затраты на генподрядчика</t>
  </si>
  <si>
    <t>1.1.2.1</t>
  </si>
  <si>
    <t>6.6.1</t>
  </si>
  <si>
    <t>Вознаграждение генподрядчика/подрядчика</t>
  </si>
  <si>
    <t>1.1.2.1.1</t>
  </si>
  <si>
    <t>6.6.1.2.1</t>
  </si>
  <si>
    <t>Вознаграждение подрядчика за досрочное выполнение отделочных работ</t>
  </si>
  <si>
    <t>1 м2 ОРП согласно приказа.</t>
  </si>
  <si>
    <t>Форсаж по выполнению отделочных работ.</t>
  </si>
  <si>
    <t>80177a30-d7d6-469c-bfa3-a0e171038cd6</t>
  </si>
  <si>
    <t>6b93dd37-0ccf-4840-935d-154bcbf65296</t>
  </si>
  <si>
    <t>d6bfba62-7af2-4d24-9f64-c59f511f211f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</si>
  <si>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</si>
  <si>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</si>
  <si>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</si>
  <si>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</si>
  <si>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</si>
  <si>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</si>
  <si>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</si>
  <si>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12.1.99</t>
  </si>
  <si>
    <t>1.2.1.1.1</t>
  </si>
  <si>
    <t>12.1.99.15.1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</si>
  <si>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</si>
  <si>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Окна, двери и межсекционные перегородки.</t>
  </si>
  <si>
    <t>b308570b-231e-4cd7-babb-dabdc5609dc4</t>
  </si>
  <si>
    <t>455bfec5-05dc-422c-8ea8-59967bf9d0d3</t>
  </si>
  <si>
    <t>43208d3c-f276-4d19-80eb-e1ae8df17cbf</t>
  </si>
  <si>
    <t>1.2.1.1.1._</t>
  </si>
  <si>
    <t>1.2.1.1.2</t>
  </si>
  <si>
    <t>НЗ № 19 от 22.09.2025г. Устройство временного теплового контура на 2 и 3 этажах (Окна, двери и межсекционные перегородки).</t>
  </si>
  <si>
    <t>Общая стоимость работ, руб.с НДС 22%</t>
  </si>
  <si>
    <t>eF7s/euSXFdyJoi+SpjM2qykRMTZt7UvPDY/ADCJzixkRgI7o8dmijJZXntoqiI1rNJ0t8bajBdRVRpWiyWV1KrDIosi1dPTP461oUhCRBEk+AqRr3Ce5Ky145Jg5PK93T32tyKoVpUhmZlIAN/na2/3by335f5//t5P/sOfXPzeC7/3o5M/+b1bv/d/nPzwTy+Om++8+qc//OGt37v492cXP5x94/d+vPgB+/n/+fLvnb32ox+99urLv/fCD+wX7m+xn15/99bL13/Zy/O/7eXrv6752R9f/1jz9fQfp19OH02/mD66euvq54Pp180Xn9qPX0+fTB8Pps+u3ph+Nv/S/dRf2P8+GXzP/eBg+tvp0+a3viR/8vebf+/stddeP3/l1ZOfzP7R23Hz3Ysf/+SVH9nvPXzt3+2dPwf41Z+88pP/cO9PX1l87z/e+jbbVy9f+bc6tv/nyy9f/7P237RfvWDiMk+j5Nbzv/VvLl7/8SuvvTr/iSLJqqQs/qOPyovrULEPgI6HD8lL6yD58Sv/VvkA+aDsrgNlraf5k+nfTf/v6YfTX03fn/5m6D5MP7D//7vpP0z/H/vx4+Y7fzeYfmS/8XfTv53+2n75n+1n7k/8nX2qP7E/8JH/mU1emCSbovXZaGBZPLt6075p9t28NZj+zfSZffee2a+fNe/gV83vPbPv4dXPRrccQft79oV8Nv108Tv2u59On44GRWyf6v9XbOzXH1v6/22Q3BqUJhpMv5o+vnrz6i0v+/SFSbop9h9fvWXxP7H4njl8Vz+/Nbh6e+G2rLuxrujqPUtuMP3GMn48/byxzD/Zz5wretLw/nL69Oqvrn5qf/7x1VvuZ61VHk9/2/w596nzfI/tn/rt1Tv24+fuX7t613175hnfaD6+O5i5vU/tb33TGP7r+T9if3DxjWfWCT4bNCb/yn7zqf2JL+2/8Gjg/hLrMZ/Zv+jNgX3i/nb68SBJ/pXX3NkLk2xT5v5obsTH1mQ/nxvX2f3bazAz9rPG13/qTNb8yKff4mlfqI/sM2ZfNu8rtW9eGJtNsfxg+l+GFtsn1hH8Zvr/GdgP9v8+lEfmhYebQlkVUZzESZkXPmS1eWGyKWT2+X3WOIw37IPg/In96HuQzQu3i01BfN89ls5VfOFc5MC6+I+n/+BDece8cGdjKD+0b4t7rx43vuM55fWc5/GBvmteuLsx0O83q9+Atm/9I4vyyfR3jQ9sMfOL5oUXtxCxdV1vXL1nP/7UfstGFR/0XfPC7sag/930cxv/naP9auQD95J54aWNgbN2vfpPV38+ah7UN+fR02vDe+aFe5uEOX06dJFqMP1rv6P/1+aFf70xfL+xyuMv7cP5eKYcZlB9KPfMC3sbQ/lfGy9l9ad9Y96e/nbUKWT28xe+n28K7QfOdboQZd+dR1bMvOvi1Msvv+pkntutWgqfP+9yvQQ2ZuuPLf5/aJT8h353+v2NQRM/BvfzF+5vDK1v+8DEfZC/cPidfnwPNmf1rsf3cGPQZr7Wv625ZQ3MfTrG+QvjjZEQv4NH+QsPvtPP8tHGbN35LD/YGDTxY/Awf+HhxtCu4Yrr/IXj7/TjW2/O6l2P7/HGoPXliif5C5N1SPzktZ+c/PAGh5d/79WTH13M/lo9j+cOxPiP+4txEmUAQn/y4z95/dj93oH9K19/5eSHu//7n77yJz+yf5uH5uUKzf+pnhx876D0HuYdoAHXP3r96NXXuSgP/SgP0SiPXn/lzPfE3ADZ2GvnGs+qtgAB/claa1/7rVojwcrW/diP8BiJkL3mjZ12jqk1n4BA/m+vnJ9fvLreW/+/+O36v+Ahy9b/f/Xj/F/xONlPQWOznf+Vegpu314T61oB+f1GxDydPrn689lpaJPGf3adZXsyO6BqDlGnX9qPi+/bb/15UwPw1ewPXb3nZWfJmRfck242RfEXPlx3LKKNycsP5yb/6ezg/9FMSF69ab/1xrWs9Bv07iaBfz59NPjev/r9QZMA+tqlVn0QX9wgRB+ef+3wNM/gplBN/5p6BtcRsWsh+qXTp83D9vW3U7xPmi/enn5jP2u++eVzgnae+HZJtk+bpLFLsjydJcWv/op6XjdG0j2v3c/qpuBRz2rRPKubQjX9G+pZLTeFiHxWmyew2YE5Hzp/Xn87L1Gbl8JcvX31VwNXqNY8xS6O2Sd18L3Zsz4rgFv44ifP++JHXmFxd5N2sI/z9xb0OE54U0CpB7tsHuxNoZr+knqwq00h+riJ918OnNP9doWRk1iLJ9yVXbzlCm3ean7v8+ZgyptyvbtJMk052Yh6FjcFi3oWq+ZZ3BSq6d8Sz2IcbQrRL5/3kNPf2f++O/2dO96aPaJm4OI8UZqySdysGL8xeMTjF0fu8dsYql3q6dtYIe+vbm4nB65245umCvZxUyvx9SxEu6LN/6upsnRO0QZE+6DaCL54BgaLb/x+Uwj6bFa3aJ/jd+fS1TnVL6yAfXr186YyyImHr278S+Tua3M2ooi6xISrwel8CTaFnHoJ4uYl2BSq6X+m3oKN1X3/jX3CP7cP6vMZhKameHYg4HIJjxeFyl966pKtsLUP+tv2jz5X59Z48q+aN+fqxo0N+wP2t6hHfWOG+NQZ4jkzDBud7imbpB71TSGnHvWkedQ3hWr699Sjnm4KkX9P11QTftPI4fkFJXfE8Fnzc89c7fGng7kodoeRs7tJ0793X9hfX7RVdN7dJFmWd94UOuqRTZtHdlOopr+iHtlsU4hWjm0/dlcJqEdtYyCbI9omCLjq50eMY4KNYaUevKx58DaFavo+9eCZTSH6jdWw71699fyNIqsR3hxYJ/q+K/P4lf0PcaDVnBm4M7C/tN96Z3GJZyaerVMdPnezqvG3/2rmX5u/ouNW591NmuS5TYB7wAc3FIP77r/ySSSvrn9xg1yo16BJm20M1fTX1GuwsSTKc6/BjSd0oR1cgZbVu+5Rb54I95A/f0PN/YnFXu9pIyRmt2+SYTpodMbMf377pZjvtprHyJXsm8HyfuFj94S5f+35Xan7Nx2k5o37YkWd2N8kX6eNmXbldVoF3XyvsQ718mwKOfXyNPm+jaGafkC9PBvL6vw/jaiepequFfdzmb1H9nmeB4nmhmxzrbXxre4ZuPlnfTvTWWnA5/bdeM/repVn2puz2nN3c9wr0H5V58UNIqXegyaXuDFU0w+p92BjSaC/nZ34zYLIZ/Ns9xvXYWRxj3t2vkCejGwM/+fWB7tH0ar7uVf+jHoWN4WRehab9N/GUPn3au5Z3FgS6DezavJWYdImS5499+e/1wgR64ett7Z6//fnl3M/bx7k5gTQnRe/ffVOcwL4dFbePm8V8btBs6f4aeOT5w7evQsOUhLZnZh90Ox/zfy/+RwSKWM2ZtAG1vB693utW7q+aY07q9S2Jn08/WJere1l+OIGGbpVGL788qtuFeb/LYbU+9akODcGdfoR8b4lm8p6TT+2T/7v3LvGc/IbA2ofyzeb1A5xlvniBrERD1vSJDQ3horo82ARbSy79MtG2DaydtZYpcmnW4f8pJEezT7x6o3BC4PpfxlNfzWa/mb0XE+ZmcS++qtbM4H8dHRrcDH80ckrP6Qe1U3RpB6HJrW3MVTTj6nHYWMZGNeQ4Pkiate6qTmn+4vps56egU1xo56BJue1MVTTT6hnIN0UItdpqclhNo2p5m1fvhzMupDN98bXG+LZ40It9qZIUIvdZIukqP6w+bvOL45OfvK/2e9ZjPnpWXJ6ehINL7JLM8zK6HJYlsXl8CRLo5PUZPH5+cnsJ19/7d/NPqlm/1myu/jhxfKmy/P02Lf7YvsW/s18X/hscejhluqJ5/vD54qmV37cdZ/zFn7fLl/Y42+DuEb5j/YPunQd0xh/sv7NwOrWQRxXlf9+IIhgJicou1F0WN06JFkdglgZOSv2/SNHalzdGpOkxiBS/BdzzVuK1a2aJFdjyDmlKyEnewaPq1vHJKNjEKNYxkj0/E2qWxOS0ARAyDHKX/52oFgl+OOLs5+84omDNlD86Y9OL3yrdTNUxD5Gt/2b7jQtyrQqsmqV1ixE2zVgI3RR84/+pAmbnSBzH8Q7SoirL3WLEXnR1pXvrHbcXEbTJzPpa2XwrNuk99z9bvXCnpLNjXhJ0+khXsZREzBzf8DUUliNiAwKMm90aHEfkrgPtbiNHLfI54wt7DEJe6yFzX8B1oxqFn5Nwq+V8G/ErQ74sifl2GI+JjEfazHzHbciMlnIExLyRAPZYZ77FXDsIaIPca9gjtpEpKHZIEXhZ5T6UN7RouS/gNwI9BsbW5r+x+7A9daipcvTq/dsDPq6qbZ+vvLqVtM5u8kTPHVZmCfLRAynLdDdOHphT0s9cLiK/YFKjT5ApPJDPlRDNnLIIvczJhCP1Yj5r8e68cmPvNYiR4cmP9xjNVy+S9dEJT/aiQpt81y8HCYgUSHJnwpY4I5JK7NhCkOSH+cdLU7+W6cKSrNxBf9kg8rTWbnhN9NZO/bFvbjf+djcjWMba5SMAseahIg1WvQBYo0f8qEaspFDFjmVMYF4rEbMf+rXjTV+5LUWOTrW+OEeq+HyvbUm1vjRTlRoHdz5gxwg1lDRxp90XCBPSDuzgYqjzcj4kN7RIuW/ecp4Qyav7saJDSpK2IGDSnrrICmzWwdFUd06qIr4lt27lLOsVUbEGy2xAPEmvXXo2Bw6NoeOzWHD5pBkc6hmY+RsRD5nbMmMHZmxIzN2ZMYNmTFJZqwmw39X1o1S6a3akaodqdqRqhtSNUmq1pJCB7D01rFjcuyYHDsmxw2TY5LJsZoJPzpoYlt6a+KITByRiSMyaYhMSCITFZGwWyw68PkLMBbYU3IR2FAVgY/aaimx8l9nbuj7qDnte9eH8m6c2minRBo42mUusOX2gzFEcNPyCBDcMhfHcvuBAH+oBm/k4EU+Zmyxjx32MYV9rMbOf9bXDV2Zi1K5/UBwqLUc0JEqc0Eptx8I4Mdq4Hz/rQlMmYtBuf1A4J6ocIePQ1QkylrRZ6TV2WBVkYiKRUq0/PdTEos+d9dT5t1RvpxfC5q6Gaefzq85D5puze5K5c8WxYbu+19eveEuSDd1pT6ad+PMBjMl1cDBzNg4VtrtW2J/GbeNu3WQRvaX/Tqz/83s1xbrQW4/z23MK+z3C/s9t9ur7OdV6fZ6TUSMiGCotUOAYGhsHCztbi+xv4zb9d06tOQPLflDS/7Qkj+0AA8t+UNL/tCSP7TkD93m0JI/tOQPHflDivyhmryRkxf5RRtDbRwt7eYwsb+M2yTeGlvuY8t9bLmPLfexxTe23MeW+9hyH1vuY7eXtNzHlvvYcR9T3Mdq7vyXfd1gbGwcLu1eMrG/jNtT3qqtDWprg9raoLY2qC3O2tqgtjaorQ1qa4PabT2tDWprg9rZoKZsUGttgA7mxsbx0m49E/vLuC3orWNL/NgSP7bEjy3xYwvu2BI/tsSPLfFjS/zY7VQt8WNL/NgRP6aIH6uJ84OoRgwYqwNKu1NN7C/jdqy3Jpb3xPKeWN4Ty3tisU0s74nlPbG8J5b3xG1sLe+J5T1xvCcU74mKtyM+9/qO/g/aRMW/e+31P/YYQ6coKE1hWknk5OLxsCoFBZ1LVMJdDbSUaZmK4h+X1ZS/W1RRLrsEufZr1wnFmcRwjYWeTT9rylm+XqqQZ4vpuZ82F4ffef6e8JNFX6Evm6vLv1v8+OdNT4hvrFhx1+C+nn3z6fxmi/ti1l5iVmzzl6Om2dsgbibTf0UIGKVJV2M2+QT8yDnqP3rlx5xHdvo306/ng5ub7uNvTpdToGbdFt8azNo624+uQsg3Sd5NkHquO41L6b4zXXRofH4cxDM3cuOp+3s/nd/y/tp1Nh/5zPSi1kxGZCaGiZLB1X9qLr39kw/nrhZnzsP5o4uTH//p66yX5KvEB/AlLcCCB/Di3//Jxas/9gF8dQVgPIqiyAfxnhZiyYP4f7z2wz9l+RkfuH+tBbcqtQhwTahlWM9ruT0tuHhVBBHonAJudABHCd5Y8KIYpbkP974aNzNmL3GT6m0VbFqWI//j+X01WGbQXoL1wLwhtqzpdh6OJ4cvfs/iujXw573vqyEzA7doe3zjUSYMfaBGzYyN3ZtZLtRDNVQjhMp+MKz1dhawbuwXtWiZUepP+ncRR2rMzMD1Jz25hwdqoMzw9SfcJ+Bo6Roe0K7hoRquJKBpngXqXau1iG/s9NsQs58ECuaxGiYzpgk35fZhOPa7g4kKqYN6fpmdl0V8MixjczHMojwflmdn8fAiTavL9DI9qy4vZmTITfaP5k+Gh6B2o01ttXMZSy4933a8hZVkS+7jcQfJYzXct60Oc6/+4fW2/HrH/fSPZhvl6T82O8Y/b5qGPL83nLeWaRp+Nd2Ah9OPp59Mf9E0sfrF9B/8rTDuIm1j+Lbh7yZ9LHaRLFYjeAsLwV7zS3/LvpeQTFbjegsTyabUqz7uIYmsxv0WImtuXYEkVtVAC4k1t7hAEje2wS0s1toKV6O88LHbh7ITeHfRhu6G2JipztlHS8lpzz/Ym/3Xx/oAylrg8dT7Fmo9j6DMpO8ch1nrWh51r2UNY9woztPTs4uTy7Qamiw7G2ZFeTk8ySMzzOLT8jw+PTlPzfwdDqo4vUett4kmxS2m4NELrjiBPAQ+ias4f7mS53nkJkJ83UjQWYPYb3Uv/LWVk05a/mr6gf314bUw/XD6/vQ39uMn7mf+u/3i48H9IxMP/NO37yKNZPhGWld6AlkIHHEf0hPIBCI9o1FijI/KPSSVcOITSEIaCDmr4SOxhyQRTHyW5aj00tuH0hN4+j7VZzFXLAWtPpGsBU5PrT7JBT2CUpO+dRxqHfKzczFrGGOnP9tkZb/VQoSg9LeVm5Er83KV3KarhZRwmUlHrh78blYL+Sx6V2vRjGfRfzbFQkozGZGZGCZKO4qFlDiZaViBiqaKhZQAmTlXvjhuKRZSQmRmW9cUvUpwktwqw3qEmFWCC1QslIyqyod7X42bGbLlxUJZRGWBv68Gy4zZwmKhclksVNLFQlrIzLgtUvfcdPuBGjUzNvZZLKSFaoRQ2Q+Gtd7OAtYK2rEaLTNKqbc9tIs4UmNmBi5ZsRDtHh6ogTLDl6BYqFwWC5Gu4aEariSgaZ4FulhIiTh0sZAWJjOmSYuFyp1jvzuYqJBubeomoYqFKhlLLr3gqRsgD8GBHnervqHUDdBIhm8k/rbSx2IXyUJwiinYdJKpGyCT0KkbIJVwqRsgCekhMmc1fCT2kCS2IXWDpCfw9KLNXUfqppqf9ld06gbJWuD01HuYltQNkpr0reNQ60jddC5mDWPcyM8sviyi4rQaFvFFYX8iiodlfpkMi5PLpDrPzaXZQK16QiR6iKmjLabg0QstP5E8BE6JKz9/vRhROHCNZ6bPmnTGT12u6Oq9m9kc+80/coqz/IM4ihbTy5OISN0gTWH4plhTZCJZCPytQGS6dNNno4F/VV5C8oFITe929R6SRjCZiSQhDXiMlfDLTCSJYDIzjkaZX2ZC6Qk8eo8yM4lmymT2Xx/rAyhrgdtTy0xyQY+g1KRvHYdau8zsXswaxnh7r0Qm/nlVt4lp5i2m4NELLjOBPAROiSszg16JRNrG8G2zru4EshA4YIHupA43kUwwipO4EokkEk5zAklIox9jLQjNCSQRTHNWo8h/JRLKTuDd+5Sc8VylxLTkRLIWeDy15KTW8wjKTPrOcZh1KM7OtaxhjMPWpBMaMmklxx4MHqgmXQuXWdvGlYD/jGrStRbNeBb951KTrjWTEZmJYaKOBpZanMxqP4GCJmrStQCZpX0SYUzVpGshMov61pS8SnCSEj6G9bIkT/3Zrz0twkCF6dHIZD7c+2rczLjda2G6GiwzcMsK05NkUZieJGRhuhoyM3iLFP6qqYukiLJ8FHtV0oEaOjNKyqvT7XNskpKsUVcDNkLA7GfE2nBnAWsF7ViNlhm11LugloaWaszMQCasUc/NKPc+Cg/UQJnhjF+jvvQSD2gv8VANVxLgNM9CYfI4sXsT44Nda2FjCtXjqsyqzIwq7/t2rAbLjHTCcnX7XBz7PcNEhXRrEznErvZ2kspYcukFT+QAeQiO+ri7+LCJHKBtDN82/I2mj8UukoXgWFOwDSUTOUAmYRM5QCLhEjlAEtJDZcZa5GUSE10+9pBUAqZz/AF5H8pO4ONFm72OdE46TwGkdDoHyVrg99QbGbLDJZSZ9M3jMOtI53SuZQ1jvL3XJImTuttJJjUFj15w3QnkIfBJXN25mWuSSCMZvpHWFaBAFgJH3IcABTKBCFD6miSSSjgJCiQhDYSM1YijshjFsXdPsIfkEk6D2gfO28RgH0pP4PD7FKHZXLhktAhFshb4PrUIpW9LQqlJXz4OtQ4V2rmYNYxx2KKizEfudmLayBXRKrlNFxUp4a56in8pKlpqTaVFM55F/9kUFSnNZERmYpioo9GlFiczPSsQ01RRkRIgMxfL18gtRUVKiMws7JraVwlOknNlWC8tsog6VVUi3HhRkRY3M273W1SkBcsM3MKiouVo3IQejauGzAzeIol/I01gUZh0VHhlx4EaOjNKKoqKsiqPWoqKtICNEDD7GbE23FnAWkE7VqNlRi31NqitqEiLmRnIhEVF5KPwQA2UGc4ERUXLKbm0l3iohisJcJpnIc/TNI9HpTc5U2thg4qKisokVU71wFSDZUY6aVGR2Tn2e4aJCunWJncyqqgol7Hk0gue3AHyEJz1cXfxG0ruAI1k+Ebi7zh9LHaRLAQHnIL9KJncATIJndwBUgmX3AGSkJ4vM1ajcrsG4/Xre0gq25DbQdIT+HvRxq8jtzMfu5rQI3ShrAWuT72pacntIKlJ3z0OtY7cTudi1jDG21vZnlEVRm3z3Lym4NELLkKBPAROiStCw1a2A21j+LZZV3sCWQgccB/aE8gEoj3JynYgkXDKE0hCGv0Ya2GqMiMvdgOphFOeZGU7kp3Ax/cpPOcDVxN6ei6UtcDvqYUnXdmOZCZ98zjMOnRn51rWMMb2f3/4nPd3cvIHbfqy3xoj4yN7O2kbZFSYG12ZAtUYFVSNkRIuM03JFYZ/b4XeV1bwfd0Utzy5+mkjEmeFLI9ndS1vugKXpkzo6h37U//UVAfNS2Bcycyzq/eauqFPB65a6ert6W8HPsZ3tYwzHmNZDZAP4YtahEaEkIGua1muV+NzV7zlSoy+nv7TyJUtPbYr8tip9k+dcHflW49d8/urd11x09V7V+8MkuF1dc+twfXnw3mT/E+nT6/e89Yn7WoNxMygCrTuV6kP4EtagMx0qUTCknU/SojMROma4lQJTpIWZVjPa7k9LbgwJT+JqQoiFbqvRs4MpPKiH5NZXU+W/WjhMmOpsOxnOeQ2oYfcqiEz46lIhN/MpRBDbtWomTFRXvFD1/pooRohVPaDYa23s4C1gnasRsuMVOrdSZubOFKjZoYvWbVPm4t4oIbKDGOCep/loFvaPTxUw5UENs3zQA661SLGlPqQg27VMJmRTVrkU+4c+13CRIXUQb24SMzF5UU1PDVxMYzji3JYRhdmGEUmMnlZxpWZxz1y/9tyGqDdA1NFPpWMJZeeb6fcwkqyW/bxuIPkITh7426jP57vlH8+uPqL5u7M7KqM3b4Nm13Ym3YH53ZvzeCxDxL/y3QXSdrwSfP3qT4Wu0gWggNEwWaSTJwAmWASJwW16QQyCZc5AZKQnt8yFoPYxAJJBMuZFKPMG372oewEflu0XevImcwnnSb02Fooa4HLU+9KqPU8gjKTvnMcZh05k861rGGMw97D9ibQb6dRC7myiFfJbThHooXLPNPhiruAORIt44zHuIcciRahESFkoOtalk3lSLQGYp48CWQtkSPRAmQeMgnUKpkj0UJkHi6tJ0O14CRHSQzrJaPSe9Cxp8UXKE1SxiWVJlEjZ8bSntMkarjMcCpLk6TRIk2SksNS76shM0OqSHevGjvNq9iMysyH/ECNnBka5amS2JSpSYmW6odqvEaIl/2EWBPuLGCtoB2r0TKjlnpn0povUaNmhjJZviQ3VRkRlx4eqKEyQxo/X7L0Ew9oP/FQDVcS5DTPQ5onRUXclq+1qDE5k7iKoiQbFd4H4liNlRnrhIkT+1Qc+33DRIV0axMnOZE4SVuHOt5kyaUXOnGC5CE4gOPurftJnCBJGz5p/ubVx2IXyUJwiijYYVKJEySTsIkTJJNgiRMkCekhLmMxsrLyxvc9JI+AuROiMxiUncB1i/Zw7bmTdD5MOaUHY0NZC7yeeodC5k6gzKSvHYdZe+6key1rGOPFfZPFQY97mgNeOPHeJ7qdJi1si/zG7ZpAyZSYmOx9R4uXefTDVXy+rrbNt96b/pMVFE8GVhO+P/3r+dXkR/Ynv/r2peRGC85P8ef9al0P1ixu2s/OetHmEdmKVmuGjGeGPlIsSoRGhJCB7nq09MiuynKJHs2vj1+9bdftbdf31olzYqVuLdsENwkYt1xm1ih49PLLr04/sd/95oXB9KO4vGU/DuPSvz/b1RqFeUAlEL1Ey1ktQOZZlEDL0mkVJUTmGdSaIlUJTnLixLCe13J7WnBBcipUce6+GjUznMrzKVUWk9kULVhmPBVmU5YDrFN6gLUaMjOkipQ496k4UKNmRkB5JoW8dKKGaoRQ2Q+Gtd7OAtYK2rEaLTNGqbcoWZKOUv+leDVmZtiSpVBKY6gLJ2qgzOAlSKAsp1bTruGhGq4knGmeBfLCiRYxJnlCXjhRw2TGNGneJNk59ruDiQppI7eq8ySPsmRoMteE4TI5G1ZFFA3jKKlOqksTJWZOhtz/thwHaPfAVN4klbHk0vPtlFtYSXbLPh53kDwEh2/cXfR/sfumL13z2Ka48I3F9st+aXdkb1y9O5j+vWswO/3CbYevfup2bX/kdtQ2MtqP2dA/J+wu0gqGbwX+FtXHYhfJQnCkyN9TXv3s6i0fk5eQTCCJFG9J2j0kjXBZFCAJ6XEuYyWIjSyQRLAUSjIyxIYXyU7gxUUbt44UynyAcUoPo4ayFvg79f6EWs8jKDPpO8dh1pFC6VzLGsZ4Nq/gPE2iy5NieHqRZcMsTePhiSkvhpUp4/T0tLpIyrnmCqosvfr5dppJTcGjF1xZAnkIfJJEWf52foo/myz4pTu3b9RjMYwTOrEC5Gn4PNfVjkAWAl/K1450EQ6QCUQ7uj2/d5N5D0klnH4EkpDGMs5q+EjsIUmE049ROZoH2hsKEslP4K37VJDz4cMpPUkaylrg9fQKklzRIyg36XvH4dahITtXs4YxnmnIyzK5OLU/dpqdJcMsrs6Gpyfp5TBKYlMmRWxOzdwqQTWkd/Fvp0ZsCha94BoSyEPglbga8uN5cc6jwdV/mj51yvHqzemnswPIKPoD98v4eN5F8jR8nutqSCALgTcVaEiqpgVIBCIhY3+W4h6SSDgBCSQhDWSMtSAEJJBEMAEZuzy190nbh/ITuOo+BaSZSw5ynuoBlLXA5akFJL2iR1Bu0veOw61DQHauZg1j3AjI7CSqqjyKh9XJuRnan4+G5UV+Ory4TM9NchLH+en5y+EFZOYzxe35TVOBKXj0ggtIIA+BV+IKyI9cUttKyKdNIfHnz98NbFTk9ANDXQUEEjV8ousqSCALgTsVKEjyFBLIBCIho5G/nucekkk4DQkkIY1lnMXwkdhDkgimIQsyiY1kJ/DVfSrI+YzMlB54CmUtcHlqBUmt5xGUmfSd4zDr0I+da1nDGDf6MTfm5DQ+y53WtD+bnV8Oy7g4GZo4Tc6z6jwuyrk7Daofjc8Ut9O2EVxeU/DoBdePQB4Cn8TXj4+v3nSp6/mIU9fi7+qn8/tns5uFX7l2f27AqY/vXSRfw+e7rowEshD4VIGMpHoWAomAVCSZywZSCScjgSSkIY2zGj4Se0gSwWRknEf0/T8kQYHX7lNJzqdepvQEUyhrgddTK8mWJT2CkpO+eRxyHWKyczlrGOPZYWR8WUTFaTUs4otimMVWgpb5ZTIsTi6T6jw3l8YNPA0uJnOfKW6npdQUPHrBxSSQh8AtccXkr+dNyR4N5t2fv2qu1Mybkn3eHE1+c/XnTSPp5pvNEWXp0txNsaT9IomookmgKQzfFOvqTCALgccV6EzXwOKz0cC/Ki8h+UDkJiE1gTTCSU0gCWnAY6wEITWBJMJJzWiUEUITSU/g0fsUmuVcmZBDBQ+grAVuTy80qQU9glKTvnUcah0ys3MxaxjjWdHk6dnFyWVaDU2WnQ2zorwcnuSRFafxaXken56cp2b+FgeVmURjs0pqCh694DITyEPglLgy85fNYJivm3ZZn86KJ99uhpl86pSlu+s9fXr1c/sD77qWZ7+e/mL68fST6a+mH9hfH87POaf/OP1w+v70N/bjJ+5n/rv94uPB/SMTD6a/8BnpLtJIhm+kdQUokIXAEwsEKJkvBzKBSM/If33vHpJIOPEJJCENg5y18JHYQ5IIJj7LkhitsA+lJ/DzfYrP+Zy6lJ45CGUtcHlq8Uku6BGUmvSt41DrEJ+di1nDGIcdOlj6yN2ebzH85MoiWSW36T65WryrruI73idXa4aMZ4Ye+uRqERoRQgY6UJ/cfNYn18d9V8t91bPD2uFqATL7CvL1Kd0OVwtxVX1C2uFqwa3GN0g7XC24zbbDVaNmRs1e2+GqwTLDpqwdbrYcLpjRwwXVkJmRUySwuU/FgRo1M9D12A5XDdUIobIfDGu9nQWsFbRjNVpmjFLvPLLcUM0C1JiZYau3drhqoMzgxW+Hu3QND2jX8FANVxLONM8C2Q5XizhwO1w1TGZME7bDtQ/Dsd8dTFRItzZ3QoypuD2fBcRmyaUXOneC5CE4U+NuljeTO0EayfCNxN+o+ljsIlkIDhIFW04qd4JkEjR3giQSLHeCJCE9xeWshY/EHpLEFuROoPQEfl60tWvPnWTzOXUZPXMQylrg8tQ7GDp3AqUmfes41NpzJ92LWcMYb299eEl0zM0SqSl49IKLTyAPgVPiik9kfTjSFIZvinUlJpCFwN8KJGZ7fTiSD0Ro+uvDkTTCyUwgCWnAY6wEITOBJILJTLo+HEpP4NH7lJnJXJmQM8AOoKwFbk8tM+n6cCg16VvHodYhMzsXs4Yx3t6eFiXRVDdLpabg0QsuM4E8BE6JKzPX7mmB5Gv4fNfVkkAWAqcq0JJETwskEYiIpHtaIKmEE5JAEtKQxlkNH4k9JIlwQrKlpwWUoMBr9ykl52OhMnrEF5S1wOvppWRLTwsoOembxyHXISY7l7OGMd7eBrsl0WA3y6Sm4NELLiaBPARuiS8mtQ12kUQNn+i6KhLIQuBPBSqSTHoDmYBkJNFgF8kknIoEkpDGMs5i+EjsIUkEU5Fkg10oO4Gv7lNCzqdCZfSMLyhrgctTS0iywS6UmfSd4zDr0I+da1nDGG/vhK+SaLCbGakpePSC60cgD4FP4upH9YQvJE/D57mufASyEPhSgXykrukBiUDUY0xM+EISCScegSSkgYyxFoR4BJIIJh5bJnxB+QlcdZ/ycT4TKqMnfEFZC1yeWj62TPiCcpO+dxxuHQKyczVrGOOZgGSNkw0uIHOfKW5nudgULHrBBSSQh8ArcQXkf5k+mf523gTh2fSpy2u7VHajIIthnNB9KYA8DZ/nugISyELgTQUCkjx/BDKBKMiWNDaQSjgNCSQhjWWc1fCR2EOSCKYh6aH0+1B+Am/dp4acz4XK6BlfUNYCr6fWkPSKHkG5Sd87DrcODdm5mjWMcaMhy+o8yaMsGZrMXAyzy+RsWBVRNIyjpDqpLk2UmLlmDKoh/R1zs7YZFV5T8OgF15BAHgKvJNGQX7rL3e7e99Ubi95a9surt6/euHp3MP17dwF8+oXrdXb1U3dcOTuhNO5jNoy9O4K7SCsYvhXWVZhAFgJfy1eYVz+7esvH5CUkE4jC9PZBvIekEU5dAklIoxxjJQh1CSQRTl2S6W0kO4EX71NbzsdEZfTULyhrgb/Ta0syvY1kJn3nOMw6lGXnWtYwxmHb4VY+crezspVcukpu4+1wlXhXPcV3ox0u2XH1rtYOGc8OffTDVSI0IoQMdCnVD5dqcWt/7BP7vW9eGEw/GrrGijfZ7WrZrfpuXMdbJUBm60C+/GzpeKuEuCovMR1vleBWQxim460SXJCOt2VRjgoiWa3FzQyN/fa81YJlxkZhz9ty2fOWHBt1Xw2ZGR5FItqX6fChPlCjZgazPnveaqEaIVT2g2Gtt7OAtYJ2rEbLjFLq3QXtIo7UmJmBS9bzlnYPD9RAmeFL0PO2XPa8JV3DQzVcSUDTPAt0z1sl4tA9b7UwmTFN2vO23Dn2u4OJCunWZj8qqudtJWPJpRc8+wHkITg34+6IUdkPoBUM3wr83aaPxS6SheA0kL+rpLMfQCYhsx9AGuGyH0AS0pNYxkoQW1kgiS3IfiDZCby4aOPWkf2YD5DL6GmAUNYCf6fen9DZDyQz6TvHYdaR/ehcyxrGuFGWJ3Gc5SarhnncNJIoi+GpOSuGl6fFeXQelybP51YJqiy9R6q358+EwBQ8eqGVJZKHwCdxleXHrhXE1ZtXPx883xfCHdkPp980v/PTJqcyy6gsRtvN+0bE/hf5LtIGhm+DNXUlkoXAz/J1JVm3jWQC0ZXEfNF7SCLBlCWShDTKMdbCryyRJIIpy3wUe4s896HsBF68R2VpopkaMeTkrgMoa4HHUytLaj2PoMyk7xyHWbuy7F7LGsZ4e9tGVEQPWxNLTcGjF1xZAnkIfBJfWSrbRiB5Gj7PddUjkIXAlwrUI1HrgiQCEo/e3MU9JJFw4hFIQhrIGGtBiEcgiWDisaVtBJSfwFX3KR/n05kMPWoLylrg8tTysaVtBJSb9L3jcOsQkJ2rWcMYb++srYroW2sSqSl49IILSCAPgVfiCkjkrC2kKQzfFOtqTCALgcMVaMz2WVtIPhip6aNxD0kjnNAEkpAGPMZKEEITSCKc0CRnbUHpCTx6nzpzPp7J0LO2oKwFbk+vM8lZW1Bq0reOQ61DZnYuZg1jPDunZI1/DS4zjc8Ut00qNQWPXnCZCeQhcEpcmfnLqzeu3m6Eprs/2JxX2i+nT1xBpf2tN6ePpk+vfm5/4F13j/DX019MP55+Mv3V9AP768P5fK7pP04/nL4//Y39+In7mf9uv/h4cN/uswbTX/iMdBdpJMM30roCFMhC4IkFApRMkQOZQKRn5K+juYckEk58AklIwyBnLXwk9pAkgolPcvz8PpSewM/3KT7n45wMPZ0Lylrg8tTik1zQIyg16VvHodYhPjsXs4YxDtt8Ivau522TtbLLVtltuvuEFu+qr/iud5/Q2iHj2aGH7hNahEaEkIEuUXSfILtOaFkx7/MKRCqViVcCZF7e5WtPuuuEFiLz2u6aqlIJbjV2QbpOaMEF6jpRjVwIv4l7X42bGRN77TqhBsuMibKuEyZbdJ0w5Pyn+2rIzLAoks/ce9sHatSZEDX7qSC7TqihGiFU9oNhrbezgLWCdqxGy4xS+n0F6SKO1JiZgau3rhNqoMzwxe86sXQND2jX8FANVxLQNM8C2XVCizhw1wk1TGZME3adsA/Dsd8dTFRItzYzEkdE2wljZDS5/IKnRoA8BEdm3K3whlIjQCMZvpH4u1Afi10kC8E5oWDXSaZGgEzCpkaARMKlRoAkpIe0nLXwkdhDktiG1AiSnsDPi/Z2HamR+aA5Q48NhLIWuDz9FoZOjSCpSd86DrWO1EjnYtYwxttb/h0TceO2yaW24PELrj6BPAReias+ofXfQFMYvinW1ZhAFgKHK9CYHfXfQD4QpUnUfwNphNOZQBLSiMdYCUJnAkkE05kt9d9IegKP3qfOnA+jM/RoQShrgdtT68yW+m8kNelbx6HWoTM7F7OGMd7ePhV2+b0FMLdN+ywcn+Zm8QuuM4E8BF6JqzP1jSqAPA2f57oiEshC4E0FIpIqjwESwahHqlEFkEg4/QgkIY1kjLUg9COQRDj92NKoAslP4Kr7FJDzmXOGnh8IZS1weXoB2dKoAslN+t5xuHUoyM7VrGGMt7eHrttA+Gxx27QPofDYgscvuIIE8hC4Jb6CRDTRBdrA8G2wrroEshC4WoG6JNPgQCYgeUk00QUSCScvgSSkYY6xFoS8BJIIJi/pJrpIdgIv3qe4LOdyhBwFdgBlLfB4anFJN9FFMpO+cxxmHdKycy1rGOPtHfxlpaXx2eK2k8QyW/D4BZeWQB4Cp8SVlqDJX0grGL4V1hWXQBYCV8sXl+TkLyQTiLgkpCWQRjhpCSQhDXOMlSCkJZBEMGlJTv6CshN48T6l5XxalKEnf0FZC/ydWlqSk7+gzKTvHIdZh7TsXMsaxjhw6wn/fZ08amVnVtltuvWEFu+qq/iut57Q2iHj2aGH1hNahEaEkIGO33rCLFtPfGK/980Lg+lHsd1zukYUpT8DvKtluerEYa0otACZN3r5OpRuRaGFyLzLu57G1IJbjWWQVhRacEFaURR5OUqMD/e+GjczRvbaikINlhkjZa0o8mjRiiInZ0rdV0NmhkmRmuZe5j5Qo2YGtR5bUaihGiFU9oNhrbezgLWCdqxGy4xS6m0G7SKO1JiZgau3VhRqoMzwxW9FsXQND2jX8FANVxLQNM8C2YpCizhwKwo1TGZME7aisA/Dsd8dTFRItzcPQhRn3s5jGU0uv9B5ECQPwQkad2sMyoMgrWD4VuBvO30sdpEsBOeC/G0lmQdBMgmYB0HSCJYHQZKQnskyVoLYywJJbD4PAmUn8OKinVt7HiSfj6bL6UGDUNYCf6feoJB5ECgz6TvHYdaeB+leyxrGeIurt2Oiz0SeSG3B4xdcWgJ5CJwSV1pCqreRNjB8G6wrLIEsBI6WLyzJ6m0kE4iwpKq3kUTCSUsgCWmYY6wFIS2BJIJJS7J6G8pO4MX7lJbzcXQ5PVsQylrg8dTSkqzehjKTvnMcZh3SsnMtaxjjLW4tQRS43M5TqS14/IJLSyAPgVPiS0tlawkkT8Pnua58BLIQOFOBfKTKXYBEQOrRm724hyQSTj0CSUgjGWMtCPUIJBFMPba0loDyE7jqPvXjfKJcTo8HhLIWuDy1fmxpLQHlJn3vONw6FGTnatYwxlvcBDcmWkvkmdQWPH7BFSSQh8AtcRUksgku0hSGb4p1RSaQhcDjCkRmexNcJB+M1vTRuIekEU5pAklIIx5jJQilCSQRTmmSTXCh9AQevU+hmc2lCTn76wDKWuD29EKTbIILpSZ96zjUOnRm52LWMMZbPOorJvpM5EZqCx6/4DoTyEPglbg6czOjvpBGMnwjratAgSwErligQMksOZAJRHtSo76QRMKpTyAJaRzkrIWPxB6SRDD1SY/6gtIT+Pk+1ed8OlROj/qCsha4PLX6pEd9QalJ3zoOtQ712bmYNYxx4FYU3khwO89b2eWr7DbeikKJd9VXfOdbUSjtkPHs0EcrCiVCI0LIQJeyW1HkN1tRDN0955vsdrXsmJd7BWKVyskrATJv8vI1aEsLCiVE5h3eNdWlEtxqDFuzBUWSVqPKB3BPCzBIG4qySkeR983ZV+Nmxsd+21BowTLjo7ANRb5sQ0GOjLqvhswMkSIpfeNxjrMki0ap19oHaujMqCbvRZEkpsjMqPLiPVTjNUK87EfEmnBnAWsF7ViNlhmz9LuNohwVRFGFFjMzjMkaUsRxUo0S77PwQI2UGc0EHSnyZUcK0ks8VMOVxDfNw5DEURklI+OV/7UWNqYtRVJEZWVGkfcqyrEaKzPQSXtT5DvHfs8wUSHd3txJQvWmaB+Fc4Mml1/w3AmQh+BMjbtX3lDuBGgkwzcSf5vqY7GLZCE4SBRsR8ncCZBJ2NwJkEi43AmQhPQUl7EWWTGqvEF2D0kkWP6kss+al94+lJ7A14s2fa1H7pbS/MidnkAIZS1we/odDZ0/QVKTvnkcaq2LedS9mDWM8RZXiSdUC4v2iTkeW/D4BVegQB4Cr8RVoNAqcaApDN8U6+pMIAuBwxXozI4qcSAfiNokqsSBNMJpTSAJacRjrESV+VjsIVkEE5pufBkhNJH0BC69T6E5n2CX09MIoawFfk8tNFvKxJHUpK8dh1qH0OxczBrGeIsbWiRUQ4tKagsev+BCE8hD4JW4QlPf0ALI0/B5rqsigSwE3lSgIqniGSARjHykGloAiYQTkEAS0kjGWIskT0clUbMDZBJORJpi5G9yvw/lJ/DXfarI+bC6nB48CGUt8Ht6FdnS1QLJTfrycbh1yMjO1axhjLe45W5CdLUoIqktePxCy0gkD4Fb4stIQMtdpA0M3wZrSkwkC4GrFUhMKiGOZALSmN6jo3tIIsE0JpKENMwx1iIxVVT5k0x7SCrBRGY+SvyNd6HsBL68R4lZRDNRUpADxA6grAV+Ty0xyca7UGbSN4/DrF1gdq9lDWO8xePCEqKdRdE+38JjCx6/4AITyEPglLgCEzQuDGkFw7fCuhITyELgavkSkxwXhmQCkZiEwATSCCcwgSSkYY6xEnEVk/oSyCSYvrQBKfOx24eyE7jyPvXlfM5UQc8Mg7IWOD21viRnhkGZSV88DrMOfdm5ljWMceCGFf7MdpG0sitW2W26YYUW76qr+K43rNDaIePZoYeGFVqERoSQgS5RNKwgG1VoWTEv/fJVKpVr1wJk3vDli0+6UYUWIvNq75rCUgluNXat2agiTwkPuKcFGKxRBaUEtbiZcbHXRhVqsMy4KGtUUSSLRhUFOYDqvhoyMzSKFPSqqU2eRVVM3OI5UENnRjN5owpTZZFJicYah2q8RoiX/YhYE+4sYK2gHavRMmOWepNRFtUornyYj9SYmWGsv0YVaqTMaMZvVLH0Eg9oL/FQDVcS3zQPgzEmSpPRvD3gjU2YEjamUUURJ2Wejirvse2xGisz0AkbVdjH4tjvGSYqpNubFUmJRhVFKqPJ5Rc8KwLkIThK4+6RUVkRoBUM3wr8/aePxS6SheCAkL/fpLMiQCYhsyJAGuGyIkAS0sNZxkqYyET+Usk9JJMtyIog2QlcuWhP15EVmQ+4K+hxhVDWAqen3rDQWREkM+mLx2HWkRXpXMsaxniLy7pTog1FkUltweMXXF8CeQicEldfYsq6gTYwfBusqy6BLASOlq8u6bJuIBOIuiTLuoFEwulLIAlpmGOsRV7GJSkwgVSCCUy6rBvJTuDL+xSY88l2BT2mEMpa4PfUApMu60Yyk755HGYdArNzLWsY4y1uP5ES7ScKI7UFj19wgQnkIXBKfIGpbD+B5Gn4PNcVkUAWAmcqEJFUSQyQCEhDehMZ95BEwmlIIAlpJGOsRV5lo8zrlveQTIJJyJb2E1B+An/dp4icD6gr6GmDUNYCv6cWkS3tJ6DcpC8fh1uHjOxczRrGeIvb5aZU+4lcagsev+AyEshD4Ja4MhLZLhdpCsM3xbpKE8hC4HEFSrO9XS6SD0Zw+mjcQ9IIJzeBJKQRj7ESSeE9ANpD0ginNcl+uVB6Ap/ep9TM5+KEnBp2AGUtcHx6qUn2y4VSk753HGodSrNzMWsY4y0eDZZSfSjah1T4VDeLX3ClCeQh8EpcpbmZ0WBIIxm+kdbVoEAWAlcs0KBkyhzIBKI+qdFgSCLh9CeQhDQOMtYiTvJR4i283kMyCSZB6dlgUHoCZ9+nBJ2Pkyro2WBQ1gK/p5ag9GwwKDXpq8eh1iFBOxezhjEO3Koi87G7XbQPpChX2W28VYUS76qv+M63qlDaIePZoY9WFUqERoSQgY7fqsIsW1V8Yr/3zQuD6UdxeatpXFH6s8e7WparXhzXukIJkHnnly9IW1pXKCEyL/uuKTWV4FZj2ZqtK9LMfyqwp8UXpHNFUUaEkNhX42aGyX47V2jBMsOksHNFuexcQU6auq+GzIyUIkV940A+r1KqQuJAjZwZ2+SNK9IkyzPimtKhGq4RwmU/INaCOwtYK2jHarTMgKXechR5OUqMD/ORGjMzhvXYt0KLlBnKBH0rymXfCtJHPFTDlQQ3zcOQ5CbKRrl3C1BrUWPaVqRlZQoiYXOshsoMctKuFeXOsd8vTFRItzeHklFdKyoZTS6/4DkUIA/BsRp3u7yhHArQSIZvJP5O1cdiF8lCcJYo2ImSORQgk7A5FCCRcDkUIAnpQS5jLfJR5aOxh6SxDQkUJD2Bpxdt9zoSKPP5dgU9rRDKWuD01LuZlgQKkpr0veNQ60igdC5mDWO8xdXiGdHVYv5QCGzB4xdafyJ5CLwSV38iq8WRpjB8U6ypMpEsBA5XoDLbq8WRfCBa018tjqQRTGkiSUgjHmclzMj4O+juIZkEE5t0wTiUnsCt9yg2y/msu5KeWwhlLfB9arFJF4xDqUlfPQ61drHZvZg1jPEWd7jIiA4XZSy1BY9fcLEJ5CHwSlyxqe5wgeRp+DzXVZJAFgJvKlCSROUMkghGQhIdLpBEwolIIAlpJGOsRVqMKu9bvockEk5D0g0uoPwE7rpPETkfaFfSwwmhrAVuTy8i6QYXUG7Sd4/DrUNFdq5mDWO8xY14M6LBRZlIbcHjF1xFAnkI3BJfRQIa8SJtYPg2WFdhAlkIXK1AYVIZcSQTkMT0nhzdQxIJJzGBJKRhjrEWaRwZH489JI9gCpPswgtlJ3DkferLZK5IyBFjB1DWAqen1pdkF14oM+lrx2HWoS4717KGMd7iMWLE9ZXbZSq1BY9fcHUJ5CFwSlx1CRojhrSC4VthXX0JZCFwtXx9SY4RQzKB6EtCXQJphFOXQBLSMMdYiaTwN6xA0ggmLskZYlB2Aj/ep7icz50q6RliUNYCj6cWl+QMMSgz6VvHYdYhLjvXsoYxtv/7w1uzBgI/aBOPPbetMD6Wt8ushWWRx6ssw7Wt8PqVO1q8qy5jS9tW5PF114oyIptWaK2Q8azQQ9MKLUIjQshARzataOoen1qVvjzzJRfq1s0OF7khW4rsarkzbwbz5SyZkFcCZF4D5qtUupWFFiLz/u+aClQJbjXOrdnKwmu5PS24IH0sIqIxxL4aNTNqyrtYxFGcUW0s1GiZYVPWxqLMFm0sSnJi1X01ZGbkFAlt7mNxoEadCVGzHwsK6qEaqhFCZT8Y1no7C1graMdqtMwgpd6BZKXVgd7TiyM1ZmbckrWvqJKEeBQeqIEyoxe/e8XSNTygXcNDNVxJPNM8C9S7VmsRYzpXUDCP1TCZQU3YtcI+DMd+dzBRIW30FmvP68iQ+9yW3b56r0t0rSiNjCaXn29H3EJLsiv28biD5CE4XOPullFJEqAVDN8K/L2oj8UukoXgyJC/q6STJEAmIZMkQBrhkiRAEtLjWsZKEFtZIImQKRJiy4tkJ/Diop1bR4pkPvKupAcYQlkL/J16g0KnSJDMpO8ch1lHiqRzLWsY49kdwfM0iS5PiuHpRZYNszSNhyemvBhWpozT09PqIinnmiustPSeqd4uc6ktePyCS0sgD4FTkkjL387P659Nn9pfX7oT+kY+FsM4oVMoQJ6Gz3Nd8QhkIXCmfPFIV3ADmUDEo9v1e3eZ95BUwglIIAlpMOOsho/EHpJEOAEZlaM09fHbh/ITeOs+JeR8ll1JDyaEshZ4Pb2EJFf0CMpN+t5xuHWIyM7VrGGMt7jRhKEaTbSNyPHbgsUvuIgE8hC4Ja6I1DeaAPI0fJ7rikggC4E7FYhIqq4FSASiIWOq0QSQSDgFCSQhjWSMtSAUJJBEMAVJtyTYh/ITuOo+FeR8FF1JzxWEsha4PLWCbGsygeQmfe843DoUZOdq1jDGs764J1FV5VE8rE7OzdD+fDQsL/LT4cVlem6SkzjOT89f3oCCzHy2uF22jZ/w2oLHL7iCBPIQuCWugvzI5bWthnzaFA1//nyniXknCeOvEbmLJGr4RNeVkEAWAn8qkJDkOSSQCURDRqPUq4bvIZmEE5FAEtJgxlkMH4k9JIlgIrIg89hIdgJf3aeELOeigxz5dQBlLXB5aglJrecRlJn0neMw6xCQnWtZwxg3AjI35uQ0Psud2LQ/m51fDsu4OBmaOE3Os+o8Lsq5Ow0rII3PFrfLSmoLHr/gAhLIQ+CU+ALy8dWbLns9H9J19Yb9xk/nl81mtwi/unr36i032MvH9y6Sr+HzXVdHAlkInKpAR37lPcl/CUkEJCPJdDaQSjgdCSQhjWmc1fCR2EOSCKYj4zyibwEiCQq8dp9Scj7XqaSHdEFZC7yeWkq2LOkRlJz0zeOQ61CTnctZwxhv8ZguM8p9trhdRVJb8PiFVpNIHgK/xFWTyDFdSFMYvinWFJpIFgKXKxCa7WO6kHwgetOvNZE0gmlNJAlpxGOshF9rIkmE05rUQKd9KD2BR+9RaVbzoU4VPaELylrg9vRKk5zQBaUmfes41Np1Zvdi1jDGs8JJ1ujY8DrT2/v4dhVLbcHjF1xnAnkIvBJXZ/7y6o2rtxul6e7fNAWU9svpE3eb2/7Wm9NH06dXP7c/8K5rcPbr6S+mH08/mf5q+oH99eH8pHP6j9MPp+9Pf2M/fuJ+5r/bLz4e3D8y8WD6C5+R7iKNZPhGWleBAlkIXLFAgVIpcyQTiPaM/Hf47iGJhFOfQBLSOMhZCx+JPSSJYOqTnF2/D6Un8PN9qs/5MKiKHu0FZS1weWr1SS7oEZSa9K3jUOtQn52LWcMYO/nZpip7botLnFsmLezKolplt+m2uFq8q77iO9EWl+y8eldrhoxnhh764moRGhFCBrqU6otLtbq1P/aJ/d43LwymHw3j5Fbzn3T2HzP7Tz7ycd7Vcl516bB+uFqAzL6CfGFK98PVQlyVnZB+uFpwq4EN0g9XCy5IP9wqNdT4VzVuZsDstyOuGi0zYso64lbJoiNuRU6Puq+GzAyaInHtK8fxoT5Qo2bGuB474qqhGiFU9oNhrbezgLWCdqxGywxT6l0H7SOO1JiZkUvWEbfFPzxQI2UGMH5L3KVveED7hodquJKQpnkYyJa4WsSBW+KqYTKjmrAlrn0Yjv3+YKJCur2Zk5xoiVulMppcfsEzJ0AeghM17k55Q5kToJEM30j8XaqPxS6SheAYUbDvJDMnQCZhMydAIuEyJ0AS0jNczlr4SOwhSWxD5gRJT+DnRZu7jszJfBZdRc8VhLIWuDz1HqYlc4KkJn3rONQ6Miedi1nDGG9xfXhOdM2tMqktePyCq08gD4FX4qpPaH040BSGb4p1NSaQhcDhCjRmR304kA9EaRL14UAa4XQmkIQ04jFWgtCZQBLBdGZLfTiSnsCj96kzs7k0ISeBHUBZC9yeWme21IcjqUnfOg61Dp3ZuZg1jPEWN9bNica6lZHagscvuM4E8hB4Ja7OVDfWRfI0fJ7rikggC4E3FYhIqkAGSASjHonGukgi4fQjkIQ0kjHWgtCPQBLh9CPdWBfKT+Cq+xSQ84lQFT3dC8pa4PL0ApJurAvlJn3vONw6FGTnatYwxo2CPInjLDdZNczjputFWQxPzVkxvDwtzqPzuDR5vhEFmflscbvKpbbg8QuuIIE8BG6JryC/cp3Rrn4+eL6nrqtMHk6/aX7np03l+Kxu/Ortq3eWx5XTD2J/h8O7SBsYvg3WVZdAFgJXK1CXZBocyAQkL0sfkXtIIuHkJZCENMwx1oKQl0ASweRlPoq91933oewEXrxPcTmfFFXRc7+grAUeTy0uqfU8gjKTvnMcZh3SsnMtaxjjRlryxsyGl5bGZ4vbVdv8Cq8tePyCS0sgD4FT4kpLNzr2S1dp6Yowr95Y3Ee0X1oZ+cbVu4Pp37tqzOkX7tqhlZlfTh/NTi6N+5gN/VdH7yKtYPhWWFdcAlkIXC1fXF797OotH5OXkEwg4pKQlkAa4aQlkIQ0zDFWgpCWQBLBpCU1xX4fyk7gxfuUlvMRUhU9EAzKWuDv1NKSWs8jKDPpO8dh1iEtO9eyhjEO3JmC6HRWtrEro1V2G+9MocS76iq+650plGbIeGboozOFEqERIWSgSwJ2plByXvXouM4USoDM+718UdrSmUIJkXmxd03BqQS3GtgwnSmU4AJ1pshGhfeh3FfjZgbMnjtTaNEyI6awM0W57ExBzqO6r4bMDJoibc292n2gRs2McX12ptBCNUKo7AfDWm9nAWsF7ViNlhmm1JsO2kccqTEzI1ePnSm0SJkBTNCZolx2piB9w0M1XElI0zwMdGcKJeLQnSm0MJlRTdqZotw59vuDiQrp9qZFCqozRSWjyeUXPC0C5CE4UOPulFFpEaAVDN8K/G2oj8UukoXgmJC/saTTIkAmIdMiQBrh0iJAEtIjWsZKELtZIIktSIsg2Qm8uGjr1pEWmY+yq+jJhFDWAn+n3qHQaREkM+k7x2HWkRbpXMsaxniLi7kLou1EPN8DCIzBIxhaW0KJCNwSV1xCyrmhRjB8I6ypLaE0BM6WLy7Jgm4oFYi6pCq6oUyCCUwoC2m0Y6yGX2FCWQSTmGRRN5aewJn3qDEtp5kwmX/iI36AJS7wfGqZSRZ2Y6lJ3zwOtXadyVnPGkd6iztPFETniXh+m1RgDB7B8FITSETgnfhSU9l7AkrU8ImuLSeBNAROVSAniSIYKBOQmvSmNO5BmQRUk0AW0pjGWA1KTQJZBFOTLR0osAQFHrtXPRkv9Ac9ZxBLXOD61HqypQsFlpz07eOQ61KU3Sta40hvcc/cguhEEUeJ1Bg8guEVJZCIwD9xFSWyay7UFoZvi7VFJ5CGwPMKRGd731woIYz29PG4B+URUHkCWUhjH2MtKOUJZBFOeZK9c7H8BI69V+GZLGQKOTXsAEtc4P70wpPsn4vlJn33ONy6dGf3gtY40ls8Kawg2lTEUSo1Bo9geN0JJCJwT1zduZlZYVArGb6V1lakQBoClyxQpHRWHUgFokWpcWFQJgHVKJCFNCJyVsPHYg/KIpgapSeGYfkJ3H2vajRdiBd6aBiWuMD1qdUoPTUMy0367nG4danR7gWtcaQDd7bwllpZfZm10otX6W26tYUa8KrT+I73tlDbIePZoYfmFmqIRgSRAS8N191CTZp5b1ggacnMvhIh85YwX6nS/S3UGJn3g9fVoEp0qzFuzQ4XqSnzUeWDuKeGGKbPhYlGpffK4r4eODN+9tvoQg+XGUBlnS4snEWrC/sp2etCj5oZRUWy+8ZjncVRnlajIvWBP9CDz4Tg2U9ImqdFbCNC7n1IDvWIjRAx+0lxVtxZAlsBPNYDZkYx9e6kSg1h5SM9aGZgE7a/SOwD4d9JPdBDZcY3fv+La4/xoMVjPNQjlsQ8zRORpsZUUTrKvY9yrQaO6YSRpXlmrG+rvNrsWI+WGf2EDTHc07EEtQJ2ogO7vTmYkuiJEUdGxpNLMHwOBkhEcCjH3WNvKgcDtJLhW4m/vfXR2IXSEBxECjasdA4GSCVwDgbIJGAOBshCeg7MWI3CXRTynn/uQakES8RU9nnz8tvH8hP4fNGOsCsRYxbn9vRQRCxxgf9Tb3XaEjFIbtIXkMOtKxHTvaA1jvQWl6OXZC+NXGoMHsHwkhRIROCeuJIUW44OtIXh22Jt4QmkIXC8AuHZVY4OJASRn1Q5OpBHQPEJZCGNfZy1KAtvpmMPSiSY9IyjkaGkJ5KfwLf3Kj3zhVKhRyZiiQs8oFp6tlWkI7lJXz8Oty7p2b2gNY70FvfWKMneGq2jfrw6nEUwvPQEEhG4J670XKO3BpCo4RNdW1cCaQi8qkBXkhU4QCYYQUn21gAyCSgpgSykMY2xGmmVmZGhCn+AXMKpSlMQaf59LEGB3+5VVhYLFUKPS8QSFzhAvaxs67CBJCd9BznkunRl94rWONJb3B64JDtstE/Y8BiDRzC8rgQSEfgnvq6EtAcGGsHwjbC25gTSELhcgeakk+hAKiDRSbUHBjIJKDqBLKQBj7EaNtbkOdFwcw9KJpjqzEcJ1SUYSU/g03vVnOVCoZCDzw6wxAUOUK05W7oEI6lJX0AOtS7F2b2eNY70Fs86K8neGpXUGDyC4RUnkIjAO3EVJ2jaGdQMhm+GtTUnkIbA5fI1JznvDEoFojkpxQnkEVBxAllIAx5jLZIyr4y/AGoPyiWY4ExGJvPR28fSE7j0XgVntRAo9PAzLHGB91MLTnL6GZaa9P3jUOsSnN3rWeNIB26fUfno3Y7jqJVeskpv4+0ztIBXfcZ3vX2G1g4Zzw59tM/QQjQiiAx4ScD2GVrSq64d1z5Di5B5y5ivVVvaZ2gxMq8Xr6lDtehWY9ya7TOyJM9H3sOhPTXEMO0zsmpUESeVauDM+Nlz+ww1XGYAFbbPiKNl+4yYnLV1X4+aGUVFqvvGYx2ZNEkLwuQHevDM0Cdvn5GlSZ6lKXHd6VCP2AgRs58UZ8WdJbAVwGM9YGYUU29OqjQbFd64dqQHzQxsPbbPUENlxjdB+4ylx3jQ4jEe6hFLYp7miWg2YXk1Kr1PRa0GjmmfYeIqLpJoZLwnwMd6tMzoJ22fYZ+OJagVsBMd2O1Ns1RU+4w4lvHkEgyeZkESEZzJcffYqDQL0gyGbwb+/tVHYxdKQ3DQyN+R0mkWJJWQaRYkj3BpFiQL6TEvYy3SLLbam7ijiOSyBWkWKD2BSxdt+DrSLPFitl/cMq0RSlzg/dQ7GTrNAqUmff841DrSLIz1rHGkt7iSvKKaY8SJ1Bg8guEFJ5CIwDtxBSemkhxpBMM3wtpyE0hD4HD5cpOuJEdSgchNspIcySSg4ASykAY8xmpkVZVEKdW4HEkmmOKkK8mh9AQ+vVfFuZjqF7eMaYQSFzhAteKkK8mh1KQvIIdal+LsXs8aR3qLe2JUVE+MOJUag0cwvOIEEhF4J77i1PbEQBI1fKJrq0ogDYFTFahKsqwGyAQkKr35jntQJgFFJZCFNKYxViPLq3SUUtU8QC7BNGVbTwwoQYHf7lVVLqbzxS3jFqHEBQ5QrSrbemJAyUnfQQ65Ll3ZvaI1jvQWt/mtqJ4YcSY1Bo9geF0JJCLwT1xdCW3zi7SF4dtibekJpCHwvALp2dHmF0kIo0B9PO5BeQTUn0AW0tjHWYvSX1e5ByUSTnzSbX6h/AS+vVftmS2UCjkS7QBLXOAB9dqTbvML5SZ9/TjcuqRn94LWONJbPPSsoppjxEZqDB7B8NITSETgnrjSc0NDz5BWMnwrrS1KgTQELlkgSuksO5AKRI6SQ8+QTAIKUiALaURkrEZp0lGa+ajsQakEk6QtQ8+g/AQ+v1dJupiRFbcMPYMSF/g/tSRtGXoG5SZ9ATncuiRp94LWONL2f3/4H5/TYqTm/PHF2U9eee1VjyFUktMbIqzazFt4FvkNnlQfDRqtREhet9Lwwr2jhrv6mLUYlysXrTL8vDmifDL9ounG8N7VX0yfXL13y3VneDz9ZvrUlV9+Mf3UysgvvT/29vIHHzdC87GPs1WI+Qt7auI3vCbNfD2nWU8Ovmf9YHHrIE4i9yF1H3L3obIf0th9cN9Ljfvgfi51v5G538jcb2TuNzL3G5n7DeN+w6SUw9XaI5Pbg7wl6TXCoTPCoTPCoTPCoTPCoTPCoTPCoTPCoTPCoTPCoTPCoTPCoTPCoTPCoTPCoTPCoTPCIWWEQ70RjNwI/MuX1gZjZ4Oxs8HY2WDsbDB2Nhg7G4ydDcbOBmNng7GzwdjZYOxsMHY2GDsbjJ0Nxs4GY8oGY70N+C5BH3icLWpni9rZona2qJ0tameL2tmidraonS1qZ4va2aJ2tqidLWpni9rZona2qJ0tasoWtdoWN+4Md9hC9kIcOwMcOwMcOwMcOwMcOwMcOwMcOwMcOwMcOwMcOwMcOwMcOwMcOwMcOwMcOwMcOwMcUwY41huAH3yFN5Et/4njP3H8J47/xPGfOP4Tx3/i+E8c/4njP3H8J47/xPGfOP4Tx3/i+E8c/wnFf6Lj37wNM/4uqv+gTZT02dwrIe8tt01nKPKMXEUeWKUgaRElSryroRnQ2st+8Vt39dhpjyaP2jTs+syvXaZPBldvDqbfNL/zZSNLnszbfj1xmdfB1c/cXzr91N8YrPmrn84TuM0X9m9vmovZ77m/7lnzp582f/nX00fzI7NPB4nrJ2a/ffWez7531fZdDfXIlmFKiEYEkQHvumWYD+iuGujqHhTY5kuJkNkNhX+s1tbmS4mR2QZl3QMzJbpVRbRmmy+v7fbU6IJ0+ErLfFSmPuD7euDMICrv8JUmLQ2+tGiZUVTa4Ku4bvBFDma6r0fNjKWiPe7Nc3aytZcWNjNEdW9FuVgP9ViNECv76XD221kCu7nD0wJmxiz1mSntLI70oJlhTNbUi3YUD/RImcFM0tOruO7pRTqJh3rEkgCneSCol65WQ8Z086JwHutxMmOccPfsnoglqJu7XQ3YRsyWiYnPzouhOXcX4uLLaljmJ00Jif2zVVWcpuczPuRG+Ecn/VaEuO0ltR1uGx3jocnl59syt9CSbJt9RO5AiQiSg9z99Ed2d/to+rumt8IbA7uPfuIaeNkvmxKQRcXHJ/Z332l2v26X/GWzm/754P/35//Zf7ngLtQKhm8F/pbSR2MXSkOQ8BRsOOmCDyAVVMGH8VG5B6USsOIDyEKacOYsh4/FHpRFsGKPJI5GKXX5DUlQ4NBFm7quao/FMLe4ZTgflLjA+al3LvSqHmHJSd8+Drmuco/uFa1xpBu9eVnmxdnZ5cXw/NLEw6zM8+HJeVYML9Pk9MxEeZZfnL0cXm9SJSGV1BY8fuH1JpCIwD1x9SZRUdIoy/kFONdE1uVTnix7xlr9+XfT/3v6YVNz/Kum9vjX0/+v058ppT+BVjF8q6ytP4E0BC64F/0JpALRn4n/7sI9KJOA8hPIQhoAGatByU8gi2Dy03XILSj5iSQo8O+9ys/FaLe4ZVQflLjA96nlJ72qR1hy0rePQ65LfnavaI0jHXJYX0IJyiRqYVeW6Sq7TdfzaPGu+ox/qefx2feu2r4Zz7591PNoIRoRRAa8tKOeRwuUmRsVyFuqnkeLkJkI5avWlnoeLUZmCnRNPapFJ0l3MuxH6EwtuiD1PFmUjyLispoaODOI9lvPo0bLjKLCep7kemBf0jKwT42aGUtF2pubBj/Qw2aGqD7redRYjRAr++lw9ttZAlsBPNYDZsYs9baEdhZHetDMMNZfPY8aKTOYCep5kusZfbSTeKhHLAlwmgeCrufRQg5dz6PGyYxx0nqexM3l8zuGiQ7s1uZXyOstSfvImBs0ufyC51eQRATnb9z9dKD8CtIqhm8V/hbTR2MXSkNwxijYgJL5FSSVsPkVJJNw+RUkC+kJL2M1qH0vkEW4/EoWE63o9rEEBf5dtMfryK8ki5luScuMPihxge9Tb2ToVT3CkpO+fRxyHfkVxorWONLbW05OZ2MSqS14/MLLTyARgXviyk9QOTnSCoZvhbXlJpCGwOX2IjeBVCByky4nR1IJqDeBLKQRj7McPhZ7UBbB9GZbOTmUoMCh96o3FxPdkpYJfVDiAuen1ptt5eRQctK3j0OuS292r2iNIx22nif1sbMKMm1lR18S5YGVKENePY8S76rP+Jd6Hp9976rtm/Hs20s9jxKiEUFkwOvqz6MFysyNCvQtWc+jRMhMhPJla1s9jxIjMwW6rh5VopOkOxn2S9J85L1Zv6dGGKamJ07IHj1q4MxA2nNNjxYtM5JKa3rS65oeclDcfT1qZjwV6e9Vc1dFEeejMvdBP9BDZ4YqeV1PkedVRLTePtTjNUK87KfE2XBnCWwF8FgPmBm/1FuUprbH6+2O9KCZIU1Y20O2Yn+gR8oMbJLanvS6tod0Fg/1iCXBTvNAVHlsHUXhfSRqNWxMfU+VREk5qrxO7ViPlRnzxDU+6c4S1ArYiQ7s1iZZUrLGJ5PR5PILn2QBElnVA23rw9xjo5IsQCsYvhX420wfjV0oDcE5o2ATSidZgFRCJ1mAVAImWYAspMe8jOUw1SguvAuyB6USMNOSjkqvO9vHEhR4ddFOryvTshg0mbRMDoUSF3hA9TamNdOCJCd9BTnkujIt3Sta40hvb2F5Slb2GKktePzCi04gEYF74orOUIXlQKsYvlXWFqFAGgIX3IsIBVKBiFC6sBzIJKAGBbKQBkDGapgqHpEaFEglmAaNs5QguI8lKHDyvWrQxWTJpGVUKJS4wAGqNWhrdTmSnPQV5JDr0qDdK1rjSIet9sl87KyqzFvZmVV2G6/2UeJd9Rn/Uu3js+9dtX0znn17qfZRQjQiiAx4nd17lECZ2VKBxiWrfZQImalRvnRtq/ZRYmQmRdcVpUp0kgQox34mGnkTiHtqhJuv9tECZwbSnqt9tGiZkVRa7ZNfV/vkLdU+WtTMeCrS36vmzpO4SEb+fhIHeujMUCWv9snKosoI8Xyox2uEeNlPibPhzhLYCuCxHjAzfqm3KK2dfLSgmSGtx2ofLVJmYJNU++TX1T6ks3ioRywJdpoHIo9jY0a58cGu1bAx1T6mNCYdJd7H91iPlRnzxNU++c4S1ArYiQ7s1iZeMrLap20QmYcml1/4xAuQiOBMjrvHDpV4AVrF8K3C33b6aOxCaawG9BYagk0pnXgBUgmceAEyCZh4AbKQnvoyViMtcv967EGZbEfeBUlQ4ONF+74bumMl71IsTunJqbEHWOIC/6fe1LTmXZDkpG8gh1zrih5xVrTGkd7egvOMrP1pG2DmtQWPX3gJCiQicE9cCYoqOAdawfCtsLbkBNIQuNxeJCeQCkRythScA6kE1JxAFtKIx1iOtCCOn/agTIJpztZ6cyRBgVPvVXMuxoomLYNiocQFDlCtOVvrzZHkpG8gh1yX5uxe0RpH2v7vDx3zbEbcuooXftCmLfut/fF6Jqsqqxa2RZ6vsg1U+5P58d5R4131IYDan6bu5htXWDOcfjH91GrELz0VP/YnZjU5n86V4z/YH3w6O9B0gnJ2oPmWE5v25x9Nny7LduJ52c70dz7T3FWbJuOZppeyHSVEI4LIgNfZpEcJlJn2FMhVsmxHiZCZ4+Sr0LayHSVGZnZzXXmpRCfJZDLsRzWDVKILUrITF+ko92YE9/XAmfFPXrJjcrpiRwuWGf+kFTvVdcUOOUz0vh41MwqKVPTNXSk5c0sLmxmh5NU6LTO3tFiNECv76XD221kCWwE81gNmhiz1BoP2FUd60MwoJqvUIf3EAz1QZiiTFOpU14U6pI94qEcsCW+a56Fl5JYSMqZIp2XklhYnM8KJC3SqnSWoFbATHdhmxxSX52cn58kwzk7yYZZUZ8PT5KIaZnlemNOzrCiKyxkfcgfbsqXX7mKpAp35EQabJpefb6/bQkuy3/URuQMlIjhI426EP7L70c+bXek/ufqb2R2U+R73yawup9kmP13cP3nlx6/98LVXByaKBrGJvJubu1AjGL4R+PvJ6/zP1X9yXB3zwfQX0y+v3l4UJw2GA2P39l/5GO9CGQuOEXvYmCKZQNIodgOb+qjcg1IJl0ZBspAe4jKWg9gPI1kES6HEeTnKvQT3sQQFnl+0+etIoaTR/MA9JYfDHmCJC3yffodDruoRlpz07eOQ60ihMFa0xpEOe13au2m1UrN91Bgt/3lgJRKSlTLR4mUeFnGV4jamTLSmyXim6SNlooVoRBAZ8LpuOmuBMs+f+lCmSoTMwyaR4qRSJlqMzHOmdaWkEp3kTIlhP0oiKtFtPGWiBs6Mf72mTNRgmfFPmDJJ42XKJCXng97Xo2ZGQZFq5h41HuhhMyNUnykTNVYjxMp+Opz9dpbAVgCP9YCZIUu/oWhJmahBM6NYbykTNVBmKBOkTJY+4kGLj3ioRywJb5rngU6ZaCGHTpmocTIjnDRlYp+IJagVsBMd2K1NmeRkyiSR0eTyC58yARIRHJxxN8KglAnQCIZvBP5+kpMyaUuYAPkKDg372JYCmYROmACpBEyYAFlIj2wZy0HthoEstiNhgiQo8PuirV9XwmQxezhtmSYNJS7wffr9TVvCBElO+vZxyHUlTLpXtMaRDpswKXzsrNBMW9kVq+w2njBR4mUeFXF14lYmTJSmyXim6SVh</t>
  </si>
  <si>
    <t>ooRoRBAZ8LrumGiBMk+f+lCmSoTMoyaR4iQTJkqMzFOmdaWkEp3kRIlhvzyNR17JvqdGGChpko+M8QHf1wNnxsB+kyZasMwYKE2aXM+BTlvmQKtRMyOhSDnfeDbiOHMW9/quAz12ZqiSZ05Sk5qEHAStxmuEeNmPibPhzhLYCuCxHjAzful3F23ZEy1oZkiTZU/yguhs/EAPlBnXJNmT6znQtLN4qEcsiXWq5yGqXPwz3keiVuPGpFCyJEvSUerFeqzHyox54jSKGwTtdxATHditTaMUZBolk9Hk8gufRgESWRUEbevD3B6D0ihAIxi+Efi7TE4apf3mCZCx4DCxj+0qkEnoRAqQSsBECpCF9CiXsRy5iUZJ6r1HuQflEi6dUsSjzBvH9rEEBf5ftCnsSqcsBgynLSOjocQFHlC/4WlLpyDJSd9BDrmudEr3itY40mHTKd75EFZwmlZ25Sq7jadTlHiZh0hcvbiV6RSlaTKeaXpJpyghGhFEBrzO+ydKoMzjqD70qRIh8+xJpDvJdIoSI/PYaV1BqUQnOWJi2C/JSr9z3lMj3Hw6RQucGQP7TadowTJjoDSdYq7TKeQU4ft61MxIKFLONw4e0yoxozzzQT/QQ2dGKnk2JU6rtCWbosVrhHjZT4mz4c4S2ArgsR4wM3zpNxdt2RQtaGZE6y+bogXKDGuSbIq5zqaQvuKhHrEk1GmehyxNonyUew8RajVsTDIlzou4opMpWqzMiCdOppidJagVsBMd2K1NppRkMiWX0eTyC59MARIRHKZxN8egZArQCIZvBP4ec/1kCpCx4Cixj80qkEnoZAqQSsBkCpCF9CCXsRyJ3b4l/u3EHpTLdiRTkAQF/l+0JWw9enecFkfv5HzoAyxxgQfU73fakilIctJ3kEOudUWPOCta40gv5qGYl5eqM+A8FG+a1wrQtomDRU5vCnhgJcLy+eQK0ff2jhov80iJqx//cZlJedwMwHv8fNLEKsrHzRC9r6ZfuOl59ptf+djcVbPJeGx6yYcoIRoRRAa8zuslSqCrTraHfIhXl72kRsg8PRJJRzIfosTIPDhaVxMq0UkOiRj2o24gK9EFyYVQvUr29bCZAUueCUliU9C5EC1cZsiS5kKK61wIOdn3vh41M3CJhC/32TjQw2ZGKHkepKUflxarEWJlPx3OfjtLYCuAx3rAzJCl3hMkeRSNKuNDfaRHzQxjsiRIi6t4oIfKjGaSNEhxnQYh3cRDPWJJhNM8Ei0tuZSQMSmQlpZcWpzMMCdOfxQ7S1ArYCc6sLN4EWe5uYyHSZHZHWgSnQxPT9LL4Wl1Ep/GcXlZFvM4SO47Wzbi2r0nmf5omz3qocnl59uhttCS7FJ9RO5AiQiOv7jb1/e/vUGdD3W/+vOrNwZxNPRnle9CSRo+Sf6W0UdjF0pDcGLXx4YSyASVs/CmX+5BqQTMWQBZSM9LGctB7WOBLIJlKxJjWra8SIYCfy3atXWlKxbDvtOW8e1Q4gLnp9+a0Mt6hGUnff847LryFd1LWuNIh738EXvX1ErEqoVeWVar9DaeoFDiZZ7zcBVeXwkKJZuMx6aXBIUSohFBZMBLBtMng+dubbz8albcyv8guhWbndj9N3eflLeM/TQtjI/NrpoN80ioD9GpRMg8/hGJSTKLocTIPPdZVyUq0UnOeBj2o9SfEl2QLMbsZDL3Id/XI2dGtr4TGVq4zNAmTWRcz2JPW2axq1EzA5xIEnNP/w70sJmRrNdEhharEWJlPx3OfjtLYCuAx3rAzKil3y3Q7uJIj5oZyfpMZGihMgOaJJFxPY6ddhMP9YglQU7zSLQkMpSQgycytDiZYU6cyHDj2P2uYaIDu7WJjDiiMhlZJOPJJRg8k4EkIjgZ4+5zdZkMJEnDJ8nfW/po7EJpCA7zethUIpkEzmQgqYTLZCBZSE9SGctB7GWRLLYjkwFlKPDXom1bRyYjW8zczlqmqEOJC5yffm/SlsmAspO+fxx2HZkMxpLWONKBMxmURGwds1dFq/Q2ncnQ4mUe9HAVXk+ZDC2bjMemj0yGFqIRQWTA6yWToWXDPBPqQ3QqETLPf0RikspkaDEyD37WVYlKdJJDHob9knRUxUSDKi3EQOmMLBv5x7Lu65Ezw1vP6Qw1XGZ8E6Yzsus56VnLnHQ1amaUE+niVXvnaZJRvWcO9NCZIU2e0jCxqawG8rrbQz1eI8TLfkqcDXeWwFYAj/WAmSFMv3VoS2uoUTPDmjCtYcpylBFpDTVUZnQTpDWy65HptLt4qEcsiXiaRyJPkqgaFd5nolbDxqQ28riyWP2dn471WJlhT5reyNzodL+LmOjAbm96IybTG4mMJ5dg+PQGkIjguIy7+VWmN4AkDZ8kf8Ppo7ELpSE44etjpwlkEjq9AaQSML0BZCE9XmUsR2J3iX69twelEjDHUSUjQ+U4kAwFTlu0l+vKcSzGZGctg8+hxAUeUL9Rac1xINlJX0IOu64cR/eS1jjSi+5S83DgxGLA7lKxN1pY3Zi20C0KWszz0Er04PM5D2K43R01XuZpEFf2+WZ3TD+3WvDPp8/st934DTeqo5nIYT9+5kZ7/Mz+1CMfq7tqVhmPVS+5DyVEI4LIgLeS+5g+GQ2mfzv9b8Ns8L1Z3un3Rz4Gu2oGzMMigQp1MD+zsL/yAX1JDZR5PiQSmWTaQ4mReTC0rnpUopMcAjHsZyr/CKI9NcAwSY+sikZl5kO+r0fOjG/ypEcc5fRgDjVcZoCTJj2u55xnLXPO1aiZYU4klG/YOyuTKBtV3nzegR47M5jJsx55miVUWuxQj9cI8bIfE2fDnSWwFcBjPWBmINNvJmi/caRHzYxqsqxHnBQVOZxDDZUZ3CRZj+tR57S/eKhHLAl4mkei1VfUatyYtEeRx3FC5MKO9ViZgU+c9nCjzv0+YqID28j1s7NLc3JxMcyNORlmlxfZ8OQkPxueXSZRVJbF5dn53E+TG9eWnbx680qmPTIZTy5B3xa3hZdkm+sjcgdKZFUUtC0Qc//732bFfcSO182gnGdCmq3Z9MPpx4MkjmbfMtFg+rHPCnehVjB8K/A3o5bZo+mXbjKHtYXb6f9uMP3GnQtYszyZPr36ubPR06v3BvY3H822p1c/Xx4JsE4MBtNf2u9/3hw2uGGgX1+9dfX21Rtzy/5i+uuhiZxdo1sDN+rz6q/s3/WkKcT83a0ZmCfub3rSzAL92lVnNv/qaPHXm4ieHoJcD8HxZo9bayAhTJ7Hx+MelEfAJA+QhfR8mbEWLdt5IJFwKZ7WbT+SoSBAiXauXSmexejurGUYO5S4wAeCdmVIdtJXkMOuK8XTvaQ1jnTgayxe7W81sWmhV1bxKr2Np3SUeJlnXVxJ23dKR8kq47HqJaWjhGhEEBnwqJRO3pnSUTJgnoT1qDuVQJmHXwI92ZLSUWJknnqtqxWV6CQnXAz7JSOqykeJbwsyOlrkzPDWd0ZHC5cZ36QZnetR61nLqHU1amaUE+niGwmSrMhH/vtZB3rkzEgmz+ckRRETI/EO9XCNEC77GXEm3FkCWwE81gNmBjHQxkGLmhnR+kznaKEyA5sknXM9a512Fg/1iCXBTvNItDiKWo0ak8xJ08SMKm/V27EeKjPkiXM5btK630FMdGC3N5eTkrmcXMaTSzB8LgdIRHBUxt34onI5QCsYvhX4u9BtyuUMpv9of/TXiJQOcFkEx5k9bq2BhIKmdIA8AqZ0gCyk58mMtaC380AeW5LRQTIUhCnRzrUro7OYH561TISHEhe4QNDGDMlO+gZy2HVldLqXtMaRDpzR8a6pVcZtwwbLKlmlt/GMjhIv86yLK2z7zugoWWU8Vr1kdJQQjQgiAx6V0bHP+K3FZ8ksu9P0hHPN4r4kszxKVswDsh6lqBIo80xMIDFbsjxKjMzDsHXloxKd5OCLYT9TjqhuZUqAW5Dm0SJnxry+0zxauMygJ03zXE+Rz1qmyKtRM0OfSCzfLMbPszwe+ScBHOixMwOcPNGTJ3lpH2gq06PFa4R42Y+Js+HOEtgK4LEeMDOQgTYUWtTMqNZnpkcLlRncJJme63HytL94qEcsCXiaR6LVV9Rq3JhcT2GSOCf67R3rsTIDnzjZ4+bK+33ERAd2e5M9GZnsaRuK6uHJJRg+2QMkIjhF4+6JUckeoBUM3wr8DSo/2cM5MCDzOh9NP55+OIyj6IXBw9v3B1UUpYPhII3tPzaafjX6fzffLaI4t99Nilvl/Ps+I+9CjSw4t+xxvwwkFDR1A+QRMHUDZCE9OGasRcseHUhkS3I3SIaCqCPajnblbhaz1DNylvoBlrjAB4K2Wkh20leQw64rd9O9pDWOdODcjfHRs0K3aqWXrtLbeO5GiZd5gMXVqX3nbpSsMh6rXnI3SohGBJEBj8rdpMvcTSrI3ShZMY+8etSiSqDMUy6BxmzJ3SgxMo+31tWPSnSSoyyG/RKiWcieGuAW5G60yJkxr+/cjRYuM+hJczfVde6GnIh9X4+aGfpEYvnGbsdEWTEy3iPOAz10ZnyTp26S1NgNGnlJR4vXCPGynxJnw50lsBXAYz1gZhwD7Se0qJlBrc/UjRYqM7ZJUjfVdeqGdBcP9Ygl8U7zSLS5iloNG5O5ScqkiEYpdU1Hi5UZ9sSZm2pnCWoF7EQHdnszN8TU0dvxfAgAmyeXYPDMDZKI4AyNuyMGZW6QVjB8K/C3p2EzN/HiKs63EjjFLW8GJzat+RukqQVnl/3tmZGEQuZvkDzC5W+QLKSHx4y1oPfpSCLbkb+BMhTEHtGWtCN/YxYT5A05Qf4AS1zgAzH7LSg76SvIYdeRv2EsaY0jHTh/490vWbkbt9LLVultOn+jxcs8xOKq1Z7zN1pWGY9VH/kbLUQjgsiAR969GXyvWYrHbrdA5Wu0LJjnXD1qTyVQ5tGWQFPS+RotRuaZ1rp6UYlOcn7FsV/qtd6eGt/m0zVq5MwQ13O6Rg2XGeOE6RoTL9M1hpz0fV+PmhnpRNp41d5pkpYRddp9oMfOjGfyfE2clqakRkEe6gEbIWD2c+KMuLMEtgJ4rAfMDGSgDYQWNTOq9ZiwUUNlBjdBwmbpMB60OIyHesSSgKd5JFqdRa3GjcnYxHmeVFQsOdaDZYY+acrGPhtLUCtgJzqw25uyycmUTSLjySUYPmUDJCI4NuNuglEpG6AVDN8K/B1p2JRNZC33W7vLfeoM7LPgLtSCglPIHnfDQEJBMzFAHgEzMUAW0mNgzlqQO3Agjy1JxCAZCiKKaLPZlYhZjLk35Jj7AyxxgQsE7aOQ7KRvIIddVyKme0lrHOnAiRjvzXgrYtNWemaV3sYTMUq8zOMprgbtOxGjZJXxWPWSiFFCNCKIDHjkRRpWIkbJgnl+1aP0VAJlHlkJJGVLIkaJkXlWta5cVKKTnEsx7GcMdaFaC3ALMjFa5MwY13cmRguXGeSkmZj0OhNDTh+/r0fNDHUicexJbFRlOSq9quJAj50Z0OSZGFNlZUI2PVPjNUK87MfE2XBnCWwF8FgPmBnIQBsILWpmVOszEaOFygxukkRMep2IIf3FQz1iScDTPBKtvqJW48YkYoo4tU9F6i1bO9ZjZQY+cR4m3VmCWgE70YHd3jwMsSW0W9hMxpNLMHweBkhkVRS0LRBzD4zKwwCtYPhW4G9IPXmYq7ftlt91cPgUnZZZ3qS5tbxJ4zPrLtSsgpPJHnfIQEJBkzNAHgGTM0AW0qNhxlq07MqBRLYkO4NkKIgzog1oV3ZmMaHekBPqD7DEBT4QtLlCspO+ghx2XdmZ7iWtcaTt//7wPz4nnEil++OLs5+88tqrHkOohK43eluNa1p4FgU9WpONViJfrzM1Xrh31HBXH7MW4zJFqjdR45TFl1dvXL1rv/HEKbFm7KCTaz46VpKaF/bUnG64RJrUeh6xnhx8zzq5/NZBnCfuQ2E/FO6zwrgPlf1Qui9L92Xpvqzcl5X7sipvHSRR4j7k7oP7Mo7cB/e9OHMf7J9IEvdZ4j5L3Wep+yxzn2XuM+M+M+6z3H2Wu88K91lRUT5Za9VMblXyEMBrykNnykNnykNnykNnykNnykNnykNnykNnykNnykNnykNnykNnykNnykNnykNnykNnykNnykNnykNnykNnykNnykNnykNnykNnykNnykNnykNnykNnykNnykNnykPKlId6Uxq5KflnFNaSY2fJsbPk2Fly7Cw5dpYcO0uOnSXHzpJjZ8mxs+TYWXLsLDl2lhw7S46dJcfOkmNnybGz5NhZcuwsOXaWHDtLjp0lx86SY2fJsbPk2Fly7Cw5dpYcO0uOKUuO9Zbk+y99lHQWrZ1Fa2fR2lm0dhatnUVrZ9HaWbR2Fq2dRWtn0dpZtHYWrZ1Fa2fR2lm0dhatnUVrZ9HaWbR2Fq2dRWtn0dpZtHYWrZ1Fa2fR2lm0dhatnUVrZ9GasmittuiNQ74Oi8pe8WNnxmNnxmNnxmNnxmNnxmNnxmNnxmNnxmNnxmNnxmNnxmNnxmNnxmNnxmNnxmNnxmNnxmNnxmNnxmNnxmNnxmNnxmNnxmNnxmNnxmNnxmNnxmNnxmNnxmNnxmPKjMd6M/JVi/AI0lpx4qw4cVacOCtOnBUnzooTZ8WJs+LEWXHirDhxVpw4K06cFSfOihNnxYmz4sRZceKsOHFWnDgrTpwVJ86KE2fFibPixFlx4qw4cVacOCtOnBUnzooTZ8UJZcWJzorN+/3yUgL+oE0T9lm6Qw72nreioljQbZx4YJV60GH24b2jxstMZyIE4aPB1Zuzw7vH08/daZwbDd2UmCxmVP9u4A6p7J98253MNQd+X86P/JovHtvfesf9ZPNvPZmfhz6ZfjGwP2d/c/po+tXsb7Cffd385YtKbvvvuy+/dFOpLYov7L/+VjOcevYPNMeDtGJVGntVVSELipQQjQgiA16yrCUaDaaf2MX55oXB9P3pPwxdY173X28yaFdNgJmCFZyUfpX4EL6kRshMtwqOPluKiJQYmXnWdY81legkOVWG/ahKciW6IBVE1LXXfT1sZpxVlA9laUWXD2nhMiOttHwovy4fIoc339ejZsZb0VkF99k40MNmRq7uwwAu1kM9ViPEyn46nP12lsBu7mu1gJkhS32wHWeFGUVe4XikR80MY9KqIRMTT8QDPVRmNJNUDeXXVUOkm3ioRyyJcJpHgnrtajVkTMEQhfNYj5MZ5oQ7dfdELEHd3BNrwDZoq5NTV3UwNKdZOsyqk2JYnp4kwzLL86SMTHZeXMz4kNvlH530WyxEbkLtprltEKSHJpefb2PdQkuyufYRuQMlIsjhcnfd79vd7OPnt7XPrn46qxGa7Yj/sdn8/rn99RfNHtftnR8tyoiazbSrePnV9P3h9GO7R/vF9MPp39qP/zD9xGeeu1DzGL55+JvQawvNi4Oe3/9PP14cWUx/644gpp8Npn9t7fOFKzxyhwO/mH4cR4OrN5vzhsZiTT3S1ZvuNz+O7LZ2kBj3zc985tqFmmtVO7SYS7DlJai8BKWCKQsaeXfv96BMAhYGAVlIqxIYq0HttIEsglUFxcko9Sbs97H8BPFEtKu8oXFWaoKKRQEJOSr8AEtc4Pr0WydqUY+w3KTvHodb64IecRa0xpFu1O5lfmnOTy5OhmlyWg3j+OJieBJHyfA8zvP45Cw6Pa26CoYQatcbQazabRsC6bUFj194tQskIvBOfLW7SO08sTL3sdVlVsU5VfZcnmfw/YvXT350Mjg4ef3kz/7sFVck/8ilpNz95UF9L4+jNIoeDvIo+vfuV2X/sq9csum3TTbqi0Wh+ZtNkumtWVue5xSgz453oXY0fDuKZLE3S7ZqvfqeiZI4sQZLoujqndJ9iOOBM9qtl19+dfpfGqt95nJo7psunWe3GDOp7Loa/ZP9Nfvye/YfeDxw/4r7pksAfRB7Xc0u1JqC0CFQzWSiCMgEJJoj73Wye1AqAVUzkIU0cjOWg1LNQBbhVHNcpXQqC8lQEJl61c2L+dKmZWQ4lLjA+el1M72sR1h20vePw65LOXcvaY0j3SjnPCrK07RKhkl6cjbMLk/MsDT5yTBLzqryrLhITy6zl8MrZ+/WySrnSmoLHr/wyhlIROCf1lHOj759HPpocPTKxU9eP3H/efXPTuZ3TK+F8PTZ8PmD0A+auqmF2Gt+9vtVVEVx9DCKovjfHB9F7ptW8D2aVX01lV3u32x+1mrvP3C/SiclfSa+CzWx4Zu4f1E9/cgdOs9N2Jw7u8PmF1/MoyRyUtudTP+t68Dklmv69dXPr95z2xL3E1mS2J+45cx39U7zodnAjHwW3IVaUBBL+hDSQCahhTSQSkAhDWQhDeSM5aCENJBFOCGdFtkoMz6G+1iGgkDVq5CuFqqLHHh8gCUucH56IZ1U0Sjy+sMjLDvp+8dh1yWku5e0xpFuhPRZUqVJEp8Oz6vU/myWZMMyiaLhRXxaVadFnNsffzm8kM58trgdz2fVC2zB4xdcSCOJCPwTV0j//XPXBR4Npv+1OTN+PLu/MJh+vJumf+T0bZTNz4zt7zelBc09hecVtM8ad6HWMHxr8DWvj8YulIbA9wqEJ1n3gKQCUZ7RKDE+KvegVMIpTyQLaeTjLIePxR6URTDlmdlnzbvL2cfyE/j1PnVnvhgwm7fMDIYSF/g+te4kF/UIy0367nG4dahOxoLWONKz49vLMsovz6PhZRJdDrOzvBqW51U1PLu4yKI8vTyJsnmUCKo6jc8WVnW2jaDyK3AWv/CqE0hE4J24qvOXKzdhH7lOeC6VPrsJ++b00ex8dXY0+2tXtzr9ZPqr6Qf214fzk9z7R0MTD6a/8BnkLtQghm+QtYUnkIbA+fYiPIFUQMIz9rqNe1AqAYUnkIU0+HGWw8diD8oimPB0bY+JygEoP4Fr71V4xgudQg4MPcASF/g+tfAkF/UIy0367nG4dQnP7gWtcaSbHny3loorcNsVoqY2T1rZ0i3AeWAlkvH5tisJ1XZFi3fVhQRtuzLrkPLUZZWb7zy2MvIraniSlmHGYyjrdTL9G3f16uqvrn46q1twbVv+0h26Xr3tkuV/M/3IR+JFNQkjIsEgcN0NxQd0Vw2UeYVcoEipHLwW4arYRHY90WJk3hNfV0Eq0a1GKEzXEy26IF1PYlOkoyjzId/XI2dGOnnjkyxOyL4narTMUCfse5Iny74nOTmv8b4eNTPgifQyt1nAgR42M4r12fdEjdUIsbKfDme/nSWwFcBjPWBm0FJvJVq8xZEeNTOQyfqe0J7igR4pM5wJ2p4svcSDFi/xUI9YEuI0TwTd9kQLOXTbEzVOZpCTtj2xT8QS1ArYiQ5s8yCcpBdpYszQnJ7kw6y6KIanp2flMCmqi/g0TsrqZG53crvasn/Xblmptid5KqPJ5efb2LbQkmxufUTuQIkIDs24u97Vph7cHS2QpeGz5G8ar4m6hiSuUvzp9f3KOffP7Hd/6y7CXr0z+Ha1vd3/v7NyGGD/3Pct/dcGRz/80x8PspbWJUhbCU4TBftWOpMCpALKpKQ+JvegTAImUoAspIe5nNXwsdiDsgiWSEkSup0olKAgKIh2hl2ZlHRx8E5O/DzAEhf4PvX2h17VIyw56dvHIdeVSule0RpHelbDk50XxdlFOjyNy3KY5SYZ2j996lqenMen+cl5ac5eDq9ZvdLcatZMagsev/CaFUhE4J64mvVmDc/iiqW3lGeW5nCt6Jvhl0P7nyf2d7+Z/9RipqX9KZ917kKtY/jWEWjdpYFai5s8Lft+3XTke2txX3Jw/8jEg9sDn112oXYR+PZedC2QCkjXkhVCQCoBhS2QhTS0cpbDx2IPyiKYsM3LUUbpWiQ/QeDoVdcuhjrmLXM6ocQFvk+ta8lFPcJyk757HG5dsrZ7QWsc6UbWlqdRfmnOomF2EsX2JxL7p/LzYliaqoouy7MLs0g8BZW1qc8WVtYaqS14/MLLWiARgXfiytqP5/Oblo2n3QSlr2ez1KnT2cH3Fr/l+u79X9PH0y9nstjKu+n707/+/bkyPj55/Y8vfvKT+XSn7n+p0cfPrGZ8q1GPi4nvHgDzy5nz35//6Z81I6CeXr07+wer2GTePdRd6BoZ/hrxxbWPxi6UhiAeCLRwx+x6JCGIIvbmle5BeQSUw0AW0pDMWAtKDgNZBJPD5GyVfSw/QcDpVQ6bhXoyLXIYSVzg/tRymFzUIyw36bvH4dYlh7sXtMaRbuRwkVwm53lVDvPTOBtmZZUOq+zyYhjl52V2flFF5xuRw5nPFlYO51Jb8PiFl8NAIgLvxJXDv/621OQq3axpqTyYy97d2/dnn41/9OorP/6T117/yY8Ht+8e740PBw+zyKONh0uJ/C39OzsxXVG/Hrl79RfzJn9N82vfOtyFroPhr8PakhdIQ+DzBZKXLMcHMsFoXX8V1T0ok4BqF8hCGnEZq0GpXSCLYGo3Tsmxo/tYhoKI0qvezRfyiBxJeIAlLvB9ar3bsqxHWHbS94/Drkvxdi9pjSPtJG+bku33Sih1pFu0sCurfJXdxq+EKvGuOo0tvhKqZJjxGAa6EqokYUQkGAQ6r4QqgTJv1/ShQZUImTdpJNqSvhKqxMi8Q7OualSik9yXYdjPZKnfq+2pEQa6FlpVo9j7dO7rkTOjnfxaqDE5fS1Ui5YZ7qTXQovra6HkWLj7etTMoCdSyTc6iuRlViZEJ/YDPXZmOJPfDU2juMrTUe59RA71gI0QMPs5cUbcWQJbATzWA2aGMP1WwhTJqPL6jSM9amZYE14QrTKi6uWBHikzuEkuiBbXF0RJf/FQj1gS8DRPRGmyxCSj0vhw12rcmFuiSV6aqBzN639WwB7rwTIDn/iqaLGzBLUCdqIDu7UJGUJG2c1s2xQoD00uv/AJGSARwfEZdzf8zzchA1wHw18H/nbXR2MXSkNwKNnHZhjIJHBCBsgkYEIGyEJ6IMxYDVMVo4zagwOpBMzK5DZCehnuYxkKwopov9mVlVlMh8xbBn5CiQscoH4r1ZqVQbKTvoQcdl1Zme4lrXGkt7csn27rWUltweMXXvYCiQj8E1f2dhfL/3MsyweukeGv0dqSGEhDEBEEkrirLB9ICKOMfTzuQXkE1MVAFtKQzFiLxHjLA/agPIKJYhMTR477WH6CkNOrJF7MecxbRndCiQscoFoStxXmI7lJ3z4Oty5B3L2gNY709rZfIYuaikhqCx6/4IIYSUTgnbiCOHD7FaR1DN86fCnad/sVn1l2oWYReHaBtCW7ryCpQEQt3X0FSSWcrkWykEZWxnKU8SjLvQuyB6USTNrm1chkPn77WH6C4NGntC0WwySLlumgUOICB6iWti0tWKDcpC8gh1uHtGUsaI0jvb3dsFPqzmnRNrDKawsev/DSFkhE4J240lbZDRvJ0vBZCiTq5rphI20lcNu96FYgFZBu9W6l70GZBJStQBbSqMlYjThPRpV3QfagVILJ1iRJR/N7dTd1K5KgIDL0qlsXsyiLluGiUOICB6jWrW0tsaHkpK8gh1yXcO1e0RpHejFddO5BnR4NOF2UkqZJC9uiKFbZBrpKWlJXSbV4V31IH1dJrYj6enlo2twtfbfJyH+6SPk3uqqpAPjzRpM9pkpWtawyHivZ9VEfxBfVEI0IIgPe9eXQ0WD60fQfht4ne1cNmHnDRqA4O4oAtECZl2r4erLlrqgWI/M6zbpKUYlOcnWGYT+v7fbU6ILcE6WnnKhhM+OY/JJoElFov69HywxkwkuixfXs0KJldqgaNTOcieQw99E40MNmxiv5/VB6dqgaqxFiZT8dzn47S2ArgMd6wMzApd4pxFE2Ml7QR3rQzCAmuxlKO4oHeqTMUCa4GVpcjw6lncRDPWJJeNM8EPToUC1kzKVQenSoGiczxknvgxZudKjfMUx0YJtdQhpfnmdRNozOq9QlVvJhVcWx3a5enJ6dXUZxkswfbnIv2rI51+5HqfugRSqjyeXn27W20JLsXH1E7kCJCI7EuFvaj643qlc/HxwPm1r3N+w+64tFictH0w+m/30YxYv6oFlN+uPmx565a6GP5kVEz6aPZz+SFFH0B6n35bsLtY/h24e/8/TR2IXSEBwA9rgfBRKC5EHsvtX4qNyDUgmYCAGykJ7CMpaD2gYDWQTLgVTRqPK2a9jH8hP4e9GerysFspghWbRMBYUSF3hA9caGXNQjLDfpu8fh1pUB6V7QGke6UaPurzkrYjOMT8/iYRZdmmF5HlXD2JxUcXIRZWfV+cvh1ahXdFs1mkltweMXXo0CiQi8E1eN/merQz935SpWSk4/azTlF67UnK7BfvxHTnL6yN+Fkjd88nypeV3R85UrqJ/lOxY63FPk84H99Cv7B1yV+kuv/PvB9B9XrTSY/tb+/tPmx9Mycn/xU5+xdqHGErhzvqC9+tnVWz4qL0GpQKRsNIoqH5V7UCoBpSyQhTSccpbDx2IPyiKYlI3JQ9J9LEFBtOhVyy4GRxYtk0ChxAXOT61l6VU9wpKTvn0ccl1itntFaxzpsJ3gjY+dlaemhV1Z0QfYPLAS2ckr31HiZeY7ueqy7/IdJauMx6qX8h0lRCOCyICXrpbv2I1oaxmPEjgzG8pXmZ3HpkqgzAwoX0O2lfEoMTJzn+uKQyU6SZ6TYT9K9CnRBSnjiatyVHqPMPb1wJkRredCHi1aZkiTFvKY60IecsLifT1qZmATCWFu/vtAD5sZuXot5NFiNUKs7KfD2W9nCWwF8FgPmBm69HsE0lkc6UEzw1iPhTxapMxgJinkMdeFPKSTeKhHLAlwmgeipZBHCTl4IY8WJzPGiQt5zM4S1ArYiQ7s1qZODFnIk8tocvmFT50AiQgOw7ib255TJ0Dyhk+ev8HcaOoEaCzB6SF/U9uSOgFSCZ06AVIJmDoBspAe3nKWw8diD8piO1InSIKCaCHaMXalThYjV4uWKbpQ4gLnp98WtaVOkOSkbx+HXFfqpHtFaxzp7a1KN2QdUPswJo8tePzCi1kgEYF74orZ8FXpQPsYvn0EevcTj1G++ZbZZjYaRPHge4771Ttp5IY4/f6t5TylwbDdcD5b7UJtJfD4fLnbmcMBEoKI3pbSdyCVgKIXyEIadhnLQYleIItgoreKRon3pGcfy08QVHrVvMVCIZFDOw+wxAUeUK15yUU9wnKTvnscbl2St3tBaxzpRvJWVXV6WV6cDs/LPBtmWV64aUbR8MxEeRqfnF5GJ2cvh5e8qc8WVvKWUlvw+IWXvEAiAu+kk7zTX3rknTu6/atZV3F3zDs/ypyNHVroYe+NlrtQYxi+MQT61meAmb6djU16ZpXrl/Nmll9cvXf1l03/SmuHv5n+36tKuD754cm/HXwvTpMoSn5/kCVX78TGaeFvSeEomath9485qz73lceou1CjCsJAj0IYSAgkhL1h7B6USUAdDGQhjcWM1aB0MJBFMB2cJdUooUqtkAQFoaZXIbyY7Fi0DOuEEhd4QLUQplf1CEtO+vZxyHUp4e4VrXGkw9bN5z52VttWrezKVXYbr5tX4l31GVtWN69klfFY9VI3r4RoRBAZ8JLB9Mngunh++mRRPu/DvavGzaw97FFpKoEy6w0lCpIum1diXNWHoLJ5JTpJVSHDflXlz53tqQEGqZw3STLKqXNNLXBmTJNXzsfWypW3zOX7erTMoCatnK+uK+fJEYj39aiZoU0khW88HHGZJaPK+3gc6KEz45e8ej6uSjdz3ov3UI/XCPGynxJnw50lsBXAYz1gZhTT7xaqbJRnPtBHetDMiCasoM9aKui1SJlxTVJBX11X0JPO4qEesSTW6R6IKC9Hifc5rtWwMVX0SVpGJV1Jr8XKjHniSvpqZwlqBexEB3ZrMzE5VUlfRjKaXH7BMzFIIoLjMe52F5uJQRrD8I3B34J+FzIxSKMKziH72x8jCYXNxCCZhMvEIFmsqpQWFtxdeRxVo5jYlyOphEvH5PloflZ9Y/8OJSiIN6I9aEc6plwMXy1bpulCiQvcoH6D1ZKOgZKTvoIcch3pGMaK1jjS23uxNKdq8cv2CW0eW/D4hZfDQCIC98SVw/1eLEWSN3zyAvm7wYulSGMJ/Dlf1tIXS5FUIIKWvliKpBJQ0QJZSMMpYznKUZV49d4elEkwQRtHMTlmF0pQEDF6FbSLoaxly5hdKHGBA1QL2sTQl0uh5KRvIIdcl6DtXtEaRzpsfZH3bM9K1KSVXbXKbtP1RVq8zCQsV2H2XF+kZZXxWPVRX6SFaEQQGfCo+qLMh3tXjZuZmeULzc7zUyVQZjaWLyNb6ou0GJl52HX1oRKdJOfKsF/l1UR7anhBqoviOBnFlJjTAmdGtH6ri9RomSFNWF1UXg/YLVsG7KpRMwObSAjfVPpFXoxS7+NxoIfOjF6a6iL3gETeiHCox2uEeNlPibPhzhLYCuCxHjAzhqn3CnFc0IffWtDMeNZfdZEaKTOqCaqLyutBu7SzeKhHLIl0ugciMSmRxqvVsFHVRRH5UBzrsTJjnrS6qHQDd/0OYqIDu7XplIKsLkplNLn8wqdTgEQEh2PczW7P6RQgecMnz99wbjSdAjSW4DSRv8ttSacAqYROpwCpBEynAFlID3MZy1EShex7UCLbkU1BEhQEDNEmsiubshjwWrZM7IUSF/g/9Q6pNZuCJCd9ATnkurIp3Sta40hvb6vOgiwPyqS24PELr2eBRATuiatng7fqRNrH8O0jkLyba9WJtJXA4/MVb2deB0gIonvpVp1IKgF1L5CFNOxyliOKRlQZEZBJMOFblaOYuNYO5ScILL3q3sUs2LJlui+UuMALqnVvS7tOKDfp+8fh1iV7uxe0xpG2//vD519XJ2d/0KZv+60q8jomq2xNC92ioE/PeWAlivX5qqI4IsuKlICZ2VeuMm3KipxUmv6uKTD61Immb6ZP3a1N+xtvu+PDgf3ii8H0y0ZZPWrOJD9rPvt6+sT+EVeR9Lv5H7JffumOad8cWBXnlNcT+4NfNj9w9bNGhH16q/ndbxqR9rn91iN3mml/8vHsLHf2lzX/gjvsnYu3Lxf/xrP5qeY77icbxE989r2rtm/Gs28vBU5KiEYEkQEv+fbg4V8Pvc/srhowMyvcowJWAmVmgkXKlqxsUmJk5oDXlaxKdJJ8L8N+XtvtqdEFKWyiByCpYTNDqrysKYtjctywGi0zpkrLmq7HDZct44bVqJmBVaTMuY/GgR42M17JS5roccNqrEaIlf10OPvtLIGtAB7rATMDl37Tko+yzIf5SI+ZGcNk1UxpkdHVTFqkzEgmqWa6njZM+4iHesSS6KZ5Huhpw1rImEqmliomLU5miBNXMblpw36/MNGBbVSOOT/L48tkmJnUfshMNTzNTorh6dlpepKf5iar5kGQ3BW3nBNod8ZkFVMuo8nl59s/t9CS7KF9RO5AiQgO57h76/eXG+YnVz+1n7/ZVDTZbexzu+fB9y9eP/nRyeBHJ6+f/NmfvTJP/0w/niU05hU71519Zr89ePHFPIrSKHp4a7DbGGNw/6UoHkxefeUnr/zw4t9YI7w2+LevX/yHwdG9weyP5C5h0nyIm6yJz8B3oQY2fAPzd652t/rcUUXHQcWjhbEPZsYezPJy8yRRU1T15dWbL7/8qjNvkljzOtPld46d9f59Za7eqQYrbZjsyswXavps2NmACWhdwRGrYJv9lTeP/BKUCSTDFBEn/vegVAJmmIAspCfcnOXwsdiDsgiWXSrJApx9LEFBBBNtYrvSS4t5uWXLBGQocYHvU+/U6FU9wpKTvn0ccl35pe4VrXGkG4F9llRpksSnw/MqPbM/m2TD0gbk4UV8WlWnRZwXF/PHPajA9oZDK7DbRuN5bcHjF15gA4kI3BNXYP/9cymmR4Ppf50+nn7RaD8nrKcf76Zpcysgyr5dFvSkyRt16bW7UGsYvjX4athHYxdKQ+B6BbLzy+lnPiovQamAdKf/Tug9KJWAuhPIQhr5OMvhY7EHZRFMd2bRKPG2XNnH8hP49V5l52JmbdkyhBhKXOD71LKTXNQjLDfpu8fh1qU6uxe0xpFuVGd+WUb55Xk0vEyiy2F2llfD8ryqhmcXF1mUp5cnUTaPEkFVZ+qzhVWdpdQWPH7hVSeQiMA7cVXnL1cqkx7Rt1J/N5j+evqL6cfTT6a/mn5gf304P+C9fzQ08WD6C59B7kINYvgGWVt4AmkInG8vwhNIBSU8Xbr9Jpd7UC4BlSeQhTT6cdbDx2IPyiKY8izLUUkdeCL5CXx7r8pzMSO2bJn6CyUucH5q5Uku6hGWm/Td43DrUp7dC1rjSC/r6edSMnA9vbfhgBWXVRvdMl6lG6qePibr6ZWAV51IH/X032rTaT991NQrL8rbP/OW2DeTgG4Nmj/09Oqvrn46fXT13sD97vN/39Xbg6ZY3x1zvuUOOb928vOtRpH+9urdQTNv6Fnztz9ust7v+ax1V22tjGetXqrjlRCNCCID3o3qeG8WYFcNmFlkKJCxXdXxSqCrQhVaHa/EyKwpXFd8KtFJ6gcZ9qNEpRLdpqvjtbCZAVJeHR/nVNXr9/VomRFSWh1/PVK4bBkprEbNDJMinc19NA70sJnxqtfqeC1WI8TKfjqc/XaWwFYAj/WAmYFLvQWJy3hUZD7QR3rQzCAmK4+PTU6Xx2uRMkOZpDz+epQw7SQe6hFLwpvmgWgpj1dCDl4er8XJjHHi8ng3QtjvGCY6sI1QzE2WXGanwzNzFg2z88vz4cllVgzNaXmSpHZbXJr5o0Juclu2/dqNLlUeX0Uymlx+vu1wCy3JlthH5A6UiOCsjbtV/nbp9mIWbn1w++Hx0cPxS3v3dwe3H0xup8W8hL0yf5AW0w+mHwySW8n0A58N7kJtYPg24O8uVyvYP7Nf/HZxUWBmkhdf++EP//ji1cH/fH8QR9EgirO8uwR98PD2/UERuR+dvj/9gNizIs0lOKXsb2+LJARJ1BBl6Uge4ZI0SBarYqOFxZr7aSSLYEmauEgIMb2PJSiIHKLdY0eWplqMjq1ahgFDiQv8n36LRK7qEZac9O3jkOtI0zBWtMaR3t7u9RVVll61zZHz2oLHL7ywBRIRuCeusO23ez2SvOGTFyjaDXavRxpL4M/5epbuXo+kAlGydPd6JJWAYhbIQhpOOcvhY7EHZRFOzEZ0GglKUBAtehWzi7GxVcsgYChxgfPTi1lyVY+w5KRvH4dcl5jtXtEaR3pZc5S9vBSpAWuOYu8iW8GatPJNV/mGKjrKqKIjLWBmNpUrOIkmns+c1rp6t7ki+d7sG0+f6+bZtN5sjhGfNILL/d6s+4grKnJlSFaB/ZWP+F018YxHvI/6IS1EI4LIgHddP+QDuqsGyky/8rUo2e5Di5CZa+VLzJaCIS1GZpZ1Xe2oRCfJqDLsR2lCJboNFwypYTOjm7xgKM/pdppqtMzoJiwYqq6nBFctU4LVqJkhTqSSuY/GgR42M0D1WTCkxmqEWNlPh7PfzhLYCuCxHjAzYqk3EEmUW6nmPYQ40qNmRjFZxRDtKR7okTJjmaBiqLoeD0x7iYd6xJL4pnki6IohLeTQFUNqnMwgJ60YqtxYYL9nmOjAOrSX2cVplecnw1P732EcX5wOy+jydBhFJjJ5WcaVmYdBcovasmlXb1PJkqFUxpNL0LeZbeEl2dD6iNyBEhGclXE3usvMwmwv++TqbdfU5/qCzCyh8Ln95O2rd5qhEV81P/r1LL2wSEL87fSp2xB/62KO3Se/M8tYfH719vPfampwht/eTk9/9737/+b41vUmeni9i/79W4PpP7k9tvtXr950f9B+fDb97WJixdXPB/EwvmWufnrruUaf02fDJsvxT/ZXw+PWILuVxtSV5LvQpTP8pePvg9mr1yzOrPTpW1NFOhf2X7/2o5Pmwx+/9sMfDo5f+eHFIPn+4GjiLDmgLLkLtaTg3JS/UW9JGgGpQJJGVPkTkEfAjBGQhfTMmrEW1OkAkEWwjFHLKQKSniAGinbCXfmixWDcqmXUMZS4wO+pt3tZRl67OMKyk758HHZdCaPuJa1xpBuRbi6q4iIrzfDs4jIeZqen+bA6yS6GJro4N0mSX56ez5c9rEj3bkasSM+kxuARDC/SgUQEDoov0m+K4ub2+qNZFmoh6ObZpvro7uDf7P2b24Pa/sMXP17OjvvL2XA5K+y+cjXu7q94bD+NbqV0/3qkpQzfUgJN/NFz5phr3pdee/30tcHu5eXFH//kZHD0+muXFz/+8SuvvXryw0EZ5dHgeHD/lX/7v/1kcPe1V89ev/jJxeDo4XhgXGv/5kMy71F/bcTFDAFnwt9ZA5bMLvbtNweAphYED75oprNbQCYYzTyKUh+Ve1AqAWUzkIU0cjOWg5LNQBbbIJuR9ARRqVfZvBisW7VMSoYSF3g+tWyOTVudFZKd9OXjsOuSzd1LWuNIO93cJod7LquiTqtNC70qilbpbb6sSgl41W1898qqlMQzHvFeyqqUEI0IIgNe2lVWpQTKTFL3ITyVCJkJaZGgJMuqlBiZqeh1laISnSTtzLAfpQCV6DZdVqWFzYxuPZdVadEyo5u0rOp6SnHVMqVYjZoZ4kSqmPtoHOhhMwNUr2VVWqxGiJX9dDj77SyBrQAe6wEzI5Z6w5CYzNAbBi1qZhTrsaxKi5QZyyRlVddzimkv8VCPWBLfNE9ES1mVEnLwsiotTmaQE5dVuTnFfs8w0YHd3oxNTJZV5TKeXILhMzZAIoKzMe5Gd5MZG6ClDN9S/G1nkIzNvJ6p95wN0NiCk8s+ts5AJqFzNkAqAXM2QBbSY2PGclA7diCLbcjZIOkJ4pJod9p6wO84LQ74W8YPQ4kLPJ96C2YlYEvOBslO+vJx2LUu6RFnSWsc6S2+jxCTpU6F1Bg8guGFM5CIwEHxhTOvov1/iPsIwKUz/KUTKHnu6gW/jwC0pCBY8WV6y30EIBWMTvfxuAflEVCkA1lIdQJjLSiRDmSxDSIdSU8QA3sV6YvZvlXLsGYocYHfU4v0zGQt9xGQ7KQvH4ddl0jvXtIaRzpwYRUlu9tmAlYRPc2Bh1Yip5mFVUrAzKwzVzZvoLBKSTzjEe+lsEoJ0YggMuB1FlYpga66YGBhlRIhMyUtUJMthVVKjMxk9LpKUYlOknhm2C/Nc+P3ZXtqiEGqq+JolHnP+/f1uJkxrufyKi1aZoyTlleV1+VV5LDe+3rUzEAn0sY3HuoySfJR5W1TdKCHzgxV8hKrJLN405jo2nmoR2yEiNnPibPizhLYCuCxHjAzgqk3EIlpu9CsRc2MarJCq6JKRwlVaKVFyoxtkkKr8rrQivQXD/WIJfFO80RUaV5UlRnlVLmVEjim3CqpoiI2xSj16rJjPVpm6BMXXZU7S1ArYCc6sI3Ozc6L4uwiHZ7GZTnMcpMMT1K7j82qk/P4ND85L83ZjA+5fW3Zv6u3sGTRVSXjySUYPncEJCI4N+Nugn/ZDG13yYLFpPg/mm1n/VNCZrVYbpbI5y47MXQDRZpszuynnjTJh+anfNa5C7WO4VuHvw310diF0hCcEQo2qUSa5yUoFUhuJBo5yXaTyj0olYDpESAL6QktYzlMVo2K3Lsie1AuwZIkeTUymY/fPpafwNuLdoJdWZJqcaRODmc+wBIXeED1Jodc1CMsN+kbyOHWlSPpXtAaR3qLC5kSopApmW9+BcbgEQwtRqFEBO6JK0a5pTD/AxQyQZfO8JeOr5TZqxe4kAlqSUGo4ot1spAJSgUi1v2FTFAewZQ6lIVUJzDWIktTH489KI9gKp0sZcLSE0TBHkW65TTTdPNPfMQPsMQFnk8t0ttKmbDspK8fh127TOcsaY0jvcUXdZOR129Zmd42mNBrDB7B8DIdSETgoPgyfVMXdaGWMnxLCVTxd/eiLtTYgvDBF85UKRaUCUY3Uxd1oVQCSmcgC2nsZixHWhRmFBlKPwPJbIN+RtIThKde9XO8EFv0KGsscYEDVOvntvu6WHbSd5DDrks/dy9pjSMd+CoApYiTVnrJKr1NXwVQA151G9+1qwBq4hmPeA9XAdQQjQgiA17H6Go1UGYhZR/6U4mQWTQp0pXEVQA1Rma55LqCUYlOUhrJsF9aJOnI+CDuqSFu+CqAHjczxvV6FUCPlhnjZFcBLJzFVQD7KXkVQI+aGehE2vjmVYAyzYm+7Qd66MxQpbkKkMdJat9D/1UAPWIjRMx+TpwVd5bAVgCP9YCZEUy9gWiuAvjvnR7pUTOjWm9XAfRImbGNfxXg2l88aPEXD/WIJfFO80RUJi6KOBmV3oeiVgNHXQUwaVZGxINxrEfLDH3CqwDu6ViCWgE70YHd3rROSlwFSOYnn2yeXILh0zpAIoJzM+4meJNpHaClDN9S/C3pdzqtAzS24FSzj201kEnotA6QSsC0DpCF9EiZsRxpmRqrDYyPzB6UzDakdZD0BOFJtHXtSuukixwAPXEaS1zgANW7sva0DpKd9B3ksOtK63QvaY0jvcW3F1Ly9kImNQaPYHj9DCQicFB8/cyrf/8f4vYCcOkMf+kEgp67esFvLwAtKQhWfLXecnsBSAUj13087kF5BNTqQBZSncBYiyzzCp49KI9tkOlIeoIo2KtMzxaajp5wjSUu8Hxqmd5+ewHJTvr6cdh1yfTuJa1xpLe4401K3l4wUmPwCIaX6UAiAgfFlelhO95ArWP41uErYR+NXSgNgTPmy1Cy4w2UCkSGkh1voFQCKlEgC2koZCyHMeXIJN4V2YNyCaZG6Y43WH4Cb9+rHDUL7UJOwT3AEhd4QLUcpTveYLlJ30AOty4x2r2gNY60/d8fPr+q1ugv/KBNdfZ8N8C7yFZv5i18i9Ks8g11NyAfeQHfUQNe9SJ93A1YnALO8v3fOpu1//1sdl3gqTtlvXrr6m2nHuc3AeanidOvnF68/mHGBQEl+4zHvpcLAkqIRgSRAe96VsDInc3+ekhVPigBr7rn9S8KuMfiMwv2Kx/Ql9RAmZWVfOnZdl9AiZFZU7muplSik9RPMuxHnVkq0QW5KpAW1SjxHlrs64EzY578rkASU2en39ejZcY86V2B/PquADlT9L4eNTPwiaQz96D6QA+bGbHk9wQorId6rEaIlf10OPvtLIGtAB7rATNDl3pXQTuLIz1oZhiTXRCgHcUDPVJmMJNcEMivLwiQTuKhHrEkwGkeCMrItRoy5moAhfNYj5MZ48SXAvKdJagVsBMdWIf2/CJO8vPLy2GanEcus3IxPImjZHge53l8chadnlbzeELuW1t28uq9K3kpoG2Gn4cnl6Bvh9vCS7LL9RG5AyUiOD/j7n4/en5Xu6x/ab7X7GwfX71t97aPBt9b/Naz6W+v/q/p4+mXswSLKyJ6f/rXvz+Io6gpXh/8z/ebz188ef2PB/deP/kPgyjO8sGLr/3wh3988eqA/Q8ufudzV6RjN9xfzrfWTebm8+aW/uDqZ823n/pW4i50JQx/JfjbXB+NXSgNwblkj5tfICFIfib2O617UCYB0zNAFtLDYcZqUFtuIItgiZk0y0aF8RHcxxIURBbR9rL1IN9xWhzk0xObscQFHlC/hyJX9QhLTvr2cci1rugRZ0VrHOnAXZq8a2q1bPtMr3SV3uYzMUrAzAMprhbdVCZGyT7jse8lE6OEaEQQGfASbiZGCZh5nNWjGFUCZR5hSUQmnYlRYmQeXq0rH5XoJAdVDPtRslCJbvOZGC1wZszrOROjRcuMedJMTHmdiaEHOOtRMwOfSCpzDzAP9LCZEavXTIwWqxFiZT8dzn47S2ArgMd6wMzQpd9FtGVitKCZYazHTIwWKTOYSTIx5XUmhp7arEcsCXCaB6IlE6OEHDwTo8XJjHHiTEy5swS1AnaiA7u9mRhDZmIqGU8uwfCZGCARwXkZd/fLTYx8FzMxwJUw/JXgb3N9NHahNATnkD1ufoGEAmdigEwCZmKALKRnwYzVoLbcQBbbkYlBEhREFtH2sisTUy3O7emp0FjiAg+o30O1ZWKQ5KRvH4dcVyame0VrHOnAmRhv9dTtJI5a6WWr9DaeidECZh5IcbXohjIxWvYZj30fmRgtRCOCyIDHvROjBcw8zupPjGqBMo+wJCKTzMRoMTIPr9aUj1p0koMqjv3yJKNmaGghhknHlIa8F60Gzgx8/aZj1GiZgU+YjomjZTomJoff3tejZkY/kV5eNXee5GlUjQrvCfyBHjszdslzMmkWx5khEzNqwEYImP2cOCPuLIGtAB7rATMjmX5T4RIz3uh7pAfNjGrCxIxJyMSMGikztgkSM0t38aDFXTzUI5bEO80Dkcd5lCWjsvLhrtW4MdmZLKrSIiNTNGqwzLgnTdHYZ2MJagXsRAd2e1M0OZWiidunXN7gySUYPEWDJCI4SONui7kZk+9giga5Eoa/Evz9r4/GLpSG4ICyx10xkFDYFA2SSbgUDZKF9JCYsxpFmY8q4+OyB+USLlFjolHmVVr7WIKC+CLaeHYkauLFGOy4ZbI5lLjAD+r3VC2JGig56TvIIdeRqGGsaI0jHThRU/joWUWbtNKj7+Tz0EqUKjNRowTMPKriKtJNJWqU7DMe+14SNUqIRgSRAY97ZUYLmHm81aMkVQJlHmlJpCadqFFiZB5mrSsilegkB1cc+xW5jbI+iHtqiJtP1GiBMwNfz4kaLVpm4JMmaq6nncct087VqJnRT6SXb5y+llGaJ6PM+3wc6LEzY5ciUVNEpizoRI0WsBECZj8nzog7S2ArgMd6wMxIpt9UtNygUYNmRrUeEzVapMzYJknUXA87p93FQz1iSbzTPBB5XiVJMYq9Nz5qNW5QoibLiigb+cckHevBMuOeOFHjRp37XcREB3Z7EzUFmahJZTy5BMMnaoBEBAdp3G0xN2/yXUzUAFfC8FeCv//10diF0hAcUPa4KwYSCpyoATIJmKgBspAeEnNWo8pi4nR0D8plOxI1SIKC+CLaeHYlahaDreOWWeVQ4gI/qN9TtSVqkOSk7yCHXFeipntFaxzp5diZOXOna0OOnfFukqzEzVr4FmWxyjdU5qbyh7c7asCrbqSPzM3VG1ZU/K7J4XzqS9O4Sd4uFePSM4+a+eCfNZ993YyldtLydytTqhvd6iN+V0084xHvJWmjhGhEEBnwrm/X+IDuqoEyj7h6lKVKoMxjLYncpJM1SozMA611haQSneTwimE/r+321OjC5GkKQzTJ3NcDZ4Y5eZ4mK1I6T6NFywxz0jxNdp2nIecx39ejZsY6kVy+8UCT/c3UsDMhbPajQfc3U2M1Qqzsp8PZb2cJbAXwWA+YGbr0OwnSWRzpQTPDmCw7QzuKB3qkzGAmyc5k19kZ0kk81COWBDjNA0H3N9NCxiRm6P5mapzMGCfOyWQ7S1ArYCc6sA7t6UWRnxaX0fC8TOJhZnfAw5Po1AzPs/PqNCrLuLyc8yG3qi2bd/V2lczJGBlPLkHfpraFl2Rj6yNyB0pEcGbG3fB+NN+mPrv6qd3hvut2rk2N4fR3fzQvR/zHZl/75/bXX9hfbzQljW6vO//pb9wO+aPpr6bvD+0295PpL6YfTv/WfvyH6Sc+A92FGsjwDcTfddq9e2OQZZro21v7xXnB9Lf2v0+mnw2mf23t84X99aVLOv1i+nEcuUzS46s3ru376OpN95sfR4PpJ4PEuG9+5jPXLtRcgqNIwd6XoPISlAokGRP56/DuQZkETMYAWUgPgjmr4WOxB2URLA3jbpV6I+M+lp8gooi2lV1ZmMWo+JgcFX+AJS5wfeq9E7moR1hu0nePw60rCdO9oDWO9KwIKUsKUxTxME3Oyq0pQipH3mIrK3hzqTF4BMMLXiARgXsSCd7rmiAyizPTan9rv/E7J96mXw9qd1s2iaKHThend44HeRRdvVOZphLJ/synrnrI/u3Phtdqz2eyu1CTGb7JBBJ4xWqtCbBHtwbfv3j95Ecng4OT10/+7M9esfsDJ5EH0w+s7n2rUclOGr/4Yh4lC3vmd45vLQxqfzmb3pIYdRdqVEG04Avlq59dveWj8hKUCkQox6My81G5B6USUCkDWUijNWM5KKUMZBFOKVc5cbK3jyUoiEW9SuV8oazIueQHWOIC56eXyuSqHmHJSd8+Drkurdy9ojWOdKOVE2MuktMLM6zOTq2uPjXJsMzOk2FWpVmclPFZWc2da1itnPqMYbVy+2RKjzF4BMNrZSARgX/iauW/d3qtOfRt7rD/VyuDv2hEn5V5g+nHu2n6R067xelgLuweNWfEXlVzF0re8MnzVe/g7sXrFz9+5SeDu5bpIMrmp7jWCs1Rb1Mg9i1d+vKrPua7UOYC78yXpi1nuEAqEGkajSJKmgKpBJSmQBbS4MhZDh+LPSiLYNI0K4j7zftYfgLP36syXQyVjlvGhEOJC3yfWpmSi3qE5SZ99zjcuoRp94LWONKNMM0vyyi/PI+Gl0l0OczO8mpYnlfV8OziIovy9PIkyuZRIqww9T4BVpiWUmPwCIYXpkAiAvfEFaa/tILrbXccuWyw5L6cPmmOC99orm02jZZmh7i/dkn46SfTX00/sL8+nBc23D8amngw/YXPIHehBjF8g/DFqo/GLpSGwPv2ojyBVFDK0185eQ/KJaD0BLKQhj/OevhY7EFZBJOeZTkqqUNRJD+Bb+9VepYLpUKOCD7AEhc4P7X0JBf1CMtN+u5xuHVJz+4FrXGkA3fb9F63tmKyaqFXRfkqvc3f2VQCXnUa3707m0riGY94L3c2lRCNCCIDXuedTSVQ5sUXgfLsurOpBLqqLaF3NpUYVzUj6M6mEp3kSgvDfpQOVKILcmczT0eFt5BsX4+bGeV6vrKpRcuMctIrm9X1lU1yIOt9PWpmqBNpY+5NpwM9bGag6vXKpharEWJlPx3OfjtLYCuAx3rAzMil3jaQvuJIj5kZxHq8salFygxlkhub1fWNTdJHPNQjloQ3zfPQcmNTCTn4jU0tTmaIE9/YrHaWoFbATnRgtzf3Qez+bidJJOPJJRg894EkIjgf42538bkPpEEM3yD8PaaPxi6UhuD4T7ADJXMfSCqhcx9ILuFyH0gW0vNXznr4WOxBWWxD7gPKT+DbRfu7jtxHEs2PyhNyCu8BlrjA+ak3MS25Dyg36bvH4daR+2AsaI0jvcX14BV1dzKJpcbgEQwvPYFEBO6JKz37rQdHkjd88mvLTCANgaftRWYCqaBkZuajcg9KJaDKBLKQRjrOcvhY7EFZBFOZLcXdUH4CN96rylyMP01aBtpCiQt8n1plthR3Q7lJ3z0Oty6V2b2gNY70fEzQmSmLk3KYX2YXw+zk8nR4em4/VCd5EcXl2UmRnL28AZWZ+oxhVWYiNQaPYHiVCSQicE9clfn+skjnydVP7eduHs+jb/dds+Lz/WaCjyvyaebsLrrVfbzss9Z8Xd+r4jSKosPZl/bTP3C/Stdfwmesu1BjGb6x+KpU1pvjRmuOFTteW+yWs9bVO7H7UC77ccyte2vgOtw9txm4vio5SNNBswNoILXuAXah1hYEEIF4/sq7J30JygSknf3Nqe5BqQTUzkAW0vjNWQ4fiz0oi3Da2eksor0dlKAgOvUqnpOF1iLnbx5giQt8n148k6t6hCUnffs45LrUc/eK1jjSW9zQuaKuRs5H+gqMwSMYXj0DiQj8E1c9h2/ojDSQ4RtIoJg32tAZaS6B2xdIXvq8GEgFpHkLH5N7UCYBJS+QhTToclbDx2IPyiKY5G1p6AzlJ4govSrexRDGpGWsJpS4wPWpFW9LQ2coN+m7x+HWJXi7F7TGkQ57ITPxOiIrYbNWejfum278QqYW8KrT+M5dyNQSz3jE+7iQqYVoRBAZ8JLlhcyR0/m/Hnofpl01YOb1FoH+7LiYqQXKvNPCV5ctFzO1GJm3WdbVjUp0kpsrDPtRelCJLsjFzLZhmmrgzHDX781MNVpmuBPezEyuh2kmLcM01aiZMU8kkrk3mg70sDMhbPajQd/MVGM1Qqzsp8PZb2cJbAXwWA+YGbrU+4e2YZpq0Mww1t/VTDVSZjATXM1Mrodp0k7ioR6xJMBpHgj6aqYWcuirmWqczBgnvZqZuGGafscw0YHd2txLEpFXM42MJ5dg+NwLkIjgpIy78d1A7gVoIMM3EH/3GSz3QvViR1pMcAYp2P7S6RcglcDpFyCTgOkXIAvpETBnNXws9qAstiL9guQnCCqinWVX+mUxfjFpmacJJS5wfertU1v6BclN+u5xuHWlX7oXtMaR3t55mlbzeutvrebNpcbgEQyveYFEBO5JpHk3PE8TaTLDN5lIBXvNtJnJmUjzCeICXxLTkzORVCCSmJ6ciaQSUBMDWUjjMmM5KE0MZBFOE7dMzoQSFESdXkXxYs5i0jI5E0pc4Pz0orhlciaUnPTt45DrUsXdK1rjSG9vpxSrilOfMawqLqTG4BEMr4qBRAT+iauKe+6UAiRv+OQF+pa6HMqao3nL3Ur9IKKPcIHmELhsvl5tOcIFUoHo1ZaOK0AqAfUqkIU0YnKWw8diD8oimF5t67iC5CcIB73K1cX0xaRlnCaUuMD3qeVqW8cVJDfpu8fh1qVWuxe0xpHe3pbSVq16nwCrVkupMXgEw6tVIBGBe+Kq1QAtpYEGMXyD8BWsj8YulIbA+/aiPIFUUMqTbCkN5BJQegJZSMMfZz18LPagLIJJz7aW0kh+At/eq/RcTF9MWsZpQokLnJ9aera1lEZyk757HG5d0rN7QWsc6cC3N6ki2KqVXrlKb/O3N5WAV53Gd+/2ppJ4xiPey+1NJUQjgsiAdz1O81b77U0lYOYVGIEC7bq9qQS6qjGhtzeVGFe1I+j2phKd5HILx35R7s9C7akRhrnBWVq3XPmA7+uBM0Oe5gZnMqq8aL+vR8sMedIbnNezNZOW2Zpq1My4JxLKN8wdmSweFbkP+oEeOjNyyW9xmigpSqKk6FCP1wjxsp8SZ8OdJbAVwGM9YGYYU+8lWm9yakEzQ5rsJqfJi1FO3eTUImUGNslNzushm7SzeKhHLAl2qgeiKu2Ll3kfiVoNG3ObM4/S1IzK0of1WI+VGfPENzrdsE2/g5jowG5vZiSmbnSmkYwnl2DwzAiSiOD0jLsZxmdGkAYxfIPwd6A+GrtQGoLDQcG+lMyMIKmEzowguYTLjCBZSE9nGesRj0zlXY89KJNg2ZEqGiVe8bCP5Sfw76JNX0d2JF3MZ0xbBm5CiQscoHpH05IdgXKTvn8cbh3ZEcaC1jjSW1xGHlOXK9NYagwewfDyE0hE4J648rPfMnIkecMnz5ea0sJxH+1dKG2BZ+5FmgKpoKRp5qNyD0oloDIFspBGRsZyZKPEeF38HpRJMGWalaPEm4Pax/ITuP5elelipmPaMqQTSlzg/9TKtKVkHMpN+v5xuHUp0+4FrXGkt7jtR0xdcEwTqTF4BMMrUyARgXviKtNtaPuBNJnhm4yvZ7er7QfSfIK4wNfFdNsPJBWILqbbfiCpBNTFQBbSuMxZjsqMTEUpYyCXYMo4rqpR4i1j2ccSFMSeXqXxYmBj2jKCE0pc4ALV0rit+QeUnPQd5JDr0sbdK1rjSG9xG+iYuk6ZplJj8AiG18ZAIgL/JNLGQdtAIw1k+AbiK2EfjV0oDYE75ivSlpNaIBWIIiV7MyOZBBSkQBbSYMhYjSIjRmvvQZmEk6P5KKVKCJD8BN6+VzW6mKaYtozHhBIXuD+9GqX7M0O5Sd8/DrcuMdq9oDWOdOALllRRQNZKr1qlt/ELllrAq07jO3fBUks84xHv44KlFqIRQWTAu3HBMvMB3lUDZt5MEWjQjguWWqDM2yh8hdlywVKLkXkPZV3tqEQnuXPCsF+ajYwP4J4aYJD7lXk2Kry3N/b1uJkBr9/rlWq0zIAnvF6ZXg/ITFsGZKpRM6OeSCavmjtJUkMcSx/okWdC5OynI87TuBzFXryHerxGiJf9kDgb7iyBrQAe6wEzY5h6I5Gno8IrOo/0mJnhrL/LlWqkzKAmuFyZXo/JpF3FQz1iSaDTPA9JXJUj/1Ncq1Fj7lbGlSmTUeJ9Jo71WJkBT3q3MnXTMv2GnejAbm+aJCHvVhoZTy7B8GkSIBHBwRl3H7yBNAnQQIZvIP5m1EdjF0pDcE4o2KLSaRIglcBpEiCTgGkSIAvpMS1jNZKM6MKxB2WyFWkSJD+Btxft/7rSJIuph2nLGEsocYH7U+9u2tIkSG7S94/DrStN0r2gNY70rJ794syUxUk5zC+zi2F2cnk6PD23H6qTvIji8uykSM5e3oAYpZIqudQYPILhxSiQiMA9ccXodWX2EytHH1+96W5cfns++SM3luaZ/dJlapwMfbbQqR8v55E3X9f3qjiNouhw9qX99A/cr9LVaPuMdRdqLMM3Fl+Yrtb/t2arHt0ob1+x47XFbjlrXb0Tuw/lsqa9vYwdaDtBOBCo4a+87/5LUCYgMewPZPegVAKqYSALaTRmLEc6Ksi+I0AmwdRwZrJRSdWwIwkK4k2vcngx7jBtGWAJJS7wf2o5nLn7nZQeRpKTvoEccl16uHtFaxzpLe48kpD3OwupMXgEw+thIBGBf+Lq4Z47jwDJGz55vr710diF0hC4WoHUpA9egVRAWpPsJAKkElBrAllIIx1jOWLiYHIPSiSc1GxpJILkJ/DkvSrNxajCtGX2JJS4wP3plWZLIxEkN+nrx+HWJTS7F7TGkd7iDssJeVmylBqDRzC80AQSEbgnrtAM0GEZaBDDN8ja4hNIQ+B9exGfQCoo8Ul2WAZyCag+gSyk4Y+1Hiam5CeQSTD52dZhGclP4N97lZ+LcYVpy/xJKHGBA1TLz7YOy0hu0vePw61LfnYvaI0jHfh6JHVyWbXRi6NVepu/HqkEvOo0vnvXI5XEMx7xXq5HKiEaEUQGvGR5PXLUOn9SC5h5tUSgQruuRyqBrupM6PVIJcZV/Qi6HqlEJ7k1wrBfkpf+oqo9NcIg9yPb5k+qgTNDXs8XJLVomSFPekHyev5k2jJ/Uo2aGfdEQvmGU4iShNSNB3rszNCluCJpX0NjRv5eiod6wEYImP2cOCPuLIGtAB7rATMDmXo30TaBUg2aGdR6vCSpRcoMbZJLktcTKGl38VCPWBLuNA9EHEV5bIjtSK3GDbomaZIkjUap100c68Ey4574nqSbQel3ERMd2O3NkKTUPcmsdSLSTZ5cgsEzJEgighM07oYYnyFBGsTwDcLfhfpo7EJpCA4IBXtTMkOCpBI6Q4LkEi5DgmQhPaFlrEc2ivxKYA/KZBsyJFB+Av8u2vh1ZEiyxcjCrGUGJZS4wAGq9zQtGRIoN+n7x+HWkSFhLGiNI73FleApdTNyfkdAYAwewfDyE0hE4J648rPfSnAkecMnz5ealuzz/IUTKW+5u44feH3aLtQWAnfdi14FUkHp1cxH5R6USkC5CmQhDZeM5YijUeHXc3tQKsH0aktBOZSfICD0qlcXgwyzlsmUUOICB6jWqy0F5VBu0heQw61Lr3YvaI0jvcWTKVPq5mKWSI3BIxherwKJCNwTV69uw2RKpMkM32QClbtVkymR5hPEBb4wpidTIqlAhDE9mRJJJaAwBrKQxmXGcthAOMpKShkDuQRTxm2TKaEEBbGnV2m8mGOYtUymhBIXuEC1NG6bTAklJ30HOeS6tHH3itY40lvccjmlLltmqdQYPILhtTGQiMA/ibRx0JbLSAMZvoH4SthHYxdKQ+CO+Yq05agWSAWiSMmWy0gmAQUpkIU0GDJWIy6LUeF163tQKuH0KN1zGcpP4O57laOLSYZZy2hKKHGB/9PLUbrnMpSb9AXkcOtSo90LWuNI2//9YaPC5q+rU5k/aJOdPV/GpARn1sK3KG/cNQ10GTOJqMuYWsCrXgRzGfPZ9Et3ftfkxd+bfeOpKw5oLlkO3LHr81nz5jLmE1e1uvxTVnJ+5Q5f/2b60Vx4ii90fm6hRLcS103X/gXUCdxdtSUzniX7uN2phWhEEBnwvnW78/3pP1DDL7WAmZdiBDKX6qWsRci8AcNXry3XOrUYmXdf1tWlSnSSey4M+3ltt6dGF+RKZ27lRu69LbKvB84MnPIrnXFuDHFW9309XGbkFN7pzK6HXmYtQy/VqJnhUyTAPaVHxHVONexMCJv9bFBYD/VYjRAr++lw9ttZAlsBPNYDZgYt9d6E9hZHetDMOCa7ydniKR7ooTLDmeAqZ3Y975L2Eg/1iCUhTvNEUG9drYaMucVJ4TzW42RGOekFzswNuvR7hokObIO2OjmtoigdmtMsHWbVSTEsT09cCVOeJ2VksvPiYsaH3P62HAiot8DkBU4j48kl6Nsot/CSbJZ9RO5AiQiO4bib6PdnKZbr/esy/QLKuQDNY/jm4W87ry30+fTpt4cuuc5NixOIWY399LPB9K+tfb6wv1ztkbvvGkfPjQma5bQeXb3pfvPjaDD9ZJCYAZUQ2YWaS3C2Kdj00rkdIBVIbofK7AB5BMzsAFlID5YZa0HttIEsQiZ1/Of/+1h+gmgi2lN2JXUWcxezlkGaUOICx6feOLUldZDcpO8eh1tXUqd7QWsc6S3uVpKR10VzqTF4BMOLXSARgXviit0A3UqABjF8g/DlrY/GLpSGwPv2IjuBVCCyMyJap92DUgmoPIEspNGPsxw+FntQFsGUJ9nTYh/LT+Dae1WeiwmHWcvMSihxge9TK8+2RiVIbtJ3j8OtS3l2L2iNI73FI9wz8uJnITUGj2B45QkkInBPXOW52RHuSGMZvrH4qpS68ike1p4uh7X7LLMLtYzA2QuELllUBGQC0bnxKKJOWIFUAupcIAtprGUsB6VzgSyC6Vx6jPc+lqAgkvQqdBcTFrOWkZlQ4gLfpxa6bcPZoeSkbx+HXJfS7V7RGkd6i1vyZeQ1zlJqDB7B8EoXSETgn7hKt+eWfEDyhk+er1x9NHahNASuViAz6fNUIBWIzoxGifFRuQelElBnAllIIx1nOXws9qAswulMqufaPpafwI33KjMXkxSzltGYUOIC36eXmS2N9JDcpO8eh1uXyuxe0BpHOvBoTOOjZ3Vj1UKviuNVepu/jakEvOo0/uU2ptaSGc+SvdzGVEI0IogMeCn3NqYSMPNii0DRkgenSoSrYhV6G1OJcVWFgm5jKtFJrqow7EcpSyW6cLcxSx/wfT1wZuDs+zamFi4zckpvY15P2MxaJmyqUTPDp0hvc+8wHehhM2NVr7cxtViNECv76XD221kCWwE81gNmBi31VoT2Fkd60Mw41udtTC1UZjiT3Ma8HqxJe4mHesSSEKd5IlpuYyohB7+NqcXJjHLi25hunKbfM0x0YLc3eWKo25gmkvHkEgyePEESEZy6cTfR/SZPkOQNnzx/U+mjsQulIThAFGw1yeQJkkrg5AmSSrjkCZKF9ACXsxw+FntQFtuQPIHyE7hx0WauI3liFkMWTcvUTChxge9T71hakidQbtJ3j8OtI3nCWNAaR3qLi9ENdQ3SxFJj8AiGV5lAIgL3xFWZmy1GRxrL8I3FV6W9F50jLSBw6gJBS+VOkEwgepYuOkdSCahngSykMZWxHJSeBbIIp2dbis6hBAURo1dBu5jCaFrGakKJC3yfXtC2FJ1DyUnfPg65LkXbvaI1jvQWN/Yw1PVKk0iNwSMYXtECiQj8E1fR4ht7IA1i+Abhq1YfjV0oDYH7FUhP+iwVSAWiPenGHkgqAbUnkIU0+nGWw8diD8oimPZsaewB5Sdw7b1Kz8WQQ9MythJKXOD71NKzpbEHlJv03eNw61Ke3Qta40hvcf9kQ113NKnUGDyC4ZUnkIjAPXGVZ+j+yUjzGL55+Dp0s/2TkeYS+Pxe9C6QCkTvUgetQB4BxS6QhTTgMtaCErtAFsHEbkv/ZCg/QTTpVewuZiialqGYUOICx6cWuy39k6HcpO8eh1uX2O1e0BpHOvCty9xHz8rXrJVeskpv47cutYBXnca/3LrUWjLjWbKPW5daiEYEkQGPOwNTC5h5gUUgZ8nKASVC5m0VvkptuXWpxci8prKuAlWik1xJYdgv</t>
  </si>
  <si>
    <t>MaPS6yP31AjD3LxM8lHl3aLs64Ezg2fPNy/VcJnRU3jz0lzPwTQtczDVqJkhVKS5b9o7LpNRTNy+VEPPhNDZz0eWFLEZGePDe6jHa4R42U+Js+HOEtgK4LEeMDOAqbclbfMw1aCZMU14A7Mqc/IGphoqM7QJbmCa63mYtLd4qEcsCXeaJyI2lX0mCm8kqdWwMbcwTZyYcpR792DHeqzMqCe9iWncXEy/h5jowG5vXicnb2IaGU8uwfB5HSARwUkcd2MdPK8DNI/hm4e/FfXR2IXSEBw7CjaodL4FSCVovgXII2C+BchCeubLWIu4jEa5d0H2oFRCJl1Som8RlJ/A1Ys2gF1Jl8WMQ9MytBJKXOD91LubtqQLkpv0BeRw60q6dC9ojSO9xbXtOXlbM5cag0cwvBIFEhG4J64SDVDbDjSI4Rtkbe0JpCHwvr1oTyAViPZsqW0HUgkoP4EspNGPsRzpqCy8bnwPyiSY+qyiUUKpTyQ/gXvvVX0u5hyalsGVUOIC/6dWn2317Uhu0vePw61LfXYvaI0jvcW9QnLyZmUhNQaPYHj1CSQicE9c9bnhXiFAYxm+sfjKNNjgSqRlBM5eIHbJSiAgE4jWbekhAqQSUOsCWUhjLWM5kmKUx9RRK5BKMLGbmWxUenO2+1iCgnDSq9pdzDo0LdMrocQFDlCtdlsbiSDJSV9BDrkuudu9ojWO9BY3YM7J65yl1Bg8guHlLpCIwD9x5W7PDZiB5A2fPF+++mjsQmkIXK1Aa9IHq0AqELHZ0oAZSCWg2ASykEY6xnJYh228JxR7UCbhtGY5Srz89rH8BK68V6m5GHhoWiZYQokL/J9earY0YUZyk75/HG5dSrN7QWsc6cB3Kb2bXqsdq1Z66Sq9zd+lVAJedRr/cpdSa8mMZ8le7lIqIRoRRAY87gRLLeBVzw68S6lEuCpYoXcplRhXlSjoLqUSneRyCcN+JvO7yD01wHBXKakDSi1wZuzs+yqlFi4zeEqvUl4PsTQtQyzVqJkRVCS5b9SipFVcjvz3eA700JkhS36VsqxMakbG+4Ac6vEaIV72U+JsuLMEtgJ4rAfMjF/qXUnbMEs1aGZI6/MqpRYqM7JJrlJeD7OkvcVDPWJJtNM8EWma5sko9T7ItRo25iplHBVZloxy71NxrAfLDHviu5RuqqXfRUx0YLc3qVJQdynz9uFLN3hyCQZPqiCJCE7iuBvrfpMqSPKGT56/0fTR2IXSEBwqCrafZFIFSSVwUgVJJVxSBclCeqjLWI44HRn/guxBqWxDVgXKT+DLRVu8jqxKvpiEmLeMtoQSFzhA9f6lJasC5SZ9ATncOrIqjAWtcaS3uFy9oC5L5u1TkTzG4BEMLzWBRATuiSs1N1uujjSW4RuLL017L0tHWkDg1AWqlkqqIJlARC1dlo6kElDUAllIYypjOUwxKkuiLB1JJZyobSlLhxIUhI1eVe1iGmLeMt8SSlzgAPWqtqUsHUpO+gpyyHXJ2u4VrXGkt7gHSEHdwswTqTF4BMPLWiARgX/iylp8DxCkQQzfIHzp6qOxC6UhcL8C/UmfqgKpQAQo3QMESSWgAAWykEY/xnKUo9i/HntQJsH0Z0sPECg/gXvvVX4uRiLmLTMuocQF/k8tP1t6gEC5Sd8/Drcu9dm9oDWO9Bb3Qi6oS5F5KjUGj2B49QkkInBPXPUZuhcy0jyGb561tSiQhsAX96JFgVQgWpQ6CQXyCChEgSykgZCxFhbWiDoIBTIJJkRbWiFD+Qk8fa9CdDGuMG+ZPwklLnB+aiHa0goZyk36/nG4dQnR7gWtcaTt//7w1kx//aBNaPZ8d9L7wlqJmbXQLKpolWa4u5PeNOUdNeBV5/HP9+7ks6u3WHcntZbMeJbs4+6kFqIRQWTAuzGH0usqd9WAmXdPBNKWTPMrETIvmvAVa8vdSS1G5g2TddWoEp3kNgnDfl7b7anRBbk4mSRpOopSH/J9PXJm5JTfnEyKkr45qYbLDJ3Cm5P59RDKvGUIpRo1M36KhPfNhIrf2Ad62JkQNvvZoLAe6rEaIVb20+Hst7MEtgJ4rAfMjFr6PYlJo1FpfKiP9KiZkUx2ZbLFVTzQQ2UGNMGVyfx6+iTtJh7qEUuCnOaRoF67Wg0Zc12Swnmsx8kMc9KbkrmbOul3DRMdWIf2tDo3J1laDpOTuBpmeXk5PDVuM5xn5fl5fH7eNCVyfMgNcMtJgHoTTN6UNDKeXIK+rXILL8l22UfkDpSI4PyNu43+aDXB4ra6TfJlXsQDSLYALWT4FuLvPa/TUZ9Pn367tN/u9j9eHENMf+sumE4/G0z/2trnC/vrS3fe8Ivpx3E0uHpzWerfGPjR1ZvuNz+OBtNPBokZUJmQXai5BOeagp0vndQBUoEkdWL/Idg9KJOAaR0gC+mxMmM1qA03kEXIlI7/9H8fy08QUkQ7y66UzmIYYt4y3RJKXOD69NunlpQOkpv03eNw60rpdC9ojSO9xZXtJXlhM5cag0cwvOIFEhG4J67iDVDZDjSI4RuEL3B9NHahNATetxfhCaQCEZ4tle1AKgGVJ5CFNPpxlsPHYg/KIpjyJAug97H8BK69V+W5GISYt0y2hBIX+D618myrakdyk757HG5dyrN7QWsc6UZ5pidnVXmR5kNzdm6G2clZMaziOB+WVXEWn53Fp+f5ycsbUJ7ePK9VnoXUGDyC4ZUnkIjAPXGVp69VyBMnMj1jG380649xs1GI/VNOqL5lRepzfUPyOCuj6KH7avqh/buauqeFim2++/70WXNM6U4yP73uUvL5/NufWR3c/F15FP2B++XfuN6F2tzwbc4Xt9SAzFs3WpF85CwxsEJ/1hPwSXN+++KLeZTY/z+85Uxz9U7zoXL9SG49txbTZ8PrE16f4XahhhOEFIGcJiuYgEwgapo+xgUyCSimgSykAZ2xGpSYBrIIJqbjMqqIrds+lqEgXvUqpxeDFvOW0ZlQ4gLfp5bTcZJkRD3BEZad9P3jsOsS1N1LWuNIN4L6LKnSJIlPh+dVejbMsiQblkkUDS/i06o6LeK8uJg/72EFdeYzhhXUpdQYPILhBTWQiMBBcQU1s81zlM3T7/b3mxx9c2GgS7HdhVrD8K3Bl7o+GrtQGgLnKxCe9DkukApEebb0fQZSCSg9gSykoY+zHD4We1AWwaRnFhHz+fax/AR+vVfhuZi7mLcM0oQSF/g+tfAkF/UIy0367nG4dcnO7gWtcaQDD9KsfPSskKxa6FVxtkpv85dBlYBXnca/XAbVWjLjWbKXy6BKiEYEkQHvxiBN6jKoEjDzWo1A0ZJHqUqEq2IVehlUiXFVhYIugyrRSe7JMOxHKUslui24DKpFzoycfV8G1cJlhk7pZdDrMZp5yxhNNWpm/BQJbu4NqgM9bGaw6vUyqBarEWJlPx3OfjtLYCuAx3rAzKil3ou0XwbVomZGsj4vg2qhMgOa5DLo9fxM2k081COWBDnNI9FyGVQJOfhlUC1OZpgTXwZ1YzP9rmGiA7u9+ZSKugxaRDKeXILB8ylIIoJzN+42GpxPQVrD8K3B32f6aOxCaQjOFAW7TzKfgqQSOJ+CpBIun4JkIT3T5SyHj8UelMU25FOg/AR+XbS968inFIuJi0XLCE0ocYHvU+9hWvIpUG7Sd4/DrSOfwljQGkd6i+viK+pGZhFLjcEjGF52AokI3BNXdv6zqItH2tzwbc4Xt9tSF480nCCkCOQ0lcxBMoGoabIuHskkoJgGspAGdMZqUGIayCKYmG6ti4cyFMSrXuX0YtJj0TK7E0pc4PvUcrq1Lh7KTvr+cdh1CeruJa1xpLe4xUlFXTQtEqkxeATDC2ogEYGD4gpqfIsTpEEM3yB8teujsQulIfC/Au1JH+UCqUDEJ93iBEkloPoEspBGP85y+FjsQVkEU58tLU6g/ASuvVftuZjzWLQM7oQSF/g+tfZsaXEC5SZ99zjcupRn94LWONJb3E66om5kFqnUGDyC4ZUnkIjAPXGV5wbaSSMtZPgW4kvRzbaTRppL4PZ7kbxAKhDJS5+3ApkEVLxAFtKoy1gNSvECWQRTvC3tpKH8BCGlV8W7GChZtEwIhRIXuD614m1pJw3lJn33ONy6FG/3gtY40mEvg6ZeR2Q1bNZKz6zS2/hlUC3gVafxL5dBtZbMeJbs4zKoFqIRQWTA404G1QJmXqsRCFqyfkCJkHmFRqJTycugWozMuzPrKlAlOsk9GYb90jSm5s9rEYa5EJq64rjUh3xfj5wZPXu+EKqGywyfwguhxfV00KJlOqgaNTOGikT3qr2LIskjMzLe20kHeuyZEDv7AakS+29nI+N9RA71gI0QMPs5cUbcWQJbATzWA2bGMP3OxLjTeONDfaRHzYxrsquhaZol5NVQNVRmeBNcDS2u54TSDuOhHrEk5GkeCZMUUWL3DN6HolbjxtwPjeOoNFk8yohbomq0zNgnvSVauJGhfi8x0YHd2hxPGpG3RI2MJ5dg+BwPkIjgQI67v95EjgdoIcO3EH9T6qOxC6UhOIAUbFXp3AuQSuDcC5BJwNwLkIX0/JezGlVFHCPuQamETMCkpY/fPpafwN+L9oJdCZjF+MeiZZ4nlLjA/+m3OS0JGCQ36QvI4daVgOle0BpHenuL3VPCbVk5mkuNwSMYXo4CiQjcE1eOBih2BxrE8A2ytvoE0hB4317UJ5AKRH22FLsDqQSUn0AW0ujHWI6sGhX+k6k9KJVg8tOpa0p+IvkJ/Huv8nMxA7JoGeoJJS5wgGr52VbxjuQmfQE53LrkZ/eC1jjS29u8xMpPb3rWys9CagwewfDyE0hE4J648vOfR/MSoM0N3+Z8hbs1zUuAhhOEFIGmJouPgEwgkpo+0AUyCaiogSykAZ2xGmlVjqLMR2UPSiWYoo4t1lFK1dQjGQqCVq+aejEGsmiZ7AklLnCAak3d3sEEyU76EnLYdanq7iWtcaS3txO1VdVe12VVdSk1Bo9geFUNJCJwUFxVje5EDbSG4VuDr3d9NHahNATOV6A+6RNdIBWI/GzpRA2kElB/AllIQx9jOcpkVPkXZA9KJZj+zKJR5Q1S+1h+Aufeq/pcTIMsWsZ7QokLHKBafba1o0Zyk76AHG5d2rN7QWsc6cA3OqmK1aqVXr5Kb/M3OpWAV53Gv9zo1Foy41mylxudSohGBJEBjzveUwuYeRtGIGvJQ1UlwlXFCr3RqcS4KkVBNzqV6CTXWxj2S1OiyemeGuEW3OjUImdGz75vdGrhMsOn9Ebn9YjPomXEpxo1M4aKRPeNG51VlEbFyH+T6ECPnRm1FDc6s6wyEX2jUwvYCAGznxNnxJ0lsBXAYz1gZgxT70zab3RqUTPjWp83OrVQmeFNcqPzetgn7TAe6hFLQp7mkTBpFVX5qPSqsVqNG3Wj04Zsu73OqRudWrTM2Ce+0enmfvq9xEQHdnuzLTF1o3Ne3cbmySUYPNuCJCI4kOPur8HZFqQ1DN8a/A2oj8YulIbgsFGwLSWzLUgqgbMtSCrhsi1IFtLDXsZylNmopLItSCrbkG2B8hM4d9HGryPbUi5mRZYtwz+hxAUOUL2nacm2QLlJX0AOt45sC2NBaxzpLa6fJ6pGrfaMpcbgEQyvPYFEBO6Jqz3/WdTPI21u+DbnK9xtqZ9HGk4QUgSamkr1IJlAJDVZP49kElBRA1lIAzpjNbKoGMW5j8oelEowRd1aPw9lKAhavWrqxbjIsmUCKJS4wAGqNXVr/TyUnfQl5LDrUtXdS1rjSG9xU5SYupVaJlJj8AiGV9VAIgIHxVXV+KYoSIMYvkH4ktdHYxdKQ+B/BQKUPtQFUoEoULopCpJKQAkKZCGNfozlMNGorLwLsgelEkyCtjRFgfIT+PdeBehiamTZMgYUSlzgANUCtKUpCpSb9AXkcOuSn90LWuNIb3GL6Ji6vlmmUmPwCIaXn0AiAvfElZ8baBGNtJDhW2htPQqkIXDHvehRIBWIHqVPRIFMAspRIAtpNGSsRhKlZuSVa3tQKsHkaEuLaCg/gb/vVY4uRjqWLTM6ocQF/k8tR1taREO5SV9ADrcuOdq9oDWOtP3fH8406VyIkYLzxxdnP3nltVc9llDoTap6IGuhWVTxKk3qZieNVaIhF5c7vWDvqMGuPmMthmXqxI+tRnzsJJ8PqNV02Qt7arQ3/BwNdz03V08Ovmc9l7l1kEX2Q27yWwdFEVEeTksnk9Mhq+W9HA4dh0PH4dBxOKQ4HOo5GDkHfg29pTB2FMaOwthRGFMUxnoK/JdA72cdldpRqR2V2lGpKSq1msqNixcdVGRP07HDf+zwHzv8xxT+Yz1+vqMX3saw8CcO/sTBnzj4Ewr+RAe/eZReDhm3yDsXphV+QlqfjVYVufxw76jh8l9bbuz6f5oKKtcT4NOrd6ePB00R1W9dQ4Crd+fnF980pxou4faO+8HmusSTQfMfG/V8BG3MMy7mKVmGjnk20iVlZT9YSPaD/TKNYvchcx8K+yGO3IfUfXC/G9sfTpPEfTDuQ2k/pO53U/dZ5j7L3GfGfWbcZ7n7LHefFe6zwv2lpfs3XMBN3T+eVu43qsLF35iKulqDhoi6NtY6Kx46Kx46Kx46Kx46Kx46Kx46Kx46Kx46Kx46Kx46Kx46Kx46Kx46Kx46Kx46Kx46Kx46Kx46Kx46Kx46Kx46Kx46Kx46Kx46Kx46Kx46Kx46Kx5SVjzUW9HIrSjy1mNnxLEz4tgZceyMOHZGHDsjjp0Rx86IY2fEsTPi2Blx7Iw4dkYcOyOOnRHHzohjZ8SxM+LYGXHsjDh2Rhw7I46dEcfOiGNnxLEz4tgZceyMOHZGHFNGHOuNyHdhaysPqzecMWtnzNoZs3bGrJ0xa2fM2hmzdsasnTFrZ8zaGbN2xqydMWtnzNoZs3bGrJ0xa2fM2hmzdsasnTFrZ8zaGbN2xqydMWtnzNoZs3bGrClj1mpjwrWPVTzOgsfOgsfOgsfOgsfOgsfOgsfOgsfOgsfOgsfOgsfOgsfOgsfOgsfOgsfOgsfOgsfOgsfOgsfOgsfOgsfOgsfOgsfOgsfOgsfOgsfOgsfOgsfOgseUBY/1FuTLFZX6sprLGXDiDDhxBpw4A06cASfOgBNnwIkz4MQZcOIMOHEGnDgDTpwBJ86AE2fAiTPgxBlw4gw4cQacOANOnAEnzoATZ8CJM+DEGXDiDDhxBpw4A04oA050BnxO/7n//KBNB/bXmyoZ0Vdv81YWGfkY8MAqNSCF944a76pAWrMz1W8Wea1ZjdXPXGuq6aeuBv7Z9Bur+96b/pOTerMGVb9tyuKfzZJcV++4blTTz5tCrc/sD7zj14uPm+sNM8V4y/3I7P7tZ/MrCp+7LliD77mrCtMv7OfLf+OWS5/9cvpR82dcYu2xy8kNpr+Yvm9RfzL9u+n7CwCj31/8C47MM/uPu3sSzd3e6Vc+899Vm39VTgHbWWkhGhFEBrzEdbMaDAdxmeS38nj61Wj6zejWIHXfHtnvJ1FmbiVm9v2XX37VR2dXTWf10Hv9ZlfuKf1sNPA/Gi+pgTJ7g0jSeWTPKy1GZlOQdRN1SnSrAnHNnlde2+2p0QXpdxXHo9R76r2vx82Mx4puVyXZ60oNlhmPhb2uynzZ66okBzLd16NmRmXRmcXNalO/sQ/0sJnRrPtkgIv1UI/VCLGynw5nv50lsJvbXS1gZuDSZ2opV3Gkx8yMYbL+VqSbeKAHygxkgu5WSxfxoMVFPNQjlgQ3zeNAvXK1GjKmsRWF81iPkxnghNt490QsQd3cNWvAOrRn5uK8ispqeHphzDA7vSiH5flpOowu7d95kpyfnp6YGR9yQ/2jE7rAUbmpJrfVhYwml59v691CS7L99hG5AyUiKEji7sv/m9v0NnfQH8/vP7k9tt2SvzkrNL16b9FE4LfNxthd+599TdalzloDtNSl2i1dRFVD3oUa0PANyN+2+mjsQmmsRvwWGoLtKl2fCqQCqU8lZn/egzIJWJ8KZCEtj+Osho/FHpRFuNLUZBQVPn77WH6CSCDaC95QJyulqYu5aGXLqDsocYHr0294qEU9wnKTvnscbq0LesRZ0BpHutGpFycX6flpFQ/zKjsbZqlrlZUWp0NzdpqcxHmZRcXFy+F1KlW/WkptweMXXqcCiQi8E1en/ropf33L6dNHVmy6JlhvXL199VdXf9nIze8tGq5+c/WeVaBWx/5+04k1NpFrtuQzwV2oCQzfBGsrTSANgbsVKM2uxAiQEERvErvae1AmAfUmkIU05jFWg9KbQBbB9GZBHGrtY+kJHHqvcnMxCq1smW0HJS7wf2q5Sa3pEZaa9M3jUOtSm93rWeNIhxttl7Tox6qFXRUXq+w2Xj6kxMtMVHLl3/+w5UNK82c88/dSPqSEaEQQGfBk5UMeLrtqLswUbI8SWQmUmXeVSF+6dkiJkZlyXVfUKtFJ0qsM+6WZf5bNnhpgqPIh/2ixfT1uZjzut3xIC5YZj6XlQ9ej8sqWUXlq1MyoLNLwq9bOrEMoiafjQA+dGdHkJURVkcXUWLRDPV4jxMt+SpwNd5bAVgCP9YCZMUy9zWkrI9JiZoYzWRlRmhLD0B7ogTJjmqSM6HpIHu0qHuoRS+Kc5nFIq7RMiDaDtRo2ppQotpvIKhtlVD2RFiwz4onridyIPL9/mOjAbm2ehrytXUUymlx+wfM0SCKCYz3uRh2Rp0GawPBNwN+J+mjsQmkIzin724QiCYXN0yCZhMvTIFlIT4sZq2Hjfz4iNr9IKgGTNf4OZ/tYegKvLtrodSRrqsUktaplNB6UuMAJqncxdLIGSk36+nGodSRrGOtZ40hvbwl7QqV2qvZ5Jh5b8PiFl5xAIgLnxJWc21fCjjSg4RtwbcEKpCHw1QLBSpawI6lApCpZwo5kElCqAllIYyVjNeIoS0fekuA9KJVgUjW2Uc17AW0fy08QDnrVqov5ZFXLyDkocYH/U2vVljp2KDfpC8jh1iVWuxe0xpFuWizfWqo091AHbFTkDRRWjiYtbIvqRkPpQJVGiR/vHTVeZk6TrSav3rp6u5lvbP9rNWFTbzSvC3KfvH31jhWXXzXtKe1/HttvvTf/cmB/0/3ko1mzS/tHn7kJHV85Ndl84QqWBq5eyf5lnzfS9I1m+sfj2Yy52Y83Y4a/NZPu2WJSc/Odp1d/ORq47pmDOL9l3F//VTOIeZDEg5YzVKV1M551+ygk0kI0IogMeMnAlQzZZfwnH9BdNVBmhlWgd6kZy1qEzHwqX8a2lAdpMTJTqesKVCU6SdqUYT+ill2LLkhtENV4YV8PmxlA5aVB7giaqg1So2VGUGFtUJUsa4MqcqzZfT1qZhwVyXDuo3Ggh80MUPK6ILq1kBqrEWJlPx3OfjtLYCuAx3rAzIil36GU6SgxPtBHetDMICYrCqIdxQM9UmYoE1QFLZ3EgxYn8VCPWBLeNA8E3VxICxlTEUQ3F1LjZMY4aTGQfSKWoFbATnRgHdrTyFRxVF4M8/zsYpidmHxYFbkZnlVJdpGdRafl6fw1JDfBLacC2o0wWQyUymhy+fm2yy20JFtmH5E7UCKCo7h19tJUbgaWiwGazPBNxt99sqw2aCZCufODR7PzA3fFaP6tq7esQQaURXahFhEcawq2uXRaB0gFktah6o+APAImdYAspGfKjLWg9tZAFsHyOcXIeCur9rH0BDFEtI/sSucsBixWLRMzocQFfk+9WaLW9AhLTfrmcah1ZXO617PGkW4EbpmXyVlxXgxP0yIaZvnF5bA6y06HaZVG1WV1cpJezB1rUIHr1fFW4GZSW/D4hRe4QCIC58QVuL9cydRYofbX07+z8vQ30w+HzQXwDxut+v70k6bM3Uf6LpS04ZPmS1QfjV0oDYF/7UVXAqlAdGVEHKPdg1IJKC2BLKQBjrMcPhZ7UBbBpGUctSR4kAQF/rtXcZktxEjWIi6RxAXOTy0u6VU9wpKTvn0ccl3ysntFaxzp2flpenoSl3E0TOPcStE4LodVdHE6PLtIqnNzVqZRMV/1oPIy9dnCyksjtQWPX3h5CSQicE9cefmROwd1Z6KuPmheSHT101kp0dW70981mnL60fQDb+nmXShdw6e7trAE0hD4VoGw7Lo4CSQEkZfxKDI+KvegVALKSyALaYBjLAclL4EswslLMyqoSnQkP4H77lVdmoUWMS3qEklc4AH16pJa1CMsN+m7x+HWJS67F7TGkV5Uomcz4k5cBaxEz3xsrXzMW9mWq2wDVaJn/tPUO2q8qy5kzUr0v7l61+V3p5+6zPg8G/5k+vj5avR1islnKfVnVz9bSTc/bpLuzZ/29cl8slqKnrRVnSstmfEs2UvVuRKiEUFkwLuuOrfCcXmn9eqvFwfLv513Hm3y/z4uu2ouqyEAWJiuRMis6RMpWrIwXYmRWc23rlRVopNU7jHsR0lQJbpNF6ZrYTPjqbwwPU0qujBdi5YZUKWF6dczb6uWmbdq1MywKlLl3EfjQA+bGcN6LUzXYjVCrOynw9lvZwlsBfBYD5gZsdQbliwe5ZkP85EeMzOGyerSaT/xQI+UGckkdenXQ29pH/FQj1gS3TTPQ0tduhJy8Lp0LU5miBPXpbuht36/MNGBdWhP4/Ikz6uzoTGn1TA7SU+H1enF2bDM0ovLiyqNLtOzGR9yS9xyRqDdFpN16YWMJpefb/PcQkuygfYRuQMlIjiY4+6st7BjENCAhm9A/m51ZsP5VA6/Db016t/axT5v36S1ZB1onlUp0WIewQaYLi0CUgHlfrw9mu9BmQRM/QBZSI+fGatB7buBLMKlfpKR8T5r+1h+gggj2mS2Zgocp0WmoGWYLpS4wPWpd1Lkoh5huUnfPQ631gU94ixojSPd6N/85KQ8Te2PFXmaDbPoshqemDP7IUris4vUXBaLvX5Q/UuVrZdSW/D4hde/QCIC78TVv//oxpq5EWTTL5uqounTq/esTPu6qSmaKd37/1M6/ar5NDFX7ySmLckDJG/45Pna1UdjF0pD4Gj5GtNl7nxUXoJSgWhMutslkElAjQlkIY1znNXwsdiDsgimMYt0FFNJICQ/gRfvVWMuJq5WLRN0ocQFrk+tMclFPcJyk757HG5dGrN7QWsc6UZjXlbGXKRn6TA25ekwjl1TzOi8GkaRiUxelnFl5uIrqMb0RhCrMSupLXj8wmtMIBGBd+JqTN8goNXj0o+/PQpo0D4FCMjf8PmvLTOBNAS+li8zO4vZgYQgYpPqwQHkEVBqAllIwx1jLSipCWQRTmrS5UZIegJf3qvSrBbChJxGeYAlLvB+eqVJX5JEUpO+eRxqXUKzez1rHOnZYeZlGeWX59HwMokuh9lZXg3L86oanl1cZFGeXp5E2TxABBWamc8Wt9P5gyGwBY9faKEJJSJwTlyhebMHh/uyqZh3letvNsebP58dbg6sLP1Fk5n/1fQD++vDxWnn0dDEg+kvfAa5CzWI4RtkTeUJpSHwvQLlSSXRoVQgmjMauf3zTSr3oFSCyU4oC2nw4yyHj8UelEUw2VmWo9KvO7H8BK69R91pOc10yvwTH/EDLHGB71PrTnJRj7DcpO8eh1u78OQsaI0j7ZRnm6Ds98Kk8bGzUrJ9UNENdhu+MKnGu+oy/oe/MKm2ZMazZA8XJtUQjQgiA17Hhcmmb4qr1v3Z7LjZx2ZXzYZ5AUUgdokrk2qEqzoWeGVSjZF50WRdcapEJ7lUwrAfJTqV6DZ7ZVIPmxlRe70yqUfLDKmyK5MWzuLKpP2UvDKpR80MrCIdzn00DvSwmVGsxyuTeqxGiJX9dDj77SyBrQAe6wEzI5Z6i5Kakf8615EeMzOG9XZlUo+UGcn4VyavfcSDFh/xUI9YEt00zwN5ZVINOfCVST1OZogTXpl0T8QS1ArYiQ7s1mZZDHFlMo0SGU0uv/BZFiARwVEcd28dIMsCNIjhG4S///TR2IXSEJw0CjaedJYFSCV0lgVIJWCWBchCetLLWQ4fiz0oi63IsiD5CVy7aHfXlWVJFofy5FTJAyxxge9Tb2HasixIbtJ3j8OtK8vSvaA1jvT29uowxF3FNEqltuDxCy88gUQE3okrPLeuVwfUgIZvQL5QVfbqWE2gtLbogFpF4Pt70b1AKhDdS7XogDIJKHuBLKShl7EalOwFsggme+kWHVh+gsDSq+xNFyqJHiyJJS5wfWrZS7fowHKTvnscbl2yt3tBaxzpRXf2ues0Lwftzu5Nzlhhm7WwLaNolW2gYqPSXxx1R4131YWsWWz0kZVOn7s+Gs8Pf/TX/1h5+f70r+dlQItapOuSohsFRV9OH89+O2kpFFJaIeNZoZdCISVEI4LIgHezUOhbWviGzrXr+tT959OrdxuF/GXz69HVT+3KuuX79PmSL7f+nzeK+cvpk5HPErtqSzBTtgLNSxYZKREyE7QSKUsXGSkxMlOz64pUJTpJGpZhP0p8KtEFKTIq0lHqfS739biZoVReZWSikq4y0qJlxlJplVF2XWVETjq8r0fNjKgiQc7Nzh/oYWdC2OxHo6XKSIvVCLGynw5nv50lsBXAYz1gZshS71WSfBR5fcWRHjMziMmqjGg/8UCPlBnKJFVG2XWVEekjHuoRS8Kb5nloqTJSQg5eZaTFyQxx4iqjbGcJagXsRAfWob2IT9M0OyuGZ+YsHmZnWTI8yUw8vDzJksqcFSeX+dzu5G645XhAuyMmq4yMjCaXn2/f3EJLsnf2EbkDJSI4k+Nuqm8me25szo53Hz68fXc8+Ne3D1/8X+6Obx8Pbt+/PziaPDwa17sDnxXuQq1g+Fbg71h9NHahNATnjILtJp1iAVLBpFh8PO5BeQRMsABZSA95GWtB7XGBLIIlWPKWGzdIfgJnLtrPdSVYzOI8nh5/iyUucHzqTUucjAqqrgjJTfrucbh1JVi6F7TGkd7egvacrCvKpbbg8QsvNYFEBN6JKzUDFLQDDWL4BllbdQJpCJxvL6oTSAWiOlsK2oFUAgpPIAtp8OMsh4/FHpRFMOHZVtCO5Cdw7b0Kz3yhU8hxlAdY4gLfpxaebQXtSG7Sd4/DrUt4di9ojSMdtm1Q4WNnpWTRwq6Kq1V2G6/kUeJl5h25SnDTlTxKK2Q8K/RSyaOEaEQQGfDSjVfyKC3BTIsKRC5ZyaNEyEyC8rVrWyWPEiMz/bmuKFWik6Q6GfajxKYS3cYrebS4maG050oeLVpmLJVW8hTXlTzkbMH7etTMiCoS4NwM+IEeNjME9lrJo8VqhFjZT4ez384S2ArgsR4wM2Sp9yZtlTxazMwg1mMljxYpM5RJKnmK60oe0kc81COWhDfN89BSyaOEHLySR4uTGeLElTzFzhLUCtiJDuzWplcKspKnbRSahyaXX/j0CpCI4AyOu6kOkF4BGsTwDcLfvPpo7EJpCI4YBTtPOr0CpLIa2Vuo8LeoLekVIJWA6RUgC+kRL2c5fCz2oCy2Ir2C5Cdw7aLdXVd6pVycxtNzZ7HEBb5PvYVpS68guUnfPQ63rvRK94LWONLbW0JekHU9ldQWPH7hhSeQiMA7cYUnqoQcaAXDt8LaahNIQ+Bxe1GbQCoQtUmVkAN5BJSaQBbScMdYC0pqAlkEk5ptJeRIfgJn3qvUrBbKhB48iyUucHxqqdlWQo7kJn33ONy6pGb3gtY40mErebxtl26ncdTGLrlRp7TpSh4tXmbekav9NlzJo7VCxrNCH5U8WohGBJEBr6Mnz/S39htfLLpTEsU4WjLMzKZApFLFOFqEzDymQHvSxThajMwM5pq6UotOkq1k2I/Qi1p0QYpxUjOaX7S6oQPVuJnRsN9iHDVaZjgUFuPE0bIYJyZHlN7Xo2YGRZGG5iaxD/SwmVGsz2IcNVYjxMp+Opz9dpbAVgCP9YCZIUu9vSB9xZEeMzOI9VeMo0bKDGWCYpylj3jQ4iMe6hFLwpvmeaCLcbSQQxfjqHEyQ5y0GMc+EUtQK2AnOrAOLa/xrONDbmhbdvTaTS1VjBO3zii7SZPLL3hOBElEcIzG3Rdv3wwFpAEN34D8/aqPxi6UhuBUUbBTJdMpSCqYdAo19ADJJFxCBclCeqjLWA1qgwxkESyhEicjfxXtPpafIBKINoMdCZU4np+/x+TY2QMscYHrU+94yEU9wnKTvnscbh0JFcaC1jjS21s0XlK1O3EitQWPX3idCiQi8E5cnYovGkcaxPANsrbuBNIQON9edCeQCkR30kXjSCoBhSeQhTT4cZbDx2IPyiKY8GwpGofyE7j2XoXnYiZp3DJkFkpc4PvUwrOlaBzKTfrucbh1Cc/uBa1xpMNW8lQ+dlZKpq3s4lV2G6/kUeJddRnf8UoepRUynhV6qeRRQjQiiAx4HT15eJU8SjLMtKhAp5KVPEqEzCQoX362VfIoMTLTn+vqSiU6SaqTYT9KLyrRbbySR4ubGQ17ruTRomWGQ2klT3pdyUPOA72vR80MiiINzc2AH+hhM6NYr5U8WqxGiJX9dDj77SyBrQAe6wEzQ5Z6e9FWyaPFzAxiPVbyaJEyQ5mkkie9ruQhfcRDPWJJeNM8Dy2VPErIwSt5tDiZIU5cyZPuLEGtgJ3owG5thqQiK3kyGU0uv/AZEiCR1fDftj7MfXGADAnQIIZvEP7+00djF0pDcEoo2HnSGRIgldAZEiCVgBkSIAvpKS1nOXws9qAstiJDguQncO2i3V1XhiRbHKiTs1oPsMQFvk+9hWnLkCC5Sd89DreuDEn3gtY40ttbQl6RpTlGagsev/DCE0hE4J24wnMLS8iBBjR8A64tVIE0BM66F6EKpAIRqnQJOZBJQJ0KZCGNlYzVoHQqkEUwndpWQo7kJ4gEverUxRTQuGWsK5S4wPWpdWpbCTmSm/Td43Dr0qndC1rjSIet5PFf0rTSM2+ll6zS23gpjxLvqs/4jpfyKK2Q8azQSymPEqIRQWTA62jKgx+vpbUEM6kqELlkHZASITOFKtGudB2QEiMzebquKlWikyRKGfYr46QcZT6Ie2qIoYqBcm9Wbl+PmxlQey4G0qJlBlRpMVB+XQxEjhC9r0fNDKsiGb5q7qSsMpMQM9gO9NiZwVBeEZTFif13i1FC1QVpERshYvaD4qy4swS2AnisB8wMYerNSpqPYu9px5EeMzOoyeqC8qga5VRdkBYpM7RJ6oLy67og0l081COWhDvN85BUWVSakfGGklqNG1MclFXGREUyyr0B+1iPlhn4xCVC+c4S1ArYiQ7s1mZq4oisESpkPLkEw6dqgEQEB3TcDfcWpmqABjR8A/I3wj4au1AagvNKwS6WTtUAqQRO1QCZBEzVAFlIj4s5q5HlqXX93m3GHpRMyIxN4g3g+1h+goAg2iq2HvA7TosDfnJ27AGWuMADqjdBLVMUoNykryCHW+uCHnEWtMaR3t6SdqtXqdKi1ullPmPwCIbXq0AiAvfE1asBatqBBjF8g6ytP4E0BN63F/0JpALRny017UAqAQUokIU0+jGWI07iitBne1AuwfRnZeOUd8uzj+UncPC96s/FfNG4ZWAslLjAA6r1Z1tlO5Kb9A3kcOvSn90LWuNIB64Yok5Aq1Z66Sq9jVcMKfGu+ozveMWQ0goZzwq9VAwpIRoRRAa8juY/ASqGlJZgplsFWpesGFIiZCZX+RK2rWJIiZGZVl1XmyrRSVKoDPsVaZH5AO6pAW68XkiLmxlOe64X0qJlhlNpvVB1XS9EDiq9r0fNDKoiEX6jCCBPjNWksfe5PtBjZ4ZCeb2QfQWN/ZfpPkJaxEaImP2gOCvuLIGtAB7rATMDmHqr0lYvpMXMDGk91gtpkTIDm6ReqLquFyLdxUM9Ykmw0zwPSZ4XVUyUFtZq3KB6oawycRWNMqqlkBYtM/CJ64WqnSWoFbATHdjtzb/EVL3QvAaUzZNLMHj+BUlEcDzH3W7j8y9Igxi+QfjbWh+NXSgNwemjYE9K5l+QVALnX5BUwuVfkCykp7+M5YjjKPf78T0olW1Iv0D5Cfy7aOfXkX5JovlpfUJOqz3AEhc4QPWepiX9AuUmfQE53DrSL4wFrXGkt7hcPabKf5L2AWgeY/AIhpefQCIC98SVn9tXro40oOEbcG25CqQh8Na9yFUgFYhcJcvVkUwCqlUgC2mw5KxGmhSp3+/vQbkEk6st1epQfoJ40KtcXUw0TVpG1EKJCxygWq62VKtDuUnfQA63LrnavaA1jnTgaiFKgCat9LJVepuuFtLiXfUZ3+1qIa0VMp4V+qgW0kI0IogMeB39hVijwrRkmPlSgVqlCn60CJnZUYkIJQt+tBiZedF15aUSnSQHyrBfW4sgLcRNl/yocTNjYr8lP2q0zJgoLPlJkmXJT0JONL2vR82MjCIlfSOP394iSI2dGc/kJT9dLYLUiI0QMftBcVbcWQJbATzWA2aGMPV+o6XkR42ZGdT6K/lRI2WGNkHJz9JdPGhxFw/1iCXhTvM8dLQI0uIGlfx0tAhSo2UGPmnJj304lqBWwE50YLc355KQJT+pjCeXYPicC5CI4IyNu2fewpwL0ICGb0D+XtZHYxdKQ3DkKNjF0jkXIJXAORcgk4A5FyAL6YkvZzVaWwQhyWxF0gXJTxAQRFvFrqRLujijJ+fgHmCJCzygehPUlnRBcpO+ghxuXUmX7gWtcaS3uEQ9IWuEMqkxeATD61UgEYF74urVACXqQIMYvkHW1p9AGgLv24v+BFKB6M+WEnUglYACFMhCGv0Yy9HaIgjJJZj+bKtRR/ITOPhe9ediVmrSMvwWSlzgAdX6s61GHclN+gZyuHXpz+4FrXGkAxf9pD56VlGaVnpmld7Gi36UeFd9xne86EdphYxnhV6KfpQQjQgiA15HiyBe0Y+SDDNjKpCrZNGPEiEzP8pXoW1FP0qMzMzouvJSiU6SBWXYj+7yowW48ZIfLW5mROy55EeLlhkRpSU/5rrkhxx9el+PmhkXRTr6Rh6/vcuPGjszmslLfrq6/KgRGyFi9oPirLizBLYCeKwHzAxg6t1GW8mPFjMzpPVY8qNFygxskpIfc13yQ7qLh3rEkmCneR46uvxocYNKfjq6/KjRMgOfuOTH7CxBrYCd6MBubwolJUt+chlPLsHwKRQgEcEJG3fHHCCFAjSI4RuEvzP10diF0hAcIAr2pHQKBUgldAoFSCVgCgXIQnqAy1iO1i4/QCpbkUFB8hP4d9HOryuDki8O3MmJtQdY4gIHqN7TtGVQkNykLyCHW1cGpXtBaxzpLa44J7o9WPlZSI3BIxhefgKJCNwTV35uYcU50ICGb8C15SqQhsBb9yJXgVQgcpWuOAcyCahWgSykwZKzGq1dfoBcgsnVtoJzJD9BPOhVri5GmCYtM2mhxAUOUC1X2wrOkdykbyCHW5dc7V7QGkfa/u8Pn39dnQz9QZsu7bkCKPPxtYq0bQZaGSWrfANVAMWRf+d/Rw141YusWQL0327U7Ty6ru+xWvHx9Cv3qf2GO9P86tbK96bPhlY7uqlTP3Vy0v3IwP4tj+ZjqJ41StN+600rMe3nj6efNzL1DatB3T/RnJXOx1RNP1s5W3XfntUbue88vfrLkRt89WyQRANXUzQXtvMZWM3P/G72A5n7/ceWUCNzfea/qzZ/xjN/L7VHSohGBJEB77rhkA/orhooMy0rEMVkXZESITMJK9G6dF2REiMz/bquilWik6RaGfbz2m5PjS5IUVFEVGDs62EzY6y8pqi02p+sKdKiZcZYaU1ReV1TRA5Hva9HzQy0IqnOfTQO9LCZAUpeTkRhPdRjNUKs7KfD2W9nCWwF8FgPmBmx1LuYpCxG81L9m9sYLWhmEJNVEtGO4oEeKTOUSSqJyutKItJJPNQjloQ3zQNBvXS1GjKmiIjCeazHyYxx4vKhcmcJagXsRAe2kbJpFl1WVToso+x8mJn8ZHgSnV4M09MkqrLT87S4nD8q5D655eRAvVcmy4cqGU8uQd+OuoWXZFftI3IHSkRwXrfWbvvbG+pHV+/5qN6FUjV8qvxtI5PtYPobu4H/utn0P7l6azD9xO7dm6tHg+k/TD9O4sHBIDEDKuGxCzWM4OhSsE2lczdAKqDcTepjcg/KJGDuBshCenLMWA1qdwxkESxrUxKF6/tYeoIgINoJdiVtqsUZPznl9gBLXOD51Nsdak2PsNSkbx6HWlfOpns9axzpRqJWl3EZX6bZsCqLbJhdnCTD0yi6GJ6b7Pzsoigvo8v5uxxWohIlRmkkNQaPYHCJiiQi8E5cifqxy5zMpNrqne5Grv2RS7tMv2mKi5qr4U2mpqk9cr9j/sD4zHAXagbDNwNfvvpo7EJpCFyuQGxSOREkE5DW9O5m70GZhNOaSBbSiMdYDUJrIlkE05pJTqZsoPwE7rxPsZkuppymLWNrocQFnk8tNslFPcJyk757HG4dapOxoDWO9KygPT09sT8dDdM4vxhmcVwOq+jidHh2kVTn5qxMo2K+6GHVpve4wqrNtqFoXmPwCIZXm0AiAvfEVZsfuRodV5buSoFc2Y6VkVc/nUlKd4dypjY/mn7gLdi8C6Vr+HTXVpVAGgLfKlCVrkvUZ6OBv7XTS1BCGHHp43EPyiOgtASykIY3xlpQ0hLIIpi0jM2oIIrPofwEvrtXabmYSJq2jJiFEhe4P7W0JBf1CMtN+u5xuHVJy+4FrXGkG2lZ5mVyVpwXw9O0iIZZfnE5rM6y02FapVF1WZ2cpBdz1xpWWmY+Y1hpmUiNwSMYXloCiQjcE1da3mzV8f9n729/JEmuM1/wX0nsp1llRcDfzF+02A/sUqgQpYqM7PSMueBVC4PMrMwL4t6hAA73ww4wwIgaUhpoIIrizI7AV5Fa3L0fLi6abLbYfGv+C1H/0bpFZkR0e5mZP+eEPxZRo9YMi1XVVc3nd8zdzmN+jpmtv7P+b+ufrn+0/uFk/T37X5uNjt9b/3TjMl3Qz6nQBoc+2GASMQQzrMBgemvkTBSKtUym7tOKXlBRIrpLIoU0wyHD4aKYUyniucvE32xOBRTM36Pay2zrRrw3Qy644ILJT28vvaN6yYWTvn0I3JC/HB7RlgdtNzc+e7RVMfc0Ghdm5xzzIGbex4y3p9FZUnxPLbg/e/zL2tP46ZtvnGXp09bFMfY2aoehwIZhjL2NWolGJBGQl33uXHXHg/N4NMr/Z/2dqe1M3YzZ+hPbCtE9AOvfdIPz7bPN6SsfPXZEfPZglc0j8uP1d6euGMzUMeinHN62Sa1CcMcJbqED2ya1GsG9Jod6Y6W6fublbJvUqouybbIok2np+1SqFQ4mcvnGyTQpK+/OSbVcMJMLd07m+W7nZO69s/CVXjWYzkULAXTD0UIvG0x/Y+6cVGs1Qq3w02Hjd74T1hO81AsGk5Z6jeSfLS71osE8Jts5GZgp3tdLBdOZYOvkbpZ4PzBLXOkVS1Kc5onwb53USo69dVKtE8xy0q2T3ROxE9UTu9KJ3dhZqIfd8niX44HvEuoluW/rZF7IOFFA18I9wCVZvLtA3qOC9B1AaIAOWdSDWyeZqAZHxVelLowZFUPwHVOwsPQXcYgolCKOd6MjkyRiDYdIIf2KDIyGbz1LpIhWw/FvdKTiCaZs0cJtqIKzvb00D1xHSwUXzHzq1Yl/oyMVTfrmIWhD9Zvh8Wx50Ce80dF4NzoaaTAwwPiGkggimJ1QQ0nb6EgMg8HDcLDZJGIIplyB2fRWMYgkJK/p60YnkkT0mkQKacYDRsPnNYkU0bxmaKMjk08wnY9qNs3WnHhvlVxwwQUzn9pshjY6Mtmk7x7CNuQ2hwe05UGf8EZH493oWEqDgQHGd5tEEMH0hLrNgzc6EnENjnuwqyRiCOZWgasc2uhIBOKYSxfHCypHRGtJpJCmN2AsfNaSSBHNWoY2OjL5BHP3qNZye4dgHrgUkgoumP7U1jK00ZHJJn33ELYhazk8oC0P+oQ3OhrvRsfQlUPOYGCA8a0lEUQwPaHWcqSNjkRog0MfbDCJGIIZVmAw/TVyIgrFWgY2OhJRIrpLIoU0wyHD4aKYUyniucvQRkcmoGD+HtVebu/8ywOXOFLBBZOf3l6GNjoy4aRvHwI35C+HR7TlQVuDGfKNI29wdK4ZOsdYB/CarOzjHX+Do1Jwf9b4YoPjYRsclcNQYMMwygZHpUQjkgjIAzc4/szuZVz/+s1fPjtbf3f9k/WPn222Lq5/rN/26ArMTB2Yfv4h7npUKgR3i+B+OrTrUakR3CZyqFFWqpNsCQHi5zPASnVxdj0W9bSpXcJf6oWD2X3sXY9auWB6l+563N8XmQfui1SrBnO8aFWA7hVa6GWDOXHUXY9arUaoFX46bPzOd8J6gpd6wWDSUi+Y/LPFpV40mMfG3PWolQqmM8mux/2Fkf5Z4kqvWJLiNE9EYNejUnL0XY9anWCWE+96tBdGumeGlU7sxs4+1En58DqZPGTJw6S4K5tJ/bppJnf390VS5g83SfH0HnrX6IGPFOp1unfXYyPjRAHj13aIIIJvg+hK/+3ajv1ltxL7ebdG/o/duuvDx+W4bSE6W39//Xfd0u2n639Y/6D7zw//zeMq+9XlxHSr779zBeQ5NSAGDwi+oHVhzKgYgk+fguWnv+5DRCHVfdwnmL2govRzfwDl0OUskUL65RkZDhfFnEoRre5T19PaV/Zh8gmmdtECb6jss702MA9cA0kFF8x96lWMd1AvuWzSdw9hG6r6DA9oy4M+4Yb10rc9skikwcAAoztPJohgekKd56EN60xcg+Me6iuZGIK5VeArBxrWmUAUd+lpWGdyxLOWTAppegPGwmMtmRTRrGWgYZ3KJ5i7x7SWxfaOwCJw6SMVXDD9qa1loGGdyiZ99xC2AWsJDGjLgz7hkzdK317IInRNkTMYGGB8a0kEEUxPqLVknbzBDIPBw3Cw5SRiCOZcgeX0ddIwSThe03fyBpMkotskUkgzHjAaPrdJpIjmNgMnb1D5BNP5qG5ze21gEbgHkgoumPnUbjNw8gaVTfruIWxDbnN4QFse9AkfHFz6tkcWmTQYGGB8t0kEEUxPqNs85OBgJqrBUQ92lEQMwbwqcJTe4jgThWQpnavPF1SSiJaSSCFNa8Bo+CwlkSKapfQfHEzFE0zZozrK7UWBReDqRyq4YOZTO0r/wcFUNOmbh6ANGcrh8Wx50JH3Q1YuvM4i5kG8qo939P2QWsH9OeOL/ZAH7YfUDkOBDcMY+yG1Eo1IIiAvx/ZDMi581Magn2h4Wx+1CsEtIxLX7N36qNUI7hU51A8r1fUzLmfro1ZdnK2PgQsf1cLBRD7y1ke1XDCTC7c+FvsLH4vAhY9q1WA6F9l/dMPQQi8bTH9jbn1UazVCrfDTYeN3vhPWE7zUCwaTlnplFLrwUS0azGMjbn1USwXTmWDrY7G/8NE/S1zpFUtSnOaJ8G991EqOvfVRrRPMctKtj4W98NE9M6x0Yk+3blP5tj4WhYwTBYxftyGC9B1AaIAOWdSjdRsiqsFR8VWpC2NGxRB8vRQsLP11GyJK5LoNkSRi3YZIIf16DIyGbz1LpDiFug0TTzBlixZuQ3Wb7QWBReDCRyq4YOZTr04CdRsmmvTNQ9CG6jbD49nyoE+47bzy7mg00mBggPENJRFEMDuhhpLWdk4Mg8HDcLDZJGIIplyB2fRWMYgkJK/pazsnkkT0mkQKacYDRsPnNYkU0bxmqO2cySeYzkc1m9v7AYvAhY9UcMHMpzabobZzJpv03UPYhtzm8IC2POgTPj+j8m5yLKXBwADju00iiGB6Qt3mwednEHENjnuwqyRiCOZWgascOj+DCMQxly6OF1SOiNaSSCFNb8BY+KwlkSKatQydn8HkE8zdo1rL7f2AReDCRyq4YPpTW8vQ+RlMNum7h7ANWcvhAW150Cd84WPl3dFYSYOBAca3lkQQwfSEWstxLnxkQhsc+mCDScQQzLACg+mvkRNRKNbSf+EjEyWiuyRSSDMcMhwuijmVIp67DFz4SAUUzN+j2svt9YBF4MJHKrhg8tPby8CFj1Q46duHwA35y+ERbXnQkTc41i68zjHWQby6j3f8DY5Kwf1Z44sNjodtcFQOQ4ENwygbHJUSjUgiIA/c4BjtwkdtYPr5h7jrUakQ3C2C++nQrkelRnCbyKFGWalOsiUEiJ/PACvVxdn1GLjwUS0czO5j73rUygXTu3TX4/7CxyJw4aNaNZjjRasCdK/QQi8bzImj7nrUajVCrfDTYeN3vhPWE7zUCwaTlnrBFLrwUS0azGNj7nrUSgXTmWTX4/7CR/8scaVXLElxmicisOtRKTn6rketTjDLiXc92gsf3TPDSid2Y2ehK3osj3eNHvhIoV6ne3c9NjJOFDB+bYcIIvg2iK70+Rc+MgNi8IDgC1oXxoyKIfj0KVh++us+RBRS3cd34SMTpZ/7AyiHLmeJFNIvz8hwuCjmVIpodZ/AhY9UPsHULlrgDZV9tvcDFoELH6nggrlPvYoJXPhIZZO+ewjbUNVneEBbHvQJN6zXvu2RJpEGAwOM7jyZIILpCXWehzasM3ENjnuor2RiCOZWga8caFhnAlHcpadhnckRz1oyKaTpDRgLj7VkUkSzloGGdSqfYO4e01qa7f2AJnDhIxVcMP2prWWgYZ3KJn33ELYBawkMaMuDPuGTN2rfXkgTvo/IEQwMML61JIIIpifUWrJO3mCGweBhONhyEjEEc67Acvo6aZgkHK/pO3mDSRLRbRIppBkPGA2f2yRSRHObgZM3qHyC6XxUt7m9H9AELnykggtmPrXbDJy8QWWTvnsI25DbHB7Qlgd9wgcH177tkSaTBgMDjO82iSCC6Ql1m4ccHMxENTjqwY6SiCGYVwWO0lscZ6KQLKVz9fmCShLRUhIppGkNGA2fpSRSRLOU/oODqXiCKXtUR7m9INAELnykggtmPrWj9B8cTEWTvnkI2pChHB7PlgcdeT9k48LrLGIexGv6eEffD6kV3J8zvtgPedB+SO0wFNgwjLEfUivRiCQC8jJsPyTjwkdtDPqJhrf1UasQ3DIicc3erY9ajeBekUP9sFJdP+MeuPUxrYqpc8vCXK0wzvbHsnM8hUv4S71wMJmPvP1RLRfM5sLtj2Z/6aMJXPqoVg2mdNES4C03nDa2UbBySV/opYNpUL4FMq1Lk6YeC3+hF2yEguHHxAbxfCesJ3ipFwxmMPUyKXT7o1o0mNSE+yCzOpkWzgfifb1UMLcJ9kGa/e2P/uniSq9Yku80T0SdmCyf5s6polXL5uyFzLK8TvNp4zRl13qxYN6Tbog09hpI9xSx0ok93WpO49sQaQoZJwoYv5pDBOl7gtAAHbLUR6s5RFSDo+JrVRfGjIoh+KYpWG76qzlElMjVHCJJxGoOkUL6TRkYjaoxubvcPqeiRCzpVMaF95KLJ5i3Reu5oZLO9u5AE7gLkgoumP7Ua5VASYeJJn39ELShks7weLY86BPuSG+8mx2NNBgYYHxXSQQRzE6oq6R1pBPDYPAwHOw4iRiCKVfgOL0FDiIJyXD6OtKJJBENJ5FCmvGQ0WiyaearqxBRohnOrJw+Xc78tuNk8gnm9FEd5/b+QBO4EJIKLpj+1I4z1JbOZJO+gAjbkOUcHtCWB33C52s03k2QpTQYGGB8y0kEEUxPqOU8+HwNIq7BcQ+2lkQMwdwqsJZD52sQgTgO08XxgsoR0V8SKaTpDRmLQNsOkSSavUw7J+Jcmb3k8gnm71Ht5fYOQRO4FJIKLpgC1fYydMYGk036/iFsQ/ZyeEBbHvQJXwrZeHc9VtJgYIDx7SURRDA9ofZynEshmdAGhz7YZBIxBDOswGT6K+ZEFIq99F8KyUSJ6DCJFNIMBwxHkU+dPXFzKkg8g5mknkbQl1xAwRQ+qsPc3iJoAvdCUsEF85/eYQbuhaTCSV9ABG7IYg6PaMuDjrsPMnOOaWca6xBenvTxjr8PUim4P2t8sQ/ysH2QymEosGEYZR+kUqIRSQTkgfsgo90LqQ1MP/8QN0cqFYL7SHBLHdocqdQIbiA51Csr1Uk2iwDxqxPfN1alvjhbI005rZze/aVeOJjfx94aqZULJnjp1sj9zZAmcDOkWjWY5UXrgn6887JJqmSaOtc+C712MDXK90bWZZbmvsaEC71gIxQMPyc2iOc7YT3BS71gMIGpF0+hOyLVosGcNubeSK1UMLVJ9kbu74j0zxdXesWSdKd5IvIyqyozrQuX7latm7M5Mk3yLvPlnrXitV4tmPrEuyPtdZHuSWKlE7txudAFP5bHu3QPfLtQL9+9uyMbGScKGL/qQwQRfDJEPwDwr4tkBsTgAcHXuS6MGRVD8EVUsCr1V4SIKKSKkO+6SCZK3wYEUA5d5RIppB+kgeFIs9T9WXNOJYlWEmoST8v+Sy6fYHoXrfyGKkLbGwZN4MpIKrhg/lMvagJXRlLZpO8fwjZUEBoe0JYHfbot7ZmnGvOl/Gl/rSAYGGB098kEEUxPqPs8tKWdiWtw3EO9JRNDMLcKvOVASzsTiOIwPS3tTI549pJJIU1vwFh4iy1MjmjmMtDQTuUTzN5jmstye8dgGbg0kgoumADV5jLQ0E5lk759CNuAuQQGtOVBn+4RHZ25zF3B6Mxl8E4jVzAwwPjmkggimJ5Qc8k6ooMZBoOH4WDTScQQzLkC0+lrs2GScNym74gOJklEv0mkkGY8YDRq+2nIRTKnkkRznIETOqh8gil9VMe5vWewDFwcSQUXzH5qxxk4oYPKJn3/ELYhxzk8oC0P+nSPGu4cp/O17hxnJg0GBhjfcRJBBNMT6jgPOWqYiWpw1INdJRFDMK8KXKW3TM5EIdlK5wr0BZUkoq0kUkjTGjAaeVm576WZU0mi2Ur/ScNUPMG0Paqr3F42WAYuj6SCC2Y/tav0nzRMRZO+fQjakKkcHs+WBx1506Sn57LMg3hpH+/omya1gvtzxhebJg/aNKkdhgIbhjE2TWolGpFEQF6ObZpkXB6pjUE/0fD2R2oVgntJJM7Zuz9SqxHcRHKoJ1aq62fcA/dHpqbwdYRqFcbZIRm4PFItHEzmI++QVMsFs7lwh2S5vzyyDFweqVYNpnTREqAf7yrLyu65blzSF3rpYBqUb5BMy8LkqWc/3IVesBEKhh8TG8TznbCe4KVeMJjB1Muk0OWRatFgUhtxg6RaKpjbBBsky/3lkf7p4kqvWJLvNE9ElSZ57tls36plk/ZHNlWRV9PSWfO81osF8550e2RpL490TxErndjTreh4GgO6pXoh40QB41d0iCB9TxAaoEOW+mhFh4hqcFR8rerCmFExBN80BctNf0WHiBK5okMkiVjRIVJIvykDo1ElaemeoOdUlFMo6TDxBPO2aD03VNLZXjZYBi6PpIILpj/1WiVQ0mGiSV8/BG2opDM8ni0P+oQ70z27tTtXaaTBwADju0oiiGB2Ql0lrTOdGAaDh+Fgx0nEEEy5AsfpLXAQSUiG09eZTiSJaDiJFNKMh4xG2UxLX12FiBLNcIZa05l8gjl9VMe5vWuwDFweSQUXTH9qxxlqTWeySV9AhG3Icg4PaMuDPuGTNjwfLjrLWUqDgQHGt5xEEMH0hFrOg0/aIOIaHPdga0nEEMytAms5dNIGEYjjMF0cL6gcEf0lkUKa3pCxCLTtEEmi2cvQWRtMPsH8Paq93N41WAYuj6SCC6ZAtb0MnbXBZJO+fwjbkL0cHtCWB326l0d29rJwBaOzl5U0GBhgfHtJBBFMT6i9HOfySCa0waEPNplEDMEMKzCZ/oo5EYViL/2XRzJRIjpMIoU0wwHDkddT4xyPOZUknsMM3B5JBRTM4aNazO1dg2Xg9kgquGAC1FvMwO2RVDjpG4jADXnM4RFtedCRN0L66uB1EC/r4x1/I6RScH/W+GIj5GEbIZXDUGDDMMpGSKVEI5IIyAM3Qka7PVIbmH7+Ie6OVCoEN5Lgnjq0O1KpEdxBcqhZVqqT7BYB4meqzP29Yq5WGGd3ZOD+SLVwMMOPvTtSKxdM8dLdkfv7I8vA/ZFq1WCeF60M3i7zp4Uxnpt5FnrtYHKUb48s06QyiecWkAu9YCMUDD8nNojnO2E9wUu9YDCFqZdPofsj1aLBrDbm9kitVDC5SbZH7u+P9M8XV3rFkoSneSIyUzZN6ZkrWrVuzv7IKs+aJJk2zs8613qxYOYT74+010e654iVTuzG5kKX/Vge79o98PFCvX737o9sZJwoYPy6DxFE8M0Q/QLAvz6SGRCDBwRf6LowZlQMwSdRwbLUXxMiopBqQr7rI5kofRcQQDl0mUukkH6RBoajNtPamVvnVJJoNaHA9ZFUPsH0Llr4DZWEtrcNloHrI6nggvlPvaYJXB9JZZO+fwjbUEVoeEBbHvQJN7Vnvn2UVSINBgYY3X0yQQTTE+o+D21qZ+IaHPdQb8nEEMytAm850NTOBKI4TE9TO5Mjnr1kUkjTGzAWgWoLkySavQw0tVP5BPP3mPay2t43WAUukKSCC6ZAtb0MNLVT2aTvH8I2YC+BAW150Cd8TEfm2zNZhe82cgQDA4xvL4kggukJtZesYzqYYTB4GA62nUQMwZwrsJ2+ThsmCcdv+o7pYJJEdJxECmnGA0ajzBrPKeJzKko0yxk4poPKJ5jTR7Wc2wsHq8ANklRwwfSntpyBYzqobNIXEGEbspzDA9ryoE/4vGHPSrmznJk0GBhgfMtJBBFMT6jlPOS8YSaqwVEPtpVEDMG8KrCV3ko5E4XkK51L0BdUkoi+kkghTWvAaGRlUngP6GCyRDOW/gOHqXiCiXtUX7m9c7AK3CFJBRfMf2pf6T9wmIomff8QtCFbOTyeLQ+6+78/25A/+Sn7X38a8o8j76X0fazMA7x1Yvq8sfZSeor376kF9ycR5l7K9UfrT9a/f9zeZrdJrj+xu95+u9k7+e2nXyo3Sa5/sv7e+jv6vZL2DxbPkqc/WgO7JrUBL7CAj7FrUivRiCQC8jJs1yTj+khtDPo5hrdBUqsQ3Eoisc3eDZJajeAekkMNsVJdP9keuEHSGbu5Wl2UzZF5mk8L51f4l3rhYMrWbI6scu/mSLVcMGcLN0dW+6sjq8DVkWrVYOIWOf+3W87dwV7oZYPpT74v0qf1Qq/VCLXCT4eN3/lOWE/wUi8YTFrqRZF/trjUiwbzmHBLpH+meF8vFUxngi2R1f7GSP8scaVXLElxmifC99a1asmc3ZA+ndd6nWCWk26ErOxFke6ZYaUTa9XeJqZJk/p+UpZ395PixpSTpirN5K7JivviLrmtb4+wETL3bYSsChknCuhaoge4JMt0F8h7VJC+AwgN0AHL98+u2jf9Qk8r6H+yOyRt2/qbb3X/+Y+fXZN1y7XHFd2P1/+w/t5ks1vy79Y/XP/X7sd/XP/02Vme+MoNz6khM3jI8NWtC2NGxRB8ABUsUP0FICIKpwDk4nhB5YhY/iFSSD8/A2PhWxUTKaIVfqpp1bjwXnLxBBO/aPk3VPjZ3kxYBW6apIIL5j31Gsc3ppdcNOmbh6ANFX6Gx7PlQZ/wDsncu0PSiIMBAca3pUQQweyE2tKDd0gScQ2Oe7ClJGIIplaBpRzaIUkEimosiRwRjSWRQpregLHwGUsiRTRj6d1I95LLJ5i7R3WW2wsIq8CNklRwwfSndpah3ZFMNum7h7ANWcvhAW150Cd85U/u3R1ZSoOBAca3lkQQwfSEWstxrvxhQhsc+mCDScQQzLACg+n/ZklEoVhL/5U/TJSI7pJIIc1wyHC4KOZUinju0nsxzEsuoGD+HtVebi8grAI3SlLBBZOf3l4GrvuhwknfPgRuyF8Oj2jLg4583U/hwuscYxXAa/K8j3f8FnWl4P6s8UWLOtqirgx4gQV8lBZ1pUQjkgjIA1vUdxf7nHWPAudKH21I+jmG2LGuVAh2+uGeOdSxrtQItvgdaoaV6iTtfED8fCZXqS5Ox3qSTt3tcS/1wsEMPnbHulYumMKlHevVvmPde4viK71qMI+LnD/a57nQywaz4agd61qtRqgVfjps/M53wnqCl3rBYNJSL4r8s8WlXjSYx8bsWNdKBdOZpGO92nese2eJK71iSYrTPBGBjnWl5Ogd61qdYJYTd6xX5ztRPbErndiNnYUOWrc83nV44EOEei3u7VivZZwoYPz6DRFE8P0PXc3zr+5hBsTgAcGXsi6MGRVD8HlTsPz013aIKP3cHkDB16n+q3uYKBFrO0QK6ddlZDhcFHMqRbTajveGl5dcPsHULlrgDZV26m0hwHuh5IILLpj71KuYwLU9VDbpu4ewDVV2hge05UGfcFO65wi1znk20mBggPGdJxFEMD2hzvPgpnQirsFxD/aVRAzB3CrwlUNN6UQgirv0NaUTOSJaSyKFNL0BY+GzlkSKaNYy1JTO5BPM3aNay+0FglXgRkgquGD6U1vLUFM6k0367iFsQ9ZyeEBbHvQJH8NR+JrSnxYdkmBAgNGtJRNEMD2h1vIUjuFghszgITvUnjIxBPOzwJ56P3syUWIaUyZHPGPKpJAmR2AsPMaUSRHNmPqP4aDiCSb+MX1pvb15sA5cJUkFF8x7al/qP4aDiiZ98xC0AVsKjGfLg47cy25ceJ3RDN9aVPTxjt7LrhUM9sAdYhT/x+xl1wa8wAI+Ri+7VqIRSQTk5VgvO+O4dW0MwD5AgY32Na9rFfYdMrN5XasR7PY71Pkq1Uk6+4D4+RytUl2c5vXAcetq4WDKHrl5XS0XzNnC5vU63TWv197rEV/pVYOJW2T00ZbPhV42mP7GbF5XazVCrfDTYeN3vhPWE7zUCwaTlnoNFDpuXS0azGMjNq+rpYLpTNC8vpsl3g/MEld6xZIUp3ki/M3rWsmxm9fVOsEsJ21e756Inaie2JVO7OnWeYyveb3OZJwoYPw6DxFE8LnvkOV79DoPMWQGDxm+unVhzKgYgu+dggWqv85DRIla5yFyRKzzECmkX5uBsfCtiokUp1DnYeIJJn7R8m+ozrO9l7UO3LNLBRfMe+o1TqDOw0STvnkI2lCdZ3g8Wx70CXe2G19ne52LgwEBxrelRBDB7ITa0kM725m4Bsc92FISMQRTq8BSDnS2M4GiGksiR0RjSaSQpjdgLHzGkkgRzVgGOtupfIK5e1RnmW+diPfKyQUXXDD9qZ1loLOdyiZ99xC2IWs5PKAtD/qEj1s33s72QhoMDDC+tSSCCKYn1FqOc9w6E9rg0AcbTCKGYIYVGEz/N0siCsVa+o9bZ6JEdJdECmmGQ4bDRTGnUsRzl4Hj1qmAgvl7VHu5vVewDtwTSQUXTH56exk4bp0KJ337ELghfzk8oi0POnKLunPN0DlGE8R76zT547eoKwX3Z40vWtTRFnVlwAss4KO0qCslGpFEQB7Yoh7huHVtSMDmP4G59nasKxWCnX64Zw51rCs1gi1+h5phpTpJOx8QP5/JVaqL07EeOG5dLRzM4GN3rGvlgilc2rFu9h3r3lsSX+lVg3lc5PzRPs+FXjaYDUftWNdqNUKt8NNh43e+E9YTvNQLBpOWelEUOm5dLRrMY2N2rGulgulM0rFu9h3r3lniSq9YkuI0T0SgY10pOXrHulYnmOXEHevmfCeqJ3alE7uxs9ABmZbHuw4PfIhQr8W9HeuljBMFjF+/IYIIvv+hq3n+cevMgBg8IPhS1oUxo2IIPm8Klp/+2g4RhVTb8R23zkSJWNshUki/LiPD4aKYUymi1XYCx61T+QRTu2iBN1Ta2d67Wgdu0qWCC+Y+9SomcNw6lU367iFsQ5Wd4QFtedAn3JReepvSK2kwMMD4zpMIIpieUOd5cFM6EdfguAf7SiKGYG4V+MqhpnQiEMVd+prSiRwRrSWRQpregLHwWUsiRTRrGWpKZ/IJ5u5RrWW1dSLeWyUXXHDB9Ke2lqGmdCab9N1D2Ias5fCAtjzoEz6Go/Q2pdfiYECA8a0lEUQwPaHW8iSO4SCGzOAhO9ieEjEE87PAnvo/exJRohpTIkdEY0qkkCZHYCx8xpRIEc2YBo7hYOIJJv5Rfen2QsI6cMMkFVww76l9aeAYDiaa9M1D0IZs6fB4tjzoyL3slQuvM5pNEK/s4x2/l10pGOyBO8Qo/g/ay64MeIEFfJRedqVEI5IIyMuwXnbKcevKGPRTCrF5Xamw75CpzetKjWC336HOV6lO0tkHxC8v02rq/HQ1V0uM08Ge1tPS+cXlpV44mLfH7mDXygUTt7SDvdl3sHuvVHylVw1mb5HbfyveqcnKykxrp/1d6MWDmVDex96Z07SsC0+LwoVesREqhp8UG8XznbCe4KVeMJjF1Iui4PnrWtFgYhN2s2d1Nzn7utm1UsH8Julmb/bd7N4Z40qvWJLzNE9EmnYammyaON1OqxbO6WkvSlMnWeqpOF3r1YLZT9zZ3pzvRPXErnRiT7cIVPk625tExokCRi8CMUEE3wIPWdvHLgIxQ2bwkOFLXxfGjIoh+BgqWL16i0BMlJhFICZHvCIQk0L6KRoZi6wsU8+SmYkSsRLUOI3QSy6eYPYXrQ0HKkHN9qLWJnDxLhVcMPmpFz3+ShAVTfr6IWgDlSBgPFse9An3vle+3vcmfB+SKxgQYHxvSgQRzE6oNz20952Ja3Dcg30lEUMwtQp85UDvOxMoqrskckR0l0QKaXoDxiJUkGGiRHOXaen5zvaSyyeYwEe1l+nWjnhvplxwwQVzoNpeBhrgqWzSFxBhG/KXwwPa8qBP+FT2ytcA/7SaFAQDA4zvL4kggukJ9ZfjnMrOhDY49MEuk4ghmGEFLtP/9ZKIQvGX/lPZmSgRLSaRQprhgOFokmJauEjmVJJ4DjNJp6XTjbzkAgrm8FEt5vYKwiZwpSQVXDAB6i1m4GR2Kpz0DUTghjzm8Ii2POjI3ey1C69zjXkQr+rjHb2bXSu4P2t80c0OdrNrA15gAR+jm10r0YgkAvLAbvYIJ7NrQ9LPMbzmdq1CsAcQ982B5natRrD571BDrFQnafQD4lcUZTJ1ppe5WmKc5vak9J4SohYOpvGRm9vVcsE8Lmxub/Jdc3vjvVXxlV41mMxF9v+teOdlp8JME2fdZqEXDyZGeXN7UdVlkdfTwtPcrlZshIrhJ8VG8XwnrCd4qRcMZjH1Kil0VLtaNJjYRmxuV0sF85uguX03Y7wfmDGu9IolOU/zRKR5YRpTTVNnImzVwjnN7aYq8iorp4lT7bVeLZj9pM3t3dOxE9UTu9KJ3Xhd6KBNy+NdpAe+UqgX6t7m9kLGiQLGL/AQQfrOIDRA4FKff2w7MyAGDwi+znVhzKgYgm+fgrWpv/hDRCEVf3zHtjNRIhZ/iBTST8/AcJRlM02dHz7mVJRo1Z8m8XxSfsnlE8zvotXfUPFne4lrE7iWlwoumADVy5rA2e1UNukLiLAN1X6GB7TlQZ9w/3rt7V830mBggPHtJxFEMD2h9vPg/nUirsFxDzaXRAzB3Cowl0P960QgisX09a8TOSL6SyKFNL0BYxGsuRBRovnLUP86k08wgY/qL83WjnjvqVxwwQVzoNpfhvrXmWzSFxBhG/KXwwPa8qBP+OyO2tu/XoqDAQHG95dEEMH0hPrLkzi7gxgyg4fsYI9KxBDMzwKP6v8ASkSJ6k6JHBHdKZFCmhyRsTBl6v46OKeiRHOngbM7mHiC2X9Uc7q957AJXFxJBRdMfmpzGji7g4kmff0QtCFvOjyeLQ86ct+7c0w7t1kF8eo+3vH73pWC+3PGF33vaN+7MuAFFvBR+t6VEo1IIiAvx/reGae4a2PQTynERnelwr5Npja6KzWCjYCH2l+lOknTHxC/PM2Me3qeqyXGaXQPnOKuFg7m7bEb3bVywcQtbXSv9o3u3psaX+lVg9lb5PbfauVoTFVn08K5YFvotYOJUN7nnucmz/PG09Z8oVdshIrhB8VG8XwnrCd4qRcMJjH1mih0iLtaNJjXxuxz10oF05ukz73a97l7J4wrvWJJytM8EU3VFGU9dfdit2rdnDb3IsmKJKmmxpm0r/VqwdwnbnOvzneiemJXOrGnWwdqvG3utYwTBYxfByKC</t>
  </si>
  <si>
    <t>CL4EHrKyj14HIobM4CHDF74ujBkVQ/ApVLB29deBiCh9IxBAESxyXRwvqBwR60BECumHaGQskk6Tb8FMRDmFOhATTzD7i1aGQ3Wg7e2vTeA2Xyq4YPJTr3kCdSAmmvT1Q9CG6kDD49nyoE+4B77x9sA34mBAgPG9KRFEMDuh3vTgHngirsFxD/aVRAzB1CrwlUM98ESgqO6SyBHRXRIppOkNGItgOYaIEs1dhnrgmXyCCXxUe9ls7Yj3dssFF1wwB6rtZagHnskmfQERtiF/OTygLQ/6hM9wbzw98EUSvjDJEQwMMLa/pIIIpifUX45yhjsV2uDQB7pMKoZghhW4TN/XSyoKxV96z3CnokSzmFQKaYYDhqOqU/dUPaeSxHOY/jPcuYCCOXxEi9kxPTqSp5+4wBdccMEEqLeY/jPcuXDSNxCBC3tMZERbHnTcXvbcOaadawxfg9T08Y7dy64W3J81vuhlx3rZ1QEvsICP0MuulmhEEgF5YC87/wx3dUjArkCBwfa0tqsVgi2AuG/2t7arNfZNMaW1Xa1O0ucHxK9Im9pznohaYpzWdv8Z7nrhYBoft7VdLxfM47LW9k7OtrW9+6m3tV2vGkzmIvvv6Aqukyyf1s6K/kIvHkyM8t72wiQm75yT5wx3vWIjVAw/KTaK5zthPcFLvWAwi6lXSYEz3PWiwcQ2Xm+7XiqY3/De9v2M8X5gxrjSK5bkPM0TkWZl2SS5p6erVQvnNLcbe6BkVUxrZ9q+1qsFs5+wud0+HTtRPbErndiN14UO3LQ83kV64CuFeqHuaW4vnuq5MCcKGL/AQwQRfBxEl/r0M9ypATF4QPB1rgtjRsUQfPsUrE39xR8iCqn44znDnYoSsfhDpJB+egaGo8yaqad7nYoSrfrjP8OdyyeY30Wrv6HiT7YtFfgv8OWCCyZA9bLGf4Y7l036AiJsQ7Wf4QFtedCn27/e2U/ntNXZz1waDAwwvv0kggimJ9R+Hti/TsU1OC5uLtd//1hJ+7RD/m2H3v3cglvr/Zs3f9uhf7wtkHzc/amNH//rXqllt5d0UzXp/tQnj/Ha/Lb5A/NYh3nzrc2/6uOzrHxWFGcbm/+zTTTdNYsZNZaCCV7gcMNN9FQgis91N9FTOSKaXCKFNMcCYxEs/BBRoplcfxM9l0+QRUY1ufnWE3lv0VxwwQVzoNrk+pvouWzSFxBhGzK5wwPa8qBP9wCRzuQ6izedyS3EwYAA45tcIohgekJN7gkcIEINmcFDhhtlF8aMiiGYnwUe1f8VlogS1Z0SOSK6UyKFNDkiY1GUjfG5UyJKNHfqPUCEiyeY/Uc1p8XWy/hv0eSCCyY/tTn1HiDCRZO+fgjakDcdHs+WB93935/9h8+YMq/5/Hf3d1//yp9/1REIlff0fVs1Ac46Kfucvi58v1qJo9w34jvlvqeW23/MAsEFfeP/r3OAj98K7bfQj886O/jh+me2y/3N3zxZwd9vDKKt1H/TttY/fg7c9eq7ADsraP5wrqZ8a4b0Yx42Qbarxb/q5rzy2aJIM/tD3f2QpfaHwv5QdT/kif0htz/YP9e9MouisH+4MPYH+zeM/RvG/g1j/0Zp/0Zp/0Zp/0Zp/0Zl/0Zl/0Zl/0Zt/0Zt/0Zt/0Zj/0Zj/0Zj/0bT/Q2TZPYHY3/o/oZJU/tDYX/o/obJEvtDbn8o7Q/2b+T2b+T2b+T2bxT2bxT2bxT2n1p9xtifWWmmtH/EqjJWkLFaTG3/aWN/ZhWU3bzS/WB/lnb/0tLGpbT/a2Vuf2ajUdr/jbKwPzOpL6NoH4JC/hB427ecI39hR/7CjvyFHfkLO/IXduQv7Mhf2JG/sCN/YUf+wo78hR35CzvyF3bkL+zIX9iRv7Ajf2FH/sKO/IUd+Qs78hd25C/syF/Ykb+wI39hR/7CjvyFHfkLO/IXduQv7Mhf2JG/sCN/YUf+wo78hR35CzvyF3bkL+zIX9iRv7Ajf2FH/sKO/IUd+Qs78hd25C/syF/Ykb+wI39hR/7CjvyFHfkLO/IXduQv7Mhf2JG/sCN/YUf+wo78hR35CzvyF3bkL+zIX9iRv7Ajf2FH/sI38hf6kTfykcdb4bqBX9qBX9qBX9qBX9qBX9qBX9qBX9qBX9qBX9qBX9qBX9qBX9qBX9qBX9qBX9qBX9qBX9qBX9qBX9qBX9qBX9qBX9qBX9qBX9qBX9qBX9qBX9qBX9qBX9qBX9qBX9qBX9qBX9qBX9qBX9qBX9qBX9qBX9qBX9qBX9qBX9qBX9qBX9qBX9qBX9qBX9qBX9qBX9qBX9qBX9qBX9qBX9qBX9qBX9qBX9qBX9qBX9qBX9qBX9qBX9qBX9qBX9qBX9qBX9qBX9qBX/oGfqkfeDy96U2UfQBa+wC09gFo7QPQ2gegtQ9Aax+A1j4ArX0AWvsAtPYBaO0D0NoHoLUPQGsfgNY+AK19AFr7ALT2AWjtA9DaB6C1D0BrH4DWPgCtfQBa+wC09gFo7QPQ2gegtQ9Aax+A1j4ArX0AWvsAtPYBaO0D0NoHoLUPQGsfgNY+AK19AFr7ALT2AWjtA9DaB6C1D0BrH4DWPgCtfQBa+wC09gFo7QPQ2gegtQ9Aax+A1j4ArX0AWvsAtPYBaO0D0NoHoLUPQGsfgNY+AK19AFr7ALS+B6BVPwBv9eoOPACy+f7ajvq1HfVrO+rXdtSv7ahf21G/tqN+bUf92o76tR31azvq13bUr+2oX9tRv7ajfm1H/dqO+rUd9Ws76td21K/tqF/bUb+2o35tR/3ajvq1HfVrO+rXdtSv7ahf21G/tqN+bUf92o76tR31azvq13bUr+2oX9tRv7ajfm1H/dqO+rUd9Ws76td21K/tqF/bUb+2o35tR/3ajvq1HfVrO+rXdtSv7ahf21G/tqN+bUf92o76tR31azvq13bUr+2oX9tRv7ajfm1H/dqO+rVv1K/1o44vGYRtz92gr+ygr+ygr+ygr+ygr+ygr+ygr+ygr+ygr+ygr+ygr+ygr+ygr+ygr+ygr+ygr+ygr+ygr+ygr+ygr+ygr+ygr+ygr+ygr+ygr+ygr+ygr+ygr+ygr+ygr+ygr+ygr+ygr+ygr+ygr+ygr+ygr+ygr+ygr+ygr+ygr+ygr+ygr+ygr+ygr+ygr+ygr+ygr+ygr+ygr+ygr+ygr+ygr+ygr+ygr+ygr+ygr+ygr+ygr+ygr+ygr+ygr+ygr+ygr+ygr+ygr3yDvtIN+mdWXnbs/zS0fhxzF3fm7QwvgxRv7VGPsonbq/c9td7+wurAPdw/2mzEtWWE3ck94cXiAdu2Pzlb/9JWNzYVi8ffe/PX3T/u/shTWePX9n+2W73+tvsjf2W3im//6u83Ir/x+EtXQJ+rA9pfpDD3aCslGpFEQF6226PtEjpTC+1/HiTunFYq7Jc8qDunlRrBnWWHljKU6iS7yID4OWM3V6uLsmnadzzMS71sMGfKt0xniSn9W6a1csGsKd0yXe63THuvVn2lVw3mTtEXSfTZWOhlgxlq+BsaqvVCr9UItcJPh43f+U7Y2x8stILBlKWvZnWvX+3stLnUiwazmHCbdF02ngfifb1UMJlJtkmX+23S3lniSq9YkuA0T4TvrWvVkjkbpH06r/U6wSwn/EZgn4idqLeXtxqxVu3rPGlu8ofXkyTNzKR4nWeT+nXxevKQ1vXt/e19UmRPCcW78v23N+O27W2OBXNhduvfSoaJ8rnWyAEsyTrZBfIeFUTQt4EuoHtbU37R/de37UaN33XL17+2P64/stss/vLx+Kpnti3vR2fr76bJWVYlyZtvZsn+oLLNdg67sv6Z/Zc+7nN5XEF/uv748Y/Yv/QH7oPsnlNDZ/DQ4etQF8aMitFP9wEMwSp1aIcJEYjSw5dMM6dleUFFidjGR6SQ9hEhw+GimFMponXwNdW0cqa0l1w+QSoQrQffsie9Fr5q2/Llvb12wQUXzIDqRY93UC+5bNJ3D2ELDuglMqAtD/pxf8l9Vd5WD8nkdZ2lkyJL88lNcmsm3Z9vbpO6TuuHJ2Ma1aj6+vxqaSwwvvhGlQgimJ1go/pUQvn0zV9tz+n5dfdbH69/Nbip5PFPBzaVuAL0nBoggwcIt6Pr7z0GZGfj92WnT87WP3k6I/hXG3v+yfoje8nFh7aktf61LYr93fonnat/9PD7+Nq9190//Elytv7pWWbOfDs9ZtRwCSZ9ge31b1oholAMr2e2ekElieh3iRTSnAuMhs/vEimi+d00m+bOtdVLLp8go4zqd+utPfLfecsFF0x9ar/rHdRLLpv03UPYhvzu8IC2POiN333Iyiqpb24n1X3e/dn8dTlpbupikqZp/pC+vmny+9cfxPe7zgeg87uNNBYYX3y/SwQRzE6o3/2eo5foE+vKPtr8trW63zj7k/uv3fzbm7N/e/O1m3//77+yNcI/2Vm4za9Tk1eP/+B79pxL6xDtzRFP3Um/f/ow+/gx1/dllhg7g8dOYIV/vLO+H7r7suxG86fwLR7Dt4vBm2+Wz5rNBRzPfDEzWZ0+OzNp3a2aTZI09udp+sEHX+3WHrb57BtnkzNrrDdLkN8+tpltms8e/2lnz7vheXb2zBXuGTXcgnwisNLePiciCclJP33seNtKE1EiWmkihTSdA8Phs9JEiohWumqmjXERvuQSCtLVqGa62Xov/w2/XHDB5Kc202Ve+Y/gZMJJXz8EbshND49oy4PeuOm7rMmzLL2dvG7yu0lRZMWk7nL45D69bZrbKi27f8cH8d104YrFl4o0kcYC44vuppkggukJddP//TON+50h/N87Q/fLjSm0Lnr9k1meb87gTIrPNzE87Uyf7L+KuqLxnBoNg0cD98cujBkVQzD1Cnyn9xMuE4ViPP1X/zJR4hlPJoU08yHD4aKYUymiGc+ie9aci5yXXD7BvD6m7Uy3d8SmgVt/qeCCuU9tO72Desllk757CNuA6wQGtOVBP947VLyuqrv7fHKb1vWkKE02ucnvbydFc/M6vS1vXtfm7oP4rtO4YtG5zlQaC4wvvuskgghmJ9R1vn3t0NMnWvftQ4+HX9pu2V/YraiT7r86A7r+/dOf+qT7B09HZLqi85waHYNH52AXSsQQzMSjuFAiCsmF+u4gYqJEdKFECmkmRIbDRTGnUkRzoWXtueX0JZdPMM+P6kLTrWnx3o254IIL5j61C/UO6iWXTfruIWxDLnR4QFsetLWhIXc57qElnl7YNAvQNUXSpzv2oSVavf0p44tDSzYgz9UBLbCAjnFoiVaiEUkE5A0dWqIVCu4AF9hZXzFfqxDc7o271MChJVqN4D7vQ+2nUl0/vXEOLdGqO/KhJWrZYM4c+dAStVwwawoPLUmz3aElqfcexVd61WDuFFlt9NlY6GWDGWrMQ0vUWo1QK/x02Pid74T1BC/1gsGUpV6FNJXvO8alXjSYxUY8tEQtFUxmgkNLdrPE+4FZ4kqvWJLgNE+E/9ASreTYh5aodYJZTnpoSfdE7ET1xK50Yk+2ruI9tNMmNwkmyhe/rkIEEXxvQxfQsesqxOgYPDr4UtOFMaNiCL4tChai/roKESV2XYWIErGuQqSQfttFhsNFMadSnERdhcknmOdFi72husr2gtQ0cOMtFVww96lXNKG6CpNN+u4hbEN1leEBbXnQjyfDv87yxNxkk6RJHyZFUd9Pbh7uqkla397kaVkWtw9PU2tUF+o0250LLaSxwPjiu1AiiGB2Ql0o0FP+6ErP0mRzGF7nWL+52f338fp3U1cInlNDYPAQ4Fbzc9WlD8+e33/t/t995etn7k10MyqfYB4exYMSUUge1NthTkSJ6EGJFNI8iAyHi2JOpYjmQUMd5kw+wSw/qgfdXoSaBi62pYIL5j61Bw11mDPZpO8ewjbkQYcHtOVBbzxo8bpIH5I0m+Q35vWkyItkctPUD5P79Oauapra3GwrElE9aO6KRedBjTQWGF98D0oEEcxOqAd1nRLy4eePfvvw7PIr91//2o39r6/++5vtl9LdSRSf2954tv7B9tDm/QEif9IkTZImV0mSpP/6+jKxv7n5XvrUnvT0hXXzZ/Mk+YOy+09tj89whfg5NcQGD7HA42oOE+kC+fGbv3q8xHhz8ODjGSD/vP74LE0z01w9O/vMWSG+4SjtaSS5/aHZnLP9r+yR3Gebj9z239SN/w9y5/Q0o4ZZkG4EVtvbd0QkoTht/yEiTJSITptIIc32wHD4nDaRIprTTvOqmBbGRfiSSyjIZqN6bbO1ZibgtZnggslP7bXrvPJ/8GXCSV8/BG7IbA+PaMuDPt0jqDPvISKlNBYYX3yzTQQRTE+o2Y5/BDUzQAYPkMAqH/UIama4BLO+wPL6vy4TUUie1+neX1BJIlpeIoU05wKj4bO8RIp4ltd/BDWVT5BRRjW85dYeeW8LXHDBBVOf2vAGjqCmsknfPYRtyO8OD2jLgz7duwEz7/EllTQWGF98v0sEEcxOsN89obsBmaEzeOhwJ+zCmFExBNO0wKEO3A3IBKL4VP/dgEyUiEaVSCFNlshwuCjmVIpoRjVwNyCVT5AKRjWq26vk0sDdgFRwwQyoNqqBuwGpbNJ3D2EbMqrDA9ryoLv/+7PPGBvrP/80ZEjHPfHEmSM6K1oHaOv0LdpIJ57k3hNPlHr7U8jBJ5782tbMH2vlvNNOHj/C/vwss3bzN92/2LehSxmVAovKKMeWKCUakURA3uCxJUqh/bmaeGyJUmHfflKPLVFqBHd6H+opleoku7qB+Pm8olLdsY8t0coGE5/i2JIqcGqJVi2Y+aSnltT7U0u8F7m90qsG85/IPqOPxkIvG0xQo55aotVqhFrhp8PG73wnrCd4qRcMZiz1yqJupknp0nyp1wzmMNmhJZlJ/WeWaJWCmUxyZkm9P7PEO0dc6RVLspvmeQicWaKUHP3MEq1OMMWJzyypz3eiemJXOrEbJ/tQJ+XD62TykCUPk+KubLr1bNNM7u7vi6TMH26S4uk19K5dA4t57frVe2ZJI8NE+Vyr3ACWZKXrAnmPCiL4goYugd8+s8R9WMlj38v3bS/M+qfrf1j/oPvPD5/6i15dTkx6tv47V0CeUwNi8IDgS0sXxoyKIfhAKFh4+pt4iCik4oj3mBIiSsTiCJFC+oEWGQ4XxZxKEa04UteeWxJfcvkEU7todTdUHNnelJgG7r6kggvmPv0Sxjeol1w26buHsA0VR4YHtOVBP24RzXPT/U8Uk/Th5n6Spvfdn03uq0mSmMSUdZ025smRRTWezs+wXyqyRBoLjC+68WSCCGYn1Hh+77OVF+QQvDN7VbktuHT/4L9sunaefvv7m56dj22v9uNvPbN9PJ+++ds3/9n+6s1f2D+02z/69Ae+m/4ru0sx/b8/O7v60quzJkmcpbXn1LAaPKy4ff08KhrbzxXCti1Vb/6m+51PN1Usu5l0s620+1f//Gl37WPJq/uNX9gq2KaX/ktf/fr9/3Kzb6nfVcjeGpLP7TNd/2zzp+waYzsamzvuf+BcLc6ogyJISGOYcSYKyYw735QXVJJ4XpxJIfUDyGi4KOZUimhePDPZtKhcgC+5gIJ0N6YZz7YXSGaBG0Gp4IK5T23G/aN6yYWTvn0I3IAbB0a05UHHvYypcNF1/joN0DVF2qc7dmuSVi9YmkXt8Ym1JmmjUmBRGaM1SSvRiCQC8oZak7RCwUKvwJT6WpO0CsGyLu41A61JWo1gQfdQF6lUJyneAvHzuUOluiO3Jqllg4lv3NYktVow8wlbk7J015qUeW+GfKVXDeY/kV9GH42FXjaYoMZsTVJrNUKt8NNh43e+E9YTvNQLBjOWeimRZs20aVyiL/WiwSQ2Xm+SWimYygS9SbtJ4v3AJHGlVyxJb5oHwt+bpJUcuzdJrRPMcdLepO6J2InqiV3pxG6M4v1Dt7B9uJ00aZbuFrA3xy0RFb7epCyTYaJ88UtERBDBNzN0DTxeiejvNqvpT+wKd1cBkpaIqiQ3rrA+p4bV4GHFV6jvYono4nl7lpokm3w5XBkijoXg66hgEe6vDBFRIleGiCQRK0NECum3aWQ0XBRzKkW0ylBuO3qcxv8lF1CQ5UQr3aHKULatI3hvOV1wwQVzn3o55x/VSy6c9O1D4IYqQ8Mj2vKgT3eDQOHt08qlscD44ptwIohgekJNOH+DADMgBg8Ibp9dGDMqhmD2HcV5ElFIztO3QYCJEtF6EimkyQ8ZDhfFnEoRzXoGNghQ+QRT+6jOc3vtZRa4x5QKLpj71M4zsEGAyiZ99xC2IeM5PKAtDzpuS5Jx0XVWsgjSZX26o7ckKfX2p4z/wVqSlFEpsKiM0pKklGhEEgF5gy1JSqFggVfgSb0tSUqFYDUXt5qhliSlRrCOe6iHVKqT1GyB+Pm8oVLdsVuStLLBxDdyS5JWLZj5pC1Jxb4lyXuh5Su9ajD/iewy+mgs9LILoWz40Qi0JGm1GqFW+Omw8TvfCesJXuoFgxlLvZJI82nuTGGXes1gDhuxI0mrFMxkko6kYt+R5J0jrvSKJdlN8zwEOpKUkqN3JGl1gilO3JFUnO9E9cSudGJPthhivB1JRoaJ8sUvhhBBBF/M0CVwhGIIMSAGDwi+tHRhzKgYgg+CgoWnvxhCRIldDCGiRCyGECmkH2SR4XBRzKkUJ1EMYfIJpnbR6m6oGLK9EjYLXPJLBRfMfeolTKgYwmSTvnsI21AxZHhAWx70xnjm9d1NlhR3k9vbppwUdZpMbvO0+1maPmQ36UNa3BUfxDeevi6cUhoLjC++8SSCCGYn1Hh+rhX+0/VHm8vO/mLjQ3+1abz+9tmju7Rt0u1ZYqpk8uU0uXr8zcuv/fnX7+++fvZH93d//rVN93Ry5grLc2pYDB4W3H6uf+QMxudLVftb3ew/CzSg/3D9XexcIuf8OKOGTzD1j2J7iSgk25u7SF5QSSK6XiKFNPMio+GimFMporneQDmIiSdIK6Oa3u29sFngol8quGDmU5te35hectGkbx6CNuR5h8ez5UHHbQAqXXSdi62CdHmf7ugNQEq9YAEUNaGn1gCkjEqBRWWUBiClRCOSCMgbbABSCgXLqQJD6m0AUioEi6e4zww1ACk1gmXTQx2kUp2kRArEz+cMleqO3QCklQ0mvpEbgLRqwcwnbQCq9g1A3rtcX+lVg/lP5JbRR2Ohlw0mqFEbgLRajVAr/HTY+J3vhPUEL/WCwYylXkgEzyTSigaT2IgdQFqlYCqTdABV+w4g7yRxpVcsSW+aByLQAaSUHL0DSKsTzHHiDqDqfCeqJ3alE7sxitDWacvjXbwGVu/aBay3Ayh0LZwDE+WLX4ghggi+mKFr4HfmTCJiWA0eVnyF+i6eSbT+qPuzv3nzl+ufbf6ldkQe629ZkieTqzp5L3xWEXGMBN9MBYtzf7WIiBK5WkQkiVgtIlJIv1kjo+GimFMpolWLgmcVMQEF2U+0Ah6qF9Xb+oL3duMFF1ww96mXecGziphw0rcPgRuqGA2PaMuDPt32/NLbJdVIY4HxxTfnRBDB9ISa8wjt+cSAGDwguK12YcyoGILZdxTnSUQhOU9vez4RJaL1JFJIkx8yHC6KOZUimvUMtecz+QRT+6jOc3v3bRa4zJgKLpj71M4z1J7PZJO+ewjbkPEcHtCWBx23Vcn5OftLRZ4E6Yo+3bFblbR6wVIt6gRPrFVJG5UCi8oYrUpaiUYkEZA31KqkFQoWfgWe1NeqpFUIVnlxqxloVdJqBOu7B3pIrTpJLReIn8cbatUduVVJLRtMfOO2KqnVgplP2KqUJ7tWpdx7l+srvWow/4nsMvpoLPSywQQ1ZquSWqsRaoWfDhu/852wnuClXjCYsdQriVCrklo0mMTGa1VSKwVTmaBVaTdJvB+YJK70iiXpTfNA+FuVtJJjtyqpdYI5Ttqq1D0RO1E9sSud2JOthlS+VqU8fEvcW5goX/RqCBNE8MkMXQPzqyHMgBg8IPja0oUxo2IIvggKVp7eaggTJXI1hIkSrxrCpJB+kUWGw0Uxp1KcQjWEyieY2kXLu4FqSJ4+fTzPvTf5LrjggrlPvYYJVEOobNJ3D2EbqIYAA9ryoE+3R77yteE8HcQriAXGF994EkEEsxNqPN+VHnlmWA0eVty+vpM98r/c/Bs+flpnfLZHvkwmL4okfJ8vc4wE+WkUb05EIXnz3EXygkoS0ZoTKaT2ABkNF8WcShHNmod65KmAguw3qjff3v6aB+7zpYIL5j61Nw/1yFPhpG8fAjdkzodHtOVBx21Vql10nd3Og3SmT3f0ViWlXrBUi7rlU2tVUkalwKIySquSUqIRSQTkDbYqKYWChV+BKfW2KikVglVe3GuGWpWUGsH67qEuUqlOUssF4udzh0p1x25V0soGE9/IrUpatWDmk7Yq5ftWJe8dr6/0qsH8J/LL6KOx0MsGE9SorUparUaoFX46bPzOd8J6gpd6wWDGUi8lgq1KWtFgEhuxVUmrFExlklalfN+q5J0krvSKJelN80AEWpWUkqO3Kml1gjlO3KqUn+9E9cSudGJPtmJUe1uVChkmyhe/YkQE6ef/0PiAa+B3pmJEDKvBw4qvUN/JitE/b/7UNzb1osdaUZrY+0yy5CpcKyKOjuB7qWBZ7q8VEVEi14qIJBFrRUQK6ddqZDRcFHMqxWnUipiAgrwnWvsO1YqKbWXBe//xggsumPvUC7xgrYgJJ337ELihWtHwiLY86NPdQVB7G7mMNBYYX3xbTgQRTE+oLY+wg4AYEIMHBDfULowZFUMw+47iPIkoJOfp3UFARIloPYkU0uSHDIeLYk6liGY9QzsImHyCqX1U57m9HTcPXHdMBRfMfWrnGdpBwGSTvnsI25DxHB7Qlgcdt0nJuZborGQZpCv7dEdvUlLq7U8Z/4M1KSmjUmBRGaVJSSnRiCQC8gablJRCwZKvwJN6m5SUCsH6Lm41Q01KSo1gZfdQD6lUJ6niAvHzeUOlumM3KWllg4lv5CYlrVow80mblMp9k5L3HtpXetVg/hPZZfTRWOhlgwlq1CYlrVYj1Ao/HTZ+5zthPcFLvWAwY6lXEsEmJa1oMImN2KSkVQqmMkmTUrlvUvJOEld6xZL0pnkgAk1KSsnRm5S0OsEcJ25SKs93onpiVzqxJ1sNabxNSpUME+WLXw0hggg+maFr4AjVEGJADB4QfG3pwphRMQRfBAUrT381hIgSuxpCRIlYDSFSSL/IIsPhophTKU6iGsLkE0ztouVd8OO5Zdp+PPfeQrzgggvmPvUaJlQNYbJJ3z2ELTigl8iAtjzo0+2Ob7xtOOEr3hyxwPjiG08iiGB2Qo3nO9MdTwyrwcOK29d3sjv+sDuHmWMkyE+jeHMiCsmb5y6SF1SSiNacSCG1B8houCjmVIpo1jzYI88EFGS/Ub359obaPHDnMBVcMPepvXmwR54JJ337ELghcz48oi0Puvu/P/vM5Gk995+GTPi4rUupc2rq/HcTwK3TrI8bqXfJs5v2PbVesHaL2ufvrz989GVPvu3Tzp3Zj7Qfn9nfsD7K7jXsjFhnm77z1IL06edc3q6xCe5PUpIXGPko/UlKiUYkEZC370+a2jH46SR1P08ztWSw7ivwpN5OJaVCsMiLW81Qp5JSI1jePdREKtVJSrlA/HzmUKkuSqdSmk9z53P5Uq8bTHTyVqUiq/2tSlq1YKKTtio1+1Yl7z20r/SqwXQn8stohX+hlw3mqlFblbRajVAr/HTY+J3vhPUEL/WCwZSlXkqU9TRzHuN5qdcMJjFZp5J/nnhfrxRMZZJOpWbfqeSdI670iiXpTfM8BDqVlJKjdyppdYIpTtyp1JzvRPXErnRiNwuEPDdFemMm6cPN/W79Wh23YJQmvlalIpFxooCuVW2AS7KydYG8RwURfDNDl7yRK0bftUWQ7u9/q1sk7/9QsIrUJInzY/hzaqgNHmp8Afv5aH+OGw2+voq0/TTx7OxLF9ezF1/aLKHX/7j+0fofuv/+b+vvr/9PRz1p/bPNv2AzMtvR6LLWWfevtL/7F3YD1yePu7o230h+1/33t4N1JeaoCb6tCtbw3roSEyVuXYlJEq+uxKSQftlGRsNFMadSRKsr+TdDUfEEGVK0Sh6oKhXJUw2i8F7mvOCCC2Y+9VIwrfNp5mn5osJJ3z0EbqCqBIxoy4M+3b0GnYN3fjnsHHzoPkFnMDDA+A6eCCKYn1AHz99swAyIwQOC+2wXxoyKIZh+RzGeRBSS8fRtNmCiRHSeRApp9kOGw0Uxp1JEc56BzQZUPsHUPqr13N71WwQub6aCC+Y+tfUMbDagsknfPYRtyHkOD2jLg4579FLq+xqcBfCaourjHbt/SasXLOiiVvAI/Uta8gIjH6N/SSvRiCQC8hz9S8611EwtGSwGCyyor39JqxAs/eLOMtC/pNUIFn0PtYxKdZICLxA/nxVUqjt2/5JaN5joxu1fUqsFE52wf6nIdv1Lhfdy2ld61WC6E9lj9MPzQi8bzFVj9i+ptRqhVvjpsPE73wnrCV7qBYMpS71yqDrrVrk0X+o1g0lsvP4ltVIwlQn6l3ZzxPuBOeJKr1iS3jTPg79/SSs5dv+SWieY4qT9S90TsRPVE7vSiT3d6odnx0G3Ys1lnChg/OoHEUTwiQxd8kaofhADYvCA4MtMF8aMiiH4AihYevqrH0SU2NUPIkrE6geRQvoFFhkOF8WcSnES1Q8mn2BqFy3vhqof+fZjufdq4gUXXDD3qdcwoeoHk0367iFsQ9WP4QFtedCne9RS6vlW3DnPQhoMDDC+8ySCCKYn1HlG7pxXn7XEDKvBw4r715Pokhc1yb91rNJB/fHE8RIkq1GMOhGFZNRzF8kLKklEn06kkHoFZDRcFHMqRTSfHuiPZ+IJ8uCoNn17j20RuJmYCi6Y+dQ2PUvKqfH5dCac9N1D4IZ8+vCItjzoyF1KPudtgnh1H+/oXUpKvf1J4x3sUlKSFxj5KF1KSolGJBGQ5+hScpqimVoyWPIVOFBvl5JSIVjgxY1lqEtJqREs7R5qGZXqJGVcIH4+K6hUd/QuJa1uMNGN3KWkVQsmOmmXktl3KXlvp32lVw2mO5E/Ru3/Qi8bzFWjdilptRqhVvjpsPE73wnrCV7qBYMpS710CHUpaTWDSWzELiWtUjCVSbqUzL5LyTtHXOkVS9Kb5nkIdCkpJUfvUtLqBFOcuEvJnO9E9cSudGJPt1aUebuUShknChi/VkQEEXwjQ5e870ytiBhWg4cVX6y+q7Uis6kVNQfXiojjJfhiKlip+2tFRJTItSIiScRaEZFC+r0aGQ0XxZxKcQq1IiaeIA+K1sJDtaJyW1nwXuS84IILZj71gi9YK2LCSd89BG6oVjQ8oi0P+oR3E2Tenq5KGgwMML5PJ4II5ifUp0fYTUAMiMEDgjtsF8aMiiGYfkcxnkQUkvH07iYgokR0nkQKafZDhsNFMadSRHOeod0ETD7B1D6q9dze81sELm6mggvmPrX1DO0mYLJJ3z2Ebch5Dg9oy4OO3KXk/BzRecnw1XdNH+/oXUpKvWDZFrWCx+hSUpIXGPkoXUpKiUYkEZDn6FIqXJJnaslgyVdgQb1dSkqFYIEXd5ahLiWlRrC0e6hlVKqTlHGB+PmsoFLd0buUtLrBRDdyl5JWLZjopF1K9b5LyXsx7Su9ajDdiewx+uF5oZcN5qpRu5S0Wo1QK/x02Pid74T1BC/1gsGUpV45hLqUtJrBJDZil5JWKZjKJF1K9b5LyTtHXOkVS9Kb5nkIdCkpJUfvUtLqBFOcuEupPt+J6old6cSebvUj93YpNTJOFDB+9YMIIvhEhi55I1Q/iAExeEDwZaYLY0bFEHwBFCw9/dUPIkrs6gcRJWL1g0gh/QKLDIeLYk6lOInqB5NPMLWLlndD1Y9m+7Hcey/xggsumPvUa5hQ9YPJJn33ELah6sfwgLY86BPuj899fTdPHVmCYGCA0Z0nE0QwPaHO813pj2eG1eBhxf3ru9ofnyZVMvlynlwd1h/PHC9BshrDqDNRSEbdWZB+QSWJ59OZFFKvgIyGi2JOpYjm0/398VQ8QR4c06ab7c20JnDXMBVcMPOpbXqoP54KJ333ELgBnw6MaMuDjtylVLjwOucdutCu6QLTwzt2l5JWL1i2RY3zEbqUtOQFRj5Gl5JWohFJBOQ5upSMS/JMLRks+QocqK9LSasQLPDixjLQpaTVCJZ2D7WMSnWSMi4QP58VVKo7dpeSWjeY6MbtUlKrBROdsEvJpLsuJeO9bvaVXjWY7kT+GLX/C71sMFeN2aWk1mqEWuGnw8bvfCesJ3ipFwymLPXSIdClpNYMJrHxupTUSsFUJuhS2s0R7wfmiCu9Ykl60zwP/i4lreTYXUpqnWCKk3YpdU/ETlRP7Eon9nRrRYWvS8lkMk4UMH6tiAgi+EaGLnnfmVoRMawGDyu+WH1Xa0UmyZLJVXXoWUrM8RJ8MRWs1P21IiJK5FoRkSRirYhIIf1ejYyGi2JOpTiFWhETT5AHRWvhoVpRtq0seK9qXnDBBTOfesEXrBUx4aTvHgI3VCsaHtGWB33CuwkKb09XLg0GBhjfpxNBBPMT6tP5uwmYATF4QHCH7cKYUTEE0+8oxpOIQjKevt0ETJSIzpNIIc1+yHC4KOZUimjOM7CbgMonmNpHtZ7bi3xN4GZmKrhg7lNbz8BuAiqb9N1D2Iac5/CAtjzoyF1KxoXXeckiiJf28Y7epaTU258z3sEuJSV5gZGP0qWklGhEEgF5ji4lZ/10ppYMlnwFFtTbpaRUCBZ4cWcZ6lJSagRLu4daRqU6SRkXiJ/PCirVHb1LSasbTHQjdylp1YKJTtqlVOy7lLzXzb7SqwbTncgeox+eF3rZhVA2/GgEupS0Wo1QK/x02Pid74T1BC/1gsGUpV45hLqUtJrBJDZil5JWKZjKJF1Kxb5LyTtHXOkVS9Kb5nkIdCkpJUfvUtLqBFOcuEupON+J6old6cSebvXDeLuUjIwTBYxf/SCCCD6RoUveCNUPYkAMHhB8menCmFExBF8ABUtPf/WDiBK7+kFEiVj9IFJIv8Aiw+GimFMpTqL6weQTTO2i5d1Q9cNsP5Z7bx9ecMEFc596DROqfjDZpO8ewjZU/Rge0JYHfcL98cbbd1NKg4EBxneeRBDB9IQ6z3emP54YVoOHFfev72p/fJ4UyeQqO7g/njhegmQ1ilEnopCMeu4ieUEliejTiRRSr4CMhotiTqWI5tMD/fFMPEEeHNWmb2+mNYG7hqnggplPbdOD/fFMOOm7h8AN+fThEW150JG7lEoXXue8qyBe1sc7epeSUi9YtkWN8zG6lJTkBUY+SpeSUqIRSQTkObqUUp9VVWoGa74CC+ptU1IqBCu8uLMMtSkpNYK13UM9o1KdpI4LxM/nBZXqjt6mpNUNZrqR25S0asFMJ21TqvZtSt77Zl/pVYP5TmSQUf+/0MsGk9WobUparUaoFX46bPzOd8J6gpd6wWDKUq8dQm1KWs1gEhuxTUmrFExlkjalat+m5J0jrvSKJelN8zwE2pSUkqO3KWl1gilO3KZUne9E9cSudGJPt1hUetuUglfbvc2JAsYvFhFBBB/J0DXvO1MsIobV4GHFV6snUSx6pqgWpUmdTL6cHnzzBnHABN9MBUt1f7WIiBK5WkQkiVgtIlJIv1gjo+GimFMpTqFaxMQTJELRYnioWlRvawvey5oXXHDBzKde8QWrRUw46buHwA1Vi4ZHtOVBn/B+gtLb1dVIg4EBxjfqRBDB/IQa9Qj7CYgBMXhAcIvtwphRMQTT7yjGk4hCMp7e/QRElIjOk0ghzX7IcLgo5lSKaM4ztJ+AySeY2ke1nturfE3gbmYquGDuU1vP0H4CJpv03UPYhpzn8IC2POjIfUrOj9tfKsokiJf38Y7dp6TVC9ZtUSt4hD4lLXmBkY/Rp6SVaEQSAXmuPiXn97iZWjNY9BV4UF+fklYhWOLFrWWgT0mrESzuHugZteokhVwgfh4vqFV37D4ltW4w043bp6RWC2Y6YZ9Smez6lErvjbOv9KrBfCfyx+iX54VeNpisxuxTUms1Qq3w02Hjd74T1hO81AsGU5Z66RDoU1JrBpPYeH1KaqVgKhP0Ke3miPcDc8SVXrEkvWmeB3+fklZy7D4ltU4wxUn7lLonYieqJ3alE3u65Y/K16dUhi+3e4sTBYxe/mCCCL6RoWtefvmDGRCDBwRfZ7owZlQMwSdAwdLTW/5gokQufzBR4pU/mBTST7DIcLgo5lSKUyh/UPkEU7toeTdQ/ijTp6/lpfcC4gUXXDD3qdcwgfIHlU367iFsA+UPYEBbHvQJd8hXvsabMpMGAwOM7zyJIILpCXWe70qHPDOsBg8r7l/f3Q55k2STLx/WHs8cLUGqGsWmE1FINt1ZjntBJYno0okUUqeAjIaLYk6liObS/e3xVDxBFhzVpG+vpi0Dlw1TwQUzn9qkh9rjqXDSdw+BG3LpwyPa8qAjNynVLrzOd+dBvKKPd/QmJaVesGiL2uZjNCkpyQuMfJQmJaVEI5IIyHurSSlzP08ztWSw4CtwoN4eJaVCsLyLG8tQj5JSI1jYPdQyKtVJirhA/HxWUKnu6D1KWt1gohu5R0mrFkx00h6lfN+j5L1v9pVeNZjuRP4Ytf8LvWwwV43ao6TVaoRa4afDxu98J6wneKkXDKYs9dKhrKeZ02Ve6jWDSWzEHiWtUjCVSXqU8n2PkneOuNIrlqQ3zfMQ6FFSSo7eo6TVCaY4cY9Sfr4T1RO70ondLI3qu5ssKe4mt7dNOSm6tevkNk+7n6XpQ3aTPqTF3dO87F2rBhbr6vWqt0epkHGigPErRUSQfv4PDRC45P1cPePT9Ufr3z3VIT5d/2pTl/j22eNa9rGMkJjq8aCdx9+8/Nqff/3+7utnf3R/9+df25QOkjNXWJ5Tw2LwsOCLzc8XtXyx+dzif4TSzgcffDVQ2/nh+rvPztY/2/ytTaXNVteaJOnySIrUdZLuX+8anhl1eAQfOAULa39ph4gSubRDJIlY2iFSSD8vI6PhophTKU6htMPEE6Qt0dJ1qLRTbAsB3quVF1xwwcynXp+ldT7NfKUdJpz03UPghko7wyPa8qBPuPW/9jZgGWkwMMD4tpoIIpifUFsdofWfGBCDBwQ31C6MGRVDMP2OYjyJKCTj6W39J6JEdJ5ECmn2Q4bDRTGnUkRznqHWfyafYGof1XpuL94tAzcpU8EFc5/aeoZa/5ls0ncPYRtynsMD2vKgIzcVNS68zkuWQTzTxzt6U5FSb3/OeAebipTkBUY+SlORUqIRSQTkuZqKSpfmmVozWKIVeFBvV5FSIViQxa1lqKtIqREsxR7qGZXqJGVXIH4+L6hUd/SuIq1uMNON3FWkVQtmOmlXUbnvKvLeD/tKrxrMdyJ/jH55Xuhlg8lq1K4irVYj1Ao/HTZ+5zthPcFLvWAwZamXDqGTj7SawSQ2YleRVimYyiRdReW+q8g7R1zpFUvSm+Z5CHQVKSVH7yrS6gRTnLirqDzfieqJXenEnm75o/F2FVUyThQwfvmDCCL4RoaueSOUP4gBMXhA8HWmC2NGxRB8AhQsPf3lDyJK7PIHESVi+YNIIf0EiwyHi2JOpTiJ8geTTzC1i5Z3wa/llmn7tdx7W/CCCy6Y+9RrmFD5g8kmffcQtuCAXiID2vKgT/jko8bbeBO+f80RDAwwvvMkggimJ9R5vjMnHxHDavCw4v613w//Vih+btvP1x91v91rkYdGYfPL33T/+fXmf2bzmx988NXP99dv+t8f45qWh/e8E4dAkH9G8d5EFJL3zl0kL6gkEa03kUKa/pHRcFHMqRTRrHeg552JJ0htozrv7d2wZeC2Xyq4YOZTO+/gcUZMOOm7h8ANWe/hEW150HE7j9z7GDoz3QTxyj7e0TuPlHrBSizqhY/ReaQkLzDyUTqPlBKNSCIgz3HnmvOghZlaMljFFThQb+ORUiFYs8WNZajxSKkRrNYeahmV6iSVWSB+PiuoVHf0xiOtbjDRjdx4pFULJjpp41GzbzzyXvj6Sq8aTHcif4za/4VeNpirRm080mo1Qq3w02Hjd74T1hO81AsGU5Z66RBqPNJqBpPYiI1HWqVgKpM0HjX7xiPvHHGlVyxJb5rnIdB4pJQcvfFIqxNMceLGo+Z8J6ondqUTe7LlnyzxNR5ViYwTBYxe/mGCCL6RoUved6X8wwyrwcOKL1ZP4uILxb0XWVImkxdFcuDVF8zxEnwxFazUvbUiJkrcWhGTJF6tiEkh/V6NjIaLYk6lOIFaERVPkAdFa+GBWlGVPFUWKu9dyQsuuGDmUy/4QrUiKpz03UPgBmpFwIi2POjT3SDQ+XTn98HOp4dv63MEAwOM79OJIIL5CfXp/A0CzIAYPCC4w3ZhzKgYgul3FONJRCEZT98GASZKROdJpJBmP2Q4XBRzKkU05xnYIEDlE0zto1rP7U26VeBqZCq4YO5TW8/ABgEqm/TdQ9iGnOfwgLY86MhdSr5vvlkQr+rjHbtLSasXLNuiVvAIXUpa8gIjH6NLSSvRiCQC8vK3u5R830iVksGSr8CC+rqUtArBAi/uLANdSlqNYGn3UMuoVCcp4wLx81lBpbpjdympdYOJbtwuJbVaMNEJu5SqbNelVHlvfH2lVw2mO5E9Rj88L/SywVw1ZpeSWqsRaoWfDhu/852wnuClXjCYstQrh8Cla2rNYBIbr0tJrRRMZYIupd0c8X5gjrjSK5akN83z4O9S0kqO3aWk1gmmOGmXUvdE7ET1xK50Yk+3+uFx7N2KNZdxooDxqx9EEMEnMnTJG6H6QQyIwQOCLzNdGDMqhuALoGDp6a9+EFFiVz+IKBGrH0QK6RdYZDhcFHMqxUlUP5h8gqldtLwbqn7k24/l3guAF1xwwdynXsOEqh9MNum7h7ANVT+GB7TlQW+cZ5HnpkhvzCR9uLnf9ehUR+6PT719N4U0GBhgfOdJBBFMT6jzjNwf/13b8t39/W+tP/7MHwr2zNvrbF2hfk4NtcFDjXvak+iZfyZqmndfLnxQ5zxx1ARpbBQLT0QhWXjnq/SCShLRwRMppC4CGQ0XxZxKEc3BBzrnmXiCDDmqgd/eQ1sFbhamggtmPrWBD90sTIWTvnsI3JCDHx7RlgcduX/J58lNEK/u4x29f0mptz9pvIP9S0ryAiMfpX9JKdGIJALyHP1Lzud/ppYMFoMFDtTbv6RUCJZ+cWMZ6l9SagSLvodaRqU6SYEXiJ/PCirVHb1/SasbTHQj9y9p1YKJTtq/ZPb9S97LZV/pVYPpTuSPUfu/0MsGc9Wo/UtarUaoFX46bPzOd8J6gpd6wWDKUi8dAqcsqTWDSWzE/iWtUjCVSfqXzL5/yTtHXOkVS9Kb5nkI9C8pJUfvX9LqBFOcuH/JnO9E9cSudGI3RhHa6W15vGvVwGJdvV719i+VMk4UMH4ViQgi+EaGLnkjV5H0pywRw2rwsOKL1ZOoGIkKRttTlvJkclUn7x1YKyKOl+CLqWCl7q8VEVEi14qIJBFrRUQK6fdqZDRcFHMqxSnUiph4gjwoWgsP1YrKbWXBey/zggsumPnUC77gKUtMOOm7h8AN1YqGR7TlQZ/wPoPM2+1VSYOBAcb36UQQwfyE+vQI+wyIATF4QHCH7cKYUTEE0+8oxpOIQjKe3n0GRJSIzpNIIc1+yHC4KOZUimjOM7TPgMknmNpHtZ7bW3urwDXMVHDB3Ke2nqF9Bkw26buHsA05z+EBbXnQkbuUnJ8jOi8Zvuqu6eMdvUtJqRcs26JW8BhdSkryAiMfpUtJKdGIJALyHF1Kzud/ppYMlnwFFtTbpaRUCBZ4cWcZ6lJSagRLu4daRqU6SRkXiJ/PCirVHb1LSasbTHQjdylp1YKJTtqlVO+7lLwX0b7SqwbTncgeox+eF3rZYK4atUtJq9UItcJPh43f+U5YT/BSLxhMWeqVQ6hLSasZTGIjdilplYKpTNKlVO+7lLxzxJVesSS9aZ6HQJeSUnL0LiWtTjDFibuU6vOdqJ7YlU7s6VY/cm+XUiPjRAHjVz+IIIJPZOiSN0L1gxgQgwcEX2a6MGZUDMEXQMHS01/9IKLErn4QUSJWP4gU0i+wyHC4KOZUipOofjD5BFO7aHk3VP1oth/LvfcSL7jggrlPvYYJVT+YbNJ3D2Ebqn4MD2jLgz7h/vjc13fz9GQIgoEBRneeTBDB9IQ6z3elP54ZVoOHFfev72p/vNn0xzeH9sczx0uQrMYw6kwUklF3FuReUEni+XQmhdQrIKPhophTKaL5dH9/PBVPkAfHtOn19s7aOnALMRVcMPOpbXqoP54KJ333ELgBnw6MaMuDjtylVLjwOucdvOquTPp4x+5S0uoFy7aocT5Cl5KWvMDIx+hS0ko0IomAPEeXkvP5n6klgyVfgQP1dSlpFYIFXtxYBrqUtBrB0u6hllGpTlLGBeLns4JKdcfuUlLrBhPduF1KarVgohN2KdXprkup9l5E+0qvGkx3In+M2v+FXjaYq8bsUlJrNUKt8NNh43e+E9YTvNQLBlOWeukQ6FJSawaT2HhdSmqlYCoTdCnt5oj3A3PElV6xJL1pngd/l5JWcuwuJbVOMMVJu5S6J2Inqid2pRN7urWiwtelVGcyThQwfq2ICCL4RoYued+ZWhExrAYPK75YfVdrRWlSJZMv58nVgbUi4ngJvpgKVur+WhERJXKtiEgSsVZEpJB+r0ZGw0Uxp1KcQq2IiSfIg6K18FCtKNtWFryXOC+44IKZT73gC9aKmHDSdw+BG6oVDY9oy4M+4d0EhbenK5cGAwOM79OJIIL5CfXp/N0EzIAYPCC4w3ZhzKgYgul3FONJRCEZT99uAiZKROdJpJBmP2Q4XBRzKkU05xnYTUDlE0zto1rP7RW/deDOZiq4YO5TW8/AbgIqm/TdQ9iGnOfwgLY86MhdSsaF13nJIoiX9vGO3qWk1NufM97BLiUleYGRj9KlpJRoRBIBeY4uJefzP1NLBku+Agvq7VJSKgQLvLizDHUpKTWCpd1DLaNSnaSMC8TPZwWV6qJ1KTk/ZL/U6wYT3chdSlq1YKKTdikV+y4l73Wzr/SqwXQnssfoh+eFXnYhlA0/GoEuJa1WI9QKPx02fuc7YT3BS71gMGWpVw62S8l5zsulXjOYxEbsUtIqBVOZpEup2HcpeeeIK71iSXrTPA+BLiWl5OhdSlqdYIoTdykV5ztRPbErndjTrX4Yb5eSkXGigPGrH0QQwScydMkbofpBDIjBA4IvM10YMyqG4AugYOnpr34QUWJXP4goEasfRArpF1hkOFwUcyrFSVQ/mHyCqV20vBuqfpjtx3Lv7cMLLrhg7lOvYULVDyab9N1D2IaqH8MD2vKgT7g/3nj7bkppMDDA+M6TCCKYnlDn+c70xxPDavCw4v71Xe2PN0mWTK6qg89SIo6XIFmNYtSJKCSj7iwrvKCSRPTpRAqpV0BGw0Uxp1JE8+mB/ngmniAPjmrTtzfT1oG7hqnggplPbdOD/fFMOOm7h8AN+fThEW150JG7lEoXXue8qyBe1sc7epeSUi9YtkWN8zG6lJTkBUY+SpeSUqIRSQTkObqUKpfkmVoyWPIVOFBvl5JSIVjgxY1lqEtJqREs7R5qGZXqJGVcIH4+K6hUF61LyflcvtTrBhPdyF1KWrVgopN2KVX7LiXvdbOv9KrBdCfyx6j9X+hlg7lq1C4lrVYj1Ao/HTZ+5zthPcFLvWAwZamXDqGzlLSawSQ2YpeSVimYyiRdStW+S8k7R1zpFUvSm+Z5CHQpKSVH71LS6gRTnLhLqTrfieqJXenEnm6tqPR2KQVvtnubEwWMXysiggi+kaFL3nemVkQMq8HDii9W39VaUZ4UyeQqO7hWRBwvwRdTwUrdXysiokSuFRFJItaKiBTS79XIaLgo5lSKU6gVMfEEeVC0Fh6qFdXbyoL3quYFF1ww86kXfMFaERNO+u4hcEO1ouERbXnQJ7yboPT2dDXSYGCA8X06EUQwP6E+PcJuAmJADB4Q3GG7MGZUDMH0O4rxJKKQjKd3NwERJaLzJFJIsx8yHC6KOZUimvMM7SZg8gmm9lGt5/Yi3zpwMzMVXDD3qa1naDcBk0367iFsQ85zeEBbHnTkLiXnt+0vFU0SxMv7eMfuUtLqBcu2qBU8QpeSlrzAyMfoUtJKNCKJgDxHl5LzlIeZWjJY8hVYUF+XklYhWODFnWWgS0mrESztHmgZteokZVwgfh4rqFV37C4ltW4w0Y3bpaRWCyY6YZdSk+y6lBrvdbOv9KrBdCeyx+iH54VeNpirxuxSUms1Qq3w02Hjd74T1hO81AsGU5Z65RDoUlJrBpPYeF1KaqVgKhN0Ke3miPcDc8SVXrEkvWmeB3+XklZy7C4ltU4wxUm7lLonYieqJ3alE3u61Y/K16XUhG+2e4sTBYxe/WCCCD6RoUtefvWDGRCDBwRfZrowZlQMwRdAwdLTW/1gokSufjBR4lU/mBTSL7DIcLgo5lSKU6h+UPkEU7toeTdQ/WjSp4/ljff24QUXXDD3qdcwgeoHlU367iFsA9UPYEBbHvQJ98dXvr6bJpMGAwOM7zyJIILpCXWe70p/PDOsBg8r7l/f1f74LCmTyYsi+fJh/fHM8RIkq1GMOhGFZNRzF8kLKklEn06kkHoFZDRcFHMqRTSf7u+Pp+IJ8uCoNn17M20TuGuYCi6Y+dQ2PdQfT4WTvnsI3JBPHx7RlgcduUvJ2aXROe88iFf08Y7epaTUC5ZtUeN8jC4lJXmBkY/SpaSUaEQSAXmOLqXU6Ypmas1gzVdgQb1tSkqFYIUXd5ahNiWlRrC2e6hnVKqT1HGB+Pm8oFLd0duUtLrBTDdym5JWLZjppG1K+b5NyXvf7Cu9ajDfiQwy6v8Xetlgshq1TUmr1Qi1wk+Hjd/5TlhP8FIvGExZ6rVDqE1JqxlMYiO2KWmVgqlM0qaU79uUvHPElV6xJL1pnodAm5JScvQ2Ja1OMMWJ25Ty852ontiVTuzpFos8S8BuyVrIOFHA+MUiIkg//4cGCFzzvjPFImJYDR5WfLV6EsWiZ4pqUWqSbHJoqYg4WoIPpoJ1ur9URESJXCoikkQsFREppJ+rkdFwUcypFKdQKmLiCbKgaCU8VCoqtoUF703NCy64YOZTL/eCpSImnPTdQ+CGSkXDI9ryoE94M0Htbeky0mBggPFdOhFEMD+hLj3CZgJiQAweENxfuzBmVAzB9DuK8SSikIyndzMBESWi8yRSSLMfMhwuijmVIprzDG0mYPIJpvZRref2Ht8mcDEzFVww96mtZ2gzAZNN+u4hbEPOc3hAWx505CalxoXXeckyiGf6eEdvUlLq7c8Z72CTkpK8wMhHaVJSSjQiiYC8t5qUMvfzNFNLBgu+Agvq7VFSKgTLu7izDPUoKTWChd1DLaNSnaSIC8TPZwWV6o7eo6TVDSa6kXuUtGrBRCftUSr3PUre22Zf6VWD6U5kj9EPzwu9bDBXjdqjpNVqhFrhp8PG73wnrCd4qRcMpiz1yqGsPa3wl3rNYBIbsUdJqxRMZZIepXLfo+SdI670iiXpTfM8BHqUlJKj9yhpdYIpTtyjVJ7vRPXErnRiT7f60Xh7lCoZJwoYv/pBBBF8IkOXvBGqH8SAGDwg+DLThTGjYgi+AAqWnv7qBxEldvWDiBKx+kGkkH6BRYbDRTGnUpxE9YPJJ5jaRcu74Mdyy7T9WO69fHjBBRfMfeo1TKj6wWSTvnsIW3BAL5EBbXnQG+eZ13c3WVLcTW5vm3JS1Gkyuc3T7mdp+pDdpA9pcVd8cATn6eu7Cd/n5ggGBhjfeRJBBNMT6jw/18P96fqjznU+9l5/uv7Vphf722eP9vKxdToxVTL5cppcPf7m5df+/Ov3d18/+6P7uz//2qZdOjlzheU5NSwGDwvuPz/fyO+LzefKTiO0s3/wwVcD/ew/XH/32dn6Z5u/tdldYHcUNEmSPztLkV72pPvXu4ZnRh0eQW4ZxVcTUUi+OneRvKCSRLTVRAppakdGw0Uxp1JEs9WBdnYmniBtjeqqt/fINoGbganggplP7arTOp9mPlvNhJO+ewjckK0eHtGWBx23qSh3jmlnlJsgXtnHO3pTkVIvWGVFfe4xmoqU5AVGPkpTkVKiEUkE5LmaipwvwEytGSzRCiyot6tIqRAsyOLOMtRVpNQIlmIP9YxKdZKyKxA/nxdUqjt6V5FWN5jpRu4q0qoFM520q6jZdxV5b4d9pVcN5juRQUb9/0IvG0xWo3YVabUaoVb46bDxO98J6wle6gWDKUu9dgidfKTVDCaxEbuKtErBVCbpKmr2XUXeOeJKr1iS3jTPQ6CrSCk5eleRVieY4sRdRc35TlRP7Eon1qq9u8+rKn+dT26Km/tJUST15Ka6vZ/UmamK27s0q+snHu9iNbBaVy9YPV1F5mmwYE4UMHZthwoi+EiGrnk/V9v5Xbd2/ahbrP7HN3/bLX03tYv+2UWfq+b8G2fZxxWX59S4GDwu+HJzKDRDNZjPnyME1l4coZtRQyf4/ChY9foKL1SUqIUXKkm0wguVQvrxFxkNF8WcSnH8wgsXT5BTROvKcOGlY3r8TP/0Exf4ggsumPnUi6fAOUJcOOm7h8CFCy/IiLY86NPtpO88r7ufySSpNBgYYHzPSwQRzE+o56V30lMDYvCA4GbXhTGjYgim31GMJxGFZDw9nfRUlIjOk0ghzX7IcLgo5lSKaM7T30nP5RNM7aNaz3RrVPyXEnPBBXOf2nr6O+m5bNJ3D2Ebcp7DA9ryoCO3/Pi+n2ZBvKqPd+SWH7VesASKWsH4LT9q8gIjH6HlRy3RiCQC8lwtP87t1zO1ZrB+KvCgnpYftUKwWopbS3/Lj1ojWCc91DMq1UlqokD8fF5Qqe7ILT963WCmG7XlR68WzHSylp9Ozrblp/upt+VHrxrMdyJ/jH55Xuhlg8lqxJYfvVYj1Ao/HTZ+5zthPcFLvWAwZamXDv6WH71mMImN1vKjVwqmMrzlZz9HvB+YI670iiXpTfM8eFt+1JIjt/zodYIpTtjyY5+Inaie2JVO7OmWP1Jvy08u40QB45c/iCCCb2TomjdC+YMYEIMHBF9nujBmVAzBJ0DB0tNf/iCixC5/EFEilj+IFNJPsMhwuCjmVIqTKH8w+QRTu2h5N1T+yLdfy70X7y644IK5T72GCZU/mGzSdw9hGyp/DA9oy4M+3Wt2O+fpdNid8yykwcAA4ztPIohgekKd5ztyzS41rAYPK+5f+wcRvRWKn9ve800De+9sImgUNr/8TfefX2/+Zza/+cEHX/38wUabpvfHuKblgQ3vxPgLks8oxpuIQjLeuYvkBZUkou8mUkhzPzIaLoo5lSKa7w40vDPxBHltVNtdbF2a/+JcLrhg5lPb7mDDOxNO+u4hcEO+e3hEWx505LYjn5M2Qby6j3f0tiOl3v6k8Q62HSnJC4x8lLYjpUQjkgjIyzrDerbvPVp/8tR95CllzNTKwUquwIh6m4+UCsG6Le4vQ81HSo1gxfZQ56hUJ6nOAvFr0sZZm5+rBcbqPzKFS/dLvW4w5Y3cf6RVC6Y8af+R2fcfeW9RfaVXDSY+kVN+69nICpNV07x2aV/otYOpS96ElDd5maelvxVJq9gIFcMPio3i+U5YT/BSLxhMYOr1hP9OM71mMKXJWpFMN8GVvlYkrVIwsUlakcy+Fck7XVzpFUuSnep5yKqmSj1N4K1aN6cfqaiy3FSN5+jda71aMPGJu5LM+U5UT+xKJ3azgMhzU6Q3ZpI+3Nzv1rPVkWtDnguJuxVtKeNEAePXhogggm9o6JI4cm3ou/Yahu7vf6tbRO//ULBeZC9RcIX6OTXUBg81vsD9fLT73L1gPfOWj56hI/W7zc0h3e/+bvM/8/GZ/f7xmUHa3HbR//ufPDt77+pL/3p5dnm1/OP52R//TxNjtldbbHrT4JstprbYtPvHP15/5w/t4Hb/rr+3P/zX9OxpnF2jO6OOruCbrOAjgL8aRUSJXI0ikkSsRhEppF/EgdHIKuO5FnRORTmFkhQTT5BORQvtoZJUuS1geK83XnDBBdOfegkZuPyCCyd9ARG4oZLU8Ii2POgT3oSQeVvBKmkwMMD4dp8IIpifULsfYRMCMSAGDwhuyl0YMyqGYPodxX0SUUju07sJgYgS0X4SKaTZDxiONK+aqXGOyJzKEs1/Nonnc/dLLp9ggh/VgFZbu+K/05gLLpgB1QY0tBWBySZ9AxG2If85PKAtDzpyS5Tzy0TnKMN3yzV9vKO3RCn1gpVh1BAeoyVKSV5g5KO0RCklGpFEQJ6/Jcq5sJqplYMVZYEf9bZEKRWC9WPcZoZaopQawcrxof5RqU5SJUbiV7jkzdXyjt4QpdUNJryRG6K0asGEJ22IqvcNUd4bYF/pVYNpT2ST3/5k2a1znC0OC71wMGvJu6FM02T+ViitXCOUCz8iNoTnO2E9wUu9YDBxqZcRoVYorWYwlY3YCqVVCiY0SStUvW+F8k4UV3rFkiSneR4aY6aN09q0atGcPqgqbZJp4WuC0koFk524Cao+34nqiV3pxJ5uVST3NkE1Mk4UMH5VhAgi+GiGLoIjVEWIATF4QPCFpwtjRsUQfBMUrEL9VREiSuyqCBElYlWESCH9JgsMh6eTdU7lOImKCJNPMLmLlnpDFZFm+wHdezfwggsumP3US5lQRYTJJn37ELahisjwgLY86BM+nCn3deSkiTQYGGB078kEEUxPqPeM3ICvPpyJGVaDhxV3sO9ws/3jHcZZkieTqzp5j9xozxxZQVobw9QzUUim3lnOfkEliefpmRRSVwGMRuFOjnMqRzRP7++yp+IJcuaYlj7d3oubBm46poIL5j61pQ912VPhpG8fAjfg6YERbXnQkbucChde59KD1+lVSR/v2F1OWr1guRc12UfoctKSFxj5GF1OWolGJBGQ5+9ycrqjmVo5WCwWWFFfl5NWIVgaxh1moMtJqxEsCh/qHZXqJAVgIH5FM3XOxXO1wGP3Oal1gylv3D4ntVow5Qn7nNJ01+eUeq+9faVXDSY+kVN+q6WlrKe18+v+Qi8czFvyPqcsTQufyb3Q6zVCvfAzYmN4vhPWE7zUCwZzl3opEWh0UmsGs9l4jU5qpWBOEzQ67WaK9wMzxZVesSTPaZ6HTkE+dR+90qpVczqdMpNX6bR25rtrvVYw30lbnboHYyeqJ3alE3u65abC1+qUZjJOFDB+uYkIIvh0hq6E35lyEzGsBg8rvoZ958tNZlNuavjlJuLICj65Ctb4/nITESVyuYlIErHcRKSQfvAGRiMtprXz89GcSnIKBScmniBripbRQwWnbFue8F42veCCC2Y/9SoxWHBiwknfPwRuqOA0PKItD/qENzB46uSdq8+lwcAA47t6IohgfkJdPX8DAzMgBg8I7sddGDMqhmD6HcV8ElFI5tO3gYGJEtF9Eimk2Q8YjmpaeHYwMEGimc/ADgYqn2B2H9V9bm8jTgPXS1PBBdOf2n0GdjBQ2aSvH8I2ZD6HB7TlQUfudjIuvM5OFkG8tI939G4npd7+nPEOdjspyQuMfJRuJ6VEI5IIyPN3OxUu5TO1crBiLDCj3m4npUKwPox7zFC3k1IjWBk+1Dwq1UmqwED88m52cwmcqwUevdtJqxtMeSN3O2nVgilP2u1U7LudvLftvtKrBhOfyCi/Fe6imLqr7Qu98EIoHH440iLJa8+pLRd6vUaoF35GbAzPd8J6gpd6wWDuUq8kQt1OWs1gNhux20mrFMxpkm6nYt/t5J0prvSKJXlO8zxkWd5MjfOJaNWqOd1OaVkX5dR9VtK1XiuY78TdTsX5TlRP7Eon9nTrIsbb7WRknChg/LoIEUTw5QxdCUeoixADYvCA4KtPF8aMiiH4MChYivrrIkSU2HURIkrEugiRQvphFhiOwnO845wKchJ1ESafYHYXLfeG6iJm+xnde+/yggsumP7Uq5lQXYTJJn39ELahusjwgLY86BNutTfeppxSGgwMML75JIIIpifUfL4zrfbEsBo8rLiFfedb7dOkSiZfzpMrdqs9cWQFaW0UV09EIbn63EXygkoS0dQTKaSuAhiNxrM7cE4FiWbqA532TDxB0hzV02+v200DFyhTwQWTn9rTBzvtmXDS1w+BGzL1wyPa8qAjNzuVLrzOpldBvKyPd/RmJ6VesOaLuuxjNDspyQuMfJRmJ6VEI5IIyPM3OxmX8plaOVgwFnhRb7OTUiFYHsYtZqjZSakRLAwfah6V6iRFYCB+1bRx6Zur9R2910mrG8x4I/c6adWCGU/a61Tte5281+i+0qsG857IKL/1bCTltKlcwhd64WDakvc65Xmd+g920so1QrnwI2JDeL4T1hO81AsGM5d6IRFqddJqBnPZiK1OWqVgRpO0OlX7VifvRHGlVyzJcprnweSNZ+tXqxbN6XQqElNNC2eyu9ZLBZOduNGpOt+J6old6cSebq2p9DY6BW/qe5sTBYxfayKCCD6boavgd6bWRAyrwcOKr1/f+VqTSbJkclXxj3Uijqzgc6tgfe+vNRFRIteaiCQRa01ECunHbmA0uvzodAFzKsgp1JqYeIKkKVpCD9Wa6m1lwntZ9YILLpj81EvEYK2JCSd9/RC4oVrT8Ii2POgT3r1QehvIGmkwMMD4pp4IIpifUFMfYfcCMSAGDwhux10YMyqGYPodxXsSUUje07t7gYgS0XwSKaTZDxiObjavneMxp5JEc5+h7QtMPsH0Pqr93N5jnAYupqaCC+Y/tf0MbV9gsknfP4RtyH0OD2jLg47c6eRcBn/JPK00fHh5H+/YnU5avWDFF7WDR+h00pIXGPkYnU5aiUYkEZDn73RyvgYztXKwXixwo75OJ61CsDqMm8xAp5NWI1gXPtA9atVJasBI/Dxz21wt8NitTmrdYMobt9VJrRZMecJWpyzZtTpl3rt0X+lVg4lPZJTf+spemGninFkXeuFg3pK3OlVVUXo87oVerhHKhR8RG8LznbCe4KVeMJi61AuJQKuTWjOYzMZrdVIrBVOaoNVpN1G8H5gorvSKJWlO8zykWW6mtXOWaNWqOb1OTdaU09S5N+RaLxXMdtJep+652InqiV3pxJ5uWaTy9Tpl4av63uJEAaOXRZgggu9m6DqYXxZhBsTgAcHXni6MGRVD8FlQsBD1lkWYKJHLIkyUeGURJoX0sywwHNm0co/HnEpyCmURKp9gehet9gbKIln69BU9896svOCCC+Y/9WomUBahsknfP4RtoCwCDGjLgz7hTvvK15STZdJgYIDx3ScRRDA9oe7zXem0Z4bV4GHFPew732mfJ0UyucronfbMkRWktVFsPRGFZOtzF8kLKklEV0+kkLoKYDTMtHAOx5wKEs3U+zvtqXiCpDmqp9/etpsF7k+mggsmP7WnD3XaU+Gkrx8CN2Tqh0e05UFH7nVyrr47m54H8Yo+3tF7nZR6wZIv6rKP0eukJC8w8lF6nZQSjUgiIM/f6+R8DWZq5WDBWOBFvb1OSoVgeRi3mKFeJ6VGsDB8qHlUqpMUgYH4+a+w0wo8eq+TVjeY8kbuddKqBVOetNcp3/c6eW/SfaVXDSY+kVN+K9yBK+zUwsG8Je91Cl9hp9ZrhHrhZ8TG8HwnrCd4qRcM5i71UiLU7KTVDGazEZudtErBnCZpdsr3zU7emeJKr1iS5zTPQ/AKO61qTrNT+Ao7tVYw34m7nfLznaie2JVO7OnWmzwLw24hW8g4UcD49SYiSN8MhAYIXAm/M/UmYlgNHlZ8DfvO15uypEwmL4rky+x6E3FkBZ9cBWt8f72JiBK53kQkiVhvIlJIP3gDo+G/RYQJcgr1JiaeIGmKVtFD9aZiW53w3le94IILJj/1IjFYb2LCSV8/BG6o3jQ8oi0P+oS3MNTeJjIjDQYGGN/UE0EE8xNq6iNsYSAGxOABwe24C2NGxRBMv6N4TyIKyXt6tzAQUSKaTyKFNPsBw+G/l5oJEs18hnYwMPkEs/uo7nN7jXEWuJeaCi6Y/tTuM7SDgckmff0QtiHzOTygLQ86crNT48Lr7GQZxDN9vKM3Oyn19ueMd7DZSUleYOSjNDspJRqRRECev9nJ1tDflj5TSwcrxgI36u12UioE68O4yQx1Oyk1gpXhQ92jUp2kCgzEz0xLl765Wt/Rm520usGUN3Kzk1YtmPKkzU7lvtnJe5PuK71qMPGJjHI/3JWZ1s5Za6HXDaYtea9TljeBc520co1QLvyE2BCe74T1BC/1gsHEpV5HhFqdtJrBVDZiq5NWKZjQJK1O5b7VyTtPXOkVS5Kc5nnIa9/psq1aNKfTKaurwLFOWqlgrhM3OpXnO1E9sSud2NOtiTTeRqdKxokCxq+JEEEEX83QVXCEmggxIAYPCL7ydGHMqBj9RB7AEKxC/TURIkrsmggRJWJNhEgh/SgLDYe3IYcIchI1ESafYHYXLfXeshy9mki1/YTuvVZ5wQUXTH/qtUyoJsJkk75+CFtwQC+RAW150CfcZd94G3JqaTAwwPjmkwgimJ5Q8/nOdNkTw2rwsOIW9p3vsi829yc3/FOdiCMrSGujuHoiCsnV5y6SF1SSiKaeSCF1FcBopNPSt4GfCBLN1Ae67Jl4gqQ5qqff3rabBe5PpoILJj+1pw922TPhpK8fAjdk6odHtOVBx210ch9i0Nn0JohX9vGO3uik1AvWe1GXfYxGJyV5gZGP0uiklGhEEgF5gUYnZ01oppYO1osFZtTb6KRUCFaHcY8ZanRSagTrwoe6R6U6SQ0YiF9VFO6LFOdqhUdvddLqBpPeyK1OWrVg0pO2OjX7VifvVbqv9KrB1Cfyym89G0lijaPz8VjopYO5S97tlKd1laeeBpcLvWAjFAw/JjaI5zthPcFLvWAwf6nXE6F+J61mMKON2O+kVQrmNUm/U7Pvd/JOFld6xZJcp3keTFIXnbl3epxWLZvT8ZTXWVFVns1q13qxYNIT9zw15ztRPbErndiTLTsVia/nKU9knChg9LITE0TwBQ1dEL8rZSdmWA0eVnwp+86XnVKTZBP2yU7MYRV8dhUs8701JyZK3JoTkyRezYlJIf3oDYxGluXTwpkc51SUE6g6UfEEOVO0kh6oOuXJU40i995aveCCC6Y/9SoxVHWiwklfQARuoOoEjGjLgz7dfQydp3cutDpPH74t0REMDDC+pyeCCOYn1NPz9zEwA2LwgOBu3IUxo2IIpt9R3CcRheQ+ffsYmCgR7SeRQpr9gOFI03RaJc4RmVNZovnPwFYGKp9ggh/VgG7vM84DF1RTwQUzoNqABrYyUNmkbyDCNuQ/hwe05UFH7nryfSXOgnhVH+/YXU9avWDpFzWER+h60pIXGPkYXU9aiUYkEZDn63rK3I/VTK0cLBoL/Kiv6UmrECwR4zYz0PSk1QgWhw/1j0p1kkIwEL+8KSrfbXZaicfuelLrBpPeuF1ParVg0hN2PeXZrusp916q+0qvGkx9Iqv8VjNDXph8mjln14VeOpi75F1PaVk3pfHfaKdWbISK4efERvF8J6wneKkXDGYw9Xoi0Pak1gzmtPHantRKwcwmaHvazRbvB2aLK71iSbbTPA9Z2RhjppXzmWjVujl9T1mSVaZJvLfaqdWCeU/a+NQ9HDtRPbErndjTLZKk3sanXMaJAsYvkhBBBN/Q0DVxhCIJMSAGDwi+DnVhzKgYgk+EgkWpv0hCRIldJCGiRCySECmkn2iB4TBNNk09W4CYKCdRI2HyCeZ30cJvqEaSbz+pe29bXnDBBROgek0TqpEw2aQvIMI2VCMZHtCWB33Cffept0enkAYDA4xvP4kggukJtZ/vTN89MawGDytuYj8f2U/XH3Vx+vitnnp1Pz42WM/ONr/+TfefX2/+lza/+8EHX/1st/3/NMmS5Ozxj51t2uk/3AziR93/+s/WH2+a6r+9GZ4mSex8Fm7E7/7W</t>
  </si>
  <si>
    <t>D9ffdY3ijDqKghQ2iocnopA8fO4ieUEliWjhiRRSBwGMRprWxfRJ89sensgSzcMH+uyZeIIcOaqF3964mwfuUKaCC+Y/tYUP9tkz4aRvIAI35OGHR7TlQUfuc/K5chPEq/t4R+9zUurtTxrvYJ+TkrzAyEfpc1JKNCKJgDx/n5PTIc3UysEqscCOevuclArBmjDuMkN9TkqNYDX4UP+oVCep/ALxa4pp4RI4Vws8epeTVjeY8kbuctKqBVOetMvJ7LucvLfpvtKrBhOfyCm/9WxkVZewnZ/zF3rlYOKSNzkVSZH4XO6FXq8R6oUfEhvD852wnuClXjCYvNRriVCLk1YzmM5GbHHSKgWTmqTFyexbnLxTxZVesSTRqZ6HojDT0unAWrVqToNTURfdQth94c61XiuY8MTtTeZ8J6ondqUTe7r1Jc9WhW4lW8o4UcD49SUiiODbGboUfmfqS8SwGjys+CL2hOtLnzvLKVBdehyRokBKSp/5x49nO/lrTMSRFHxjFSzq/TUmIkrkGhORJGKNiUgh/cINjEa3zHV3Nc+pJKdQYWLiCbKkaN08VGEqt/UI7z3VCy64YPZTrwqDFSYmnPT9Q+CGKkzDI9ryoE94k0Lm7RKrpMHAAOO7eCKIYH5CXXyETQrEgBg8ILj/dmHMqBiC6XcU80lEIZlP7yYFIkpE90mkkGY/YDjSwnNZzpxKEs19hvYoMPkE0/uo9nN7g3EeuJKaCi6Y/9T2M7RHgckmff8QtiH3OTygLQ86cn+T87NE5yfDl/M1fbyj9zcp9YJlXtQOHqO/SUleYOSj9DcpJRqRREBe4Bwn59w2U0sHa8QCO+ptcFIqBCvCuMsMNTgpNYK14EPto1KdpO4LxC8rpo1L4Fwt8OgNTlrdYM4bucFJqxbMedIGp3rf4OS9RfeVXjWY+UROuR/uToVn6bnQCwcTl7y/KU1KU/n7m7R6jVAv/IzYGJ7vhPUEL/WCwdylXkqE+pu0msFsNmJ/k1YpmNMk/U31vr/JO1Nc6RVL8pzmeUirJPGc2tCqVXP6m2zHZj0tnfnuWq8VzHfi/qb6fCeqJ3alE3u6lZHc29/UyDhRwPiVESKI4NMZuhSOUBkhBsTgAcGXny6MGRVD8GVQsBT1V0aIKLErI0SUiJURIoX0yywwHPm0crchzqkkJ1EZYfIJpnfRem+oMtJsP6R7L1RecMEF8596OROqjDDZpO8fwjZUGRke0JYHvXGfRZ6bIr0xk/Th5n7Xw1Mdubs+9/XlPB0ILQgGBhjdfTJBBNMT6j4jd9d/t/Oy3+7+/rfWH3/mDwU77u2RQa5QP6eG2uChxn3t/wAd95+/UXm4697bZM8cPEE2G8PNM1FIbt75Rr2gksQz80wKqZkARqOaFs5venMqSDQv7++xp+IJcuWYVr7Y3q1bBG5LpoILJj+1lQ/12FPhpK8fAjfg5YERbXnQkbucChde586Dl/HVSR/v2F1OWr1grRc110foctKSFxj5GF1OWolGJBGQF+hycrYdz9TSwUqxwIz6upy0CsG6MO4xA11OWo1gRfhQ96hUJ6n+AvEri8Z3W51W4bHbnNS6waQ3bpuTWi2Y9IRtTkW6a3MqvNfmvtKrBlOfyCu/9QW4aupp5mzeW+iVg6lL3ueUVXWaFt676tSCjVAw/JTYIJ7vhPUEL/WCwfSlXk4EGp3UmsGENl6jk1opmNYEjU67ueL9wFxxpVcsSXWa56Eo8u6RcJ9t3aplczqd8u5/N688z++1XiyY86StTt2jsRPVE7vSid24R2jDuOXxLmQDK3n1YtbX6vR0WDHMiQLGLzYRQQQf0ND1cORik/ooJ2ZYDR5WfCV7woUl/KqQxzFJy8PKSsShE3xZFazk/WUlIkrkshKRJGJZiUgh/a4NjEbaFNPGaaHmVJRTKCwx8QR5UbRYHiosZdsyhPf26QUXXDD9qVeCwcISE076AiJwQ4Wl4RFtedAnvEWh8DaJ5dJgYIDxfTsRRDA/ob6dv0WBGRCDBwR33C6MGRVDMP2O4j6JKCT36duiwESJaD+JFNLsBwxHE2hrIpJEc5+BLQpUPsH0Pqr93N5HXAQumKaCC+Y/tf0MbFGgsknfP4RtyH0OD2jLg+7+788+M/FYU/mnIZc5cpuTceF2/rII4NZp0ceN1ObUeNuclHr7c8iBbU4/Wv/Mfs57862dPVz/fvNTaw6/ab8aPn7B23czPXU82a97v9x8KrRf92yn1K/O3vz15mPjz586nn69+er74fq33R/5K/tN8/GPPfvsP/l0/dHu46D96mj/NZ2C32x++fhvXf9i/elZ8iyzfTPdv/fNX7/5hiukz9UhLbCQjtI/pZRoRBIBedmudeqpcap0P6gztWSw8Czwu96+KaVCsMyM29hQ35RSI1hgPtSfKtVJislA/Jyxm6vVxemZSqpu9VK4lL/UKwdzqLxrKsvLwt82pZULJlFp21Sxb5vy3sL7Sq8aTKUiK45+6F7oZRdC2fCz4dN6oddqhFrhp8PG73wnrCd4qRcMZi31KqUqGs9scakXDSYyWb9UYKZ4Xy8VzGeShqli3zDlnSWu9IolOU7zRPjeulYtmdMs5dN5rdcJZjlxn1RxvhPVE7vSid342eJ1Vd3d55PbtK4nRWmyyU1+fzspmpvX6W1587o2d4883pVw4NOAejXs7ZMyMk4U0LVmDnBJ1s0ukPeoIIIPcuiC+u16y1MRxV12wVt0XNF5To2OwaODLzxdGDMqhuDjo2Ax6i++EFFiF1+IKBGLL0QK6cdfZDhcFHMqRbTCS1l7dmS85PIJ5nnRam+o8GK23+m9VzIvuOCCuU+9pPEO6iWXTfruIWxDhZfhAW150Bsbepc1eZalt5PXTX43KYqsmNRZkkzu09umua3Ssrp/etrj2lBf208pDQYGGN+GEkEE0xNqQ//7Z0ozH56t//f1x+tfbooun7z5xtn6J7M8/zfWlSaFbfy2v//x+mebf7ppHp88/qbtCXJF4zk1GgaPxsG2k4ghmHpHsZ1EFJLtzIwL5QUVJaLtJFJIUx8yHC6KOZUimu0sumfN2c/0kssnmNdHtZ3bm2WLwF3BVHDB3Ke2nd5BveSySd89hG3Idg4PaMuD3tjO2+a1uSnyepLdpE1nUeuHya25ySZ1WdSvX6evX2fmaWqNaztzVzA621lJg4EBxredRBDB9ITazh8/de5sT0v61eNuwI/Xv3r6Cnq2/qdNr89/2vQcWX+62dNoP3I+/vHfrz896/41/7D+3mTTif536x+u/2v34z+uf+qK0HNqhAweIdyKrr/3GBHb2PQb+/V33+70SWfN33xjE5RfPfrx9Udn6+908fmlPY7K9lz93fonaXK29+ef2275k+Rs/dOzzJz5fOKMGi7BtD+K5SWiUCxv6l4lv6CSRHS8RApp1gVGw+d4iRTRHG9aTlNnYfAll0+QUkZ1vNvbbIvA9cRUcMHUp3a83kG95LJJ3z2EbcjxDg9oy4N+PBclechem+J2cnNrzKTIb4vJbZonkxvzUD/U5r5KmqM43sIVjM7x1tJgYIDxHS8RRDA9oY73e44m90+sLftMX/vZn9x/7ebf3pz925uv3fz7f/+VJyvc+bqPOwNoPdzm1yZJmsd/8L3NwRqdRbSt709t879//EPd+uzNNzN3J85zauwMHjvcCz8FZvEYGB/5+me7SNkg7YLw5pvls6aL/G9d0ZhRoyGY7wVW19vhTiQhOd3E+W3mBRUlotUlUkjTLTAcPqtLpIhmdZsuJ3oPE2ECCpLJqF633loj7z2oCy64YO5Te93SO6qXXDjp24fADZnd4RFtedCRT6kvXXidfW0CeB1fH+/o2zeVevuTxhfbN/fmVRnSAgvpKNs3lRKNSCIgz7F902kdZ2rJ4EaYMcytUiG460VkWr3bN5Ua+46UtH1TqU6ytQWIn89lKtXF2b5pimRaNy7lL/XKwRw69vZNrVwwiUq3bzb77ZveqzRf6VWDqVTkvdFNTwu9bDBdjbp9U6vVCLXCT4eN3/lOWE/wUi8YzFrqZUld1NPE9w1eKxpMZGNu39RKBfOZZPtms9++6Z0lrvSKJTlO80QEtm8qJUffvqnVCWY58fbN5nwnqid2pRNr1d6UWXKT5A+T6uHGHm6UppObh4f7SWFeZw8398mdebh95PGuhAOfAtSrYd/2TZPIOFHA6OUcJojgCxy6oD6gnPMTe+D95g8/djq1LzpzWV08/Wpbszjz1SueU0Nl8FDhq1CsemOyOj3b3Kb3801gP9z0Nf3O7jGw3ym+8VTZAYs6zCAJPmyOsO5lkkQu6jBR4hV1mBTSz8rAcHiW20yKaEWdNK+LaWNchC+5hIKcIlpZDlR1zPamWhO4e5gKLpj81Msne9uSb68oFU76+iFwA1UdYERbHvQJN+17PlV3njd8hZUjGBhgfM9LBBHMT6jnPULTPjNCBo8QbnWP27TPDJdg3heYXm/TPhOF5Hqd09ULKklE00ukkGZdYDR8ppdIEc/0+pv2qXyClDKq5U23Bsl7z+mCCy6Y+tSWN9C0T2WTvnsI25DjHR7Qlgd9wqejlL5tqiaTBgMDjO94iSCC6Ql1vOTTUZjRMHg0cHfrwphRMQRT7yiuk4hCcZ3+01GYKBFtJ5FCmvqQ4XBRzKkU0Wxn4HQUKp9gXh/Vdm6vbjSByzip4IK5T207A6ejUNmk7x7CNmQ7hwe05UGf8NnQpW+vqMmlwcAA49tOIohgekJtZ+SzoZnRMXh0DrahRAzBVDyKDSWikGyo72xoJkpEG0qkkKZCZDhcFHMqRTQbGjgbmsonmOdHtaHbOxxN4FJOKrhg7lPb0MDZ0FQ26buHsA3Z0OEBbXnQkXdxOpcWnbEsgnhZH+/Yuzi1evtzxhe7OPemUxnSAgvpGLs4tRKNSCIgz7GLM3dJnqklg/thBN7W282qVAhufsEta2AXp1YjuOvlUC+qVCfZ4QLEz+cxleri7OLMqnJaO48WeKlXDubQkXdxquWCSVS4i9PsL+E0gUs41arBVCqy3ujep4VediGUDT8b/l2caq1GqBV+Omz8znfCeoKXesFg1lKvSuqqi7Jxib7UiwYT2Yi7ONVSwXwm2MVp9pdw+meJK71iSY7TPBH+XZxaybF3cap1gllOuovT2Es43TPDSif2dAstlXcXp5FxooDxCy1EEMEHOHRBHbvQQoyOwaODLzxdGDMqhuBjo2Ax6i+0EFFiF1qIKBELLUQK6cdeZDhcFHMqxUkUWph8gnletNobKrRs72w0gUs4qeCCuU+9pAkVWphs0ncPYRsqtAwPaMuDPuE288q7sbKUBgMDjG9DiSCC6Qm1oew2c2I0DB6Ng20nEUMw9Y5iO4koJNvpbTMnokS0nUQKaepDhsNFMadSRLOdoTZzJp9gXh/Vdm7vbDSBSzip4IK5T207Q23mTDbpu4ewDdnO4QFtedAnfJ5H5d3dGLqfyRkMDDC+7SSCCKYn1HYe4zwPYoQMHiHcih75PA9iuATT/iiWl4hCsbz+8zyIJBEdL5FCmnWB0fA5XiJFNMcbOs+DySdIKaM63u2djSZwCScVXDD1qR1v6DwPJpv03UPYhhzv8IC2POj/8PiuJnnWlPmkTO6KSWeOHyZ1U72e1HX3D9K78ua2eRr0uI63cAWjc7y1NBgYYHzHSwQRTE+o4z3g1OYfPf2Jf+7c4M8/cxlnmtT2J/q7OJkhNHgIcUsMnuac1tVZ9+t+1NDjm4lREUz/AufrbXgnkpCMr/f4ZiJKROdLpJBmX2A4fM6XSBHP+aZ5Pc18TQZMQkFyGdX7bq9wNIFLOanggslP7X0rU3sv5aTCSV8/BG7I/A6PaMuDjryds3bhdXa2CeLlfbyjb+dU6u1PGl9s59y7WGVICyyko2znVEo0IomAPMd2zsIleaaW3J/kids5lQrBXTAi1+rdzqnU2LekpO2cSnWSrS5A/Hw2U6kuznbONG+mlfPdealXDubQsbdzauWCSVS6nXN/KacJXMqpVg2mUpH3RjdBLfSywXQ16nZOrVYj1Ao/HTZ+5zthPcFLvWAwa6mXJXWaTEvnbHGpFw0msjG3c2qlgvlMsp1zfymnf5a40iuW5DjNExHYzqmUHH07p1YnmOXE2zntpZzumWGlE7tZJbzOk7s0fz15uK3SSZEUzaQx+X23OK7ru7z79W36+pHHuxIOfApQr4Z92znLRMaJAkYv7zBBBF/g0AX1AeWd/96tr20RY9PY9PhbgYqOSdMUqe0w42fw+OFLU7S20+HbLQr7kD1DCzvMkAi+bY6w9GWSRC7sMFHiFXaYFNIvy8BweFbcTIp4hZ0kbaZPe+veWplTCQVpRbS4HCjslNtbHMvAvZxUcMHkp15BVWnmLexQ4aSvHwI3UNgBRrTlQZ9wH3/t2z5ahq9scgQDA4xve4kggvkJtb1H6ONnRsjgEcKN7XH7+JnhEsz7AtPr7eNnopBcr6ePn0kS0fQSKaRZFxgNn+klUsQzvf4+fiqfIKWManm31ziWgXs5qeCCqU9teQN9/FQ26buHsA053uEBbXnQJ3xgSu3buVpm0mBggPEdLxFEMD2hjpd8YAozGgaPBu5uXRgzKoZg6h3FdRJRKK7Tf2AKEyWi7SRSSFMfMhwuijmVIprtDByYQuUTzOuj2s7tNY5l4F5OKrhg7lPbzsCBKVQ26buHsA3ZzuEBbXnQkTvonZ0RnZHMg3hFH+/YHfRavf0544sO+r3pVIa0wEI6Rge9VqIRSQTkOTrojUvyTC0Z7EUUeFtvG4FSIdh4iFvWQAe9ViPYcXioF1Wqk3QXAvHzeUylujgd9PZCpMb5ZL7UKwdz6Mgd9Gq5YBIVdtCX+a6DvvTe9PhKrxpMpSLrjfadLvSywXQ1Zge9WqsRaoWfDhu/852wnuClXjCYtdSrkqpJpo2v/0MrGkxkI3bQq6WC+UzQQb+bJd4PzBJXesWSHKd5Ivwd9FrJsTvo1TrBLCftoO+eiJ2ontiVTuzGz0Kn1lse70o48ClAvRr2dtAXMk4UMH5hhQjSdwChAQIX1JEvRGJGx+DRwReeLowZFUPwsVGwGPUXWogopEKL70IkJkrEQguRQvqxFxkOF8WcShGt0BK4EInKJ5jnRau9oUJLsf0u772pc8EFF8x96iVN4EIkKpv03UPYhgotwwPa8qBPuL+n8Xa0G2kwMMD4NpQIIpieUBvK7u8hRsPg0TjYdhIxBFPvKLaTiEKynd7+HiJKRNtJpJCmPmQ4XBRzKkU02xnq72HyCeb1UW3n9trGMnAPJxVcMPepbWeov4fJJn33ELYh2zk8oC0P+oQ3UjbetvJSGgwMML7tJIIIpifUdh5jIyUxQgaPEG5Fj7yRkhguwbQ/iuUlolAsr38jJZEkouMlUkizLjAaPsdLpIjmeEMbKZl8gpQyquPd3hhZBq4ApYILpj614w1tpGSySd89hG3I8Q4PaMuDPuELkRrfhUhl+HYoRzAwwPiOlwgimJ5Qx3vAiXm0C5GYITR4CHFLjB6alzRnb779uN1gsgnbbzq3LDo7jxgZQQoQuF9v0zuRhGR+vWfnEVEiul8ihTQDA8Phc79EinjuN3QpEpVQkGBG9b/b+yPLwIWgVHDB5Kf2v2Xta0i+5MJJXz8EbsgAD49oy4OOu6XTOMe0s7R1EM/08Y6+pVOptz9pfLGlc+9klSEtsJCOsqVTKdGIJALy3trSWbsEz9SC+1M8cUOnUiG4D0bkWb0bOpUawQ0wh5pRpTrJZhcgfj6TqVQXZ0OnyZOpe/fIS71yMIOOvaFTKxdModINnfV+Q6f3rsdXetVgIhU5b3Qb1EIvG0xWo27o1Go1Qq3w02Hjd74T1hO81AsGs5Z6UVKknYF1zhaXetFgIhtzQ6dWKpjPJBs66/2GTu8scaVXLMlxmicisKFTKTn6hk6tTjDLiTd01uc7UT2xK51Yq/amzJKbJH+YVA83D5PiLk0nNw8P95PCvM4ebu6TO/Nw+8jjXQcHPgSo18LeDZ2NjBMFjF/gIYIIvr+hy+kDCjw/6f7g7zZ/+LH3qX2RmqK6ePrVtmRx5itXPKeGyuChwtegZ/1Kznc2Vxx9uv7Ytix92v30d2++1f2i7tZVz85ysGhDjILgu+UYC1siSeyiDRElYtGGSCH9agwMh289TaSIV7TJ62LaGBfhSy6hIGmIlo5DRZtm+4nfe/HnggsumPzU66O88PnMSy6c9PVD4IaKNsMj2vKgT7dPvzO1zoT4JVMl0mBggNFNLRNEMD+hpvYIffrMCBk8QriXPW6fPjNcgnlfYHq9ffpMFJLrdU5XL6gk8Uwvk0KadYHR8JheJkU80+vv06fyCVLKmJa32t4IWQXu+KSCC6Y+teUN9OlT2aTvHsI24HiBAW150Kd7IErneJ01oc7xhm9/cgQDA4zveIkggukJdbzkA1GY0TB4NHB368KYUTEEU+8orpOIQnGd/gNRmCgRbSeRQpr6kOFwUcypFNFsZ+BAFCqfYF4f1XZur2WsAvdsUsEFc5/adgYORKGySd89hG3Idg4PaMuDjtwd7+kHqLIgXtnHO3Z3vFZvf874ojt+bzqVIS2wkI7RHa+VaEQSAXlvdce7l+gztWKw0VBgbX1dBFqFYFch7lgD7fFajWA74aFWVKlO0joIxM9nMZXqYrXH++87UisHU+jI7fFquWAOFbbHV9muPb7yXuT4Sq8azKQi5402lS70ssFsNWZ7vFqrEWqFnw4bv/OdsJ7gpV4wmLXUi5LG5NPa+Sn0Ui8aTGQjtserpYL5TNAev5sl3g/MEld6xZIcp3ki/O3xWsmx2+PVOsEsJ22P756Inaie2JVOrFX7Ok+am/zh9SRJMzMpXufZpH5dvJ48pHV9e397nxTZU0LxLoQDXwLUi2Ffe3yVyzhRwPh1FSKI4Psbup7+se2CsW1C9j6jXavMz7uV7cfd6rj7cf1Rt5p985fdf/1m/eEz2zP0o7P1d9PkLKse279t4/fTFUmfrbx8avviP3y6R8k2kD8efNT9pT/InS/mc2roDB46fFHaBeMfJ1m3IP18FL886YB/tvlM8Mttv5W9L+pv7ZeFzY6C7YFRNpqTppokXSZ4863NV4xv/OFZkoVD6YrejBo9wfdPwQLZfrj5qIveb11Af0wFYlWAnFbpBRUlYgWISCH9Co0Mh4tiTqWIVgFqqmnlazxi8gkykGgdOlQByrcFA+8VoQsuuGAG1C+2fIN6yWWTvnsI21AFaHhAWx70xiBnr7M8sV1JSZM+TIqivp/cPNxVk7S+vcnTsixuH47Qau/pXe0MciENBgYY3yATQQTTE2qQgcajp5b7dLMV9MPO8X3T+jhbfJq6QvCcGgKDhwA3us/vv3b/777y9bOk2jpTz42mMyqbYBIW2FB/CxIRhWVAjQvlBRUlogElUkiTIDIcLoo5lSKaAQ21IDH5BDP8qAZ0e3NkFbgKlAoumPvUBjTUgsRkk757CNuQAR0e0JYHfcJ7PVNv57uRBgMDjG9AiSCC6Qk1oMfY60mMkMEjhPvTI+/1JIZLMO2PYnmJKBTL69/rSSSJ6HiJFNKsC4yGz/ESKaI53tBeTyafIKWM6ni3l1ZWgVtIqeCCqU/teEN7PZls0ncPYRtyvMMD2vKgT/jIvtR3J1NVSoOBAcZ3vEQQwfSEOt5jHtnHDJXBQ4Vb3/6JfT/oAvZX9lqls0fX/+HG8v7z+uOnLgX7Jz7cGOJPNu43TTPTXH3G/T6d61faHwKn+jEDJZj5BabX249PJCF5Xt+pfkyUiKaXSCFNvMBw+EwvkSKe6Q2d6kclFOSVUW3v9ubKKnAVKRVcMPmpbW8dONWPCid9/RC4Id87PKItD3rje++LKq3M63ySmxszKYrGTOq8vps8ZA/lw8NNWuY3T497XN/rfK873xu+l8oRDAwwvu8lggjmJ9T3ynpx4Z7bzgT+YP1/TZIMacElRszgEcPt76YFN32rBXf9XUcP7lBAd73N+2bcs01nrqIZlxhHQYIQuOOhZlwiEMUkB5pxiSgRTTKRQpqlkeFwUcypFNFMclNOs8LF95LLJ0hBo1rk7d2WVeC2Uiq4YAZUW2TvoF5y2aTvHsI25JCHB7TlQUc+jsX5EajzvHUQr+rjHf04FqXe/pzxxXEse++rDGmBhXSU41iUEo1IIiAv7x/HUrof1Jlacn+OJ57HolQIbmPHLWvoPBalxr4fJZ3HolQn2asOxM/nMZXq4pzHklTFtKldyl/qlYM5dOzzWLRywSQqPY9lf11pFbiuVK0aTKUi642eYrDQywbT1ajnsWi1GqFW+Omw8TvfCesJXuoFg1lLvSqpTO6ZLS71osFENuZ5LFqpYD6TnMeyv67UP0tc6RVLcpzmiQicx6KUHP08Fq1OMMuJz2Ox15W6Z4aVTuzp1oAy73ksjYwTBYxfAyKCCD7AoQvqU6gBESNm8Ijhi9Hj14A++KorlDNqKAUfQQWL5KEyEBEodhmIiBKxDESkkH6KRobDRTGnUpxEGYjJJ8hCorXoUBloe1tmFbj/lAoumAHVC65QGYjJJn33ELahMtDwgLY86I1JrpKH7LUpbic3t6b7s/ltMblN82RyYx7qh9rcV0nzNLXGNcmeolGdSIOBAUY3yUwQwfSEmuQDNghsLrTfWMHNr02SNI//4Hv2iD67h9TWi55qTb9/cstP2wZcsXtOjZ3BY4fb5f6OATf5+me7SNkg7YLw5pvls822gKnX9TIjIpjzBa7XVxpiklDsrn9rABMlnt1lUkhTLjAcHrvLpIhndwvj+aT3kgsoSChj+t16e1dmHbj8lAoumPvUfrf0juolF0769iFwA4YXGNGWB33CZ8BkvjNg6vCdXI5gYIDxDS8RRDA/oYb3CGfAMCNk8Ajhtva4Z8AwwyWY9wWe13sGDBOFZHqd9v0FlSSi5yVSSLMuMBo+z0ukiOZ5A2fAUPkEKWVUy7u9p7MOXLxKBRdMfWrLGzgDhsomffcQtiHHOzygLQ9643ixS1rjO97CFYzO8WbSYGCA8R0vEUQwPaGOFzh22xrfpPh8Zf6TzT6DTyd7I+eKxnNqNAweDdzdujBmVAzB1DuK6ySiUFyn/7BtJkpE20mkkKY+ZDhcFHMqRTTbGThsm8onmNdHtZ3Z1qV4L0hccMEFc5/adgYO26aySd89hG3Idg4PaMuD3tjOsnhdVXf3+eQ2revOoppscpPf306K5uZ1elvevK7N3QdHsJ3GFYzOdubSYGCA8W0nEUQwPaG287udafzL9e+eWjut9Xz6wGp/d/3J08bWv9hc5/dfut/58LGZ9NP1L+zm00n3X50DXf/+6U990v2D3z3+KVd0nlOjY/DoHGxDiRiCqXgUG0pEIdnQ1DmHvKCiRLShRAppKkSGw0Uxp1JEs6FlPS18BX8mn2CeH9WGbu+oqwOXDlLBBXOf2oZ6B/WSyyZ99xC2IRs6PKAtDzryOSe5C68zlkUQr+7jHfucE63e/pzxxTkne9OpDGmBhXSMc060Eo1IIiDPcc6Js9Y8U0sGd4wLvK23mVWpENwejlvWwDknWo19P8o550Srrp/rOOecaNXFOefEFMm08blHrXIwh458zolaLphEheec1MXunJPae5ndK71qMJWKrDd6OsBCL7sQyoafDf85J2qtRqgVfjps/M53wnqCl3rBYNZSr0rqopqaxiX6Ui8aTGQjnnOilgrmM8E5J7tZ4v3ALHGlVyzJcZonwn/OiVZy7HNO1DrBLCc956R7InaiemJXOrGnW2jJfeec1EbGiQLGL7QQQQQf4NAFdexCCzE6Bo8OvvB0YcyoGIKPjYLFqL/QQkSJXWghokQstBAppB97keFwUcypFCdRaGHyCeZ50WpvqNCyvZmyDlw1SgUXzH3qJU2o0MJkk757CNtQoWV4QFse9Am3mefek0RKaTAwwPg2lAgimJ5QG8puMydGw+DRONh2EjEEU+8otpOIQrKd3jZzIkpE20mkkKY+ZDhcFHMqRTTbGWozZ/IJ5vVRbef2Ysg6cNUnFVww96ltZ6jNnMkmffcQtiHbOTygLQ/6hM/zyL3neYQvdXIEAwOMbzuJIILpCbWdxzjPgxghg0cIt6JHPs+DGC7BtD+K5SWiUCyv/zwPIklEx0ukkGZdYDR8jpdIEc3xhs7zYPIJUsqojnd70WMduLmTCi6Y+tSON3SeB5NN+u4hbEOOd3hAWx70xvHelFlyk+QPk+rh5mFS3KXp5Obh4X5SmNfZw819cmcebj84guMtXMHoHG8tDQYGGN/xEkEE0xPqeA84svkn3R/83eYPP1rj9kVqiuri6Vfbc4ntlRy/dYXqOTVUBg8Vbn2xE5pNVqdn1u9uVgb2QhJrhH9nP0pv7i15Or35rYObXUGaUYMkmPUFhtfb504kIfld76HNRJSIhpdIIU26wHD4DC+RIp7hzeti2hgX4UsuoSCnjGp5661D8l7ut+CCCyY/teWt8sp/ajMTTvr6IXBDnnd4RFsedORdnD4X2wTxmj7e0XdxKvX2J40vdnHuTa0ypAUW0lF2cSolGpFEQJ5jF6ezIDJTSwb3w4zhbpUKwc0vItfq3cWp1Ni3pKRdnEp1kh0uQPx8NlOpLs4uzqwqp7WvR0CrHMyhY+/i1MoFk6h0F2ez38XpvX/tlV41mEpF3hvd+7TQywbT1ai7OLVajVAr/HTY+J3vhPUEL/WCwaylXpbUVRdl4xJ9qRcNJrIxd3FqpYL5TLKLs9nv4vTOEld6xZIcp3kiArs4lZKj7+LU6gSznHgXZ3O+E9UTu9KJfXQTSZ41ZT4pk7tiUmTFw6RuqteTuu7+QXpX3tw2T5OHdyUc+BSgXg37dnE+HSwBc6KA0as6TBDBFzh0QX1AVedHT3/in7t19s8/cyFnmtT2J/r7OJkhNHgI8dUpWO1J6+qs+3U/amB5hxkVwRfOERbATJLI5R0mSrzyDpNC+n0ZGA7PuptJEa+8k+b1NPNsHaUSCpKLaIk5UN5ptlc4NoFLOanggslPvY6qTO0t71DhpK8fAjdQ3gFGtOVBn3ATf+HbO9qE72tyBAMDjG9+iSCC+Qk1v0do4mdGyOARwr3tcZv4meESzPsC0+tt4meikFyvc7p6QSWJaHqJFNKsC4yGz/QSKeKZXn8TP5VPkFJGtbzbOxybwKWcVHDB1Ke2vIEmfiqb9N1D2IYc7/CAtjzoEz4tpfBtW20yaTAwwPiOlwgimJ5Qx0s+LYUZDYNHA3e3LowZFUMw9Y7iOokoFNfpPy2FiRLRdhIppKkPGQ4XxZxKEc12Bk5LofIJ5vVRbef2DscmcCknFVww96ltZ+C0FCqb9N1D2IZs5/CAtjzoEz4ruvDtHW1yaTAwwPi2kwgimJ5Q2xn5rGhmdAwenYNtKBFDMBWPYkOJKCQb6jsrmokS0YYSKaSpEBkOF8WcShHNhgbOiqbyCeb5UW3o9g7HJnApJxVcMPepbWjgrGgqm/TdQ9iGbOjwgLY86MjbOY0LrzOWRQivSfp4x97OqdXbnzO+2M65N53KkBZYSMfYzqmVaEQSAXmO7ZyFS/JMLRncGCPwtt5uVqVCcBcMblkD2zm1GsHtL4d6UaU6yVYXIH4+j6lUF2c7Z2qSaeKrnWuVgzl05O2carlgEhVu52z2l3I2gUs51arBVCqy3ugmqIVediGUDT8b/u2caq1GqBV+Omz8znfCeoKXesFg1lKvSurMd4XvpV40mMhG3M6plgrmM8F2zmZ/Kad/lrjSK5bkOM0T4d/OqZUcezunWieY5aTbORt7Kad7ZljpxJ5uocV4t3MaGScKGL/QQgQRfIBDF9SxCy3E6Bg8OvjC04Uxo2IIPjYKFqP+QgsRJXahhYgSsdBCpJB+7EWGw0Uxp1KcRKGFySeY50WrvaFCy/YOxyZwKScVXDD3qZc0oUILk0367iFsQ4WW4QFtedAn3GZuvBsrS2kwMMD4NpQIIpieUBvKbjMnRsPg0TjYdhIxBFPvKLaTiEKynd42cyJKRNtJpJCmPmQ4XBRzKkU02xlqM2fyCeb1UW3n9g7HJnApJxVcMPepbWeozZzJJn33ELYh2zk8oC0P+oTP8zDe3Y3B+5pcwcAA49tOIohgekJt5zHO8yBGyOARwq3okc/zIIZLMO2PYnmJKBTL6z/Pg0gS0fESKaRZFxgNn+MlUkRzvKHzPJh8gpQyquPd3uHYBC7lpIILpj614w2d58Fkk757CNuQ4x0e0JYHvXG8xes8uUvz15OHzgpPiqRoJo3J7ydlUtd3effr2/T1B0dwvIUrGJ3jraXBwADjO14iiGB6Qh3vAcc3//fOBVonuHG+j78VOLHZpGkKnd1MjJ/B44f74TP08OaO337E3sfsGXxyMzEmgplfYHq9ve5EEpLn9Z7cTESJaHqJFNLECwyHz/QSKeKZ3iRtPPvDXnIJBXllVNu7vcaxCVzMSQUXTH5q21ulmf/kZiac9PVD4IZ87/CItjzoyDs5Sxde52SbIF7axzv6Tk6l3v6k8cVOzr2HVYa0wEI6yk5OpUQjkgjIc+zkNC7JM7VkcE/MGO5WqRDcACNyrd6dnEqNfUtK2smpVCfZ5QLEz2czleri7OS0F3O6t4281CsHc+jYOzm1csEkKt3Jub+YswlczKlWDaZSkfdG9z8t9LLBdDXqTk6tViPUCj8dNn7nO2E9wUu9YDBr6ZclTTJtnHnsUi8aTGRj7uTUSgXzmWQn5/5iTv8scaVXLMlxmicisJNTKTn6Tk6tTjDLiXdy2os53TPDSif20U0g9xhZHu9KOPApQL0a9uzkLJ8GC+ZEAWNXdqgggi9w6IL6gMoO62JOaggNHkJ8dYrWdpLm7M23Hz8/TDZh+82bb0hKPNTICL5yHr4IppLELfFQUaKVeKgU0m/MwHC4195UinglnsDlnFxCQYIRLTPDJZ6O6bEg8PQTF/iCCy6Y/NRrqbL2LVAuuXDS1w+BC5d4kBFtedAn3MxfevaQlknw3iZXMDDA+AaYCCKYn1ADHL+Znxohg0cI97dHbeanhksw7wtMr6+Zn4pCcr3uZn4qSUTTS6SQZl1gNHyml0gRz/R6m/m5fIKUMqrlTbcGyX85JxdcMPWpLa+/mZ/LJn33ELYhxzs8oC0P+oRPTSk921fLJJMGAwOM73iJIILpCXW83FNTqNEweDRwd+vCmFExBFPvKK6TiEJxnd5TU6goEW0nkUKa+pDhcFHMqRTRbKf/1BQun2BeH9V2ZluX4r+ckwsumPvUttN/agqXTfruIWxDtnN4QFse9AmfGe256qWznbk0GBhgfNtJBBFMT6jtjHtmNDU6Bo/OwTaUiCGYikexoUQUkg31nBlNRYloQ4kU0lSIDIeLYk6liGZD/WdGc/kE8/yoNjTfuhb/5ZxccMHcp7ah/jOjuWzSdw9hG7KhwwPa8qAjb+l0Li06Y1kE8bI+3pG3dKr19ueML7Z07k2nMqQFFtIRtnSqJRqRREDeW1s6a5fgmVowuDVG4Gy9vaxKheA+GNyw+jd0qjWCG2AOdaJKdZLNLkD8fA5TqS7Ohk5TJNPauXvkpV45mEHH3dCplwumUNmGzk7OdkNn91Pvhk69ajCRiow3ug1qoZddCGXDz4Z3Q6deqxFqhZ8OG7/znbCe4KVeMJi11GuSIsumlXO2uNSLBhPZeBs69VLBfIZv6NzPEu8HZokrvWJJjtM8Ed4NnWrJkTd06nWCWU64odM+ETtRPbErndjTLbNU3g2dRsaJAsYvsxBBBJ/f0OV07DILMToGjw6+7HRhzKgYgk+NgsWov8xCRIldZiGiRCyzECmkn3qR4XBRzKkUJ1FmYfIJ5nnRam+ozGK2X+X9V3NywQVzn3pJEyqzMNmk7x7CNlRmGR7Qlgd9wk3mlXdbZSkNBgYY34YSQQTTE2pD2U3mxGgYPBoH204ihmDqHcV2ElFIttPbZE5EiWg7iRTS1IcMh4tiTqWIZjtDTeZMPsG8PqrtLLcuxX81JxdcMPepbWeoyZzJJn33ELYh2zk8oC0P+oRP86i8exvDtzY5goEBxredRBDB9ITazmOc5kGMkMEjhFvRI5/mQQyXYNofxfISUSiW13+aB5EkouMlUkizLjAaPsdLpIjmeEOneTD5BCllVMdbbQ2S/2pOLrhg6lM73tBpHkw26buHsA053uEBbXnQG8d7U2bJTZI/TKqHm4dJcZemk5uHh/tJYV5nDzf3yZ15uP3gCI63cAWjc7y1NBgYYHzHSwQRTE+o4z3gAOefdH/wd5s//GiN2xepKaqLp19tjyQ+8x1H/JwaKoOHCre+/YOav7O5aPPT9cfW0H7a/fR33aLg47M6scdW5uCZzMQgCGZ1gaH19rETSUh+1nsmMxEloqElUkiTKjAcPkNLpIhnaPO6mDbGRfiSSyjIGaNa2nrrgPzXbnLBBZOf2tLmha+t9JILJ339ELghTzs8oi0POvIezdqF17nUJoiX9/GOvkdTqbc/aXyxR3NvWpUhLbCQjrJHUynRiCQC8t7ao+le/8/UisHtLmOYW6VCcG+LyLR6N2kqNfYdKWmTplKdZAMLED+fy1Sqi7RJ03TTfOFS/lKvHEyhY2/S1MoFc6h0k2az36Tpv3VTrxrMpCLrjW5tWuhlg9lq1E2aWq1GqBV+Omz8znfCeoKXesFg1lKvSprSTBtnZ8GlXjSYyMbcpKmVCuYzySbNZr9J03/rpl6xJMdpnojAJk2l5OibNLU6wSwn3qTZnO9E9cSudGKt2vuiSivzOp/k5sZMiqIxkzqv7yYP2UP58HCTlvnNU0LxLoQDXwLUi2HfJs00kXGigNGLNkwQwQc4dD39Y9tiY3uQ7CbMXR/Oz7uV7cfd6rj7cf1Rt5p985fdf/2mW2w/7t/8bJ/8p7Yq8+HTJk9bv3hcS/94/YP1/zVJsqdbNqsk+YPc+T4+p0bM4BHD16Id3D9Osm4d+vngfXnS8f9s83Xgl9seLru39W/tB4VNeWt7O2n3L/jRpKkm9qTcN9/afLz4xh+edcEKRtYVvRk1eoLvnoJ1sf1e81EXvd+6gP6YCkSp/STTzOmQXlBR4tV+mBTSj8/IcLgo5lSKaLWfpvSu3al8gsQjWn4OVH7S7d2NaeA2Tiq4YAY8YI3lGdRLLpv03UPYBgo/wIC2POgTbmaqfbtG0/A9TY5gYIDxfTERRDA9ob74mM1MzFAZPFS4Ie43M/2gC9hf2Qvlzx63MHy46d//525x8GiZ7Z/4cNPd/8mmlT9NM9NcfaaV/6nlqbQ/BBqemIESzPwC7+urCTFJKKbX3/DERIloeokU0sQLDIfP9BIpopneYMMTlVCQV0a1vdsLHNPAjZxUcMHkp7a9dV55G56ocNLXD4Eb8r3DI9ryoE9422rt27aaZtJgYIDxfS8RRDA/ob73CNtWmREyeIRwu3vcbavMcAnmfYHp9W5bZaKQXK/Tv7+gkkQ0vUQKadYFRsNneokU8Uyvf9sqlU+QUka1vNvLI9PAbaBUcMHUp7a8gW2rVDbpu4ewDTne4QFtedAbx/tgirubqkgm97evbyZFdVNNbpJbM7ktTP2Q3d0nTf7wwREcb+EKRud4c2kwMMD4jpcIIpieUMcLng+Ylk/ffjfO9xsu9OdUdIOj41b27Pn91+7/3Ve+fpZU2+YDzwHbMyqcYPYdxXgSUSjG039EIBMlovMkUkizHzIcLoo5lSKa8yxLTz/LSy6fYGof1Xlu74tMAxeAUsEFc5/aeXoH9ZLLJn33ELYh5zk8oC0P+oQvSKmnxhWMznkW0mBggPGdJxFEMD2hzjPyBSnM6Bg8Org5dWHMqBiCqXgUG0pEIdlQ3wUpTJSINpRIIU2FyHC4KOZUing21H9BCpVPMM+PakOLrWvx3ty34IIL5j69DfVfkEJlk757CNuQDR0e0JYHHfmME+fmtc5YmiBe0cc79hknWr39OeOLM072plMZ0gIL6RhnnGglGpFEQF521o3p/qCT9SdPR52U7ud1plben+p5Z51oFYJbxHHnGjjrRKsR3Bt+qCVVqpPsAwfil5t86jzJaq5WGOe8k6TJplXhUv5SrxxMp6rzTvJp40ynf6KXC+ZT4Xknqdmdd5J6L4F7pVcNZlWRC3/rsa7LMk2nhXOCXei1g+lLfuhJ3T0gVTMtS5fgC71gIxQMPyc2iOc7YT3BS71gMIeplypVN+EZZ1a71IsG05rw5JPumZjWnpNP1FLB7CY4+WQ3X7wfmC+u9IolGU/zRGRlaRozzZ1psFXr5hx/kiZJ3smd1s7Ud61XC6Y+6SEo3cOxE9UTu9KJPd1CjGf92a2XSxknChi/EEMEEXygQxfcsQsxxOgYPDr4wtSFMaNiCD5GClap/kIMESV2IYaIErEQQ6SQfgwGhqPziu7tsHMqSbxiTDM1TiPxkssnmOtFy8ChYsz2lsk0cG0oFVww/6lXOKFiDJNN+v4hbEPFmOEBbXnQJ3xbfeM9dyR8o5QjGBhgfCtKBBFMT6gVBbvRtbfVM6Nh8GgcbD2JGIKpdxTrSUQhWU9vKzoRJaL1JFJIUx8wHHWXxZ3jMaeSRLOeRTJtfNaTySeY20e1ntvrHtPA/Z1UcMH8p7aegRvrqWzS9w9hG7KewwPa8qBP+OiPxnv0Ry0NBgYY33oSQQTTE2o9j3H0BzFCBo/QwXaUiCGYjkexo0QUih31H8lBJInoRokU0mwIjEZdNNPUOSBzKko0O5qWngLwSy6fYL4f1Y5ub2pMA3dvUsEF85/ajobO5WCySV9AhG3Ijg4PaMuD3tjRKnnIXpvidnJza8ykyG+LyW2aJ5Mb81A/1Oa+Spqj2NHCFYzOjjbSYGCA8e0oEUQwPaF29IATmDeXqW8s6ebXJkmax3/wPVvCt47W9q8/9b7//umKkqdzmV2xe06NncFjhxtVZ/g+/PxhdR+e9Q9udsdn/bNdPG0od6EauI6eGTNBVhC4Ym8XO5GEZIq9pzMTUSK6YiKFNCkDw9HJmhp3y+6cyhLNFjdlMq2MC/AlF1CQeEb1xc3WRnnv8FtwwQUzoNoXl4XxH9HMhJO+gwjckDEeHtGWB33CV/Y1vmNDsvA9LY5gYIDRjTETRDA/ocb4BK7sY0bM4BHD7bALY0bFEMzPAoc6cHceE4hiVP135zFR4hlVJoU0SQLDkXq2Gs+pINFcapoUnp1zL7mAgiwwpkvNttetZYH786jggllQ7VID9+dR2aTvH8I2YFKBAW150HEPFSmd3qOzneFrUkwf79iHimj19ueMLw4V2dtPZUgLLKRjHCqilWhEEgF5/kNFnB87Z2rl/amed6iIViG4+xp3r4FDRbQa+9aUc6iIVl0/5R14qIhppp5dU1qBcc4UMWU5NZ4uALVyMJuOfKaIWi6YToVnimTp7kyRzHtV2iu9ajCpikz4W340N1kxrZ3r2oVeOpi85EeKpEWa5t1C3DmTXegFG6Fg+DGxQTzfCesJXuoFgxlMvVDp5g0zrZzrz0u9ajCrjXimiFoqmNwEZ4rs5ov3A/PFlV6xJOFpHokmLyozrZ1ZsFXLJh0pUnYzWzltnA/wtV4smPikJ4p0j8ZOVE/sSifWqsWu3LQ83mVy4DuBeqnsO1Eky2ScKGD8Gg0RRPB1Dl1tH9C8dPD18cxQGTxU+BIV7FWaXX1p8aWzxZeuvvQ//8/zs80nBXup5iePHzN+2v30F7ZPaXPPZhfcRZ7kySJJy/TibHMqy2NQu5/abx7feGpo2lfCHu+dz5q6i6/9IX9mNkGenm3u+3y6oPPH6+/84dn6h+vv2t+2FbXHrybrX//hWeYdkxl1TATfWMdYfBNJKCUmfy8UEyViiYlIIf3EDQxHtxatK+didE5FiVdkKpJ6mhQuwpdcQkEeEy1wh6pM26ses8DdnVRwwQyoX7z5h/WSSyd9CRG6oTrT8JC2POjT3bTaGW1nWuyMdi4NBgYY32gTQQQTFGq0j7BplRkhg0cI99cujBkVQzAhCyypd9MqE4XkSZ3TyAsqSURLSqSQZkNkNIp8mjnLOXMqSjxL6t+0SuUTzPejGtLtDZBZ4EpPKrhg/tMbUv+mVSqb9AVE2Ibs6PCAtjzo0z2+r7OjzipjZ0cLaTAwwPh2lAgimJ5QO0o+vo8ZDYNH42DrScQQTL2jWE8iCsV6+o/vY6JE9J5ECmnqA4YjLaaNe0DmVJRo3jNwfh+VTzC5j+o9t9c+ZoF7PKnggglQ7T29g3rJZZO+gAjbkPccHtCWB326t5h03tP5BHTe00iDgQHG955EEMH0hHrPyLeYMKNj8Ogc7EWJGIKpeBQvSkQheVHfLSZMlIhelEghTYXAcNTTxjjHY04liWZFA7eYUPkEc/2oVtRsnYv3tr0FF1ww/6mtaOAWEyqb9P1D2Ias6PCAtjzoyLs/fQ2tZRCv7OMdffenUm9/zvhi9+feeCpDWmAhHWX3p1KiEUkE5Pl3f+Yu5TO1cnDvjMDmehtQlQrBfTK4ew3t/lRqBDfIHGpLleokm2GQ+CWV70p5rcI42z+7HDt1G+WXeuVgOh17+6dWLphPpds/y/32T+9Nba/0qsGsKnLhbz0elcnyYpo5I77QawfTl3z/Z2aKOq89x7Zf6AUboWD4ObFBPN8J6wle6gWDOUy9VOkmjty//1OrGsxrY+7/1EoF05tk/2e53//pnTCu9IolKU/1SFQmKdJp7nRjrVo3ZwNonpi6y9nuJvhrvVgw9Yk3gJbnO1E9sSud2NMtxqTeDaDhm6Xe4kQB4xdjiCCCD3Togjt2MYYYHYNHB1+YujBmVAzBx0jBKtVfjCGixC7GEFEiFmOIFNKPwcBw2PZe3+FIRJKTKMYw+QRzvWgZGPx2b5m23+4D93pSwQXzn3qFEyrGMNmk7x/CFhzQS2RAWx70Cfeke/Y2dVa0lgYDA4xvRYkggukJtaLsnnRiNAwejYOtJxFDMPWOYj2JKCTr6e1JJ6JEtJ5ECmnqA4YjK6eNczzmVJJo1jPUks7kE8zto1rP7ZWPWeAOTyq4YP5TW89QSzqTTfr+IWxD1nN4QFse9AmfzpF6t0M20mBggPGtJxFEMD2h1vMYp3MQI2TwCB1sR4kYgul4FDtKRKHYUf/pHESSiG6USCHNhsBolEXpbRMikkRzo6HDOZh8gul+VDe6vWcxC9ycSQUXTH9qNxo6nIPJJn3/ELYhNzo8oC0P+oQPZU59GyTz8AVNjmBggNHdKBNEMD2hbvSYhzIzQ2XwUOG2lHsoc51edEsB++/v/r2/GzqJeTriSczMgRBkFoGx9jXCM0lIvtp3EjMTJZ6xZlJIEzsyHKmZ5oWzP25OZYlnrUNHMVMJBdlrTHOdb++HzAMXflLBBVOg3lyHjmKm0knfQoRuwF4DQ9ryoCNv+vR0DuTh21qqPt6xN31q9fZnjS82fe79szKkBRbSMTZ9aiUakURAnm/Tp/Mr00ytG9wuM4bTVSoEt8aIHKxvy6dWY9+ecrZ8atVJ9r8A8cvsXd0uhXO1wjhbPkM3fqqVg8l05C2farlgNhVu+cz3N37mgRs/1arBnCpy4W/1HpRFktm5waV9odcOJi/5ls8q6fTm07pwCb7QCzZCwfBzYoN4vhPWE7zUCwZzmHqpUmTZ1H3b0aVeNJjWRtzxqZYKZjfBjs98f+Onf7640iuWZDzNE5FmJssTT5t8q9bN2fFZd/OavVzS+ZHoWi8WzHzSHZ+5vfLTPUesdGJPt7qU+XZ85pmMEwWMX10iggi+z6Gr7aNWl4ihMnio8CUqVF16tg3X4jFcZ+vvbGpJn64/tlsVPu1++rs33+p+UXersmdn+VOc3nyzfNbYWD17LDHtCkNnWaCK5ArsjBpYwafSMdbQRJLY1SIiSsRqEZFC+p0aGI48LadNXrhY5lSWE6kWMQkF2Ui0Th2qFm1vecwDF3dSwQVToHoJlheJZ2V+yYWTvoQI3FCxaHhEWx70Ce8MyHybUvNcGgwMML5bJoII5ifULR9hZwAzQgaPEG6SXRgzKoZgPhZYUu/OACYKyZM6p5EXVJKIlpRIIc2GwGhUaTKtPVsDmCjxHKl/awCVTzDfj+pHt9c85oF7O6nggvlP7UcDWwOobNIXEGEbsqPDA9ryoE/4jJTMt1H1aYEtCAYGGN+OEkEE0xNqR8lnpDCjYfBoHGw9iRiCqXcU60lEoVhP/xkpTJSI3pNIIU19wHBUxTRxjsecShLNegbOSKHyCeb2Ua3n9pbHPHBtJxVcMP+prWc3qJmzpnLJZZO+fwjbkPUcHtCWB33CJ0Vn3l2pRhoMDDC+9SSCCKYn1HpGPimaGR2DR+dgK0rEEEzFo1hRIgrJivpOimaiRLSiRAppKgSGoyimRe4imVNJolnRwEnRVD7BXD+qFd3e8pgHru2kggvmP7UVDZwUTWWTvn8I25AVHR7QlgcdeQencyLqzGUZxKv7eEffwanU258zvtjBuTeeypAWWEhH2cGplGhEEgF5vh2c7sLRTC0c3P4icLne9lOlQnCvC25eQ1s4lRrBTS6HulKlOsmGFiB+lUmnnntJtApPYAunVjmYTcfewqmVC6ZT6RbO/a2deeDWTrVqMKmKTPhbj0daVaapp6kz5Au9eDB9yfdwdoKrJO1sl/OZvtArNkLF8JNio3i+E9YTvNQLBrOYeq2S5t1qpfR9ONeqBjPbmLs4tVLBBCfZxbm/t9M/ZVzpFUuSnuqRSLK6zpppVriEt2rhnG2cWZpndieycb5513q1YPoT7+O0N3e6p4mVTuzp1mNy7z7O8N1Rb3GigPHrMUQQwTc6dM0dux5DjI7Bo4OvTV0YMyqG4HukYKXqr8cQUWLXY4goEesxRArp92BgONI0m1bGOSJzKstJVGSYfILZXrQYDH7At0zbD/iBuzup4IIZUL3KCVVkmGzSNxBhCw7oJTKgLQ/6hPvSc+82yVoaDAwwvhklggimJ9SMsvvSidEweDQONp9EDMHUO4r5JKKQzKe3L52IEtF8EimkqQ8YjrSupo17ROZUlmjmM9SZzuQTzO6jms/tZY954PZOKrhgBlSbz1BnOpNN+gYibEPmc3hAWx70CZ/RkXs3RTbSYGCA8c0nEUQwPaHm8xhndBAjZPAIHWxIiRiC6XgUQ0pEoRhS/xkdRJKIfpRIIc2GyGjUSTFNnC0KcypLND8aOqSDySeY8Ef1o9vrHvPA/Z1UcMEEqPajoUM6mGzSNxBhG/KjwwPa8qBP+ITl3LdTsgjftuQIBgYY3Y8yQQTTE+pHj3nCMjNUBg8VbkzBE5Y3hyaX9oenI5P7Ry7/2Lr6s/UP7Ido+2V5/es3f3GWpplprp6d7b8v25/azohvrH/zeH3n082cvQOYAxdzMiMsSBkCz+zrdWeSkCyz76hlJko8z8ykkGZsYDisZc7djchzKks8zxw6aplKKEhLY7rmYnuLYxG4mJMKLpgC9a45ywrvWctUOulbiNAN+GZgSFsedORtnT4nHL5TpenjHXtbp1Zvf9b4Ylvn3hgrQ1pgIR1jW6dWohFJBOR5t3U6X6+ZWji4IWYMq6tUCG5+EVlY37ZOrca+P+Vs69Sqk+xwAeJXTT3faLX64mzqbLJkmjud8ku9cjCXjrypUy0XTKbCTZ3F/l7OInAvp1o1mFJFJvztZUZTNZ51xkIvHUxdii2ddZF33sU5117o9RqhXvgpsTE83wnrCV7qBYP5S79OqZJqmjjDfKlXDea0ETd0qqWCqU2wobPYX8vpny6u9Iol6U71SOR5Wkwr557DVi2btJ0zS7PKM61d67WCaU+6mbOwl3K6p4iVTuzplowK32bOIpNxooDxS0ZEEMG3OXSlfdSSETFUBg8VvjzdNXxtvki4PiTY+tHnC0TPztZ/1/2DX68/7f7wL86aJE2endWmi439oXn2WPHp/tTP7NWdtjT0/xAVhYgxFHwRHWOlTCSJXRQiokQsChEppJ+jgeGop3nhdCdzKsmJlISYhIK0I1qNDpWEtnc1FoHbN6nggglQv9TKUuMvCTHppO8gQjdUEhoe0pYHfcKt/YVvX+nTwcWCYGCA8X0xEUQwQaG++Ait/cwIGTxCuB12YcyoGIIJWeBIva39TBSSJXVOIy+oJBEdKZFCmg2R0agr93jMqSTxHKm/sZ/KJ5juR/Wj28sai8Dtm1RwwfSn96P+xn4qm/T9Q9iG3OjwgLY86BM+5aTwbTQtCmkwMMD4bpQIIpieUDdKPuWEGQ2DR+Ng50nEEEy9ozhPIgrFefpPOWGiRLSeRApp6gOGI502zuGYU0GiOc/AESdUPsHUPqrz3N7VWAQu36SCC6Y/tfMMHHFCZZO+fgjbkPMcHtCWB33Chz0X3i2lRhoMDDC+8ySCCKYn1HlGPuyZGR2DR+dgJ0rEEEzFozhRIgrJifoOe2aiRHSiRAppKgSGo5vanUl9TgWJ5kQDJz1T+QRT/ahOdHtVYxG4e5MKLpj+1E40cNIzlU36+iFsQ050eEBbHnT3f3/27NGA/WnIaY68WdO4MDuPWQYw69T0MaNt1nQWkd5T6+3PHf8CNmt++uYb2GZNZUgLLKSjbNZUSjQiiYC8bLdPc2iXplIxuMtF4HK9vadKheCOFty8hnZpKjWCW1kOdaVKdZJtK0D8nLGbq9VF2aOZZbWZ1s5356VeOZhCFXs0mzr3NCz+iV4umEOlezT3F28WgYs31arBTCpy4G+vZ93BXuhlg9lKvj/Tp/VCr9UItcJPh43f+U5YT/BSLxjMWurFSVrY0498yxOtajCTCfdm+qeK9/VSwYQm2Zu5v2zTP01c6RVLkpzmkfC9dq1aMmdfpk/ntV4nmObEezLtBZvuqWGlE7sxtNCq2PJ4V8KBTwLq1bB3T2bogicHJwroWjMHuCTrZhfIe1QQwYc4dEEdu+ZCjI7Bo4MvPF0YMyqG4KOjYDXqr7kQUWLXXIgoEWsuRArpR19kOFwUcypFvIKL79v8Sy6fYJ4XLfeC3+ct0/b7fOBqTSq4YO5Tr2lCBRcmm/TdQ9iCA3qJDGjLgz7hLZDGuwWylgYDA4xvQ4kggukJtaHH2AJJjJDBI4Rb0fX3HiNijwP9zefPjv/kbP2TzYnwn65/9diNv/7obP2dLj6/7P5jD4nvIvGTNPnsGfGbAH/45i/sP/xJcrb+6Vlmznw+cUYNl2DaH8XyElEolte/1ZJIEtHxEimkWRcYDZ/jJVJEc7zeHXkvuXyClDKq491e/1gE7vOkggumPrXjDW2zZLJJ3z2EbcjxDg9oy4P+D4/vam7u7h/qycNtaiZF/jqf3BS1mSRZYm5uXz+8To7z4TV3BaNzvI00GBhgfMdLBBFMT6jjVRyGZ53w/60ztB+uf/HmL9cfrT+0v96ekPfp01/7584i/nxj8Da/374o0yRNkqvHX5ZJ8gf2P2kaOCqPGEiDBxI3xsgtSc/Oul/9xzffmJ790R+Vna6si0j5+euWXNGYUaMhmPwFvtfbeEQkIdleZ9Z6QSWJaHuJFNLUC4yGz/YSKaLZ3m4+KPyfepmEgswyqvHd3jNZBC4OpYIL5j698c0yX0/IJZdO+v4hdEPWd3hIWx70CZ8wYnz7PE3oPihnMDDA6NaXCSKYoFDrSz5hhBkNg0cD968ujBkVQzD5Coyn94MrE4XiPP0njDBR4llPJoU09SHD4aKYUymiWU/vSRQvuXyCeX1M42m2FzWawN2bVHDB3Kc2noHjRahs0ncPYRuwncCAtjzoyDdvOpt0OyPpvzilSLr/6+MdezOnVm9/zvhiM+fedCpDWmAhHWMzp1aiEUkE5OXoZk6tYnBbjMDa+r6pahWCW2BwxxrYzKnV2LejnM2cWnWSfS5A/HwWU6kuymbOtBMwNZ6vlmrlYAodeTOnWi6YQ4WbOc3+wk0TuHBTrRrMpCLnje6AWuhlg9lqzM2caq1GqBV+Omz8znfCeoKXesFg1lIvSgLTxaVeNZjJRtzMqZYKJjTBZk6zv2jTP01c6RVLkpzmkfBv5tRKjr2ZU60TTHPSzZzGXrDpnhpWOrFW7YMp7m6qolv+3r6+mRTVTTW5SW7N5LYw9UN2d580+cMjj3clHPgUoF4N+zZzmkzGiQLGL6wQQQQf4NAFNVhYScunLqNNN71vQUtENzg6vqp0YcyoGIIviYKlpr+KQkSJXUUhokSsohAppF9ykeFwUcypFNGqKF0uynIX30sun2ASF63lhqoo27sNTeC6Siq4YO5TL1i8g3rJZZO+ewjbUBVleEBbHvQJ79QsfTs1TS4NBgYY32MSQQTTE+oxj7BTkxkhg0cIt6LH3anJDJdg2h/F8hJRKJbXu1OTSRLR8RIppFkXGA2f4yVSRHO8gZ2aVD5BShnV8W7vTzSBCzGp4IKpT+14Azs1qWzSdw9hG3K8wwPa8qBP+Ii80rdT8+nuB0EwMMD4jpcIIpieUMcb+Yg8ZnQMHh3c7bowZlQMwVQ8igslolBcqP+IPCZKRBtKpJCmQmQ4XBRzKkU0Gxo4Io/KJ5jnR7Wh28sUTeB2TCq4YO5T29DAEXlUNum7h7AN2dDhAW150Bsb2pjXd2X6kE0Kk3c/FKaZ3BY31eT27ja/KW+7//XmyZ7FtaGFKxidDTXSYGCA8W0oEUQwPaE2VHFgyPZskJ9sPOo3On9qPyd+5svi4wdbeyJGkifJ1bOz2SYYZ6/+OEnPVl/9yte/8r/d/+suCH9+9r987f7/fXb54mx3jMjTyRlp4j9IhBlggwcYd7Jn1JNEmOEQZAWBI/Z2vRNJKIbYe5IIkySiHyZSSHMyMBo+P0ykiOaHa+PrVXzJBRRknFEN8fZORxO4pJMKLpj61IbYP6qXXDjp24fADTni4RFtedD2ls7/8BkH5bW8/+7+7utf+fOvOgKhcry+b66ll9NuXC37nL6dnX61Eh+739zplPueWm7/MQsEF3Sr/2T3bD6WuTe7N39ufdTvNx9FP93srfzd5tup/dnPO0e1+703f/Pmm5tdl/Y3Oqfa/WMXamcuyz+cq3nfmi39wIdNlu1q8a+6+a96tijL1P5g7A9N90OV2x/K7oc6sT/YX9abX9p/2mT2h+4PV9271P1Q2B/q7oc0sz90f67KUvuD/Vluf5bbP1zYP1zYnxn7M2P/WumdlbXBK+TB83b6OyN2YSN2YSN2YSN2YSN2YSN2YSN2YSN2YSN2YSN2YSN2YSN2YSN2YSN2YSN2YSN2YSN2YSN2YSN2YSN2YSN2YSN2YSN2YSN2YSN2YSN24YvYhT5iRh4xfM9BF7ClDdjSBmxpA7a0AVvagC1twJY2YEsbsKUN2NIGbGkDtrQBW9qALW3AljZgSxuwpQ3Y0gZsaQO2tAFb2oAtbcCWNmBLG7ClDdjSF7ClPmD4hKRPezZwrQ1cawPX2sC1NnCtDVxrA9fawLU2cK0NXGsD19rAtTZwrQ1cawPX2sC1NnCtDVxrA9fawLU2cK0NXGsD19rAtTZwrQ1c6wtcqw7cW9tvBgIney+vbbSubbSubbSubbSubbSubbSubbSubbSubbSubbSubbSubbSubbSubbSubbSubbSubbSubbSubbSubbSubbSubbSubbSubbSubbSufdG61kcLNxXCfUBdsFY2WCsbrJUN1soGa2WDtbLBWtlgrWywVjZYKxuslQ3WygZrZYO1ssFa2WCtbLBWNlgrG6yVDdbKBmtlg7WywVrZYK1ssFY2WCtfsFa6YG1eysdgWWsT7QL13LvFKHxrSe0dckys0pVNPf1f76n19o3KgUdu/B+dKftLW8O2/73dJ+Q6dOPjp8Mv9jbMnsLxl92f+MR+gbQfEX9rP0K++fbTL7t/zeaktl/YZs/HLUfdrx4r4o8nadgPlZ8rpD+dt+E68eOxvm7/4G/e/Oep/V/7eecM/3r98VmWnAW+OCqj3Hc0zFM4lBKNSKJS3kwtr78KJx65oVQIblSWfFRMvEduKDWCO5QP/VyoVCfZjQzEz/cZUKkuypEbgY97Wtlg+tSct2FK/3kbWrlgApWet1Htz9vw3lX2Sq8aTKOixT76bCz0ssG8NLzMRrVe6LUaoVb46bDxO98Je3uNqRUMpiz1R2OTmGnq+2isFQ1mMelxG96Z4n29VDCZSY7bqPbHbXhniSu9YkmC0zwRgeM2lJKjH7eh1QlmOeEy2z4RO1Fvr3Q1Yq3au+Y2KbOynLx+3WST4iapJ81Dcjt5Xd+9fn1fdwvx10+PincR/G9vxu3IsUtL31K4lmGifK7lcgBLsmR2gbxHBRGURw9ZS7/5Vrfo/a09q3JzouSHb779bLtu3vz8abvjP6y/3/3np5vTOC6fu5PEc2o8DB4PfEkJhuRs/aNuQf+7zcJ/czLJT7v1/2b1f7b+x/VPsvRsMbDDkRgYQTlZsJj195YTUUitNLWL5AWVJGIrDZFCWswHRsO3hiZSRGulKae1b63NxBNkCtFycaiRZntzoQlcRUkFF8x86jWRb0wvuWjSNw9BG2qjGR7Plge9sbHZnbnNk6Ke1K8fbidFkyaT5sbcTpLbu+43alPk1e0H8W2s87tuZ2MbaSwwvvg2lggimJxQG7vpcbanddhija2tdA7tzV89dubYJvGNSV3/eP0Dr00l8hqcF7epLowZFUMwtQpMpS2dfTQ9cxfD/pgKxLGWLo4XVI6IxpJIIU1vwFj4jCWRIpqxTOtpXrj4XnL5BJP3qM5yezGgCdz1SAUXTH9qZ+kd1Esum/TdQ9iGrOXwgLY86I21rMs6u6teV5PbvEomRXn/MGnuittJ3uRJ89Dc3OT3T1NrVGvpbIv+Ulkm0lhgfNGtJRNEMDuh1vLtkzPW31n/t/VP1z9a/3Cy/p79r80H0e89fQp1QT+nQhsc+lB/ycQQTLACf+n9aMlEoThL/0nETJR45pJJIU1wyHC4KOZUinjmMvH3CFEBBfP3mO6y3N7/VwYudKSCCyY/vbv0juolF0769iFwA/YSGNGWB73ZAPhs56usa4zYbe75Nln6L+7oaLOkTxup2zxztwS8p9YLtsmh/u/v3/zN5myKnz+dk7Y5pWL9Md5xvmsAt9sGz8ym83vsXnNXBJ+rI1hgERyjk1wr0YgkAvKys/UnZ/tLHdefdOP1f3TB/vDpZOgn6x/a43m2/tnmCOTNUdFvvj11Ec/UxGCnn8Aa+5rTtQrBtj7c8Qaa07Ua+3aW05yuVddPlJzmdK26Izenq2WD2VbenN4ZqtTbnK6WC+ZbYXN6ub8MsgxcBqlWDWZdkWtHn42FXjaY6sZsTldrNUKt8NNh43e+E9YTvNQLBlOWekFTNdOqdGm+1GsGk5isNz0wUbyvlwrmMkFverm/CtI/SVzpFUvym+aB8PemayXH7k1X6wSTnLQ3vbRXQbonhpVOrFV7Z+5fN0ndTG7vjZkUt/e2XnObT5KHrC5vste3tzfmkce7ZA58Q9Aum3296WUmw0T5XIvrAJZkge0CeY8KIvhyh668N8sve+Ljfvn1Ubf0/v3jassusbZnQ/7Mrpw3XdmPv/Ze3vPYuR24vOfZWZ74agbPqQE0eADxVa1rCduL4eYun80XiA8fv0DY630+t5D9bHztznVvSzszPIIPpIIlsL86REShVIeKqXGRvKCSRCwOESmkn6eB0fCtvIkU8YpD2dQ4t0+85PIJMoxolTlUG9realgGrqmkggumPvVSyjuol1w26buHsA2VhoYHtOVBb/xvUScPzV1RTora5JOiuk8nN3d5MsmL5HWV3T8kRf70Nkf1v77CUS6NBcYX3/8SQQSzE+p//6mzap92vuvT9a83Le32GsbOpv1u39D+eB/Pf1p/uqkf9S6ptH8iM3/Q/f88SQInnDOjYvCo4KbWhTGjYghmYNx8vvlr97X1f0xFoZjPxN20+IJKEtF8EimkCRAZDRfFnEoRzXxWuec4kpdcPsH0Pqr53F4wWAZujKSCC6Y+tfn0Duoll0367iFsQ+ZzeEBbHvTjjZEPdVI+vE4mD1nyMCnuyqYzqk0zubu/L5Iyf7hJiqckEdV8OjNIZz4LaSwwvvjmkwgimJ1Q8/l227v7psjHy72/by/8Xv90/Q/rH3T/+eHTd9lXlxOTnq3/zhWQ59SAGDwgB/tOIoZg8sV9Z+CjJxGF5Dt9d0QyUSIaTyKFNPkhw+GimFMpohnPuvae5EHlE0ztoxrP7ZWCZeCOSCq4YO5TG0/voF5y2aTvHsI2ZDyHB7TlQVvnGTKU4zbA+6yk8dLZ+37SPt3RG+CVevtTxr/gBnhlBAssgqM0wCslGpFEQN4YDfCbE1hs68VfP7Za+FrglcxgP6HACntb4JUKwe5B3OGGWuCVGsG2wUOtq1KdpEUQiJ/PkirVHbsFXisbzLdjt8Br5YIZV9oCb/Yt8N5rAV/pVYN5V2TT0WdjoZcNJrtRW+C1Wo1QK/x02Pid74T1BC/1gsGUpV7BhFrgtZrBJDZmC7xWKpjLJC3wZt8C750krvSKJflN80AEWuCVkqO3wGt1gklO3AJvzneiemJXOrEnW4Xx3lRWljJMlC9+FYYIIvhUh669I1RhiAExeEDwdaoLY0bFEHyJFCw9/VUYIkrsKgwRJWIVhkgh/RKMDIeLYk6lOIkqDJNPMLWLlndDVZhy+9G+DFRhmOCCuU+9hglVYZhs0ncPYRuqwgwPaMuDPt3ec/+hRZU0FhhffONJBBHMTqjxjNV7ToyKwaNysPskYghmYNx9BnrPiSgk9+ks976gkkQ0n0QKaQJERsNFMadSRDOfod5zJp9geh/VfFZbr+K9pnLBBRdMfWrzGeo9Z7JJ3z2Ebch8Dg9oy4M+3YM//A1DtTQWGF9880kEEcxOqPk8wYM/iAE0eABxn6o8+KPfwDNw3gcxKoK5H7e9gY+uRBSK7fWf90EkiWh7iRTS1AuMhs/2Eimi2d7QeR9MPkFiGdX2bu88LAN3WFLBBVOf2vaGzvtgsknfPYRtyPYOD2jLg47b+V646Doj2wTpsj7d0TvflXr7U8a/4M53ZQQLLIKjdL4rJRqRREDeGJ3v2NHvSmKwiVDgg71970qFfYtL7XtXagR7BQ81rkp1kr5AIH4+Q6pUF6XvvW6mpnLpfqnXDabbsRvftXLBhCttfG/2je/e2xZf6VWDaVfk0tF+0YVeNpjrRm1812o1Qq3w02Hjd74T1hO81AsGc5Z6AeOdLC71msEsNmbju1YqmMwkje/NvvHdO0lc6RVLEpzmgQg0vislR2981+oEk5y48b0534nqiV3pxJ5sCajwNb5XiQwT5YteAmKCCL7UoUvv0ysBMQNo8ADiy1oXxoyKIfhwKVirems2TJS4NRsmSbyaDZNC+t0YGA3PEplJEbNmk3iW0lQ+QSYQrQYHajbV9rbXKnB/LxVcMPWplzzeQb3ksknfPYRtoGYDDGjLg37coHlzU9/mt82kKvNiUiQPzeTG3HU/JFl6d5+bh2q7KI/qUz198pX/KiZPLDC++D6VCCKYnVCfGuyTf9p/+f/M1789e+yIf/PN7LEK5IJ/ToU3OPzBHpOIIZhocY/pb4dnolA8prcdnkkS0WMSKaR5DhkNF8WcShHNYwba4al8gll8VI+Zbi2J92bMBRdcMPWpPWagHZ7KJn33ELYhjzk8oC0P+nQPASl87fBVJo4FxBffYxJBBLMT6jH5h4AwA2LwgBzsO4kYgskX952Bb5tEFJLvtNPa2ygvqCgRjSeRQpr8kOFwUcypFNGMZ+AQECqfYGof1Xhu7yusAhdQUsEFc5/aeAYOAaGySd89hG3IeA4PaMuDjtuQblx0nZXMg3R5n+7YDelavf0p419uQ7o2ggUWwTEa0rUSjUgiIG+MhnTwKHYtM9jeJ7DCvpZ0rUKwmQ93uIGWdK1GsIvvUOuqVCfp2APi57OkSnVRWtLLalo6v4a81OsGE+7ILelquWDKFbakV/muJb3y3oT4Sq8aTLwin452ci70ssFsN2ZLulqrEWqFnw4bv/OdsJ7gpV4wmLPUSxjvZHGp1wxmsRFb0tVSwWQmaEnfTRLv</t>
  </si>
  <si>
    <t>ByaJK71iSYLTPBD+lnSt5Ngt6WqdYJKTtqR3T8ROVE/sSif2ZMswxtuSXsgwUb74ZRgiSD//h8YHXHxHKMMQA2LwgOALVRfGjIoh+BQpWHv6yzBElNhlGCJKxDIMkUL6KRgZDhfFnEpxEmUYJp9gahct74bKMNsLVKvAjbhUcMHcp17DhMowTDbpu4ewDZVhhge05UGf7l5I4+0xN9JYYHzxjScRRDA7ocbzBPdCEgNo8AAebFSJGILJehSjSkShGFX/XkgiSUSfSqSQ5kpgNHw+lUgRzaeG9kIy+QSZYFSfara2xnt95YILLpj61D41tBeSySZ99xC2IZ86PKAtDzpuu1DpouucZxmkK/p0R28XUurtTxn/gtuFlBEssAiO0i6klGhEEgF5Y7QLQedXaonBwqvAB3ubhZQKwTIrbm9DzUJKjWB99VDjqlQnqaUC8SvLbFo9JbW3balSY5SWoaYbemdaeKnXDSbdsVuGtHLBtCttGSr3LUPe2xNf6VWDyVfk1d96rJM8bTwlmoVeOpj15G1DZZkXeTWtnEfFX+gFG6Fg+DGxQTzfCesJXuoFgylMvZ4JHGep1gwmNWHvUNbNGJmvd0grFcxtkt6hct875J0trvSKJflO80CYJi+Lqfs5btWyOf1DVVOmmZnmzr6ca71YMO2Jm4jK852ontiVTuzJ1nJKbxNRJcNE+eLXcogggi946JL8BGs5xAAaPID4cteFMaNi9JN/AEOwhvXXcogokWs5RJKItRwihfR7MjAaWVNn06J2WvY5FSZmSSdz5u+XXD5BQhAtE98yKb2Szvbi1ipwEy8VXDADqpdAoZIOk036CiJswQG9RAa05UGf7vGWpbf1KHw9myMWGF98u0oEEcxOqF0d+XhLIrzB4Q+2mkQMwUSLW83A8ZZEFIrV9B9vSSSJaDWJFNI8B4xG2tTT2v3ZZ05lieY0q2KaO3PSSy6fYC4f1Wlu70qtApffUsEFE6DaaYYOuWSySd9AhG3IaQ4PaMuDPt3dlaX3kMtGHAuIL77TJIIIZifUaUbYXUkMiMEDcrD7JGIIJl/cfQY+dBJRSO7TXbp/QUWJaD+JFNLkBwxH00yL1PkdcE5FieY+m2SaOb/jvuTyCeb3Ud1nszUr3gsoF1xwwQSodp+hLZZMNukLiLANuc/hAW150HFb152frr9UPg21j8706Y7duq7V258y/uW2rmsjWGARHKN1XSvRiCQC8sZoXQdPutQyg51/Aj/sa17XKuxbXWbzulYj2OB3oH/VqpM08wHxCzavazVGaV4v62nlaV5X6wbT7sjN62q5YOIVNq/Xya55vfZeafhKrxpMvyK3/labjzF5M82cRmehlw7mvdGb19WCjVAw/JjYIJ7vhPUEL/WCwRSmXtEEDr5UawaT2ojN62qpYG4TNK/vZov3A7PFlV6xJN9pHoiiqLN8WjhnilYt+yjN62qxYNqTNq93j8ZOVE/sSif2ZGs0la95vQ5fyvYWJsoXvUbDBBF8w0MX5fwaDTMgBg8IvoB1YcyoGIJPlII1qbdGw0SJXKNhosSr0TAppJ+IgeEI1WiYKKdQo6HyCeZ30apvoEZTb29NrQPX4FLBBROgekUTqNFQ2aQvIMI2UKMBBrTlQZ/u1snK14teZ9JYYHzx3ScRRDA7oe7z9LZOMgNo8AAe7FaJGILJehS3SkShuFXv1kkmSUSzSqSQ5kpgNMJbJ5kw0exqYOsklU+QEEa1q9u7VuvA5blUcMEMqLarga2TVDbpK4iwDdnV4QFtedDd//3ZZ+yNdaF/GrKl47YYOeelzpDmXtq8m9CyPm2kFqPc22Kk1AvWOFE/+aP1r22LUWcfN17S2eHzVq/JuA1ET/7052dZ92+22yzffNsVsufqkBVYyEbpKVJKNCKJgLxs107kEjpTCwWrqAIb620EUioEa6a4Ow01Aik1gsXSQ32nUp2kMArEzxm7uVpdlBagrEmmxvlgvtQLB/OivAcoq4y/BUirFkyM0hag/ZW3deDKW7VqMD2K3PXbxRXflbdq2WCKkrf/+K+8VWs1Qq3w02Hjd74T1hO81AsGc5Z+4VF0rtRpSy/1osE0Jmv98U8U7+uVgslM0vmzv/LWP0lc6RVLEpzmgfBfeauVzOn68V95q9YJ5jhxw4+98tY9Max0Yq3auyrJ75PXzeTO1LeTonx9N7m5b+4nTXFzW9w/mIf07onHu7YNLPa161tvw08hw0T5XKvgAJZkJewCeY8K0s//ofEBl8jf+8wC+for/+v/+v/62lf+t5uz9Y9tDeXNfzpb/7f1z+1Pz6rHhezVl16dNUnifFafU9kNzo4vJF0YMyqG4FuhYJnpr5YQUSjVEu/pP0ySiNUSIoX0Uy0yGi6KOZUiWpmkyWvPxoGXXEDBLC5ayQ3VSbaXodaB222p4IK5T71cKYzP911y4aRvHwI3VCgZHtGWB326XeW1t6/HSGOB8cU3mUQQwfSEmswIXeXEgBg8IAc7TyKGYPYdxXkSUUjO07k0fUElieg8iRTS3IeMhotiTqWI5jy9rccvuXyCmX1U47m93bQOXFdLBRdMfWrjGeonZ7JJ3z2Ebch3Dg9oy4OOe+ZP46LrnGTppbPtR2Wf7ugNOUq9/SnjX1JDjjJkBRayURpylBKNSCIgLx9qyFEKBYubAr/qbchRKgQrmbgNDTXkKDWCNcxDDaZSnaReCcTPZxyV6qI05OTJtHBO3C/1usG0KO/HyZPc34+jVQvmRWk/zv4+2Tpwn6xaNZgdRWYaLWMv9LLBDDVqP45WqxFqhZ8OG7/znbCe4KVeMJiy1OsM71xxqdcMJjFZO45/nnhfrxRMZZJ2nP0tsv454kqvWJLeNM9DoB1HKTl6O45WJ5jixO049vJY97yw0ok92UpJ423HqWSYKF/8SgkRRPA9DV0gR6iUEANi8IDga0sXxoyKIfhcKFh5+islRJTIlRIiScRKCZFC+rUWGQ0XxZxKcRKVEiafYGYXLe6CH9Yt0/bDeuAWWCq4YOpTr2BClRImm/TdQ9iCA3qJDGjLg974zvuirJrXD3eTu/L+ZlIk9/eT5qG6ndzX5qY2t8ldUTw97VF9p69DJ3xPmSMWGF9830kEEcxOqO/8bBv4+hf2DtizznL+ZnNi/9OR/Laa8tvOhf7n9ccbR9r5z5+8+cbmrJ1fbQoyv37zF//GGtDPHM6z/mj9m81v/dae6+OK1HNqpAweqYMNKRFDMCuPYkiJKCRDmrtIXlBJIhpSIoU0KSKj4aKYUymiGdIqnbpvfXjJ5RNM+aMa0u3donXgslgquGDqUxtS76Bectmk7x7CNmRIhwe05UHHbd1xXwDcecwmiFf18Y7eu6PU258z/iX17ihDVmAhG6V3RynRiCQC8gYP01EKBQuhAsPq7d1RKgTLnrgPDfXuKDWCBc9DHaZSnaS4CcQvr5upaYxL41ytMUoHT9aYae4sGb7UCwfT48gtPFq1YHqUtvA0+xYe7w2jr/SqwSQpMtVvTQupSarEs9l0odcOZit5H0+a1klRTTNn8/OFXrARCoafExvE852wnuClXjCYw9QrjzKfPu3PfHvlodUMZjVhM0/u6994X68UzG2SZp5m38zjnS2u9Iol+U7zPGRFbRejzkeiVcvmNPSkWW3KbgFjXGKv9WLBrCfu6mnOd6J6Ylc6sVYttlfa8ngXvYFVv3rh62vraRIZJwoYvbzCBBF8a0PXzqOessNkNzg7vsL8fHVpUwra3udgq0yfrn9hl/iT7r8+6f7Q7586nT55vA/68U9tS1Jv/mbzZeHXm/98+Oavuj9rvwz8fFOT2n5R6H7jF5sS1K/Xn5w9XR/+u2dnX7q4nr340tmmY+of1z9a/0P33/9t/f31/2k1ffrmb9/8Z/u/1f35bz/7zAUTz3aj0eWTs82l1R2K/bDxyeNHic0l5vb2CfvXvrf+gfPVm1FHTfCRVLDc9taHmChx60NMknj1ISaF9Bs1MBppWk7rypmJ51SWaFWixhTTwvnIveQCClKXaEU7UCZqkqeqQuO9ynbBBRfMgOrFWlrnnpuFL7lw0ncQgRuoEwEj2vKgT7dhvrPWns6lJpUGAwOMb62JIIL5CbXW/I55ZkAMHhDcb7swZlQMwfQ7igElopAMqKdjnkkS0YASKaTJDxiNvJ42zlrNnEoSz37676ul8glm91Hd5/Z60yZwXy0VXDD9qd1noGueyiZ9/xC2IfM5PKAtDzpyk5LvS20WxKv7eMduUtLqBeuvqBt8l5qUtCErsJCN0aSklWhEEgF5QwcMaYWCBV6BafU1KWkVguVc3IsGmpS0GsFC7qEuU6lOUrQF4pdV3STotFdztcSj9yiphYPZcdweJbVaMDsKe5SabNej1HivLH2lVw3mSJGnfsteJmVdTovCJX2hlw7mKnmLUp1V3XtonHov9HqNUC/8lNgYnu+E9QQv9YLBBKZedgQ6lNSawZQm7FDqlJaeDiW1UjCxCTqUdnPF+4G54kqvWJLsNM9DWhV5M62dq4BWLZvTodQ0eVZPM+PSeq3XCqY8aYNS92TsRPXErnRiT7eKknoblHIZJwoYv4pCBBF8Z0PXzRGqKMSAGDwg+JLThTGjYgg+IwoWpP4qChElchWFSBKxikKkkH7FBUYjq6a5dx1MRDmJMgqTTzC9i5Z8Q2WUfPvV3Xsr7YILLpj/1OuZUBmFySZ9ARG2oTLK8IC2POgTbo9PvT08hTQYGGB890kEEUxPqPsctz2eyG5wdtxoftEeb301cdQEeWUUX01EIflq56v0gkoS0VcTKaRpHRiNOp027u/acypKPF8d6o5nAgoy16jGentNaxO4eJcKLpgA1cY62B3PhJO+ggjckLMeHtGWB9393599JhdYw/ynIQc9csOSzzsbL669763o40ZqWKq8DUtKvf1J5MCGpX+yLunpEM1Hq/Zpvz+ps3q/PFt/tzNP3z+zhu/RZX3c/T9rDn9ru4weW48+tEZv136UPrUfrX/lCsBzdQAKLACy9qMnvDR7Zjq3+VuX4j9SKzYixYDaoSOTtELBYq7ApHq7kZQKwdIt7j1D3UhKjWDR9lBXqVQnKdAC8XPGbq5WF6URyXeUyEu9bDDnyduQMlOk/j4krVww6Un7kMy+D8l7M+srvWow9Ym8M/psLPSywYQl70HyX3em1mqEWuGnw8bvfCesJ3ipFwymLPWyIit9PfKXetFgFpM1IAVmivf1UsFkJulAMvsOJO8scaVXLElwmifCf+GZVjKn+8h/4ZlaJ5jlxJ1H5nwnqid2pRO7sYq3TWm6Be3E1HUzKW7renJbPZTdL5O7m5ubssxu7h95vCvXwFJevXr1dh6VMk4U0LXGDXBJ1rkukPeoIIIvaOgC+P9Y/75bSD2uaH/+dP/E5sqIX3a//Zk6xV9vVrs/f3bW/Y0frf9+/ZP1P6y/v/7e440TP819xSBiMAweDHxp6cKYUTEEHwcFC09/dYSIwqqOGBfKCypKxPIIkUL6bRYZDhfFnEoRrTJijH9lzOQTTOuixd1QYaTcfkb3Xry74IIL5j71CsY7qJdcNum7h7AN1UWGB7TlQT9ed/Zw8zrLbx4mD7e3rydFnmWTm/S2miR33b/8Livu8/xp0OO6Tl/VpJIGAwOM7zqJIILpCXWd311/sv79Y33lzd+sPz7bVWE+s/V78w86d/ob+5tv/ubfbCsrm2vRPnqquXy6/pX1p+tfPf5TW8D4gzRLkj/IjPutf04NlcFDdbAnJWII5mWBJ/UWQ4gkFEuaThPjQnlBRYloSYkU0rQIDIfPkhIpolnSNDdT42vWYQIKJv1RPen2xtYmcAUvFVww96k9qX9UL7lw0rcPgRsypcMj2vKg/8NjWefmdVIW2cRUST4pyofbSVNWN5M8e8hu75OmvDNPgYlrSp1PQGdK/fe/eYKBAcY3pUQQwfyEm9KPOw9q79j9Rucof701nP/k24j57GzTB/4b+4c33eCPbtbX70MMhsGDcbDtJGIIpl7cdr75a/fNx39MRaH4zmRaukheUEki2k4ihTTxIaPhophTKeLZzrTxHNzwkgsomNZHtZ3be1mbwEW7VHDB3Ke3nd5RveTCSd8+BG7Idg6PaMuDfjz7I3tdGpOlk4fX1e2kSG6KSZ3V5aRIH0yT3t4WdfrwwRFsZ+EKRmc7G2kwMMD4tpMIIpifUNv5X9/87eN+vjf/5Wz90abM/sv1L978l01pvfwD96FKz6mUBqc82E8SMQRz6ih+kohC8ZPu/UIvqCAR7SSRQprQgMHw2UkiRTw7OTW+ujoTTzBZj2omm6318N6BueCCCyY+vZn0jOklF0365iFoQ1ZyeDxbHvR2u+ETeOzthu5vlNVTcdWHW/ZxI203bDzbDdV6+1PIgdsN//v6wzd/vfma+Hg+uj3svDN/n25q3z9/3Hn46abm/fHjoQ1P3yC/u/779ffXf+/YXLjbkmgPTv/15hyLj10heK4OQYGFQLbh0CXxj9QSjUgiIG9/3vn0bP3j9Y8mhUvwTC24P0HTdhqqFYJ7NHCz6d9pqNYIbs44zEeq1fUzFWWnoVpdlJ2Gedl4btN+qRcOJjz5XsM0a7x7DfVywYwn22vYydnuNex+6t1rqFcN5j2RbUZ36Cz0ssFcNeJeQ71WI9QKPx02fuc7YT3BS71gMGmpVxRZUmTT1L2o0KsGE5lss2FgqnhfLxXMZ/hmw/008X5gmrjSK5bkOM0j4d1sqJYcebOhXieY5oSbDe0TsRPVE7vSid2sEe6TsrpNzOTmdfJ6UpjaTJrb+9vJ7euH26askzy5e8qD3nVrYCGvXrt6NhtWSSrjRAFdK9wAl2SV6wJ5jwoi+HqGLn+fTpS0TTNP9Y2nJu6P3/zVY0+N/T2T/EH3/5NnRWJ/lbuPo3lOZTc4O76odGHMqBiC74CCpaa9du2jbl3sHJc/pgJRyiDOSeIFlSNaFYRKIf0WC4yFb5VLpIhWBSmKaeV81l5y+QQTuWg9Fy6DdEyPn82ffuICX3DBBdOfetHiHdRLLpv03UPYwnUQZEBbHvTjgebZQ/o6vUsm6d1dNiluXxeT+r77q/cP6X3ZFGVeZ7cfHMFnOj++dj4zkwYDA4zvM4kggulJ7zNtlWRTbrGHNP7mzbc352l/IvObxBgYPAYH+00ihmDCHdFvEoGi+k0iR0S/SaSQ5jxgLHx+k0gRzW/mZlo5Nwy85PIJJvRR/Wa2tSfeix0XXHDB9Kf2m95BveSySd89hG3Ibw4PaMuDftw5eNO8zu7KdFJn+cOkyHIzuU2benLfdEb39e3ryhT3HxzBb/q6cnJpMDDA+H6TCCKYnmC/+XhIhW3E+d7mTpi/tNfm/H87s/mrzZ7Cxw6fXzztKLRHU7z5pj2lwv44NR5n85waBYNH4WDHScQQTLkCx+ltpiGScKym58pGKklEs0mkkCY8YDR8ZpNIEc1seg8V5+IJJvNRvWa+tSb+yxq54IKJT+01U5Ml09zpNS65dNKXD6EbcpvDQ9ryoK3dDLnIkbu6Cxde5x8LL569M6fp4x29q1uptz9rvMtd3coQFFgIRunqVko0IomAvAzt6lYKBhvkxjCiSoVgM5zEYPq7upUawS64Q62jUp2k4w2In88SKtVF6erOsnxaGJfwl3rhYMIbu6tbKxfMeNKu7mLf1e292u6VXjWY90ROGV0ILPSyC6Fs+NkIdHVrtRqhVvjpsPE73wnrCV7qBYNJS7+IqBszrX0tElrVYCIbs6tbKxXMZ5Ku7mLf1e2dJq70iiU5TvNIBLq6lZKjd3VrdYJpTtzVXZzvRPXErnRiT7f6UXi7uo2MEwWMX/0gggg+mKHLX1b1gxgFg0cBX166MGZUDMFHwDEWnUSSyNUPIknE6geRQvoBFhgN31KXSHEK1Q8mnmAyF63phqofZvup3HuB4YILLpj49AuXYPWDSSd9+RC6oerH8JC2POgT3kNYeHu7S2kwMMD4bpMIIpigYLc56h5CIrvB2Q/2mEQMwVQr8JhDPd1EII7VdHG8oHJENJpECmmuA8bCZzSJFNGMZmgPIZNPMJGP6jTLrS3xX1HIBRdMf2qnGdpDyGSTvnsI25DPHB7Qlgd9wnsIC29Pt/9qHE8wMMD4PpMIIpie9D5zjD2ExBgYPAYH+00ihmDCHdFvEoGi+k0iR0S/SaSQ5jxgLHx+k0gRzW+G9hAy+QQT+qh+s9raE//1g1xwwfSn9puhPYRMNum7h7AN+c3hAW150JG7uo0Lr3OQ/ltuOrw06eMdvatbqRfsbkMN4FG7upUhKLAQjNLVrZRoRBIBednZ+pOz/YHd60+emruz7r/lY7gbvs+N3LOzP7n40uqPzx7bFrYtDM/M+rduRzlThwdsxxNYX285X6kQbL0TeNlAD7lSI9hzd6hPVaqT9NcB8ctK90w6VwuM0kZu6nr6dO/v295SKxzMsGO3kWvlgilW2kZe79vIvbffvdKrBhOtyJi/XX3Pq2yaOueuhV46mCDlreR5XjbGc3r1hV6vEeqFnxIbw/OdsJ7gpV4wmL/UaxdT+S6ludSLBlOasJvcFM3UfcXa+3qpYGaTdJPX+25y72xxpVcsyXaaJyItGlNPy8Ylu1XL5nSUF0mRF55Z7VqvFcx64q7y+nwnqid2pRO7UZvdmvuH4m6SlKWZpOl9PamT180kSUxiyrpOG/OUFr3r5sCHA/Xa2dtV3sg4UcD49RciiOBzHbr8/n63HPuLN9+wV6J+0i3c/sIu2Lr/2OXYrzdrte4f2m6f/YptuyDrfsc5ls+pITB4CPC1rQtjRsUQfH8cYw1KJOHUXbwt5USSiJUXIoX06y8wGlntaZyYU0niVV86QHcH8ksuoGA+F63yhsovzfZrvf/mVC64YPpTL2HytJrmxgV3yYWTvoEI3FD9ZXhEWx70CfeVG19feeq/g8cTDAwwut9kggjmJ9RvjtpXzmQ3OPuhRpOJIZhpBUZzoM+HCcTxmy6OF1SOeG6TSSHNdcBYNIULY07FiGY1CzMtPI0+VD7BTD6m00yTJ1+Seq9FXHDBBfOf2mkGGsupbNKXD2EbMJrAgLY86BNuLDe+xvI0lQYDA4xvNIkggulJbzRHaCxnxsDgMTjYcBIxBBPuiIaTCBTVcBI5IhpOIoU05wFj4TZkcypGNMOZl9PcZziZfIIZfVTDub08Lw3chkgFF8x/asMZ6CynsklfPoRtyHAOD2jLg+7+78+ePfqsPw0ZypE7zJ1j21nJzItpj0Wv+pjROswzl9731HrBxrf/P3t/1yNJdl0Jon8l0E9URbrDvo65mRr3gZUdzIlURnhUePgMBJUgxOcdodVVAsnGnZcBiixRokA1ixJ7+gpFUiVSPRgBd+69xarKZtY3MK8zDx5/4f6Sa8c83CPT4pxja2+3ddyrWyQqMjM+Mtfa22zvdc5eZgdVgnJ3stthnt35lK19GXWYa0NQYCEYwmGuhWhEEAF49+8NdwE9UAMFvXICNeqbs2sRgsY4gbz0e721GEFH3KbSUYlO4n4D4ud51lCLLorR2/9yNDVssM0pbN7FZOK1eavhgn1OaPNOs7XNO/WekPdMjxrsdiKVjF4bR3rYYIeSW7z9bwtXYzVCrPDVYeO3vwbWATzVAwZblnoBMamzceJ8KOREDxrsYkJ7t79SvKGHCjYzgb17XSXeCFSJUz1iSYPTXBH+l4VrIXOs3f6Xhatxgl1Oauturog1qA7YuQ5suzCAJiWWj3exGli1qxesPlv33TMkME+UoGtZG+AlWdq6iLxOJSLYK0PXvMPabIjcDc4dX0m6aBxQaQh2/QTrzL6pB5FQ1KkHkUfEqQeRhXTjFciFb4lLZBFt6GGKcep8nuopl5+gkIuWc31Dj9WZmmngmFQqcUH5U69ZvEk94XKT3nsIt76hR39CZzzSO+yyKb127kIaDIxgfJ1JJCIoT3qdOYTLhhgDg8dgY71JpCEouAPqTSKhqHqTyCOi3iSykPY8IBc+vUlkEU1vFrn3+UEqP0FBH1RvFit54j0W8YhLXFD+1HrTm9QTLjfpvYdw69Ob/Qmd8Ujv8OsqSq+r20iDgRGMrzeJRATlCdWbjNdVMENg8BBsLDeJNAT1ViA3vTYaIhOOzvS9roLJJKLSJLKQdjsgGz6lSWQRTWnmaTae+KQmk6Cglg8qNVcH5qWBMxCpxAWlTy01/Vk94ZKT3n0IuT6t2Z/RGY905FeFOy02jXosvfSsXz3t0tu6kVuJt1s0vslGbmUICiwEgxi5lRCNCCIA7/4t4e27wf955FRHB2rAoDtuCCWqRAha4SQK02/oVmIEPXCbakclOonfDYifTxMq0UUxdFeFGZfGBfypHjjY8Ia2dGvhgh1Pauku7y3d3gPynulRg31PJJRRI+SRHjbYqwa1dGuxGiFW+Oqw8dtfA+sAnuoBg01LvYbwV4sTPWiwjw1p6dZCBduZxNJd3lu6vVXiVI9Y0uI0V0TA0q2EHN3SrcUJdjmxpbvcX4PqgJ3rwLb6O70pbpJzMzovzy9XS9frbMujj4nX0h08xushT5Rg/NEHkYhguwxd/SpGH0nP4IMYAIMHAF9YumgcUGkIdv+GWG4SmUQefBCZRBx8EFlIt16BbPgWuUQW0QYf2aQc373A+OFimElQUMlF67ngNrnltNomDxyRSiUuKH3qRYs/qydcctK7DyEXzOgJktEZj/QOPzw48Zq6w2ffOIKBEYyvNIlEBPUJVZrDPjxI5G5w7huLTCINQaUViMw+MzeREEdrung8ofKIqDSJLKS9DsiFT2kSWURTmt63OT/l8hMU8kGFZrWSJd5TCY+4xAXlTy00Q6/oZnKT3nsItz6d2Z/QGY/0Dj88OPGauWtpMDCC8XUmkYigPOl15hAPDxJjYPAYbKw3iTQEBXdAvUkkFFVvEnlE1JtEFtKeB+TCpzeJLKLpTe/LnJ9y+QkK+qB6c3VUXRo4fJBKXFD+1Hoz9IZuJjfpvYdw69Ob/Qmd8UgvJ+gmvbwwxdXovLi5GRXXxeXoorqsRub6ur4+P8+qauUIiKs3C1cwvj25O61eEAyMYHS9ySQiKE+o3vynxcd2YL7XWsQ/bPc0Xyw+s3N0u6fZCtA0eS01r7WPDLooP6ZSNjjlTeUlk4agvuLy8vbHtz90UfkOlUpMYcnkEU9YMllImxuQC4+wZLKIJiwr/xvBqfwElXtIYZmtjqbLAmcNUokLCp9aWHqTesLlJr33EG49whJI6IxHOvKTgs432zVSMQ3Sy7r0tv2koBZvt2Z8g58U1IagwEIwxJOCWohGBBGAlz14UvDR3vI3hQv5gRo5+PQFrke9Hk4tQvBRC4HM9D8yqMUIPmOxqYRUopM8TwHEzycNleiiPDJYJ9k482wmqoGDnW/gRwbVcMHWJ3xkMEvXjwxm3pPonulRgw1QJJjRB22O9LDBpjXkI4NqrEaIFb46bPz218A6gKd6wGDTUq8l/NXiRA8a7GMDPjKohgq2M8Ejg+sq8UagSpzqEUtanOaK8D8yqIUc+5FBNU6wy0kfGWyuiDWoDti5DuzuDjwq3yODWSbjiRKMP/AgEhFsm6HL4EEGHkTKBqeMryldNA6oNAT7fvgCMzDwIFKJOvAg8og48CCykG66ArnwrWqJLHZi4MHkJ6jcovVb38AjW+2Pew8cPOISFxQ+9SIlNPBgcpPeewi3voFHf0JnPNI7/IRg5XtCMMulwcAIxheWRCKC8oQKy0GfEGRyNzj3jRUmkYag0OIKs8+xzSQUVWcSeUTUmUQW0l4H5MKnM4ksounMwBOCVH6CQj6ozlydRpcFjhekEheUP7XODDwhSOUmvfcQbn06sz+hMx7pHX5CsPI9IZgV0mBgBOPrTCIRQXnS68wBnhBkxsDgMdhYbxJpCArugHqTSCiq3iTyiKg3iSykPQ/IhU9vEllE05uBJwSp/AQFfVC9uTqNLgscL0glLih/ar0ZeEKQyk167yHc+vRmf0JnPNI7/I7dyvuEoJEGAyMYX28SiQjKE6o3h3/HLjMABg/AxmKTSENQbQVi0+vPJjLhqEzfO3aZTCLqTCILaa8DsuHTmUQW0XRm6B27VIKCSj6o0FwdRZcFDhekEheUPrXQDL1jl0pOevch5PqUZn9GZzzSkR8ZdOa00Y5lkF7epbf1RwaVeLtF45v8yKAyBAUWgkEeGVRCNCKIALwHjww6L6sDNWDwoYshlKgSIfiEhURh+p8UVGIEH63YVDsq0UkeowDi59OESnRRnhTM6mxcOR86f6oHDja8oZ8U1MIFO570ScH7wwWzwOGCatRg3xMJZfT5miM9bLBXDfqkoBarEWKFrw4bv/01sA7gqR4w2LTUa4i8zCfj0meP0KIGG9mQjwpqoYL9TPKo4P3pgv4ycapHLOlxmksi8KigEnL0RwW1OME2J35U0J4u6C4Ncx3YFq25vKir/Gp0fXmdj4r6qh5d3JxfjLLKXJur8nxSXt3dh951a2Dhrl67eh8VDB+A84AnSjD+5INIRLBfhi5/P2jWrC/sumpv8b5dt96+e/sXe4v/3KyzPl08b9avy5XwJ3+yXOdmJkluf5Rm9mM9Nh5Lx2NqEAweBHx16aJxQKUh2AIcYs1JZBJ5+kFkEnH6QWQh3X8FsuFb6RJZRJt+BB4eZNIT1HLRki64U245rXbKA+cLUokLCp963ZKaLBnnuYvdCZed9OZD2AVTeoKkdMYjvcOPD3pGD43YDJ+C4wgGRjC+2CQSERQoWGwO+vggkbvBuW+sMYk0BKVWoDH77NxEQhyp6eLxhMojotAkspD2OiAXPqFJZBFNaIYeH2TyExTyQZXm6jy6LHDAIJW4oPyplWbo8UEmN+m9h3Dr05n9CZ3xSO/w44O19/HBWhoMjGB8nUkkIihPep05xOODxBgYPAYb600iDUHBHVBvEglF1ZtEHhH1JpGFtOcBufDpTSKLaHoz9Pggk5+goA+qN1fn0WWBAwapxAXlT603Q48PMrlJ7z2EW5/e7E/ojEd6h9+3W/seH8wTaTAwgtH1JpOIoDyhenOI9+0yKRuc8qbykklDUF9xeel/3y6TSkxhyeQRT1gyWUibG5ALj7BksogmLAPv26XyE1TuIYVlvjqPLg8cMEglLih8amEZeN8ulZv03kO49QhLIKEzHum4Twtmzpw2UjEN0iu69Lb9tKAWb7dmfIOfFtSGoMBCMMTTglqIRgQRgPfK04IfLP7B97SgFjD44AUuQ73OTS3CrsJkPi2oxQg+XbGpclSikzxJAcTPpwiV6KI8LVgnxTh1XphP9cDBhjfw04JquGDHEz4tmN+fK5gHzhVUowb7nkgno87ZIz1ssFcN+bSgGqsRYoWvDhu//TWwDuCpHjDYtNRLCH+1ONGDBvvYgA8LqqGC7UzwsGB+f66gv0qc6hFLWpzmivA/LKiFHPthQTVOsMtJHxbM7bmC7sow14FtlwiQB8fy8S5bA+t29dLV97Bgnsl4ogTjzzmIRAS7Zejqd1D/NpO7wbnja0oXjQMqDcG+n2Cl2eOnYRKKOvYg8og49iCykG69ArnwLXKJLKKNPQL+bSo/QSEXLef6xh6rU+nywDGDVOKC8qdeswT821Ru0nsP4dY39uhP6IxHenf9243OzFzBaHRmLg0GRjC+ziQSEZQnvc4cwL/NjIHBY7Cx3iTSEBTcAfUmkVBUvUnkEVFvEllIex6QC5/eJLKIpjcD/m0qP0FBH1Rvrk6nywPHDVKJC8qfWm8G/NtUbtJ7D+HWpzf7EzrjkV6+BC27MNc3xeUoKUuzeoH3Vb3d41/sq0lcwWj0ZiENBkYwvt4kEhGUJ1RvKo5/aZ3coQNgmCEweAg2lptEGoJ6K5CbXiMNkQlHZ/pegcZkElFpEllIux2QDZ/SJLKIpzSTelz4HN1MgoJaPqjUXB1MlwdOGqQSF5Q+vdT0ZvWES0569yHk+rRmf0ZnPNKRLd2+qbgJ0jNdelu3dCvxdovGN9nSrQxBgYVgEEu3EqIRQQTg5ailWwkYdMcNoUSVCEErnERh+i3dSoygB25T7ahEJ/G7AfHzaUIluiiW7jTJzDhxXplP9cjBjje0p1sLF2x5Uk+3ufd0e8+he6ZHDTY+kVJGnZBHethgsxrU063FaoRY4avDxm9/DawDeKoHDHYt9SIiUC5O9KjBTjakqVsLFWxoElO3uTd1e8vEqR6xpMlpLomAqVsJObqpW4sTbHNiU7fZX4PqgJ3rwO7u8MOzq9ksX0sZT5Rg/OEHkYhgwwxd/1KGH8QQGDwE+OLSReOASkOwAzjEkpPIJPLwg8gk4vCDyEK6/Qpkw7fQJbLYjeEHk6CglouWdH3Dj3K1Ve49fvCIS1xQ+tTrluDwg0lOevch5PqGH/0ZnfFI7/ADhKnX2B0+DccRDIxgfK1JJCKoT6jWHPYBQiJ3g3PfWGQSaQgqrUBk9hm6iYQ4WtPF4wmVR0SlSWQh7XVALnxKk8gimtIMPUDI5Cco5IMKzdW5dHngqEEqcUH5UwvN0AOETG7Sew/h1qcz+xM645He4QcIU6+hO3wajiMYGMH4OpNIRFCe9DpziAcIiTEweAw21ptEGoKCO6DeJBKKqjeJPCLqTSILac8DcuHTm0QW0fRm6AFCJj9BQR9Ub67Op8sDBw5SiQvKn1pvhh4gZHKT3nsItz692Z/QGY/07h4A0+jNwhWMRm/W0mBgBOPrTSIRQXlC9eYgB8AQKRuc8sbykkhDUF9xeRk4AIZIJaqwJPKIKCyJLKTNDciFT1gSWUQTlqEDYJj8BJV7UGG5OoguD5wsSCUuKHxqYRk6AIbJTXrvIdz6hGV/Qmc80pGfFsxc9L49uTNH+OiVXXrbflpQi7dbM77BTwtqQ1BgIRjiaUEtRCOCCMDL9hYv9u4fGVy8GO81ufvnUfpo+Wt+92vRfv7lnC4dCbfvLfW7K6PrZL6Sx0d7f3D87fl39tIsSW5/lBn7ceWUdQXrQB2sbjfgPamoRQg+3yFQtv4nFbUYwQc7NlStWnSShziA+GV5Na5cCA/VCGM9rZiNE8/QXI0c7LjapxWdcP9ADxdsucKnFYtk/bRi4T0H75keNdh4RUL9wWVdFIkx47p2YT/SYwc7pvyRxdxkk6T2AD7WAzZCwPB1YoO4vwbWATzVAwZ7mHo1U9fZuPb4MtSgwbYmfGxxMsk8VuU39FDB7iZ4bHFdL94I1ItTPWJJx9NcEVk+SZPSc1HM1Lg5zy4WWZ4Vtec0pTM9WLDzSR9gbK6NNagO2LkO7O4OXzLfA4xFKuOJEow+fGESEWzhoUvyIYYvTMoGp4yvb100Dqg0BHuQ+MrTP3xhUok5fGHyiDd8YbKQbgAjuUichsxDKo9445d0fPcqu4dLYiY/Qe0Wrep6xi9FerdbX3iPQDziEheUPvWCJTB+oXKT3n0It57xC5DQGY/0Dj+vmPmeVywyaTAwgvGlJZGIoDyh0nLQ5xWZ3A3OfWONSaQhKLS4xuzzjzMJRVWaRB4RlSaRhbTXIblIa99chUgkmtQszLjwWMip/AS1fFCpuToirwiceUglLqiAaqkZeGSRyk16+yHc+qRmf0JnPNI7/Mhi5ntkscilwcAIxpeaRCKC8qSXmgM8ssiMgcFjsLHkJNIQFNwBJSeRUFTJSeQRUXISWUh7HpCLzD1oO6TyiKY483Kc+xQnk5+gpA+qOFeH5BWBUw+pxAUFUK04Aw8tUrlJ7z6EW5/i7E/ojEd6h1/8m/keWiwKaTAwgvEVJ5GIoDyhipPx4l9mCAwego0FJ5GGoN4KBKfXwU1kwlGavhf/MplE1JpEFtJuB2TDZMYjxw6pVOLJzawa586tkKdcgoKCPqjeXB2UVwSOPqQSF9Q/vd5MJ2P3eQonXHLSWxAh1yc4+zM645GO/DCjb9PSBOlNuvS2/jCjEm+3aHyTH2ZUhqDAQjDIw4xKiEYEEYDne5gxUzy8+Advnf/7m73Ff27+ok8Xz5ssLfP9yUvi/uWEuiJzoI4M+NTHELpXiRB8xEOiZ/1PLioxgs92bKpUlegkz3EA8SsT96TqUA0wyoOLWV2Na5+u1AIHm+vQzy1q4YLdVfrc4v0pi0XglEU1arDHikT5g3hX9li9wukcOdJDB3uj/LHFqk7KfDxx1rFjPV4jxAtfJTaG+2tgHcBTPWCwf+nXLWVejSfOlnaiRw32tCEfW9RCBVub5LHF+9MW/eXiVI9Y0u40l0SW1kVajCvnRTFT4+Y8tpgmZTUxniv4TA8WbHzixxbtuYvuIjHXgW0vifP6Krss01GV5TejIsvN6CKtq9F1PUnSq4uriSmul3y8q+bAtoF65ex9bLGU8UQJxh+/EIkIduvQxfcHzQLrhV3Q7S3et6vm23dv/8KxLvuT5Sp79T6Z5cex8VhLHlOjYPAo4ItbF40DKg3BDuQQK1Eik8gTGCKTiBMYIgvp9i+SjTwbl74JDJFKtAmM/12SVHqCii5a6vXNX1Zn9RWB0xepxAXVT72OSU2WeMZqJ1x20jsQYdc3gOlP6YxHeocfZ8y9jzOGzwhyBAMjGF9yEokIChQsOQd9nJHI3eDcNxaaRBqCUisQmn3eciIhjt508XhC5RFRbRJZSHsdkIs8cZbsQyqPaFIz9DQjk5+glA+qNVfn9RWBAxipxAUFUK01Q08zMrlJ7z6EW5/S7E/ojEd6h59mzL1PM4ZPB3IEAyMYX2kSiQjKk15pDvE0IzEGBo/BxoqTSENQcAdUnERCURUnkUdExUlkIe15QC5K38OMRBrRBGfoYUYmP0FFH1Rwrg7sKwInMFKJC+qfWnCGHmZkcpPefAi3PsHZn9AZj/QOvwQ49z7MWEuDgRGMLziJRATlCRWcg7wEmEjZ4JQ31pdEGoL6iuvLwEuAiVSiKksij4jKkshC2tyAXGS+qTmRRjRlGXoHMJOfoHQPqixXJ/YVgSMYqcQFlU+tLEPvAGZyk958CLc+Zdmf0BmPdOSnFj1a0YQPxqi69Lb91KIWb7dmfIOfWtSGoMBCMMRTi1qIRgQRgOd6avGDxT84jlxEcuh9bvHVTFqH7P9kzbL/k32ecc9/+KI2TN0+wHuEUYsQfNxDIGr9jzBqMYLPeWwoWLXoJM90IPErjO/wRS3COM8wZpNx4VzRPNUDB1vtwM8wquGCvVb4DKO5P3vRBM5eVKMGO65IoT/YBs1T08gGzzOMauhgp5Q/w5ilJi+qceJcFR7rARshYPgysUHcXwPrAJ7qAYMdTL2KyU1Zea6LEz1qsKsN+BCjGirY3AQPMZr7sxf99eJUj1jS8DSXhMmSrKzHlTPSMzVuzkOMmamK1Ixrpyw704MFO5/0IUZjz150F4m5Dmy7YIE8QZaPdxEd2EVQL6R9DzGaVMYTJRh97MIkIti7Q9figzrKmdwNzh1f4bpoHFBpCHYhBSvQHn8Pk1DMKQyTR7wpDJOFdCMYyIVxv7PtkMoj2hgm4Cin8hOUctEir2cMY1Yn95nAUYxU4oICqF7ABBzlVG7Suw/h1jOGARI645HeYUd54Xt20WTSYGAE4ytNIhFBedIrzQEc5cwYGDwGGytOIg1BwR1QcRIJRVWcRB4RFSeRhbTnAbnIjG/YQuQRTXEGLOVUfoKSPqjiXB3gZwInMlKJCwqgWnEGLOVUbtK7D+HWpzj7Ezrjkd7hF7QVvmcYTS4NBkYwvuIkEhGUJ1hxcl7QxoyCwaOwseYk0hCUXIHm9PpsiEw4YtP3gjYmk4hyk8hC2vCAbORZ4mneh1Qq0RSn/wVtVHqCij6o4Fyd32cCBzJSiQuqn1pwBl/QRmUnvQMRdn2Ssz+lMx7p5n9//PL9aiXXH4W05cDmc+Pi26jKwss3r6us7vKNZD5PE6/7XAm4W0c2dJ//U3ssorUpf9qOuj9afLW0K3/WfPzB0r38YvE7azd/f/GLO2f5F41gtCboz1tJ+VfNn37QPpz4Rcd07vCmu4LxWB2MAgvGID50JUQjggjAc/nQ3Vlsc/Kl9S3c/iiQ1MXf2cdMv3old7fv3n3H1y/tU3tOz9FGBjTuDSGJlQhBk55E6vqt50qMoDtvUxGrRCdx4gHxc8buUI0uiu08TUxgj1OLHOyyCt952Sz33RfpH+jhgm1W6jsv7n3n3tMCn+lRg71WpNfR5ciRHnYhhA1fGz6sx3qsRogVvjps/PbXwDqAp3rAYNfSL2X85eJEjxrsZEK7ub9UvKGHCjY0id28uLebe8vEqR6xpMlpLgnfbTdTQ+Y4zX04z/Q4wTYnNpkX+2tQHbBzHViLNjkvq+vrNBvVV0Vuz5id2DNmq84Zs5aPd7Ec2D5QL5i9JnMj44kSdC2rA7wkS2sXkdepRATbduiS+59v37195/bdxdd2UfyV/fBRO4D5vF1B549M+3YfZ9IeU7kanCu+XHXROKDSEGw44mtL/0t9mFQo85bCWfeeUIlEHLcQWUg3e4Fk+Fa0RBYRJy21cdF7yqUnKNmilVvfpMWstuW95zIecYkLCp96eeLL6QmXmvTOQ6j1jVn68znjkW4FZX1+cz45v7ocZWVSjIqLm2pUpVk+yrO6yIqyMNVkK4LSuc3aCMpSGgyMYHxBSSQiqE5iQdn6yBsB+Zp7SvaYSszgxDZWj0QagiI6iHokUqGox8w3vyASiageiSykPQxIhk89EllEVI+Z0/j+lEtPUJ8HVY+rU/dM4CBFKnFB4dtAPbpzesKlJr3zEGp96rE/nzMe6R1+1bjx+sL9B/14goERjK8eiUQE1QlVj0O8apxJ2eCUN9aVRBqC8jqIriRS4ejKceZcVj6hUomoLIkspP0NSIdPWRJZRFOW3vdSP+XyExTvQaXl6pg9Ezg3kUpcUPvU0jLwsnEqN+m9h3Dr05b9CZ3xSLfaskyy6/wyuRpdTOrM7mLWoyq5Pt/6qLtwBaPRlv4zfTzBwAjG15ZEIoLyhGrLV95ysed7w4V9j/av9rLq9kfZ5PZHyaPSvuZ6b/Hrpcfc/uBXt3/ZfOOXS1nafPLL9gFGn5mcGCODx2hjMUqkISjIuBjtfQsGkRBFkqb52LioPKFSiShJiSykbRFIh0+SEllEk6R55p+VM/kJav6gknR1EJ8JnKxIJS6ogGpJ6k3qCZeb9N5DuPVJ0v6Eznikl9ud1xdZ2sjeUWUH68XVTSNkr2/q5kfPJ9XFdSNi06s3tyBJnVdAI0lraTAwgvElKZGIoDyhkvQ/3v508dvF86Wu/Ng+Kbf43eKT1TvYPl6e3GJ/X77mfpP6YypjgzPeWGASaQjKKy4wA7udRCoUaZnn44mzMDyhcomoLYkspP0NyIdPWxJZRNOWybj27XYy6Qlq96DScnUSnwkcrUglLqh9amnpy+kJl5r0zkOo9SnL/nzOeKRbZXl9c36V5ec3o5uLi6tRkWfZ6Dy9mIySy+Yvv8yK6zy/y3lcZVm6gvHtSek/JMMTDIxgdGXJJCKoTqiy/HmjHL9evl7h9ieL53vrdzLYt661grM9QuL5ctLefPL2J3+yekOGHb3bOfzdcROfLj5rN0bbr9qT/16zb2J7zb6UzRWqx9RQGTxUm0pSJg1BWcYlqfeVE0wmFEWa+d7CxmQST48yWUi7IpANjx5lsoimR9PcjI3TBPaUS1BQ84dUpGVyp2BK71lnR1zigtKnVqT+rJ5wyUnvPoRcjyYFMjrjkV6+9NecXyVlkY3MJGn0a3lzMarLyfkoz26yi+ukLi/NXWDiatKJKxiNJvWfueEJBkYwviYlEhHUJ1yT2ifLl+9re7H4bKU3/8meQr187LwRrB+utemnj+zj6C+sPL17edidDdQVjMfUYBg8GBurTiINQenFVad/I5RJhSI7E/cq9gmVSUTZSWQhbXxINlwsDqks4snOtPa8PfQpl6CgrA8qO1dnYZWBw82oxAW1Ty87vVk94ZKT3n0IuT7Z2Z/RGY+01Z0hOTnwe359m5uZl559r/EDelt/z68WcLdq/Ffxnl9tMAosGEO851cL0YggAvB27j2/2sh02wDvPb9ahODbEXFVG3jPrxYj+FrETfWqEl23G274nt+yzMYTt0HiUI0x0tt+azM2TuRP9cjBXjvw237VcMFmK3zbb5mt3/Zbeg/beqZHDXZckUbvxnuSlWnSyAXnBXKkxw42SPkrf9OkbHRjPs6d18ixHrERIoYvFBvF/TWwDuCpHjDYxvQrmdyYce5EfaJHDbY24Yt/67wYu92Rb+ihgh1O8OLfdcV4I1AxTvWIJV1Pc0lUzYJtko0z52R2psbNeftvmlVZMknHtXPldqZHCzY/6TuAm4tjDaoDdq4Du7tzmdL3DuAyl/FECcafyxCJCDbw0OU4eS5DDIbBg4GvdV00Dqg0BHuT+MI0MJchUok8lyEyiTiXIbKQ7gwD2cjrybgsjYvLIZVLvOlM1rSqwkXwKZegoLiLVn5905nVIX5l4FxGKnFBBdSvaULTGSY56T2IkOubzvRndMYjvcNG9dL3vuCykAYDIxhffBKJCOoTLj63aFQnhsrgodpYmhJpCAozLk39MxMiE4oy9RvViUwiKlMiC2lXBLKR5nU6rtxvdT2kkoknTfPJeFK7CD7lEhSU/kGlabESMt7D0o64xAUVUC1Ns0mzpPK8jJhKTnoTIuT6pGl/Rmc80jv8do7S9zLiu7W2IBgYwfjSlEhEUJ9QaTrA2zmYjA3OeGOFSaQhqK+4wgxsfhKpUCRm4O0cTC4RRSaRhbS/AfnIsrysxqVxbkkfUtlEU5nJuHau0J5y6Qlq+KAac3W4Vhk4LI1KXFAD1RrT/5YOKjXpHYhQ61OY/fmc8Ujv8CuJS98rictSGgyMYHyFSSQiqE6owtzKK4mZMTJ4jDbWpEQagnqMa9K+VxIzCVGUqf+VxEwqEYUpkYW0LQLpqOpiMi5K5ybCIZVMNF2am7H7LPKnXH6C0j+oMF2d21UGzmGjEhcUQrUwDbyZmMpNegsi3PqUaX9CZzzSO3wQW+l7M3HpPznEJ9MhgvGVKZGIoDyhynSIg9iYlA1OeWOhSaQhqK+40AxsfhKpUCSm/yA2JpWIEpPIQtrfgHSkxSQd56VTgh1SyUSTmFVDsHDxe8rlJ6jhg0rM1fFdZeA8NipxQQlUS8zAeWxUbtJbEOHWJzH7EzrjkW4lJnYucHyJ6ZzYNBLTfxKIJxgYwfgSk0hEUJ5QifnPt+/evnP77uLrVk3mjxotaVzEHlOJGZzYxkKSSENQRQcRkkQqHCHpewMGkUhEGUlkIe1hQDLSPDOes4gOqVyiqchk7HahPuXSE1TpQUXk6sCtMnCCGpW4oPypRaQvpydcatL7D6HWpyH78znjkW41ZHJeVtfXaTaq7bA9Ta8noyq5qrY+QPe9UriWBgMjGF9DEokIqpNYQ9pH0r+yH9rn1e1r3xZf7DWast2odO5XPKZyNTjXjWUlkYagrg4iK4lUKLKyKFxEnlCJRJSVRBbStgYkI6vT0vNA1iGVS0RZ6X6hzVMuPUHhHlRWrk7bKgOnp1GJC8rfBrLSndMTLjXp/YdQ65OV/fmc8Ug3//vjVloWb4Z14/euL7//p2+/5QiESjY6O8S3J5PgiRx50uXpe3ewH61EDN6/PtgJ93U13O5lFgguKPl+aV85tHwN7d7i89ufLqfSj+yk2hofnzfa73n7jqJ3GiX44/alRl8tPnOxetyw+v1DNbUHZdHPbbOqOJsffetoMkkfNR9y+8HYDxNPQVTTKeR0vO9jc3I4thyOLYdjy+HYx+FYz8HIOeBvaWsoTC2FqaUwtRSmPgpTPQX8jtHXZUtlZqnMLJWZpTLzUZmpqTx4tV8PFdnVdGbxn1n8Zxb/mQ//mR4/3hmE7/tr4M8t/LmFP7fw5z74cx38l1qFZfFHoYY35MvyC9/L/SZpkEXmTQIGVtnsxp71wutqvN2mMMSr8tvGZp39n9kX4a973upF6T9sX9P3Vesv/y/t69SXb19fvQjffqHtgp83P/fcRfexmm63aRBfhq+FaEQQAXiLD+5eOfPhKiUv7PEELllic/CvFr9qFMlv27fgf2ZVSfvQ8L9qX47fvg1/b/G/Nj/2RfsGxndc3A/U3LsLmI1fd+/fu9FCBF8KjO/JBN53r8XY3XLhvO9ei66rGDZ8373n3CUtujhvui8naeJ5L/hTPXSwU8pfdZ8VpvK+6l4NF+yVwlfdT9L1q+4n3rN+nulRgx1TtIZ6uMniDvaRHjbY+frXSijWYz1WI8QKXx02fvtrYA8XQVrAYN9Sb7qlJq0zvylQjRtsZrI33GfZJPFhfUOPFWxqglfcryvFG4FKcapHLGl0mqvCF+SZGjLn7fY+nGd6nGCnE65z7RWxBvVwYasBa9GeX15eXFbnk9F1Udw/73S5TXNAYX910WxWvpmMJsrPtToO0JKskF1EXqcSEYyY0KXzL+wirN0GbpZpLxa/a/67O5nMPlIfWDrbL//y/rS5vcoktz/K0iRpn7s/OLQHbS9PNrt9p/nu5QP3L+wrSj+4e3j/K+8ymxhCg4dQsNZdRjG0jP3Evqtgzz4YdvujhvkndkHcntj3WfseV/sqg5/2xftbNqq/t/fwn9j7ViOVm/CnmUnaPX6bls/tgvvr1u9h9zXaf+bLJv72Wx/Z98J+OV7+e83f8MVeliXJ/9Rkb/nzX1m/iD0+sPmX/8YaRlYvXPjw95qvf97++88bEs263pXCA2oKBfPGQZbsRCoUu4Wzwj6h8ojntmCykE57gVz4tgmILKL5LHq2E5gUBY1QtCLu8VpMsrvZ/MR7NtURl7ig9tGWfUx+0lsQ4ddjuACSOuORjnlGc+F7rf8k97IrkiSDbRbRxk5KvOAmGqqdo42dlHQLjO4gYyclRCOCCMDbxthJyR3cvhtEwyohgjt1Am0aGDspMYI7dJvqTiU6yW4cED/nkxWHanSRxk51VY0rZy1/qocOdsqhx05auGCvlI6d8vuxk/cQo2d61GDHFInsB9dHWtVZOi6d1/aRHjvY/uSzp3SSJaV//qTFa4R44cvExnB/DawDeKoHDDYw2kJEixvsasL50yQrAvMnLVawu0nmT/n9/MlbMk71iCUdT3VVJGVeeEM9UwPnTKHSOim9L1Y504MFu594FJXvr0F1wM51YHd2FOVZXTar4UJGE+UXfxRFJNIVBqH8gMvpnRxFEUNo8BAK1r//MorqLs+JKRRsxw6yjCdSiTqKIvKIOIoispDugwO58G0dEFlEHEUFtxiYFAWNULRK7htFrQ6ImwSO/KMSF9Q+2gqQyU96CyL8+kZR/Umd8UjbZ38fLSVqxCehnGuNRoQbL0s7cMu7LKONpJwjtNfVeMENNlRDDzGSav+K51aguag+VlMtMKqDjKOUEI0IIgBPPI76TSOYf2TTJx9DKTmDu3iD6FclRHDDTqBLA2MoJUZwo25TzalEJ9mUA+LnszUp0UUaQwXtSlroYHdUjKGSKvePobRwwf4oHUOZ+zGU9zi5Z3rUYJcUCWz0eYEjPWyw48knUIGnn7RYjRArfHXY+O2vgXUAT/WAwb6lXntkk6LM/EsPLWywl8mGT3USevZJCxVsaZLZk7mfPXnrxKkesaTNaa6JwNRJCZkzdQoMnLQ4wT4nHjiZ/TWoDti5DqxFe5NdFWmZ56PrvKp3ZeCUewdOpYwmys+1Hg7QkqyJXURepxIR7LOhi+XBBk5lZSce9SADJ2IIDR5CwQr3pYFTZ/FqY/bJ8hc7HfqwnRK92xfZg8NZmey1g6kv7778+e3fLL/4aG/vWy9NiiaJjXuVJP9j8+mPm8D+tv17XjR/t/3253tttH+3XDXf/uQuT5MqsaOj39lzZJvvfWednf/fX/ynYu/23daO+3U7Wro7InbvbgbVLuD/1+Yv+4vlG9Qe7d3+ePkvrk/9et7+xbd/3X7DZ4sXDeL2X7Jr/uZa+8He7Q/tBdeE6eO7f9ki/WKv+d7Pb3/a/BtfLb4Yuy6NA+qlIdjMHWQjgEgl6iCLyCPiIIvIQrqLDuTCt/lAZBFxkBXcpGBSFDRY0Tq7b5C1Ou1zEji+lUpcUPtYi0kmPekdiNDrm2P153TGIx33karCxa7R9MHDw7K0y27r8yslXnBnDpXkUeZXSqoFRnWQ+ZUSohFBBODFnF8pOYP7gIPIViVEcM9PIEcD8yslRnCzb1OpqUQn2dgD4lf6NKQSXqQBVtDkpIUOtsehB1hauGCDlA6wJvcDLO+RoM/0qME2KRLWDx+MSOs8q8bui/tIDx5sfPIxVpoVtffhiGM9YCMEDF8oNoj7a2AdwFM9YLCHsZYfWthgX5PNstKkCg2ztFjB/iYZZk3uh1nemnGqRyzpeZqLIi2LycTrrpypgXNGWmVR+YecZ3qwYPsTz7Um+2tQHbBzHdidnWv532YfPPzwIU2UX/y5FpGIYNsNXUTv5FyLGEKDh1Cw8v2XuVasuRbx0hDs7Q6yQUCkEnWuReQRca5FZCHdVQdy4d2UINKIONgKbl4wKQo6rGj93TfYWp0PPQmc900lLih+rJUlk570FkTo9Q22+nM645FeHs74kmj0ivxBT2fMXTQbdV97adr5XdGl6ZtwDXs2oxPs62qw3Wts85MZP3jpfX8vXGAbrVzbAxeViCMfuFglj46qpPKVNy2JQk5CdjDesUV+7EN+rEdu5MjxbYX2cMUG+NQHfKoHjl/q+mq6PFKxITDzEZipCbAPUmxQn/lQn+lR46VbuAXVHp/YgJ77QM91oNuL5c2Y/ce3v1QlQfjGG3MYraoD+d5aq4WL35hoD/rf7L7B0mNxv51gX+Pyw9ufLF/U0m5PfNRuL7QbH60H4MWrb6ttvsFF9HFDtOlfWrax+5c9MLgq7IdJ86FO7Ad7fnBd2g+17W6Z/WA8LU7NM0aLsycJN+SOLbljS+7Ykju25I4tuWNL7thH7lhPzsjJiSrb1HKbWm5Ty21quU0tt6nlNrXcppbb1MdtqueG348bN0p79nDDcWY5zizHmeU4sxxnluPMcpz5OM7UHOm91B5K3BA7s8TOLLEzS+zMEjuzxM4ssTMfsTM9MbxTqdqtPa244TW3vOaW19zymltec8trbnnNfbzmOl4vdWT7S6SXd9hu52vMaZDFxJsdDKyyK/vwvq7GC7o60Lb8d7c/uRujfNnOENbTlZe77od2s72dFdi3nn20Hgw8X04Tmu/61A4ZPrZb+61Lb2mkbD/tbupL32Tb9f/T4m+D37VEcfvX4z1jbYBfuML5WB3ObkckGiy1EI0IIgAv27v9D0srpQvogRoo6CjBhx6LLzIXwu+oEYLmEcEsw2+K1GIETSMbzim06CQGESB+nvGDFl0UT6TPEPJUDxvsmHI/pJn40P6BHi3YMoV2yOr+NOMqcJqxGjXYOEULPPTSONLDBhtU/3oNxXqsx2qEWOGrw8Zvfw3s4bJKCxjsWOpJ1SQdl07MJ3rMYA+TGSD9deINPVKwkwnsj9X9Ocb+GnGqRyzpbprrwW981ELmGB/9nkc1TrDFCVfA9opYg3q4stWAbRdZmSkuiovr0fmlyUfFeVaPzq+yfFRPsovribm4zIqLJR/vovffnQ/peQwsJZulbyajifJzLY8DtCRLZBeR16lEBI4MdO38z82y9cPbH7butrsn1T5uFs9f3/6gXc1+ePven9wtdH/bWtis+23553+yq+zbv2j++8vWNffV3cp76ZBbros/WPz94v3R4teL3yx+tvjV4j82H/9x8ZtHe3nS/FMf733r9cMjZ/l7TA2jwcOIL0iXkbS2PW8k9xa/tkvW1vrYbjzYycBvW0fi+jvuo5wl1gT48ZtvvqX8q21u2hz9+C4nq7/REfADasAFhhrBwtpD5TtUKhQ3YTE2LiZPqEzi+QmZLKRmJiAbvvU8kUU8O2E2NpWL31MuP0HnEi1ee7yE1eqM2ipw8DCVuKD0qVdo3qSecLlJ7z2EW4+REEjojEe61dVVWWWXk6vJ6CKfJKOivL4Z1ZfFxSiv86S+qc/P8+u70hpVV2euWDS6OpfGAuMXX1cTiQiqE6qrf96ZIzWS7W8X/0ujg/9h8avR4n37SyuK31/85k+snnaRfkwlbXDSuAp20Tig0hAU2EG0JZEKRVsmY7ul+ZDKEyqViOKSyELa4JB0uFgcUlnEE5fe54yfcgkK6veg6jJfiRHveaBHXOKC4qdXl96snnDJSe8+hFyfvOzP6IxHun1O5dG6pVnVGNGT5BOQRZBt3WUbyZNUej1JSrzdGrKhJ+mD9oHlj+8MSHcK0GMO/nWjAv/23k70kmVp+bn/tPpq0Dyk5F1gvAcxDykhGhFEAF6+Ng+N91ybqx23dneT9lvts+pf2+3t34zScfFo9btq/bv07nfZOF//rlj/rlz/7v4nsvXn7n/WrH83efATzfcl979d/Y3F+qeL9b9s1p8z63+lWn+uGrvr3IE6XeBAWqDGvRYqJUJw/IyL7JCFSokRHDxvqp6V6CRDZiB+PlWsRBfFQlXW49x5XT7V4wY7vNxDNakDHiotWrDFSz1Uxb2Hynuc4zM9arDRixYKqPfgSA+7EMKGL42Ah0qL1QixwleHjd/+GlgH8FQPGGxZ6jWUt1ac6DGDTUzmofLXiTf0SMFWJvFQFfceKm+NONUjlrQ3zfUQ8FApIUf3UGlxgi1O7KEq9tegOmDnOrAW7aW5vqqTqh5dXBszKi6uq1F1dZGPkpusKs+zq4uLc7Pk412kB3YttAt1r4fKyGii/FzL+QAtyZLeReR1KhHBXiG61t+mh8oVwMfUABo8gPiK3EXjgEpDsHUqWKn650ZEKpS5kd+TRGQScWxEZCHduAay4VsgE1nEGxtl48T5wtenXH6CTiBaDPZNjcxqxuA9yfOIS1xQ+tQrHm9ST7jcpPcewq1vaNSf0BmP9O56kjxn5jQ6tZTGAuMXX6cSiQiqE6pTB/IkEUkbnPTG2pJIQ1BgB9GWRCoUbRnwJBGpRBSXRBbSBoekw8XikMoinrgMeZKYBAX1e1B1uTpCsAocC0klLih+enUZ8iQxyUnvPoRcn7zsz+iMRzreoZBWMuYudo1gDJ/7kXXZbd2DpMQLjiZRvRffg6TkXWC8B/EgKSEaEUQAXvYvHiTEg6RMFzjQFahvrwdJiRAc3+KiOuRBUmIEB7ebqmUlOsmQFoifTwUr0W3dg6TFDXb4gT1IWrRgi5d6kO6PtawCx1qqUYONXrQwQGf3R3rYYJ8e1IOkxWqEWOGrw8Zvfw2sA3iqBwy2LPWaKeRB0mIGm9iAHiQtUrCVSTxI98dY+mvEqR6xpL1proeAB0kJOboHSYsTbHFiD5I9u9JdF+Y6sDs72/GfLVDJaKL84s92iEQEe4PoWn+g2Q6RtMFJ46toF40DKg3B9qZgdemf7RCpxJ7tEKlEnO0QWUh3l5F0uFgcUlnsxmyHSVBQv0VLuL7ZzuoUvSpwMiKVuKD4qdcpwdkOk5z07kPI9c12+jM645HeXYt77rUO1dJYYPziy0siEUF5QuXlDlrciQE0eAA3lqpEGoJqPYhUJVKhSFW/xZ3IJKJSJbKQ9kogGz6lSmQRT6kGLO5MfoJOMKhQrVeypg4IVSZxQenTC9WAxZ3JTXrvIdz6dGp/Qmc80nE9SIWL3bcndRJkl3fZbduDpMULjiZR4Rjdg6TlXWC8h/AgaSEaEUQA3r+8BwnxIGnTBQ50BdLb50HSIgTHt7iiDniQtBjBwe2GWlmLTjKkBeKXNU10nDtFxaEaYxQn0iQZFx4nkho32OeHdSKp0YKNXuhEqpO1E6lO/E4kNWqw3YtWBw+qQl0W2WRcOJXVkR472LLldqQsS/IyaXqWx5SkRmyEiOELxUZxfw2sA3iqBwz2MPUaKmBKUmMGu5rMlFQXldeUpEYK9jaBKWldLt4IlItTPWJJv9NcD2md56Ye27L0EPdMjZvjTMrKosizRpSWLrRnerRg45P6k5qLYw2qA3auA7uzA6TC50+q/cfpOWmi/KIPkJhEBNuG6D7A7g2QmAE0eADx1bqLxgGVhmAXVbCK9Q6QmFTiDpCYTOINkJgspJvYQDbSzBi7BeTMySGVTcxBUuZUG0+5/AQdQbRU7Bkk1end3KH2npR8xCUuKIHqRVBgkETlJr0HEW49gyQgoTMe6d310xc+w1OdSWOB8YuvV4lEBNUJ1avD+OmZpA1OemONSaQhKLCDaEwiFYrG9PvpmVQiikwiC2mDA9JRpNW4SJwS7JDKJZ7ETNJx6dOYTIKCKj6oxlwdKVsHzgimEheUQL3GDLjqqeSk9yBCrk9k9md0xiMd161kXOwa2ZgH2RVddlt3KynxguNLVPXFdyspeRcY70HcSkqIRgQRgPcvb0yC3ErKdIGTXoEG97qVlAjBuS4urUNuJSVGcKK7qWZWopNMb4H45VYMp5UL46Ea49bdSlrcYJ8f2K2kRQs2eqlbKb93K3lP0H2mRw22e9Hy4MFUv0gmSVNfCxf2Iz12sGUr3EqTJMnLbJz53EpaxEaIGL5QbBT318A6gKd6wGAPUy+iQm4lLWawqw3oVtIiBXubxK2U37uVvOXiVI9Y0u8010OWlzbS7lIxU+PmuJXyprAVeTEunWjP9GjBxid2K+X7a1AdsHMd2J2d/hivW6mQ0UT5xZ/+EIl0RUEoP+A+wEDTHyJpg5PGV9guGgdUGoKtT8HK0z/9IVKJPf0hUok4/SGykO48A+kwaTaeZL7nc4hcdmP6wyQoqOKi5V3f9KdYzQq85wgfcYkLSqB64RKc/jDJSe9BhFzf9Kc/ozMe6d21xBuvxchIY4Hxiy8yiUQE5QkVmTtoiScG0OAB3FiwEmkIqvUggpVIhSJY/ZZ4IpOIepXIQtorgWykJq/SceXcXTikkoknWAOOeCY/QUMYVK+uDputA6cHU4kLKqBerwYc8Uxu0lsQ4dYnV/sTOuORbv73x4+WXe2PQnJ0WNOS835thGjpZZnXDdEuy2imJSfe19V4u6Vjh0xLVjre/vj2h7fv2k/aXxt5+dni+fLLWcDIpIxFgcViECOTEqIRQQTgSY1MVum3iv/HLyn8xSfLXz5rEvRhs2T47Pbd/2YsTspEguNhgW73WpyUCMFhMC7HQxYnJUZwDLyp0Faik4x8gfg5Y3eoRhfF3JSbcWJcuJ/qcYN6QG5uMkXpNzdp0YKCQGpuKu/NTd6jeJ/pUYOyQLSaeDhP8h0Kp4YNdnC5r8l/KJwaqxFiha8OG7/9NbAO4KkeMNiy1Astb6040WMGm5jM0eSvE2/okYKtTOJoKu8dTd4acapHLGlvmuvBfyicFjLHzOQ/FE6NE2xxYhtTub8G1QE714Ftl5CZKS6aVf3o/NLko+I8q0fnV1k+qifZxfXEXFxmxcWSj3dJH9jb0C7rvTYm/9l3TpooP9fiP0BLsgHgIvI6lYhgQxHdGdjmhGnvW68fHjnL32NqGA0eRnzF7qJxQKXRbfwBGoL1qn/ORKRCmTOlY+dzJ0+oTCLOmYgspJvcQDZ8y2Qii5gDJt/ZHVR+gn4gWhI+0CidAdNkNY/wHmp8xCUuKH3qdU9owMTkJr33EG7BhJ4gCZ3xSLdq9eLi8vr8Jq9HpiguR8Wkuhmdl4kZFelFdZVenF/l5u5ujqpWnZu3jVqtpLHA+MVXq0QiguqEqtWHpnv7x0avLudYP2gE6Oe3f9N8w08Wn+4tftHITSs9/37xy+a/X/3JWrj+auXPt9/z/2n+8Ou9Zycm3Vv8zBWlx9QoGTxKG4tRIg1BRR5EjBKpUMRowKVPpBJRjRJZSDsikg4Xi0Mqi2hqtKrGlZPfUy4/Qb0fVI2uDsitA0ceU4kLap9ajXqTesLlJr33EG59arQ/oTMe6bjvZnIuMBp9WXvZWTOX6bLbus1JiRecZ6LycDdsTspYFFgsBrE5KSEaEUQAnvR0uX+xOXUUvTKR4MxYoNS9NiclQnBCjAvwkM1JiRGcDW+qrJXoJHNgIH4+xaxEt3WbkxY3qAcGtjlp0YKCQGpzqu9tTt7Tfp/pUYOyQLSKQO0BR3rYYAcf1OakxWqEWOGrw8Zvfw2sA3iqBwy2LPUCK2Rz0mIGm9iANictUrCVSWxO9b3NyVsjTvWIJe1Ncz0EbE5KyNFtTlqcYIsT25zq/TWoDti5DuzODo4mHptTdZcrmCbKL/bgiEpEsJGI7gxsZ3BEjZLBo4QvyF00Dqg0BJunguWob3BEpRJ3cESlEm1wRGUh3bxG0uFicUhlsQODIy4/Qb0XLfnCg6OG03LOcPcbF/EjLnFB7VOva/yDIy436b2HcAsPjpCEznikd9d0P/HYmKokfIqeIxYYv/hqlEhEUJ1QNbqjpntqGA0exo3lKpGGoGQPIleJVChy1We6pzKJqFaJLKQdE8iGT60SWURTq37TPZefoB8MqlbTlbjxn3PMJS4ofWq16jfdc7lJ7z2EW59a7U/ojEc6rs3J2RMa/ZkF2ZVddlu2OanxgvNMVD7ugs1JHYsCi8UANic1RCOCCMD7l7c5bWRzUicSnBkLhLrH5qRGCE6IJfrbZ3NSYwRnw5sqayU6yRwYiF/owDo1xlhmp9I5dXyqxw2qgkHNTnq0oCyQmZ0aOCuzU/Nbr9lJjxoUB6K1xENZnU6yRoo5h+9HeuxgM5c7ntKqLPOsHGfOO/FYj9gIEcMXio3i/hpYB/BUDxjsYeoVl9/3pMcMdjWZ76k0xnN+4Rt6pGBvw31P9+XijUC5ONUjlvQ7zfWQpnWVTMaZs5XM1Lg55qcsy2tTN+u2woX2TI8WbHxCC5S9ONagOmDnOrA7O3SqvBaoXEYT5Rd/6EQkIthkRHcNdnboRAyjwcOIr+ZdNA6oNAQ7r4K1rH/oRKQSeehEZBJx6ERkId34BrJRpsYegedsyYdUMjFnT54TRbj8BG1BtF7smz3lq1GF9wjmIy5xQQVUr4RCsycmN+ktiHDrmz31J3TGI727vv3K65QqpLHA+MUXrUQiguqEitZt+faJUTJ4lDbWpEQagoo8iCYlUqFo0oBvn0gloiglspB2RCAdoWOZqVyiadI68eyWP+XyE1T9QTVpsZIw/lOZucQFFVCtSUPufSY36R2IcOvTpP0JnfFIx/VDOedwjco0QXaTLrut+6GUeLsl478KP5QyFgUWi0H8UEqIRgQRgPcvr33a0A+lTCQ4Sxboda8fSokQnBzjMjzkh1JiBGfGm+prJTrJfBiIXzap6nHu081KjFv3Q2lxg6pgYD+UFi0oC6R+KHPvh/KeR/xMjxoUB6K1xIO1Up1n9bhwXtZHeuhgL1fYoUyW1XVziTjL7bEesREihq8TG8X9NbAO4KkeMNjC1AuukB1KixlsagPaobRIwdYmsUOZezuUt1qc6hFL2p3meqgnk3IyLpz33UwNm+OGSqtsYurmsnCiPdOjBdue2A1l9tegOmDnOrA7O1iqvW6oUkYT5Rd/sEQkIthiRPcMtjVYIkbJ4FHCl+ouGgdUGoJtVcFC1T9YIlKJPVgiUok4WCKykG5rA+mwzwsViXOD9JDKZScGS0x+gqovWgz2DZbK1RzCezrzEZe4oAKq1zmhwRKTm/QORLj1DZb6Ezrjkd5dh37tNTv5T/rzxALjF1+TEokIqhOqSXfWoU8Mo8HDuLFoJdIQlOxBRCuRCkW0+h36RCYRNSuRhbRjAtkwSZaMq9InWolkoonWkEOfyU/QFgYVrZOVxvEfycwlLqiAatEacugzuUlvQYRbn2jtT+iMR7r53x//zy/JNa8q/d715ff/9O23HIFQiVKfIA0f9pd2efp8UX60Eq15b41ywn1dDbd7mQWCCyrK/61Rgz9Y7nHe/mTxfM9aZRrx+NXtD29/cicLPT6pjgXHRbQRhtXvH6rZPiiVfrqbVcrZ/OhbTfGrHx1VaWY/GPuhaj5kqf1Q2A+T5kOe2A+5/VDaD/YnCvsThf2Jwv6EsT9h7E8Y+xOl/YnS/kRpf6K0PzGxPzGxPzGxP1HZn6jsT1T2J2r7E7X9idr+RN38RJ1k9oOxH5qfqNPUfijsh+Yn</t>
  </si>
  <si>
    <t>6iyxH3L7obQf7E/k9idy+xO5/YnC/kRhf6KwP2HsTxj7E8b+hLE/UdqfKO1PlJWvPWgTWcgT6Z1pObN3bLN3bLN3bLN3bLN3bLN3bLN3bLN3bLN3bLN3bLN3bLN3bLN3bLN3bLN3bLN3bLN3bLN3bLN3bLN3bLN3bLN3bLN3bLN3bLN3bLN3bLN3bLN3bLN3bLN3bLN3bLN3bLN3bLN3bLN3bLN3bLN3bLN3bLN3bLN3bLN3bLN3bLN3bLN3bLN3bLN3bLN3bLN3bLN3bLN3bLN3bLN3bLN3bLN37MvesT57Rp49fMbXJG9qkze1yZva5E1t8qY2eVObvKlN3tQmb2qTN7XJm9rkTW3ypjZ5U5u8qU3e1CZvapM3tcmb2uRNbfKmNnlTm7ypTd7UJm9qkze1yZva5E1t8qY2eVObvKlN3tQmb2qTN7XJm9rkTW3ypjZ5U5u8qU3e1CZvapM3tcmb2uRNbfKmNnlTm7ypTd7UJm9qkze1yZva5E1t8qY2eVNf8qb65OEtQy9MbBJnNokzm8SZTeLMJnFmkzizSZzZJM5sEmc2iTObxJlN4swmcWaTOLNJnNkkzmwSZzaJM5vEmU3izCZxZpM4s0mc2STObBJnNokzm8SZTeLMJnFmkzizSZzZJM5sEmc2iTObxJlN4swmcWaTOLNJnNkkzmwSZzaJM5vEmU3izCZxZpM4s0mc2STObBJnNokzm8SZTeLMJnFmkzjzJXGmTuIDM0BPEmW188xm7sxm7sxm7sxm7sxm7sxm7sxm7sxm7sxm7sxm7sxm7sxm7sxm7sxm7sxm7sxm7sxm7sxm7sxm7sxm7sxm7sxm7sxm7sxm7sxm7sxm7sxm7sxm7sxm7sxm7sxm7sxm7sxm7sxm7sxm7sxm7sxm7sxm7sxm7sxm7sxm7sxm7sxm7sxm7sxm7sxm7sxm7sxm7sxm7sxm7sxm7sxm7sxm7syXuTN95nA5LPRGNImb28TNbeLmNnFzm7i5TdzcJm5uEze3iZvbxM1t4uY2cXObuLlN3Nwmbm4TN7eJm9vEzW3i5jZxc5u4uU3c3CZubhM3t4mb28TNbeLmNnFzm7i5TdzcJm5uEze3iZvbxM1t4uY2cXObuLlN3Nwmbm4TN7eJm9vEzW3i5jZxc5u4uU3c3CZubhM3t4mb28TNbeLmNnFzm7i5Tdzcl7i5LnFt4XxzvZz5o9D6ZsjHPjKvB6QOssi9lx8GVrm2sahdeF9X4wWdneji5h/urf++Bz6eW/PGg6cJftB8rvnJ54tP2l31d5pFkv3W1u/RfEfzI18tPu74Q766+5uc/8RyE/6jvaz5u5t/5qvb91yBe6wOXFdgM58RUUI0IogAvPt35rqAHqiBdvepiM9AKBGCdlHJ5rv/GQglRtAouum2uhKdxBQKxM8Zu0M1uihPP/iOBX2qhw32RvnDD3kSePhBixZsjtKHH+r7hx/8J1/rUYMtUrQhhl4aR3rYYIPq3/5BsR7rsRohVvjqsPHbXwN7uMbXAgY71gZTlXrsPpb3RA8abGKyZx6ySeU7+lqPFGxlkmce6vtnHvxHX+sRS9qb5oLwHn2thsx53sF79LUeJ9jjhKt5e0WsQT1cxGrAtkLx+qZKk5uLUZ1m6ShNr+tRlVyfj5LEJKZslvG16Zvf/bvzYV1l3lXjt6s0kdFE+blWwgFaktWwi8jrVCIC+wC6TH7/5UXyR+2rEpq166j55UXz2a/vHnd40Xxh7Rd70S587Rf+xn5cffpn7YL7hV3hLu1oj/YWXzSr3Z/e/rX9U7Mcbr7pl62F7f4bfp5+a/H+4pfp7z3aO/32s71JkhtXWB9Tw2rwsOIr1O4GxBdr5u1mQW+o2++6/xvaP36y+NwG8aPbn7Smv8/a/z68/avmR+1mw0eL5/c/anc1PmmNgJ8tXux9+63vX//fz/cWv779YWsAXO9p7H2rm6Tf27v9y3Yf44d2v8KCsg+53P54+XfdpamwL0WwiXNl64CaLYGVRLBM95rpmFQoZrpknLuYPKEyiWemY7LoSqcAiw13B5gsornocvuYgFO2POUSFPRB0Vq4x0aXrk6QTgNHglOJC2qfesHnz+oJl5z07kPI9fjogIzOeKRbmV7eVEl5c5WMbrLkZlRcls33XtX16PL6ukjK/OY8Ke7aRFSZ7ty1bmS6/8RJTywwfvFlOpGIoDyhMn2IB5KfnYwCzx4zA2LwgOAC20XjgEpDUH0HUZ5EKiTl6Xv2mEklovQkspA2PyQdLhaHVBbRpKf3AdWnXH6C0j6o8lydBp0GjvemEhfUPrXyDDx1TOUmvfcQbn3Csz+hMx7pmK+zzbxSMvOys4+nVF122/Y1afGCQ1tUCX7zfE3awBVY4IbwNWkhGhFEAF6fr0kLFJwSC2Srz9ekRQiOhHE1GvA1aTGCw+BNZaYSnWTwC8TPJx+V6Lbsa1LDBnvjsL4mNVqwOQp9Ten9Iddp4JBrNWqwRYoUNXppHOlhgw1qSF+TGqsRYoWvDhu//TWwDuCpHjDYsfSLjUacOjGf6DGDPWw4W5MaKdjJBLam9P5ka3+NONUjlnQ3zfXgtzVpIce2Nalxgi1OamtK7XHW7row14Hd2XmJ9+GdNJfRRPnFn5cQiQg21dBVcoR5CTEgBg8IvrR00Tig0hDsGQoWnv55CZFK7HkJkUrEeQmRhXTPFkmHi8UhlcVOzEuY/ASlXbS665uXrE4wTgNHUlOJC2qffgkTmJcwuUnvPYRb37ykP6EzHulWeFZ1dlXfVFejm5tz+73X1aiaXGWjLM/K8/KyLqq8eDO+8HTq60Z4FtJYYPziC08iEUF1QoXnK376LxfP24MH37n96e1fLV3yXUf8yXff/v715ff3/s315dvfvROe1mJdJ3cHrD8UnsSAGDwguPB8NSZfNRH58s6w/tXi09bA/l7An7741eLnj+4t6aO719u2wn0VqKUX3VkKD6jxElT5QRQukQpJ4Tov4idUJhEFLpGFtMki2XCxOKSyiCZws6wclxMXwadcgoIeMqjCXZ2HnAYOuKYSF9Q+tcL1Z/WES0569yHk+iRuf0ZnPNJxLUHOrtCIVhNkV3fZbd0SpMTbrRn/7VmClIErsMANYglSQjQiiAC8XkuQEig4YBXoVq8lSIkQHKficjRkCVJiBAepmwpNJTrJ0BSIn09AKtFt2xKkhQ32xoEtQVq0YHOUWoLuz3lOA+c8q1GDLVIkqdFL40gPG2xQg1qCtFiNECt8ddj47a+BdQBP9YDBjqVebYQsQVrMYA8b0BKkRQp2Mokl6P50Z3+NONUjlnQ3zfUQsAQpIUe3BGlxgi1ObAmyZzq768JcB3ZnJzO51xJUymii/OJPZohEBLtq6Co5wmSGGBCDBwRfWg48mWm/8kX7UqOX3hy0fGFQWoaHNMTQCTYqBYtd/5CGSCXykIbIJOKQhshCuk2MZMPF4pDKYjeGNEyCgnYiWlH2DWlWZwungcOiqcQFtU+9bAoOaZjkpHcfQq5vSNOf0RmP9O4a4L2H86UTaSwwfvHVLpGIoDyhajeCAZ4YEIMHBFe7LhoHVBqC6juI8iRSISlPrwGeSCWi9CSykDY/JB0uFodUFtGkZ8gAz+QnKO2DKs/VAcFp4MRnKnFB7VMrz5ABnslNeu8h3PqEZ39CZzzScd1BhYtdIyX9x7k17PKky27r7iAlXnD0iSrBb6A7SBm4AgvcIO4gJUQjggjA63UHKYGCs1aBbPW6g5QIu4qU6g5SYgRnqpvKTCU6yfwUiJ9PPirRbdsdpIUN9saB3UFatGBzlLqDqnt3UBVwB2lRgy1SpKjRS+NIDxtsUIO6g7RYjRArfHXY+O2vgXUAT/WAwY6lX2wE3EFazGAPG9AdpEUKdjKJO6i6dwd5a8SpHrGku2muh4A7SAk5ujtIixNscWJ3ULW/BtUBO9eB3dl5SeF1B9Uymii/+PMSIhHBphq6So4wLyEGxOABwZeWLhoHVBqCPUPBwtM/LyFSiT0vIVKJOC8hspDu2SLpcLE4pLLYiXkJk5+gtItWd33zknq1ve49kveIS1xQ+/RLmMC8hMlNeu8h3PrmJf0JnfFI764tvfAZdbJEGguMX3ThySQiqE6o8OTb0pkBMXhAcOE5qC29/wxbjyWdGTZBsR9C6DKpkISu81p+QmUST+cyWUh7LZINF4tDKotoOjdkSacSFLSSIYVutjrxNAucYUslLqh9aqEbsqRTyUnvPoRcj9IFMjrjkY7rDDIudo129R+UZtmlXXbbdgZp8YJjT1R6fvOcQdrAFVjghnAGaSEaEUQAXp8zSAsUnLMKdKvPGaRFCE5VcTkacAZpMYLz1E2FphKdZHYKxM8nIJXotuwMUsMGe+OwziA1WrA5Cp1BWbp2BmXeo0+f6VGDLVIkqdFL40gPG2xQQzqD1FiNECt8ddj47a+BdQBP9YDBjqVebQScQWrMYA8bzhmkRgp2MoEzaF0j3gjUiFM9Ykl301wPfmeQFnJsZ5AaJ9jipM6g5opYg+qAnevA7uyAxvicQVkmo4nyiz+gIRIR7Kqhq+QIAxpiQAweEHxpOeiAxsaz+fy7i9+2ewTHj2d7s70syZPRaZW8Hh7REAMn2KYULHX9IxoilcgjGiKTiCMaIgvpJjGSDReLQyqL3RjRMAkKmoloPdk3oslWG/rec3SPuMQFtU+9aAqOaJjkpHcfQq5vRNOf0RmP9O664I3XjJRLY4Hxi691iUQE5QnVunwXPDMgBg8IrnVdNA6oNATVdxDlSaRCUp4+FzyTSkTpSWQhbX5IOlwsDqksoknPgAueyk9Q2gdVnqtTVrPAsblU4oLap1aeARc8lZv03kO49QnP/oTOeKTjeoNKF7tGShZBdlmX3da9QUq83ZLx3543SBm4AgvcIN4gJUQjggjA6/UGKYGCk1aBbPV6g5QIwbkqrkZD3iAlRnCiuqnMVKKTTE+B+PnkoxLdtr1BWthgbxzYG6RFCzZHqTeouPcGec9AfaZHDbZIkaJGL40jPexCCBu+NALeIC1WI8QKXx02fvtrYB3AUz1gsGPpFxsBb5AWM9jDBvQGaZGCnUziDSruvUHeGnGqRyzpbprrIeANUkKO7g3S4gRbnNgbVOyvQXXAznVgd3ZeUnq9QUZGE+UXf15CJCLYVENXyRHmJcSAGDwg+NLSReOASkOwZyhYePrnJUQqseclRCoR5yVEFtI9WyQdLhaHVBY7MS9h8hOUdtHqrm9eYlbb697jbY+4xAW1T7+ECcxLmNyk9x7CrW9e0p/QGY/07prSS69Rp5TGAuMXX3gSiQiqEyo8I5jSiQExeEBw4TmsKf137auCnt9JdxuqlTG9TEZPiuQPw8Z0YvAEJX8QuUukQpK7ziv6CZVJRLVLZCHtuEg2XCwOqSyiqd2gMZ1JUNBQBpW7q8NPs8BxtlTigtqnlrtBYzqTnPTuQ8j16d3+jM54pOP6g5wpbRTsJMgu77Lbuj9IiRccfqIC9BvoD1IGrsACN4g/SAnRiCAC8Hr9QUqg4LRVoFu9/iAlQnC2isvRkD9IiRGcqm4qNJXoJBNUIH4+AalEt21/kBY22BsH9gdp0YLNUeoPmtz7g7ynoD7TowZbpEhSo5fGkR422KAG9QdpsRohVvjqsPHbXwPrAJ7qAYMdS73aCPmDtJjBHjagP0iLFOxkEn/Q5N4f5K0Rp3rEku6muR4C/iAl5Oj+IC1OsMWJ/UGT/TWoDti5DuzOjmkmXn9Q+PC0BzRRfvHHNEQigl01dJUcYUxDDIjBA4IvLYcd0/yX9vM/bIc0ywFNmkyS0R9myWl4QEMMm2CTUrDQ9Q9oiFQiD2iITCIOaIgspFvESDZcLA6pLHZjQMMkKGglotVk34CmWm3new/UPeISF9Q+9ZIpOKBhkpPefQi5vgFNf0ZnPNK764SfeA1JtTQWGL/4SpdIRFCeUKUbwQlPDIjBA4IrXReNAyoNQfUdRHkSqZCUp9cJT6QSUXoSWUibH5IOF4tDKoto0jPkhGfyE5T2QZXn6rjVLHB+LpW4oPaplWfICc/kJr33EG59wrM/oTMe6bjOoMrF7ttVngTZFV1223YGafGCY09UCX7znEHawBVY4IZwBmkhGhFEAF6fM0gLFJyzCmSrzxmkRQhOVXE1GnAGaTGC89QNZaYWnWR2CsTPIx+16LbsDFLDBnvjsM4gNVqwOQqdQXmydgbl3lNQn+lRgy1SpKjRS+NIDxtsUEM6g9RYjRArfHXY+O2vgXUAT/WAwY6lX2z4nUFqzGAPG84ZpEYKdjKBM2hdI94I1IhTPWJJd9NcD35nkBZybGeQGifY4qTOoOaKWIPqgJ3rwO7svKTyOYPy8OFpD2ii/KLPS5hEBJtq6CqZPy9hBsTgAcGXli4aB1Qagj1DwcLTOy9hUok8L2FSiTcvYbKQ7tki6XCxOKSy2IV5CZWfoLSLVnc985I8vdtez70H3B5xiQtqn34J45+XULlJ7z2EW8+8BEjojEd6dy3plc+oc7e2FcQC4xdfeBKJCKoTKjz5lnRmQAweEFx4DmtJ/8r+Zc3fYK3pH71kTG/fHPSHeY8xnRk8QckfRO4SqZDkrvOKfkJlElHtEllIOy6SDReLQyqLaGo3ZEynEhQ0lEHl7uoA1DxwpC2VuKD2qeVuyJhOJSe9+xByfXq3P6MzHunmf3/8kj6yeu+PQrp2WL9Q7WLbKNrcyzavq8J02UbyC+VuBf66Gi84DEUF6S8atWSNPCvX0FeNErXbns/3WiH1W2sTuv1Jo7wa1fS3d56erx54jF6xEsHGH2UECiwCgxh/lBCNCCIA7974M95bfLD4zSgdFy7IB2rI4EBVIE29FiAlQnB8iivOkAVIiREcnG6qJZXoJENSIH4+jahEF8UClObj3Ok4farHDfY7uQeoKAu/B0iLFmx4Ug9Qfu8B8p52+kyPGmx7ItmMzs6P9LDBXjWoB0iL1QixwleHjd/+GlgH8FQPGGxZ6hXFpJFwTswnesxgE5N5gPx14g09UrCVSTxA+b0HyFsjTvWIJe1Ncz0EPEBKyNE9QFqcYIsTe4Dy/TWoDti5DuzyQji/mdxc56OqKPJRYcpqdD5Jk1Fm0qy4uZoUl1fxPUC11wNUyGii/FyL2wAtyQLXReR1KpFu+w/lB1z5vjJ2+KhZuX5iH18ZNb+8aD779Z0R6EXzhS+b/9spxHJh+/7il+neJHF7Mx5To2DwKOBLy8UvG3JLI1Q7goJC8fIOwKO9bx+fHTz59l5rkvrHxT8s/r759X9Z/GLxvz+6m76YJE9Gp3XyelP1m59dfG5/1j5y9KId9Ly4G9q8uH1vOZ5x3ioH1NgKtigFa2D/eIZIJfJ4hsgk4niGyEK6QYxkw8XikMoi2ngm8JQOk56gxYhWmX3DmWK1le89UPeIS1xQ+dRLqSwpx8ZnRmKSk957CLm+4Ux/Rmc80rvrgq+9ZiQjjQXGL74CJhIRlCdUAUdwwRMDYvCA4GLYReOASkNQfQfRnUQqJN3pdcETqUQUnkQW0uaHpMPF4pDKIprwDLngmfwEpX1Q5bk6bjUPnJ9LJS6ofWrlGXLBM7lJ7z2EW5/w7E/ojEc67luDUmdOGy1ZeulZ05N/hxtDK9GImA1IibdbM77BNiBlBAosAoPYgJQQjQgiAM9hA3KaGQ7UkMGZqkCKem1ASoTgBBVXmCEbkBIjODvdVDoq0UnmpED8fJJQiS6aDch5XT7V4wYb3sA2IC1asOFJbUDlvQ3Ie6jpMz1qsO2JZDK6/3ykhw32qkFtQFqsRogVvjps/PbXwDqAp3rAYMtSryAmZuw+wOhEjxlsYgPagLRIwVYmsQGV9zYgb4041SOWtDfN9RCwASkhR7cBaXGCLU5sAyr316A6YOc6sDs7BEkTrw9oIuOJEow/BSESEWyVoUvfCFMQYkAMHhB8memicUClIdgJFCw9/VMQIpXYUxAilYhTECIL6U4skg4Xi0Mqi52YgjD5CUq7aHkX3DS3nFab5t4Da4+4xAW1T72GCU1BmNyk9x7CLZjQEyShMx7p3TWgN8rT578Jn2DmCAZGML7yJBIRlCdUebIc6MQoGDwKuNyM4UBv3//zpEj+cEMHOjG2gj4wiAYmUiFp4NzF5AmVSUQJTGQhbcNINlwsDqksoknggAOdSU/QYgZVwKtTTvPAubVU4oLKp1bAQQc6k5z03kPI9Ung/ozOeKQjG4F826l1kF7Zpbd1I5ASLzgRRTXpNo1AyggUWAQGMQIpIRoRRACewwjkU6xKyOBUVaBEvUYgJcKuyKQagZQYwenpptJRiU4yKQXi55OESnRbNwJpcYMNb2AjkBYt2PCkRqD63gjkPcP0mR412PZEOhldBhzpYYO9alAjkBarEWKFrw4bv/01sA7gqR4w2LLUS4iyGmdOu+2JHjPYxAY0AmmRgq1MYgSq741A3hpxqkcsaW+a6yFgBFJCjm4E0uIEW5zYCFTvr0F1wM51YHd3HONR7N9uyMh4ogSjj2OYRAR7ZejSlzSOYUbB4FHA15bccczq9IpHe4vftmc4/GTx6WYzGWaABTuTgpWwdybDpBJ3JsNkEm8mw2Qh3RdGsuFicUhlsQMzGSo9QZ8RrTV7ZjJFcreDX3gPyz3iEhdUPvWCKq0aJeSZyVDJSe89hFzPTAbI6IxHeocN8anPllSEz2tzBAMjGF8HE4kI6hOqg/mGeGZADB4QXBK7aBxQaQjK7yDCk0iFJDx9hngmlYjKk8hC2v2QdLhYHFJZRFOeAUM8lZ+gtA8qPVdnqRaBw3GpxAW1Ty09A4Z4KjfpvYdw61Oe/Qmd8UhHdgP5tGQWpDfp0tu2G0iLFxyLolJwi24gbQQKLAJDuIG0EI0IIgDvgRsoc2/LHaghg6NVgRT1uYG0CMFBKq4wA24gLUZwhLqpdFSik4xLgfj5JKES3bbdQGrcYMMb1g2kRgs2PKEbqMjWbqDCe2LpMz1qsO2JZDK6AX2khw32qiHdQGqsRogVvjps/PbXwDqAp3rAYMtSryACrwVSYwab2HBuIDVSsJUJ3EDrGvFGoEac6hFL2pvmevC7gbSQY7uB1DjBFid1AzVXxBpUB+xcB3Z3pyCZ1w2Uy3iiBONPQYhEBFtl6NI3whSEGBCDBwRfZrpoHFBpCHYCBUtP/xSESCX2FIRIJeIUhMhCuhOLpMPF4pDKYiemIEx+gtIuWt71TUHy1aa596TaIy5xQe1Tr2FCUxAmN+m9h3Drm4L0J3TGI90qzyS/viyvJ+noKru8GhVVXYxqUzW/u7wu0zQxE3NzF5i4ytOpsBvlWUiDgRGMrzyJRATlCVWer/jQP2lU5nuvTlGaz/769ofNN321+LT55PPFZ9Yz/f7il8md7LQW60mSOzcnHlOjYfBo4LLz1YB82RD+uInGO7c/vf2r1nreYzafJEXxaC9FDObOUnhAjZigyg+icIlUSArXOcl6QmUSUeASWUibLJINF4tDKotoAjdgMGfSEzSQQfXt6pDSInDsLJW4oPKp9W3opT9UctJ7DyHXJ3D7MzrjkY5s83E2hUaymiC9qktv6zYfJd5u0fgG23yUESiwCAxi81FCNCKIADyHzadwQT5QQwZnpgIl6rX5KBGCE1JcYIZsPkqM4Gx0U+moRCeZgwLx80lCJbqt23y0uMGGN7DNR4sWbHhSm4+5t/l4jyB9pkcNtj2RTkaXAUd62GCvGtTmo8VqhFjhq8PGb38NrAN4qgcMtiz1EiJk89FiBpvYgDYfLVKwlUlsPube5uOtEad6xJL2prkeAjYfJeToNh8tTrDFiW0+Zn8NqgN2rgO7u8OW3GvzKWU8UYLxhy1EIoK9MnTpyx62EKNh8Gjga0z1sGVv8avFz1enLaTJJBn9YZ6cooOXPVf4DqjhE+w/Cta7/skLkUrkyQuRScTJC5GFdPcXyYaLxSGVxS5MXpj0BN1EtKLsm7yUq3167+G3R1zigsqnXjYFJy9MctJ7DyHXN3npz+iMR3qHTe2euUejdifSYGAE46tdIhFBfULVbgRTOzEgBg8ILnhdNA6oNATldxDhSaRCEp5eUzuRSkTlSWQh7X5IOlwsDqksoinPkKmdyU9Q2geVnqujUYvAWbdU4oLap5aeIVM7k5v03kO49SnP/oTOeKQje34KF71GS4bPMau79Lbu+VHiBYefqBTcpudHGYECi8Agnh8lRCOCCMBzeH5KF+QDNWRwgCqQol7PjxIhOC7FFWbI86PECA5KN5WOSnSSoSgQP58kVKLbuudHixtseAN7frRowYYn9fxU954f72mjz/SowbYnksnoBvSRHjbYqwb1/GixGiFW+Oqw8dtfA+sAnuoBgy1LvYIIeX60mMEmNqDnR4sUbGUSz0917/nx1ohTPWJJe9NcDwHPjxJydM+PFifY4sSen2p/DaoDdq4Du7tTkMLr+allPFGC8acgRCKCrTJ06RthCkIMiMEDgi8zXTQOqDQEO4GCpad/CkKkEnsKQqQScQpCZCHdiUXS4WJxSGWxE1MQJj9BaRct7/qmIPVq09x76OwRl7ig9qnXMKEpCJOb9N5DuPVNQfoTOuOR3mG3eeHz39w5swTBwAhGV55MIoLyhCpPstucGQ2DRwOXnWq3+cpobpIsGZ1OktdRo7krcAfUwAmK/RBCl0mFJHRzF5MnVCbxdC6ThbTXItlwsTiksoimc/0+cyo9QR8ZUuaa1YGjJnCELJW4oPKpZW7IZ04lJ733EHI9OhfI6IxHOrLbx7joNco1eE5ZkXTpbdvto8ULjj1R4blFt482AgUWgSHcPlqIRgQRgOdw+zhnJAdqyODoVKBEfW4fLUJwUIoLzIDbR4sRHJFuKh2V6LqtieP20aLbtttHjRtseMO6fdRowYYndPuYdO32Md7TRJ/pUYNtT6ST0WXAkR422KuGdPuosRohVvjqsPHbXwPrAJ7qAYMtS72ECLh91JjBJjac20eNFGxlArfPuka8EagRp3rEkvamuR78bh8t5NhuHzVOsMVJ3T7NFbEG1QE714Hd3ZmL8bl9TCbjiRKMP3MhEhHslaFLX/bMhRgNg0cDX2OqZy6vvOGnaAcv9caDF2L0BNuPguWuf/BCpBJ58EJkEnHwQmQh3fxFsuFicUhlsQuDFyY9QTMRLSj7Bi/Zapvee4ztEZe4oPKpV03BwQuTnPTeQ8j1DV76Mzrjkd5ha7vxGoxyaTAwgvHFLpGIoD6hYpdvbWcGxOABwfWui8YBlYag/A4iPIlUSMLTZ21nUomoPIkspN0PSYeLxSGVRTTlGbC2U/kJSvug0nN1yKkJnFpLJS6ofWrpGbC2U7lJ7z2EW5/y7E/ojEc6suXH+WKTRksWQXppl97WLT9KvN2a8Q22/CgjUGARGMTyo4RoRBABeA8sP6n7ujpQQwbnpwIp6rX8KBGC01JcYYYsP0qM4Jx0U+moRCeZiQLx80lCJbqtW360uMGGN7DlR4sWbHhSy09xb/nxniz6TI8abHsimYxuQB/pYRdC2PClEbD8aLEaIVb46rDx218D6wCe6gGDLUu9gghZfrSYwSY2oOVHixRsZRLLT3Fv+fHWiFM9Ykl701wPAcuPEnJ0y48WJ9jixJafYn8NqgN2rgO7u1OQ0mv5MTKeKMH4UxAiEcFWGbr0jTAFIQbE4AHBl5kuGgdUGoKdQMHS0z8FIVKJPQUhUok4BSGykO7EIulwsTikstiJKQiTn6C0i5Z3fVMQs9o09x4we8QlLqh96jVMaArC5Ca99xBufVOQ/oTOeKT/5yXt85vJzXU+qooiHxWmrEbnkzQZZSbNipurSXF5tRXl6fPflNJgYATjK08iEUF5QpXnK97qjxr5+UmjO78aNb+8aD779Z38fNF84cvm/9ZuvZypvL/4Zbo3SdyK4DE1CgaPAi43Gyn94Z38tiSxULw8fHoUevfP0pFfFI/efPOt5tvt39Qo+dHtjxfP7ayqqRGIJd25aDugxlrQFwbRxEQqJE2cu5g8oTKJKImJLKRtGcmGi8UhlUU0SRywpDPpCVrOoIp4dUKpCZw5SyUuqHxqRRy0pDPJSe89hFyfJO7P6IxHOrIxaOKi14jcSZBe1qW3dWOQEi84IUU16jaNQcoIFFgEBjEGKSEaEUQAnuNdQD7FqoQMTlkFStRrDFIi7IpMqjFIiRGcpm4qHZXoJJNTIH4+SahEt3VjkBY32PAGNgZp0YINT2oMmtwbg7zHjz7Towbbnkgno8uAIz1ssFcNagzSYjVCrPDVYeO3vwbWATzVAwZblnoJUVbjzPnGvRM9ZrCJDWgM0iIFW5nEGDS5NwZ5a8SpHrGkvWmuh4AxSAk5ujFIixNscWJj0GR/DaoDdq4Da9Fij1JbPt41a2DRrl63eo1BwRPOHvJECcYfzxCJCPbK0KUv+11AxGgYPBr4GnPTdwHZcNRJkm/4EiBi2AT7joJ1rn/iQqTS1REBKviC2D9xITKJOHEhspDu+iLZcLE4pLLYhYkLk56gi4hWkn0Tl2q1P+898PaIS1xQ+dTLpbRqdI5v4sIkJ733EHJ9E5f+jM54pHfY/j7xmpBqaTAwgvFVLpGIoD6hKjeC/Z0YEIMHBBe6LhoHVBqC8juI8CRSIQlPr/2dSCWi8iSykHY/JB0uFodUFtGUZ8j+zuQnKO2DSs/VcagmcL4tlbig9qmlZ8j+zuQmvfcQbn3Ksz+hMx7pyF4f5/Tl21WZBOnlXXrb9vpo8YJDT1QKbtHro41AgUVgCK+PFqIRQQTgObw+xgX5QA0ZHJwKpKjP66NFCI5JcYUZ8PpoMYID0g2loxZdtzVxvD5adHG8Ppl3l1GNG2x4w3p91GjBhif0+pTJ2utTeg8ffaZHDbY9kUxGN6CP9LDBXjWk10eN1QixwleHjd/+GlgH8FQPGGxZ6hXEJB/XxoX5RI8ZbGLDeX3USMFWJvD6rGvEG4EacapHLGlvmuvB7/XRQo7t9VHjBFuc1OvTXBFrUB2wcx1Yi/aiuEiyNDkfVec3xai5OcrRRXpej24uz8vLNC+Syfn5ko93zRpYtKvXrT6vTxk+3+wBT5Rg9CkIk4hgqwxd+j6cgtyNNjzTkOUjyB83f3jXrovb1e7Hi6+aBXDrB7I/8Zl9gtn+3NLU4grTY2qYDB4mfPHponFApSHYHxQsSL2zESaVyLMRJpV4sxEmC+n+LJIOF4tDKot4sxG/LYfKT1DwRYu+ntlImd5tpZfek2mPuMQFtU+9svEm9YTLTXrvIdx6ZiNAQmc80jvsPa98rpwykwYDIxhfjxKJCMoTqkfJ3nNmNAweDVx2buo9X55DmyV5MjqtuufQvvnmW0ITOjN+gpo/iN4lUiHp3dzF5AmVSUS5S2QhbblINlwsDqksosndgNpl0hO0k0HV7urc0jJwEi2VuKDyqdVu6LU/VHLSew8h1yd3+zM645GObAWqXfQaAZsH6RVdelu3AinxgjNRVH9u0wqkjECBRWAQK5ASohFBBOA5rEBOxX+ghgzOVQVK1GsFUiIEp6i4wAxZgZQYwfnpptJRiU4yKwXi55OESnRxrED+1/6ocYMNb2ArkBYt2PCkVqD83grkPZT0mR412PZEOhldBhzpYYO9alArkBarEWKFrw4bv/01sA7gqR4w2LLUS4jAeWBqzGATG9AKpEUKtjKJFSi/twJ5a8SpHrGkvWmuh4AVSAk5uhVIixNscWIrUL6/BtUBO9eB3d3RS+21AhUynijB+KMXIpFu/w8lCFz6skcvxGgYPBr4GlM9ellNXUw7dam7Uxfpi3+YgRPsPApWuv6ZC5FK5JkLkUnEmQuRhXTfF8mGi8UhlcUuzFyY9AR9RLSW7Ju5FKsdeu9BuEdc4oLKp14wBWcuTHLSew8h1zdz6c/ojEd6h1/8U3stRkYaDIxgfJ1LJCKoT6jO5b/4hxkQgwcEl7ouGgdUGoLyO4jwJFIhCU+vuZ1IJaLyJLKQdj8kHS4Wh1QW0ZRn4MU/VH6C0j6o9Fwdk1oGzr2lEhfUPrX0DLz4h8pNeu8h3PqUZ39CZzzScd0+7teINlqyDNIzXXpbd/so8XZrxjfY7aOMQIFFYBC3jxKiEUEE4DncPs4XYB2oIYOjU4EU9bp9lAjBQSmuMENuHyVGcES6qXRUopOMQ4H4+SShEt3W3T5a3GDDG9jto0ULNjyp26e8d/t4Txp9pkcNtj2RTEY3oI/0sMFeNajbR4vVCLHCV4eN3/4aWAfwVA8YbFnqFUTI7aPFDDaxAd0+WqRgK5O4fcp7t4+3RpzqEUvam+Z6CLh9lJCju320OMEWJ3b7lPtrUB2wcx3YnZ2CZInX7TOR8UQJxp+CEIkItsrQpW+EKQgxIAYPCL7MdNE4oNIQ7AQKlp7+KQiRSuwpCJFKxCkIkYV0JxZJh4vFIZXFTkxBmPwEpV20vAtumltOq01z74GzR1zigtqnXsOEpiBMbtJ7D+EWTOgJktAZj/Tu+swb5enz34RPIXMEAyMYX3kSiQjKE6o82T5zYjQMHg1cdqp95p1X/JTJ6EmR/CFsNn/zLVcAD6gBFBT9QQQvkQpJ8OYuJk+oTCLqXSILac9FsuFicUhlEU3vBvzmTHqCfjKo3F0dS1oGDpqlEhdUPrXcDfrNmeSk9x5Crk/v9md0xiMd2fXj2zutg/TKLr2tu36UeMHxJypAt+n6UUagwCIwiOtHCdGIIALwHK6f1PeIpBIzOEMVSFGv7UeJEJyY4gozZPtRYgRnpZtqRyU6yVwUiJ9PEyrRbd32o8UNdryBbT9atGDHk9p+6nvbj/fQ0Wd61GDfEwlldB1wpIcNNqtBbT9arEaIFb46bPz218A6gKd6wGDLUq8hQrYfLWawiQ1o+9EiBVuZxPZT39t+vDXiVI9Y0t4010PA9qOEHN32o8UJtjix7afeX4PqgJ3rwO7u8CX12X4miYwnSjD68IVJRLBZhq59ycMXZjQMHg18kakevqzmLnlSJKPTbNOX/DADJ9h6FKx0vUMXJpW4Qxcmk3hDFyaLrvoIsNhwgc1ksQNDFyo9QR8RrSV7hi6T5G6LfuI96PaIS1xQ+dQLptDQhUpOeu8h5HqGLkBGZzzSO2xvT30mo0n4UDVHMDCC8XUukYigPqE6l29vZwbE4AHBpa6LxgGVhqD8DiI8iVRIwtNnb2dSiag8iSyk3Q9Jh4vFIZVFNOUZsLdT+QlK+6DSc3Xg6SRwgi2VuKD2qaVnwN5O5Sa99xBufcqzP6EzHunIdh+flsyC9CZdetu2+2jxgmNPVApu0e6jjUCBRWAIu48WohFBBOC57D7OZ6MP1JjB2alAi/rsPlqE4KQUl5gBu48WIzgj3VQ7KtFJ5qFA/HyaUIlu23YfNW6w4w1r91GjBTue0O4zydZ2n4n3YNFnetRg3xPpZHQH+kgPG2xWQ9p91FiNECt8ddj47a+BdQBP9YDBlqVeQgTsPmrMYBMbzu6jRgq2MoHdZ10j3gjUiFM9Ykl701wPfruPFnJsu48aJ9jipHaf5opYg+qAnevA7u4YJPPafXIZT5Rg/DEIkYhgrwxd+0YYgxADYvCA4OtMF40DKg3BVqBg6ekfgxCpxB6DEKlEHIMQWUi3YpF0uFgcUlnsxBiEyU9Q2kXLu74xSL7aNfeeL3vEJS6ofeo1TGgMwuQmvfcQbn1jkP6Eznikd9honnkNOIU0GBjB+MqTSERQnlDlyTaaE6Nh8GjgsrOR1B/eyXDrK1980cTip7d/bf9w+wP7iY+sdbx1n/+g/b5PbZCWX/iqCeCXi69GzS8vmpB+fafdXzRf+LL5v/2u9o+fN/991v4zy0++OsRqXxZ0ev5nTVTTckO3OjH6go4xiFomUiGp5dzF5AmVSUSxTGQhbdhINlwsDqksoonlgFudSU/QjAbVyqsDTCeBI2mpxAWVT62Vg251JjnpvYeQ6xPL/Rmd8UhH9gw5m0Ijf02QXtWlt3XPkBJvt2h8gz1DyggUWAQG8QwpIRoRRADeA89Q4R5AHKghg/NXgRL1WoaUCMFpKy4wQ5YhJUZwzrqpdFSik8xUgfj5JKES3dYtQ1rcYMMb2DKkRQs2PKllyNxbhrynkz7Towbbnkgno8uAIz1ssFcNahnSYjVCrPDVYeO3vwbWATzVAwZblnoJUVbjrHJhPtFjBpvYgJYhLVKwlUksQ+beMuStEad6xJL2prkeApYhJeToliEtTrDFiS1DZn8NqgN2rgO7vBDObyY31/moKop8VJiyGp1P0mSUmTQrbq4mxeXVFixDudcyVMp4ogTjD26IRAR7ZejS95XBDTR7WK5s31/8MrWjBedl+5gaBYNHAV9bdgc2UChe2QLwH9zwqJ1u1UmSL8csvkUrMWaCzUbB4tY/ZiFSiTxmITKJOGYhspBu9SLZcLE4pLLYhTELk56gdYiWj31jlnK1Ke89BPeIS1xQ+dRrpLRqxI1vzMIkJ733EHJ9Y5b+jM54pHfYDe8ZcjTSdiINBkYwvrQlEhHUJ1TaRnDDEwNi8IDgKtdF44BKQ1B+BxGeRCok4el1wxOpRFSeRBbS7oekw8XikMoimvIMueGZ/ASlfVDpuToidRI485ZKXFD71NIz5IZncpPeewi3PuXZn9AZj3Rkg0/hotdoyfARZ3WX3tYNPkq84KQTlYLbNPgoI1BgERjE4KOEaEQQAXgOg49zW+5ADRmclgqkqNfgo0TYVZlUg48SIzgV3VQ6KtFJJqBA/HySUIlu6wYfLW6w4Q1s8NGiBRue1OBT3Rt8vAeRPtOjBtueSCajG9BHethgrxrU4KPFaoRY4avDxm9/DawDeKoHDLYs9Qoi9E4gLWawiQ1o8NEiBVuZxOBT3Rt8vDXiVI9Y0t4010PA4KOEHN3go8UJtjixwafaX4PqgJ3rwO7uFMRjyW9WrrWMJ0ow/hSESESwVYYufSNMQYgBMXhA8GWmi8YBlYZgJ1Cw9PRPQYhUYk9BiFQiTkGILKQ7sUg6XCwOqSx2YgrC5Cco7aLlXd8UpF5tmnuPoz3iEhfUPvUaJjQFYXKT3nsIt74pSH9CZzzSO2wtL3z+m7srQxAMjGB05ckkIihPqPIkWcuZUTB4FHC5ybeWL1/xE7CWM2MmqO9DaFsmFZK2dc6wnlCZxJO2TBbS9opkw8XikMoimrT1W8up9AStY0hlW61OJ60C581SiQsqn1rZht7gQyUnvfcQcj3SFsjojEc6ssHHuOg1YjV4qJlJuvS2bfDR4gUnnajW3KLBRxuBAovAEAYfLUQjggjAe2DwMb43+Gghg9NSgRL1GXy0CMHZKC4wAwYfLUZwKrqpdFSik0xAgfj5JKES3bYNPmrcYMMb1uCjRgs2PKHBp0rXBp/Ke/ToMz1qsO2JdDK6DDjSwwZ71ZAGHzVWI8QKXx02fvtrYB3AUz1gsGWplxBlNc6dmE/0mMEmNpzBR40UbGUCg8+6RrwRqBGnesSS9qa5HvwGHy3k2AYfNU6wxUkNPs0VsQbVATvXgbVosTfPWj7eNWtg0a5et/oMPlUm44kSjD9mIRIR7JWhS1/y0QvMaBg8Gvga89VV/ZcNYXvKwju3P739q3ay4h2mvPyanpePS3jzzbeEByYwYybYdBQscv3jFiKVyOMWIpOI4xYiC+mWL5INF4tDKotdGLcw6QlaiGgZ2TduyVab896Dbo+4xAWVT71Wsm/yyX3jFiY56b2HkOsbt/RndMYjvcMeduN1EuXSYGAE40tcIhFBfUIlLt/DzgyIwQOCq1wXjQMqDUH5HUR4EqmQhKfPw86kElF5EllIux+SDheLQyqLaMoz4GGn8hOU9kGl5+oY1Cpwri2VuKD2qaVnwMNO5Sa99xBufcqzP6EzHunIRp/SRa/RkkWQXtqlt3WjjxJvt2Z8g40+yggUWAQGMfooIRoRRACew+jjvK4O1JDBqalAinqNPkqE4IwUV5gho48SIzgd3VQ6KtFJJqFA/HySUIlu60YfLW6w4Q1s9NGiBRue1OhT3Bt9vOeFPtOjBtueSCajG9BHetiFEDZ8aQSMPlqsRogVvjps/PbXwDqAp3rAYMtSryACb/JRYwab2IBGHy1SsJVJjD7FvdHHWyNO9Ygl7U1zPQSMPkrI0Y0+WpxgixMbfYr9NagO2LkO7O5OQUqv0cfIeKIE409BiEQEW2Xo0jfCFIQYEIMHBF9mumgcUGkIdgIFS0//FIRIJfYUhEgl4hSEyEK6E4ukw8XikMpiJ6YgTH6C0i5a3vVNQcxq09x7bOwRl7ig9qnXMKEpCJOb9N5DuPVNQfoTOuOR3mGLeen135TSYGAE4ytPIhFBeUKVJ9tiToyGwaOBy85XA/LV4mNrM28d4k0A7CdDNvO9xa8WP+++t8dnJCdGRlDNB1GyRCokJZu7mDyhMokoZIkspM0UyYaLxSGVRTQhGzCSM+kJGsWgOnZ1gGgVOBKWSlxQ+dQ6NvjeHiY56b2HkOsTsv0ZnfFIR7bzODVMI00nQXpZl97W7TxKvOBcE1WW27TzKCNQYBEYxM6jhGhEEAF4edfOk3rf26OEDM5GBUrUa+dRIgQnobjADNl5lBjBGeim0lGJTjLvBOLnk4RKdFu382hxgw1vYDuPFi3Y8KR2nsm9ncd7OugzPWqw7Yl0MroMONLDBnvVoHYeLVYjxApfHTZ++2tgHcBTPWCwZamXECE7jxYz2MQGtPNokYKtTGLnmdzbebw14lSPWNLeNNdDwM6jhBzdzqPFCbY4sZ1nsr8G1QE714FdXgjI+2YtH++aNbBoV69bvXae4AFkD3miBOMPVYhEBHtl6NKXdTwCMQoGjwK+ttz4eIRH2Ct9Fr9dPF98bs1RTe1/6fU+e76X+/hWuMQAC3YmBSth/0yGSKWrNAJU8CWzfyZDZBJxJkNkId0XRrLhYnFIZbELMxkmPUGfEa01+2Yy1WoH33ti7RGXuKDyqRdUwZkMk5z03kPI9c1k+jM645HeYVv7xGsuqqXBwAjG18FEIoL6hOrgCLZ2YkAMHhBcErtoHFBpCMrvIMKTSIUkPL22diKViMqTyELa/ZB0uFgcUllEU54hWzuTn6C0Dyo9V+eZVoEDaqnEBbVPLT1DtnYmN+m9h3DrU579CZ3xSEd2A1Uuet+u6iRIL+/S27YbSIsXHIuiUnCLbiBtBAosAkO4gbQQjQgiAM/hBnJeVwdqyOBoVSBFfW4gLcKuymS6gbQYwRHqhtJRi04yLgXi55GEWnTbdgOpcYMNb1g3kBot2PCEbqA6WbuBau9Ros/0qMG2J5LJ6Ab0kR422KuGdAOpsRohVvjqsPHbXwPrAJ7qAYMtS72CCLiB1JjBJjacG0iNFGxlAjfQuka8EagRp3rEkvamuR78biAt5NhuIDVOsMVJ3UDNFbEG1QE714Hd3SlI5XMD1eHTyh7wRAlGn4IwiQi2ytClL38KwgyIwQOCLzNdNA6oNAQ7gYKlp3cKwqQSeQrCpBJvCsJkId2JRdLhYnFIZbELUxAqP0FpFy3veqYgdXq3aV57T5Q94hIX1D71GiYwBaFyk957CLeeKQiQ0BmP9A770Cuf/6bOpMHACMZXnkQigvKEKk+SD50ZBYNHAZebfB/6JCmKR2+++Vbz7fZvapT86PbH1pS++GwzSzoz1oK+MIgmJlIhaeLcxeQJlUlESUxkIW3LSDZcLA6pLKJJYr8lnUpP0HIGVcSr00nrwHmzVOKCyqdWxCFLOpWc9N5DyPVJ4v6MznikIxuDahe9RuTmQXpFl97WjUFKvOCEFNWo2zQGKSNQYBEYxBikhGhEEAF4DmNQ4YJ8oIYMTlkFStRrDFIiBGequMAMGYOUGMFp6qbSUYlOMjkF4ueThEp00YxBTmvpUz1usOENbAzSogUbntQYlN8bg7xHjz7Towbbnkgno8uAIz1ssFcNagzSYjVCrPDVYeO3vwbWATzVAwZblnoJMWkknBPziR4z2MQGNAZpkYKtTGIMyu+NQd4acapHLGlvmushYAxSQo5uDNLiBFuc2BiU769BdcDOdWB3dzxTe41BhYwnSjD+eIZIpNv/QwkCl76s8QwxCgaPAr625I5njh/P9mZ7JsmT0WmdvL7hOIYYW8GmpGAR7B/HEKlEHscQmUQcxxBZSLeEkWy4WBxSWezCOIZJT9BiRMvMvnFMsdq8956Ee8QlLqh86rVUcBzDJCe99xByfeOY/ozOeKR32Btfex1KRhoMjGB8CUwkIqhPqASO4I0nBsTgAcHVsIvGAZWGoPwOIjyJVEjC0+uNJ1KJqDyJLKTdD0mHi8UhlUU05RnyxjP5CUr7oNJzdU5qHTj4lkpcUPvU0jPkjWdyk957CLc+5dmf0BmPdFwjUO7MaaMlyyA906W3dSOQEm+3ZnyDjUDKCBRYBAYxAikhGhFEAJ7DCOS0MxyoIYNTVYEU9RqBlAjBGSquMENGICVGcHq6qXRUopNMSoH4+SShEl00I5Dzunyqxw02vIGNQFq0YMOTGoHKeyOQ99DSZ3rUYNsTyWR0A/pIDxvsVYMagbRYjRArfHXY+O2vgXUAT/WAwZalXkGE3hCkxQw2sQGNQFqkYCuTGIHKeyOQt0ac6hFL2pvmeggYgZSQoxuBtDjBFic2ApX7a1AdsHMd2J2dguSJ1wg0kfFECcafghCJCLbK0KVvhCkIMSAGDwi+zHTROKDSEOwECpae/ikIkUrsKQiRSsQpCJGFdCcWSYeLxSGVxU5MQZj8BKVdtLwLbppbTqtNc+/ZtUdc4oLap17DhKYgTG7Sew/hFkzoCZLQGY/07lrQG+Xp89+EjytzBAMjGF95EokIyhOqPFkWdGIUDB4FXG7GsKBnSZmMnhTJH25oQSfGVtAHBtHARCokDZy7mDyhMokogYkspG0YyYaLxSGVRTQJHLCgM+kJWsygCnh1pGkdOKSWSlxQ+dQKOGhBZ5KT3nsIuT4J3J/RGY90ZCOQbzu1DtIru/S2bgRS4gUnoqgm3aYRSBmBAovAIEYgJUQjggjAe2AEytxjhQM1ZHCqKlCiXiOQEmFXZFKNQEqM4PR0U+moRCeZlALx80lCJbqtG4G0uMGGN7ARSIsWbHhSI1B9bwTynlf6TI8abHsinYwuA470sMFeNagRSIvVCLHCV4eN3/4aWAfwVA8YbFnqJURZeQ6mPdFjBpvYgEYgLVKwlUmMQPW9EchbI071iCXtTXM9BIxASsjRjUBanGCLExuB6v01qA7YuQ6sRZvk15fl9SQdXWWXV6OiqotRbarmd5fXZZomZmJu7i4V75o1sGhXr1s9RqD6LlkwT5Rg7HEMlYhgrwxd+r4yjvlk8bkdMry8lm0+++tm8ftO88dPm08+b1a9P2hnBcmdC2h5FkE+cUXjMTUaBo8GvsZ8NSBfNoQ/bqLxzu1Pb/+qncB4Zy57i18tfr48mqFhnT/aS5GJi7NEHVDDJth3FKxzfRMXKpWoExcqk2gTFyqLrvYIsNhseU1lsf2JC5eeoIuIVpLhiUvDabk/f/cbF/EjLnFB5VMvl9Kq0TnuiQuXnPTeQ8iFJy5IRmc80jtsd089pqM6CZ/R5ggGRjC+yiUSEdQnVOXS7e7UgBg8ILjQddE4oNIQlN9BhCeRCkl4euzuVCoRlSeRhbT7IelwsTiksoimPP12dy4/QWkfVHqmK6HiPxCXS1xQ+9TS029353KT3nsItz7l2Z/QGY90ZK+PT0tmQXqTLr0te33UeMGhJyoFt+f1UUegwCIwgNdHDdGIIALwHF4f57bcgRoyODgVSFGP10eNEByT4grT7/VRYwQHpJtKRyU6yTAUiJ9PEirRbdnro8cNNrxBvT56tGDDk3l9Gjgrr0/zW6/XR48abHsimYxuQB/pYYO9akCvjx6rEWKFrw4bv/01sA7gqR4w2LLUKwj/S3/0mMEmNpjXR48UbGW41+e+RrwRqBGnesSS9qa5HrxeHzXkyF4fPU6wxQm9PvaKWIPqgJ3rwO7uFMTjzm9WrrmMJ0ow/hSESESwVYYufSNMQYgBMXhA8GWmi8YBlYZgJ1Cw9PRPQYhUYk9BiFQiTkGILKQ7sUg6XCwOqSx2YgrC5Cco7aLlXd8UJF9tmntPoj3iEhfUPvUaJjQFYXKT3nsIt74pSH9CZzzSO+wyz7z+m0IaDIxgfOVJJCIoT6jyZLvMidEweDRw2al2mT+6i0RRbGgwJ0ZMUOUHUbhEKiSF65xkPaEyiShwiSykTRbJhovFIZVFNIEbMJgz6QkayKD6tljJIf+pslzigsqn1reBV/pwyUnvPYRcn8Dtz+iMRzqyzcfZFBrJaoL0qi69rdt8lHi7ReMbbPNRRqDAIjCIzUcJ0YggAvAcNp/CBflADRmcmQqUqNfmo0QITkhxgRmy+SgxgrPRTaWjEp1kDgrEzycJlei2bvPR4gYb3sA2Hy1asOFJbT7m3ubjPWD0mR412PZEOhldBhzpYYO9alCbjxarEWKFrw4bv/01sA7gqR4w2LLUS4iQzUeLGWxiA9p8tEjBViax+Zh7m4+3RpzqEUvam+Z6CNh8lJCj23y0OMEWJ7b5mP01qA7YuQ7s7g5bcq/Np5TxRAnGH7YQiQj2ytClL3vYQoyGwaOBrzHVw5a7V/osz1JIk0ky+sM8OX118PLmm29JRy/E+Ak2IAULXv/ohUgl8uiFyCTi6IXIQrr9i2TDxeKQymIXRi9MeoJ2IlpS9o1eytVGvfds2yMucUHlU6+bgqMXJjnpvYeQ6xu99Gd0xiO9w652z+CjkbsTaTAwgvHlLpGIoD6hcjeCq50YEIMHBFe8LhoHVBqC8juI8CRSIQlPr6udSCWi8iSykHY/JB0uFodUFtGUZ8jVzuQnKO2DSs/JSqj4j7LlEhfUPrX0DLnamdyk9x7CrU959id0xiMd2fRTuOg1WjJ8TFndpbd1048SLzj9RKXgNk0/yggUWAQGMf0oIRoRRACew/RjXJAP1JDBCapAinpNP0qE4LwUV5gh048SIzgp3VQ6KtFJpqJA/HySUIlu66YfLW6w4Q1s+tGiBRue1PRT3Zt+vIeJPtOjBtueSCajG9BHethgrxrU9KPFaoRY4avDxm9/DawDeKoHDLYs9QoiZPrRYgab2ICmHy1SsJVJTD/VvenHWyNO9Ygl7U1zPQRMP0rI0U0/WpxgixObfqr9NagO2LkO7O5OQQqv6aeW8UQJxp+CEIkItsrQpW+EKQgxIAYPCL7MdNE4oNIQ7AQKlp7+KQiRSuwpCJFKxCkIkYV0JxZJh4vFIZXFTkxBmPwEpV20vOubgtSrTXPvmbJHXOKC2qdew4SmIExu0nsP4dY3BelP6IxHeoft5oXPf5Mm0mBgBKMrTyYRQXlClSfZbs6MhsGjgcvOYezmWZIno9MqeX2z9/wwoyeo+EOoXSYVktrNXUyeUJnEE7tMFtKGi2TDxeKQyiKa2PWbzan0BM1kSK2bro4dTQMHyVKJCyqfWuuGzOZUctJ7DyHXI3aBjM54pCNbfoyLXiNfg6eVlUmX3rYtP1q84OwTVZ9btPxoI1BgERjC8qOFaEQQAXgOy0/pgnyghgzOTwVK1Gf50SIEp6W4wAxYfrQYwTnpptJRia7bmjiWHy26bVt+1LjBhjes5UeNFmx4QstPmq4tP6n3TNFnetRg2xPpZHQZcKSHDfaqIS0/aqxGiBW+Omz89tfAOoCnesBgy1IvIQKWHzVmsIkNZ/lRIwVbmcDys64RbwRqxKkesaS9aa4Hv+VHCzm25UeNE2xxUstPc0WsQXXAznVgd3fwYnyWnzST8UQJxh+8EIkI9srQpS978EKMhsGjga8x1YOX1czFJFkyOp1sPHMhBk6w8yhY6fpnLkQqkWcuRCYRZy5EFtJ9XyQbLhaHVBa7MHNh0hP0EdFasm/mkq126L3n2B5xiQsqn3rBFJy5MMlJ7z2EXN/MpT+jMx7pHba2G6/BKJcGAyMYX+cSiQjqE6pz+dZ2ZkAMHhBc6rpoHFBpCMrvIMKTSIUkPH3WdiaViMqTyELa/ZB0uFgcUllEU54BazuVn6C0Dyo9V6ecpoFja6nEBbVPLT0D1nYqN+m9h3DrU579CZ3xSEd2+zhdDo2WLIL00i69rbt9lHi7NeMb7PZRRqDAIjCI20cJ0YggAvAcbh/nJvOBGjI4OhVIUa/bR4kQHJTiCjPk9lFiBEekm0pHJTrJOBSIn08SKtFt3e2jxQ02vIHdPlq0YMOTun2Ke7eP92jRZ3rUYNsTyWR0A/pID7sQwoYvjYDbR4vVCLHCV4eN3/4aWAfwVA8YbFnqFUTI7aPFDDaxAd0+WqRgK5O4fYp7t4+3RpzqEUvam+Z6CLh9lJCju320OMEWJ3b7FPtrUB2wcx3Y3Z2ClF63j5HxRAnGn4IQiQi2ytClb4QpCDEgBg8Ivsx00Tig0hDsBAqWnv4pCJFK7CkIkUrEKQiRhXQnFkmHi8UhlcVOTEGY/ASlXbS865uCmNWmufeE2SMucUHtU69hQlMQJjfpvYdw65uC9Cd0xiO99JlfXmbJ9ZUZXV/Wl6OiuspG1fnVZHRZ5OVFYW6ya3OX9LjK0+e/KaXBwAjGV55EIoLyhCrPV2zVXyy+uv3p7V9bQ/XtD6zj/CNrk26d1j9otemn9vuaL9xbzOskKewPfrjUrq1AXU5d/nbx/7YqdbR4f/EPjWT9h8U/ugL2mBowgwcMV6YDWNHt63/qja3oxMAJ+sEgWphIhaSFcxeTJ1QmEaUwkYW0HSPZcLE4pLKIJoUDVnQmPUGrGVQJr04mTQNnzVKJCyqfWgkHrehMctJ7DyHXJ4X7MzrjkY5sCHKOaBpxOwnSy7r0tm4IUuIFJ6OoNt2mIUgZgQKLwCCGICVEI4IIwHMYgpznJByoIXdrMtEQpEQIzlJxgRkyBCkxglPUTaWjEp1kYgrEzycJlei2bgjS4gYb3sCGIC1asOFJDUGTe0OQ99jRZ3rUYNsT6WR0GXCkhw32qkENQVqsRogVvjps/PbXwDqAp3rAYMtSLyFChiAtZrCJDWgI0iIFW5nEEDS5NwR5a8SpHrGkvWmuh4AhSAk5uiFIixNscWJD0GR/DaoDdq4D245loEeoLR/vmjWwaFevW72GoODJZg95ogTjj2WIRAR7ZejSl/36H2I0DB4NfI2pnrl0zl0ok9GTIvnDDQcvxOgJth8Fy13/4IVIJfLghcgk4uCFyEK6+Ytkw8XikMpiFwYvTHqCZiJaUPYNXqrVNr33vNsjLnFB5VOvmoKDFyY56b2HkOsbvPRndMYjvcPu94nXg1RLg4ERjC92iUQE9QkVuxHc78SAGDwguN510Tig0hCU30GEJ5EKSXh63e9EKhGVJ5GFtPsh6XCxOKSyiKY8Q+53Jj9BaR9Ueq5OQ00Dx9tSiQtqn1p6htzvTG7Sew/h1qc8+xM645GObPlxWh2+XWdJkF7epbdty48WLzj7RKXgFi0/2ggUWASGsPxoIRoRRACew/KTejZLtZjBAapAi/o8P1qE4LgUl5gBz48WIzgo3VA7atF1exPH86NFt23Pjxo32PGG9fyo0YIdT+j5yZK15yfznjv6TI8a7HsinYzuQB/pYYPNakjPjxqrEWKFrw4bv/01sA7gqR4w2LLUS4iA50eNGWxiw3l+1EjBVibw/KxrxBuBGnGqRyxpb5rrwe/50UKO7flR4wRbnNTz01wRa1AdsHMd2N0dg1Q+z08WPtrsAU+UYPQxCJOIYK8MXfvyxyDMgBg8IPg600XjgEpDsBUoWHp6xyBMKpHHIEwq8cYgTBbSrVgkHS4Wh1QWuzAGofITlHbR8q5nDJKld7vmmff42SMucUHtU69hAmMQKjfpvYdw6xmDAAmd8UjvsNu88hlwskwaDIxgfOVJJCIoT6jyJLvNmdEweDRw2al2m6+M5nlSJKPTbNM3/DADJyj2gwhdIhWS0M1dTJ5QmUTUuUQW0l6LZMPF4pDKIprO9RvNqfQEfWRQmbs6mjQLHDZLJS6ofGqZGzKaU8lJ7z2EXJ/O7c/ojEc6st2ndtFrlGsepFd06W3d7qPEC449UeG5TbuPMgIFFoFB7D5KiEYEEYDnsvuULswHaszg7FQgRb12HyVCcFKKK8yQ3UeJEZyRbqodlegk81Agfj5NqES3dbuPFjfY8Qa2+2jRgh1PavfJ7+0+3oNHn+lRg31PJJTRdcCRHjbYrAa1+2ixGiFW+Oqw8dtfA+sAnuoBgy1LvYYoq3HmdJef6DGDTWxAu48WKdjKJHaf/N7u460Rp3rEkvamuR4Cdh8l5Oh2Hy1OsMWJ7T75/hpUB+xcB3Z5IZzfTG6u81FVFPmoMGU1Op+kySgzaVbcXE2Ky6st2H1qr92nkPFECcYfuhCJdPt/KEHg2veVGcNHzdr1k8WXi69GzS8vms9+fef5edF84cvm/3bssFzavr/4Zbo3Sdw2jMfUKBg8Cvji0kXjgEpDsAEoWG/6Rx9EKpFHH0QmEUcfRBbS7VckGy4Wh1QWuzD6YNITVHPRiq5v9FGsNsq9R84ecYkLKp962ZJWjd7wjT6Y5KT3HkKub/TRn9EZj/QOm8trr8XHSIOBEYyvNolEBPUJVZsRzOXEgBg8IBsLTyINQfkdRHgSqZCEp9dcTqQSUXkSWUi7H5IOF4tDKotoyjNkLmfyE5T2QaXn6kDSLHDCLJW4oPappWfIXM7kJr33EG59yrM/oTMe6bimm8KZ00ZLlkF6pktv66YbJd5uzfgGm26UESiwCAxiulFCNCKIALwHppvCvYN/oIYMDjAFUtTruVEiBMeVuMIMeW6UGMFB5abSUYlOMpQE4ueThEp0W/fcaHGDDW9gz40WLdjwpJ6b8t5z4z3b85keNdj2RDIZ3YA+0sMGe9WgnhstViPECl8dNn77a2AdwFM9YLBlqVcQoVfsaDGDTWxAz40WKdjKJJ6b8t5z460Rp3rEkvamuR4Cnhsl5OieGy1OsMWJPTfl/hpUB+xcB3ZnpyBF4vXcTGQ8UYLxpyBEIoKtMnTpG2EKQgyIwQOCLzNdNA6oNAQ7gYKlp38KQqQSewpCpBJxCkJkId2JRdLhYnFIZbETUxAmP0FpFy3vgpvmltNq09x7xOsRl7ig9qnXMKEpCJOb9N5DuAUTeoIkdMYjvbtu70Z5+vw34QO/HMHACMZXnkQigvKEKk+W25sYBYNHAZebjZT+8E5+W5JYKF4ZPvmPen3UvoeoTpJ8+VYd37iEGDNBfR9E2xKpkLRt7mLyhMokorQlspC2VyQbLhaHVBbRpG3AWs6kJ2gdgyrb1WGfWeD4VipxQeVTK9vgW3WY5KT3HkKuT9r2Z3TGIx3Z4OPbJq2D9Mouva0bfJR4wUknqjW3afBRRqDAIjCIwUcJ0YggAvAcBh+nODpQQwanpQIl6jX4KBF2RSbV4KPECE5FN5WOSnSSCSgQP58kVKLbusFHixtseAMbfLRowYYnNfjU9wYf70mez/SowbYn0snoMuBIDxvsVYMafLRYjRArfHXY+O2vgXUAT/WAwZalXkKEDD5azGATG9Dgo0UKtjKJwae+N/h4a8SpHrGkvWmuh4DBRwk5usFHixNscWKDT72/BtUBO9eB3d0xS+oz+OSJjCdKMPqYhUlEsFeGLn1JYxZmFAweBXxt2R2zfNEs2X96+9f2D7c/WM5dPm9WnvZYgx+03/epDZlqIPPo7vSHtAxOXZghFOw9Cta63qkLk0rcqQuTSbypC5OFdOcXyYaLxSGVxQ5MXaj0BJ1EtJrsmbrkyd0efe49PvaIS1xQ+dRLptDUhUpOeu8h5HqmLkBGZzzSO2xlT32Gojx8gJkjGBjB+EqXSERQn1Cly7eyMwNi8IDgotdF44BKQ1B+BxGeRCok4emzsjOpRFSeRBbS7oekw8XikMoimvIMWNmp/ASlfVDpuTpcNA+cFkslLqh9aukZsLJTuUnvPYRbn/LsT+iMRzqy38enJbMgvUmX3rb9Plq84OATlYJb9PtoI1BgERjC76OFaEQQAXgP/D7G90IfLWRweCqQoj6/jxYhOCrFFWbA76PFCA5JN5WOSnSSgSgQP58kVKLbtt9HjRtseMP6fdRowYYn9Pvk2drvk3uP8nymRw22PZFMRjegj/SwwV41pN9HjdUIscJXh43f/hpYB/BUDxhsWeoVROAQLTVmsIkN5/dRIwVbmcDvs64RbwRqxKkesaS9aa4Hv99HCzm230eNE2xxUr9Pc0WsQXXAznVgd3cKknn9PrmMJ0ow/hSESESwVYYufSNMQYgBMXhA8GWmi8YBlYZgJ1Cw9PRPQYhUYk9BiFQiTkGILKQ7sUg6XCwOqSx2YgrC5Cco7aLlXd8UJF9tmnsPdD3iEhfUPvUaJjQFYXKT3nsIt74pSH9CZzzSrfJM8uvL8nqSjq6yy6tRUdXFqDZV87vL6zJNEzMxN3eBias8nQq7UZ6FNBgYwfjKk0hEUJ5Q5fmK0/yTRmW+9+oUpfnsr29/2HzTV4tPm08+X3x2+4PWH53cyc6lazqfuKLxmBoNg0cDl52vBuTLhrA1l79z+9Pbv2ot497X9rz81p5Ghn9mjem3P7DBetF601+0Q6xG09++tzSYO0vhATVigio/iMIlUiEp3NzF5AmVSUSBS2QhbbJINlwsDqksogncgMGcSU/QQAbVt6vzRfPAibFU4oLKp9a3oRNjqeSk9x5Crk/g9md0xiMd2ebjbAqNZDVBelWX3tZtPkq83aLxDbb5KCNQYBEYxOajhGhEEAF4DpuP87o6UEMGZ6YCJeq1+SgRghNSXGCGbD5KjOBsdFPpqEQnmYMC8fNJQiW6rdt8tLjBhjewzUeLFmx4UpuPubf5eA8PfaZHDbY9kU5GlwFHethgrxrU5qPFaoRY4avDxm9/DawDeKoHDLYs9RIi8FofNWawiQ1o89EiBVuZxOZj7m0+3hpxqkcsaW+a6yFg81FCjm7z0eIEW5zY5mP216A6YOc6sLs7bMm9Np9SxhMlGH/YQiQi2CtDl77sYQsxGgaPBr7GfDUgXy0+tgOXzpt8/OckLH61+Hn3rT2+oQoxMoKtRcFS1j9UIVKJPFQhMok4VCGykG7sItlwsTikstiFoQqTnqBRiBaLfUOVcrUF7z2R9ohLXFD51Cui4Ft7mOSk9x5Crm+o0p/RGY/0DvvVPSONRshOpMHACMYXskQigvqECtkIfnViQAweEFzLumgcUGkIyu8gwpNIhSQ8vX51IpWIypPIQtr9kHS4WBxSWURTniG/OpOfoLQPKj1X55XmgQNoqcQFtU8tPUN+dSY36b2HcOtTnv0JnfFIR7bzFC56jZYMH0JWd+lt3c6jxAvONVEpuE07jzICBRaBQew8SohGBBGAl+0tXuzde3oWL+5cPan35T1K5OCIVKBIva4eJUJwIIoLzZCrR4kRHIVuqiCV6CRjTyB+pkjGxoXwUI0wlrPHOJvJUz1usPcN7OzRogV7n9TZU907e7ynhj7TowY7oEgxP3By5Gk1dg/qjvTIwc4lN/dkJpnUmd/howVshIDhq8QGcX8NrAN4qgcMti/1oiL0Ih8tZrChyRw+xpSe5c8beqRgW5M4fKp7h4+3VpzqEUtaneZ6yMs6aYS+s43M1LA5Lp88SWqTjAuf1UcLFux5YqtPtb8G1QE714Hd3QlJ4bX61DKeKMH4ExIiEcE2GrosjjAhIQbE4AHBl6AuGgdUGoJdQsF61D8hIVKJPSEhUok4ISGykO7SAumo0nEycSbkkEol2pikTjzi9ymXn6C+ixZ9fWOSerWr7j1S9ohLXFAA1Sua0JiEyU16AyLc+sYk/Qmd8Ui38rPIc1OkF+ej9Ob8epSm1833JteTUZKYxJRVldbmTpbFlZ8eg87dWkEQDIxgdPnJJCIoT6j8lB8g2/zBqlX7hb+xH1ef/lk7q3lh5zDLU1gfBU5dfeW41uYbf55+qz1L9fce7R0/nu3N9jKTJHvHrhA/pobY4CHGBe2rUf6iw71zVq0/bI/QDH3ZuuSbz37Z/jPP9+zo7aXkfGWXEt2ff/Fo7/XTb//3072T0+l3DpsfaT7/w/Hed/6HkTEvv7No8dvF8/adRe/1vr9obK326y9/sPjb37eZbv6Kv7Mf/qP98Jt07y7zrlwfUHMtaHpDqH4mFZLqz11MnlCZxBP9TBZSzQFkIy0zzyrskEolmuj3u/Kp9ARNdUjNX6xOXi0CZ+lSiQvKn1rzh151RCUnvQERcj2iH8jojEc6sjfKWYgaGR88sG2SdOlt2xulxQtOhlEVvkVvlDYCBRaBIbxRWohGBBGA5/NGeY5JOFAjB4fLAlXq80ZpEYKjZFxsBrxRWozgEHlTGalEJxkYA/Gr63HpAnioBhjFGlVl49Kz06vGDba+Ya1RarRg6xNao4p0bY0qvAesPtOjBhugSDE/vDbyYlw716BHeuRg45Jbo4oySwuP6eFYj9cI8cIXiY3h/hpYB/BUDxhsXuo1ReDdR2rMYDsbzhmlRgo2NYEzal0q3giUilM9YkmjU10PRd3EuXahnqlRc4xRxhRm4hltnumxgg1P6otqLow1qA7YuQ5sq8rq7Kq+qa5GNzfndoh1XY2qyVU2yvKsPC8v66LK70q0dy0bWMyr17M+X9Td2d0wT5Rg/MEUkYhgDw1dEvccr9CdmuydfPft719ffn/v31xfvv3dl96CZIcWroA8pgbE4AHBl5/AW5AebTBewqZLj/baP3/e/PdZ+y8tZ04vj47+h1GWJHvLb9prZ0EftoOnj18eI2W9R1981h0d/Wrxc1cmD6iZFOySCpbj/iERkUrkIRGRScQhEZGFdI8ayEZWjyunujikMok2I8ryxLP3/JRLUNDhRGvevilRtpopeA8fPuISF9Q/9You9O4mKjnpHYiQ65sS9Wd0xiO9w08meI4NaBR4Lg0GRjC+AicSEdQnVIHzn0xgBsTgAcEVuIvGAZWGoPwOIj+JVEjy0/dkApNKRP1JZCHtfkA60mJcFy4mh1Qm0fRn4MEEKj9BeR9Ufq6Opy0C5w1TiQvqn1p+Bh5MoHKT3n8Itz712Z/QGY90ZI+Scx7e6MkiSC/t0tu6R0mJt1szvsEeJWUECiwCg3iUlBCNCCIAz+9Ryu1vXs2I3Vv9XfNty43frxZfLJ8daDdjn9vsLv9sn8VYfGG/2uTPpvHzxYtlstsN4vb8gXduf9Lu4DpTeKCODzhMFmhfrxNKiRAcHeOSNuSEUmIEh8abalUlOsmAGIlfWjYN3QXxUA1x614oLW6wxQ7shdKiBVus1AtV3HuhvKfQPtOjBhutSJg/WHiUZd6oBeflcaSHXgihw5eHKbI883n/j/WAjRAwfJnYIO6vgXUAT/WAwQamXryE3FBazGBLG9ANpUUKNjaJG6q4d0N5i8WpHrGk2Wmuh2pSN5eEcRaKmRo2xw5VmmRSTcaV854704MFm57YD1Xsr0F1wM51YHd3GlN6/VBGxhMlGH8aQyQi2K5Dl98RpjHEgBg8IPhS10XjgEpDsBspWJH6pzFEKrGnMUQqEacxRBbS3WAgHWmjBNxHih9SqezEOIbJT1DfRau+vnGMWe3ee88oPuISFxRA9YomNI5hcpPegAi3vnFMf0JnPNI7bMcvvWagUhoMjGB8+UkkIihPqPyMYMcnBsTgAcHl538ldvxJ0u5zqOz4Y1cqD6ipFHSgQSQ4kQpJgjvvrydUJhEVOJGFVAAA2chNMi4LF5VDKpVoCjxoyGcSFPS4QSX46ujdInCYMpW4oACqJXjQkM8kJ70FEXJ9Grw/ozMe6ciWKOekqFHVkyC9rEtv65YoJV5wUouK4m1aopQRKLAIDGKJUkI0IogAPL8lytmZD9TIwVmvQJd6zUpKhOBkF5ebIbOSEiM4091USCrRSea3QPyM8VqVlAC3blXS4gZb38BWJS1asPVJrUqTe6uS94TdZ3rUYAMUKeaH4faed3ikRw42LrlTKTNVnfqNSlq8RogXvkhsDPfXwDqAp3rAYPNSrylCRiUtZrCdDWhU0iIFm5rEqDS5Nyp5S8WpHrGk</t>
  </si>
  <si>
    <t>0WmuhyJLknHivCJmatQcn1KeJmXtOQ/8TI8VbHhim9Jkfw2qA3auA7u7c6KJ16ZUyXiiBOPPiYhEBHto6JI4wpyIGBCDBwRffv5XMCdansmSJpNk9Id5cqodF7kSekBNqGCzVLAq90+LiFQiT4uITCJOi4gspFvVQDbScjxxioxDKpPdGBYxCQoanWjp2zcsqlajBe+J00dc4oL6p17YBYdFTHLSOxAh1zcs6s/ojEd6h58XmHgNW7U0GBjB+EKcSERQn1AhHuF5AWJADB4QXIi7aBxQaQjK7yDyk0iFJD+9zwsQqUTUn0QW0u4HpKMa585to0MqkWjyM/S0AJOfoLoPqj5XhxAXgVOlqcQF5U+tPkNPCzC5SW8/hFuf+OxP6IxHOrJTyXmjfru+W2j46OVdett2KmnxgoNaVA1u0amkjUCBRWAIp5IWohFBBOD5nUrGhfxAjRwc9gpEqc+ppEUIjnZxrRlwKmkxgkPdDUWkFp1kgAvEr0zcF+GhGuC2nUpq3GDrG9appEYLtj6hU8kka6eS8Z53+0yPGmyAIsH8wOmRJNnYOoseIj/SIwcbl8KpVDX6zXN9HOvxGiFe+CKxMdxfA+sAnuoBg81LvaQIOJXUmMF2NpxTSY0UbGoCp9K6VLwRKBWnesSSRqe5Hgpjcs9LimZq1CSnUl5WpecMyjM9VrDhSZ1KzYWxBtUBO9eB3d0BSeVzKpnwQXoPeKIEow9ImEQEW2jokpg/IGEGxOABwZefLhoHVBqCHULBWtQ7IGFSiTwgYVKJNyBhspDu0ALpqMfJxJmPQyqTXZiQUPkJyrtowdczITHp3Ya68Z57fMQlLqh/6uVMYEJC5Sa9/xBuPRMSIKEzHukd9slXPnuOyaTBwAjGV59EIoLyhKpPvk+eGRCDBwRXn//V+OSzJE9Gp1Xy+rA+eWZCBX1oEB1OpELS4c677AmVSUQZTmQhlQFANtLKsyw6pDKJJsNDPnkqQUGjG1SHr87ENYFTjqnEBfVPrcNDPnkqOekdiJDrE+L9GZ3xSEe2KtUueo20zoP0ii69rVuVlHjBSS2qjLdpVVJGoMAiMIhVSQnRiCAC8PxWpdKF/ECNHJz2CmSp16qkRAjOdnG1GbIqKTGCU91NdaQSnWSCC8TPFL6XKmkBbt2qpMUNtr6BrUpatGDrk1qV8nurkvfY22d61GADFCnmhx6EZk1QOUvrkR452LgUViVTZBPvS5XUeI0QL3yR2Bjur4F1AE/1gMHmpV5ThKxKWsxgOxvQqqRFCjY1iVUpv7cqeUvFqR6xpNFprocizQpPnGdq1CSrUmLSzPNy7DM9VrDhia1K+f4aVAfsXAd2d4dFtdeqVMh4ogTjD4uIRLpqIJQgcEkcYVhEDIjBA4IvP3d4WPTmm2+JxkUmyZLR6WTwcRExpYLtUsG63D8uIlKJPC4iMok4LiKykG5WA9lIS8+7Gw+pTHZjXMQkKGh1osVv37ioWA0XvAc0H3GJC+qfemkXHBcxyUnvQIRc37ioP6MzHukdfmqg9vq2jDQYGMH4UpxIRFCfUCke4akBYkAMHhBcirtoHFBpCMrvIPKTSIUkP71PDRCpRNSfRBbS7gekoxpnzip+SCUSTX6GHhpg8hNU90HV5+rMXhM4hJlKXFD+1Ooz9NAAk5v09kO49YnP/oTOeKTjepXcC4pGTpZBeqZLb+teJSXebs34BnuVlBEosAgM4lVSQjQiiAA8v1fJOTs9UCMHx70CUer1KikRgsNdXGuGvEpKjOBYd1MRqUQnGeEC8Zvk3tcqKQFu3aukxQ22voG9Slq0YOuTepXKe6+S9zzaZ3rUYAMUCeZuuMtkUo5r59VxpEcONi65Vykv0sR3fRzr8RohXvgisTHcXwPrAJ7qAYPNS72kCHmVtJjBdjagV0mLFGxqEq9See9V8paKUz1iSaPTXA/G5I3CNy7UMzVqjlepSGqvr+pMjxVseGKvUrm/BtUBO9eB3dkBiUm8XqWJjCdKMP6AhEhEsIWGLokjDEiIATF4QPDlp4vGAZWGYIdQsBb1D0iIVGIPSIhUIg5IiCykO7RAOtJ0nGTOhBxSqezEiITJT1DfRSu+4I665bTaUfceTHzEJS4ogOr1TGhEwuQmvQERbsGEniAJnfFI765VvpGfPn9O+Aw4RzAwgvHlJ5GIoDyh8jOCVZ4YEIMHBJefO2yVl71XybTvVaoHN8oTEyroQ4MIcSIVkhB33mVPqEwi6nAiC6kMALKRZePEuJgcUplEk+FBozyToKDRDarDV6fVmsD5w1Tigvqn1uFBozyTnPQORMj1CfH+jM54pCN7lXw7u3WQXtmlt3WvkhIvOKpFlfE2vUrKCBRYBAbxKikhGhFEAJ7fq+TcQDpQIwfHvQJZ6vUqKRGCw11cbYa8SkqM4Fh3Ux2pRCcZ4QLxm3i2Ow7VALfuVdLiBlvfwF4lLVqw9Um9SvW9V8l7Iu0zPWqwAYoU8wMTQpUU/iPgtMjBxqXwKmVmknm2nY/1eI0QL3yR2Bjur4F1AE/1gMHmpV5ThLxKWsxgOxvQq6RFCjY1iVepvvcqeUvFqR6xpNFprgeTVfm4Ni7UMzVqjlcpr5NqMs6d9p8zPVaw4Ym9SvX+GlQH7FwHdneHRanPq1QmMp4owejDIiYRwR4auiTmD4uYATF4QPDl5w4Pi6TvVcqSMhk9KZI/HHZcxEypYLtUsC73jouYVOKOi5hM4o2LmCykm9VANrJ0nDhlxiGVyU6Mi6gEBa1OtPjtGReVyd1wofSe0nzEJS6of+qlXWhcRCUnvQMRcj3jIiCjMx7pHX5sIPX5tsrw4YCOYGAE40txIhFBfUKlOP+xAWZADB4QXIq7aBxQaQjK7yDyk0iFJD99jw0wqUTUn0QW0u4HpCNNxu43ch9SmUTTn4GnBqj8BOV9UPm5Ory3DJzGTCUuqH9q+Rl4aoDKTXr/Idz61Gd/Qmc80pHNSj49mQXpTbr0tm1W0uIFZ7WoHNyiWUkbgQKLwBBmJS1EI4IIwPOblVJnjTtQQwcHvgJZ6nMraRGC411cbQbcSlqM4GB3UxmpRCcZ4gLxKwv3bvGhGuC23Upq3GDvG9atpEYL9j6hW6nM1m6l0nso7TM9arADihTzAxtCnjZd3Fm4jvTIwc4ldytldZUb7ylwarxGiBe+SGwM99fAOoCnesBg81KvKQJuJTVmsJ0N51ZSIwWbmsCttC4VbwRKxakesaTRaa6Hosprz2GRMzVqklvJVEk2zgoX1jM9VrDhSd1KzYWxBtUBO9eB3d0RSeZ1K+UynijB+CMSIhHBHhq6Jo4wIiEGxOABwdefLhoHVBqCLULBWtQ/IiFSiT0iIVKJOCIhspBu0QLpqMel28FySGWyEyMSJj9BeRct+PpGJPlqR917OPERl7ig/qmXM6ERCZOb9P5DuPWNSPoTOuOR3mGvfOY16BTSYGAE46tPIhFBeULVZwSvPDEgBg8Irj6/YV75lS8+T4pkdJoN/RolZvoEXWcQ1U2kQlLdznvqCZVJRNFNZCFt+kA20nqcOZ9oO6QyiSa6g754JkFBWxtUda9Opy0D5w1TiQvqn1p1B33xTHLSOxAh1ye7+zM645GO7ExytoZGSJsgvapLb+vOJCXebtH4BjuTlBEosAgM4kxSQjQiiAC8gDOpcEE/UEMHh7sCXep1JikRgqNcXG6GnElKjOAQd1MhqUQnGdgC8TOl++DBQzXArTuTtLjB3jewM0mLFux9UmeSuXcmeY+gfaZHDXZAkWR+GO5qMq6dloMjPXKwcymcSWWe+HaZj/V4jRAvfJHYGO6vgXUAT/WAwealXlSEnElazGA7G9CZpEUKNjWJM8ncO5O8peJUj1jS6DTXQ5GVk3HlNJbM1KhJzqTUTJKx+xi1Mz1WsOGJnUlmfw2qA3auA7u7s6Hc60wqZTxRgvFnQ0Qigk00dE0cYTZEDIjBA4KvP3d4NiQ7dKNIMsahG8yECnZLBaty/7SISCXytIjIJOK0iMhCulcNZCOdjBNnPzukMtmNaRGToKDRiZa+fdOicjVb8B7KfMQlLqh/6oVdcFrEJCe9AxFyfdOi/ozOeKR3+BEBz6ymEeITaTAwgvGFOJGIoD6hQjzCIwLEgBg8ILgQd9E4oNIQlN9B5CeRCkl+eh8RIFKJqD+JLKTdD0hH1fRxZz4OqUyi6c/QIwJMfoLyPqj8XB3VWwbOXqYSF9Q/tfwMPSLA5Ca9/xBufeqzP6EzHunIXqXCRa/Rk+ET7eouva17lZR4wUktKge36VVSRqDAIjCIV0kJ0YggAvACXiXn9OlADR0c9wpkqderpEQIDndxtRnyKikxgmPdTWWkEp1khAvEL0+LbOy8DA/VELfuVtLiBrvfwG4lLVqw+0ndStW9W8l7CO0zPWqwB4o084PdS1NXebMOnbiwH+mxg91L7ldKC1OlZTkufI4lLWIjRAxfKDaK+2tgHcBTPWCwhalXFiHHkhYz2NQGdCxpkYKtTeJYqu4dS95ycapHLGl3mushy0tT5J5Zx0yNm+NZSidFPalrT+M706MFG5/YtVTtr0F1wM51YHd3WFJ4XUu1jCdKMP6whEhEsJuGro4jDEuIATF4QPCVqIvGAZWGYLNQsCr1D0uIVGIPS4hUIg5LiCykm7VAOopJU819z3YTqezEtITJT1DfRSu/vmlJvdpc955KfMQlLiiA6jVNaFrC5Ca9ARFufdOS/oTOeKR32DRf+Lw6k0QaDIxgdPnJJCIoT6j85JvmmQExeEBw+flfgWneZmSSpKXWLT92pfKAmkpBBxpCgjOpkCS48/56QmUST4EzWUgFAJCNusjGE6dCPaRSiabAQ355KkFBjxtSgk9WZ9ROAqcOU4kLCqBagof88lRy0lsQIdejwYGMznikm//98VKIF2+GVfb3Gjn1p2+/5YiEQmQXLpqNuvYfb5fXVfHgeDufc8mPVSKcV+YlJ9jX1WC711ggsKA4/qXVY0s7zMsepDsD0+2P9lo70pdWVLW7uJ/d/mUjxz510Wp0cPr7h2puD8qin9xmVXE2P/pWU+iyR82Hwn4o7Yeq+VAl9oP9QmW/UNkvVPYLtf1Cbb9Q2y/U9gt184U0SZL2Y2Y/NmK0+ZjV9mOR2o8mtx/Lif1YtZ+p2s9Upv24/HzlK8XaQBbyQHoHX87oHdvoHdvoHdvoHdvoHdvoHdvoHdvoHdvoHdvoHdvoHdvoHdvoHdvoHdvoHbfRO26jd9xG77iN3nEbveM2esdt9I7b6B230Ttuo3fcRu/YG71jffSMPHr4IK4J3tQGb2qDN7XBm9rgTW3wpjZ4Uxu8qQ3e1AZvaoM3tcGb2uBNbfCmNnjTNnjTNnjTNnjTNnjTNnjTNnjTNnjTNnjTNnjTNnjTNnhTb/Cm+uDhBUrfA20QZzaIMxvEmQ3izAZxZoM4s0Gc2SDObBBnNogzG8SZDeLMBnFmgzizQZy1QZy1QZy1QZy1QZy1QZy1QZy1QZy1QZy1QZy1QZy1QZx5gzhTB/HBxLoniLJ798xG7sxG7sxG7sxG7sxG7sxG7sxG7sxG7sxG7sxG7sxG7sxG7sxG7sxG7qyN3FkbubM2cmdt5M7ayJ21kTtrI3fWRu6sjdxZG7mzNnJn3sid6SOHCw/hAL0J3NwGbm4DN7eBm9vAzW3g5jZwcxu4uQ3c3AZubgM3t4Gb28DNbeDmNnDzNnDzNnDzNnDzNnDzNnDzNnDzNnDzNnDzNnDzNnDzNnBzb+DmusC1N+4ycFYM/VFIyQ3nQvdO6SdZkIP/hS8YVJWKaz56DOhatKD5TivjFp+0w/Uf2C04uz/3qr/8w+Wmpt0naz7/4d7iZ7fvLL5Yarx2f+7jR3t2am833m7/5vY9+4Mu+o/V9LsSheg+10I0IogAvHvj+Z3t3LnbdaAGDBr2BFuLPs+5FiFoz8N3DAOecy1G0Ji36V6gEp3EhAfEzxm7QzW6KHbzxOPffqqHDXY5udu8yidet7kaLdjohG7zyf2pvZPAqb1q1GDDEy3t0UvjSA8bbFT9C2kU67EeqxFiha8OG7/9NbCHq0UtYLBj6feC88QX5hM9arCLyUzm/krxhh4p2MsEJvPJ/YG9/ipxqkcs6W+aK8J3OczUkDn+ch/OMz1OsMkJF8b2iliDerge1YC1aK+TvDSX6cWovCnPR2l6fTOqkyKzXqDz4jK/LvPscsnHu1T9d+dDWnvsEtC3YM1lJFF2rkVtgJRkYesi8jqViGDmia55P+gscz99ZYCx+Mz6Rn5nV1p/t/i1tZp8ZT98dvvO7U+WXpWHC+VPW0dKayB5bt0uzSfahfJ/9/bb/3Y0fatZJzd/82/tt++dHe2dXH/3pmHx1vJ70ixJbn9UWrvKF4svXAF+TA2wwQOML1kXv3pol+oMiVaf/LwJXLO43Zu/9ad//t23Lx+9+eZbzZfeuf1hs9j9p9bt/3W7ufBZ6755tLf4jf2UTc8Ho7IJ7M//9V77QPxXTfiWD8Q3P/xe60F6r/kr/rFZN/+u+dPz23fW/9rtT37/PuzNBxv4R3u3f9lm9Id3ni3rEFq8v/ils5weUFMiGHcPsSgnMqHYfZzl9AmVR0SzD5GF1GkA5MK3EUBkEc3nE9gwYNITdDzRorfP5bM66HYSOLmYSlxQ9kgrOyY76c2HsOuz+fSndMYjHe/FRH7nfOHlViRJlXS5bXkkpETbLRjf1JGQkn6B0R9kJKSEaEQQAXgPRkKe1xBpAYMbbEOoTyVCcDNNoCoDIyElRnAbbVPFqEQn2TID4udTgkp0UUZCkzQrx7VP5GmRg41u4KmQFi3Y66RToeJ+KuQ9wfWZHjXY80QCGdX/R3rYhRA2fGkEpkJarEaIFb46bPz218A6gKd6wGDT0q8dTB5YO2hRg41swKmQFinYziRToeJ+KuStEqd6xJIWp7kiAlMhJeToUyEtTrDJiadCxf4aVAfsXAe2FWKXaZ7nRToqq3IyKq4v8tH59fXV6Covr4qb4vwyu7mLu3e1Gliu61as3qmQkZFE2cWfChGJCPbI0GXvK1Oh9hW89t28t+/ePRb8V+0XPmuWsc/tAvjD9oFw+3Tx8n27f2v/1PzUi//rL/e+8923v/f95ecPLt/+8//x7bf2Zm//2dt7r5/f3PzZ9V5n7HP7oyI4+iFG0eBRxJem6Hjti+aXL++et27f4rTaXfho9Y12RmRHZ+sk2J9dvhPq68XXNoz/ahXf77x9+e+/Zz/xqDMM+tkoNY/ug72c9NhRXJutT5cjHuedeEANvWCvc4hFNpEJZ8Tjro5PqEwiDnmILKT7zEA2fEt7IotoQ56ymNT+OQ+ToaCHiZaxfXMesxoKeI8nPuISF9Q+/VotOOdhspPefwi7vjlPf0pnPNIx5zy5i1ujmcsgt7TLbctzHiVacM8LFbxbm/Mo6RcY/UHmPEqIRgQRgPdgzuN88fWBGjC4ZTaEBFUiBLfHJNLSP+dRYgQ3xjYVjUp0kk0wIH4+MahEF2XOUxkzrmoX8Kd64GCfG3jMo0ULtjrpmKe8H/N4j159pkcNtjyRPkY3R4/0sMFWNeiYR4vVCLHCV4eN3/4aWAfwVA8Y7FnqpYO/WJzoQYNtbMApjxYp2MwkU57yfsrjLRKnesSSBqe5IAJTHiXk6FMeLU6wx4mnPOX+GlQH7FwHdtktJudpVV+Ozi+vklFxkSSj87T5Y10lWVVWk/yivivM3rVqYLGuW696pzwTGUmUXfwpD5GIYIcMXfT2DycerGs7Ex7fK8yIcTB4HPClpSsUny3fdmufglmdqvFF+wf79tzPX5mCPQjct//s4vp77VDm7ODJ/Nm3T5fjmPLVycvL/0I73PlH+7WflTbGdfKaPVOxeLR+a/LDUY2zwB1Qoy/YrhxinUxkEnlUQ2QScVRDZCHdKgay4VudE1lEG9VMJtU48Rx9QSUo6EOilWhwW99yWm3rBw4KpxIXlD71csuf1RMuOendh5ALZvQEyeiMRzrmoKZwcWtkb/DEuCrrctvyoEaJFty1QjXr1gY1SvoFRn+QQY0SohFBBOA9GNRUbll0oIYMbnsNIUGVCME9Lom09I9qlBjB3a1NRaMSnWQnC4ifTwwq0UUZ1dRJNq59Ik8LHOx0A49qtGjBZicd1dyfCj4JnAquRg02PZFARnc4j/SwwWY16KhGi9UIscJXh43f/hpYB/BUDxjsWeq1g79YnOhBg21swFGNFinYzCSjmvuzwP1F4lSPWNLgNBdEYFSjhBx9VKPFCfY48ajGHgDuLgxzHdhWKl4WaZ4m6SjJ6vNRYaqiWbteT0ZlfX6VpDdXF+fnd7ehd7UaWK7rVqzeUU0tI4myiz+qIRIRbJGhy97+Uc3PF/+4+PvFLxb/++L/u/jN4h/ujly8HxncPWljJxDp8kGbwHM2xOAYPDj4itNF44BKQ7AbOMQqlMgk8iCEyCTiIITIQroVC2TDt/Ylsog2CKmyxG9nZBIUVHnROq9vELI6MnoSOAOcSlxQ+tSLGX9WT7jkpHcfQq5vENKf0RmPdMxBiHFx+3Z9d9q7j1ve5bbdQYgWLbgnhCrCbQ1CtPQLjP4QgxAtRCOCCMBzDEKcF9WBGjK4qTSABNUiBHeQJNLSOwjRYgT3jjYUjVp0kn0iIH4eMahFF2kQ0pRjp0X2qR442OmGHYSo0YLNTjgIqZL1IKTyHn/8TI8abHoigYzuHx7pYYPNashBiBqrEWKFrw4bv/01sA7gqR4w2LPUawd/sTjRgwbb2HCDEDVSsJkJBiHrIvFGoEic6hFLGpzmgvAPQrSQYw9C1DjBHicdhDRXxBpUB+xcB7bV3+nl+XlZXo6uJ+n1qMhvrkbnxXU6mlzn2VVycXNtLs2Sj3e1Gliu61asvkFIlcpIouyiD0KYRARbZOiyVz4IsQvf9lmNd5aPcdg/p0nymv0vNARhBsbggcFXmy4aB1Qagp3AIVagRCZxhyBMJvGGIEwW0m1YIBu+dS+RRbwhSFqP89xF8CmXoKDCi9Z4PUOQKr3bMl/+xkX8iEtcUPrUCxl/Vk+45KR3H0KuZwgCZHTGIx1zCOJcmTaCMgtyK7rctjwEUaIF94NQNbi1IYiSfoHRH2QIooRoRBABeFl3COKsaAdqwOB20hACVIkQ3DuSCEv/CESJEdw12lQyKtFJdoiA+PmkoBJdlBGI/wA+NWywyw08ANGiBRuddACS3Q9AvGdxP9OjBhueSByjl8aRHjbYqAYdgGixGiFW+Oqw8dtfA+sAnuoBgx1LvW4Ivu9XjRrsYgNOQLRIwV4mmYBk9xMQb5U41SOW9DfNFRGYgCghR5+AaHGCTU48Acn216A6YOc6sBYtdpqo5eNdqgbW6rrlqncCkstIouziT0CIRAT7Y+iat38C0h4p8sHi7xa/3mu+5yv74bPbd25/0n7Ppw8Xyp/a73jRHivyfPFF+4l2ofzfvf32vx1N37JvpvrcPkhy+4O9s6O9k+vv3jQs3uoc3RI4toUZYIMHGF+yLn7VBOLjJqjv3P709q8WH96+90qMm099ufqkfRGYfXvX/K0//fPvvn35aK/5wju3P2yWuv9kT3RZfN1uLTRJ+dXi580Xf2M/ZZPzwahswvrzf905oqX59tv3mj80f3vzV/xjs2r+XfvWsXfW/9btT37/5fNyyuW7xG7/ss3nD+/eFpaWwTeEMRMi2BgdYklOZMKZCbl4PKHyiDgRIrKQ7kkDufBtAxBZRJsIBbYLmPQE/U605O2bB60Od6+8h7sfcYkLyh5pXcdkJ735EHZ9A6H+lM54pGMOhCYubo2+LoLcTJfblgdCSrTdgvFNHQgp6RcY/UEGQkqIRgQRgPdgIOSciB6oAYPba0OoTyVCcCtNoCoDAyElRnATbVPFqEQn2TAD4udTgkp0UQZCkzQrx7VP5GmRg41u4JmQFi3Y66QzoeJ+JuQ9ifuZHjXY80QCGdX/R3rYhRA2fGkEZkJarEaIFb46bPz218A6gKd6wGDT0q8dTB5YO2hRg41swJmQFinYziQzoeJ+JuStEqd6xJIWp7kiAjMhJeToMyEtTrDJiWdCxf4aVAfsXAe2FWKXyMmjlo93tRpYrutWrN6ZkJGRRNnFnwkRiQj2yNBl7yszodufLJ7vNcur9VHxL51U8twugD9sVrbP7TShc5rLi//rL/e+8923v/f95edX58nP3v6zt/deP7+5+bPrvc7Qx75GLDT4IUbR4FHEl6bocO2L5pcvm8C+Yw+Duf2b+92Fj1bfaCdEdnC2TkL7aNLtO7fvNn/h1+3RMKv4fufty3//veUBMa8Og342Ss2j+2DfnRrTOQTGeSceUEMv2OscYpFNZMIZ8Xgf+yEyiTjkIbKQ7jMD2fAt7Yksog15ymJS++c8TIaCHiZaxvbNeVaHu1few92PuMQFtU+/VgvOeZjspPcfwq5vztOf0hmPdMw5j/O9wY1mLoPcyi63Lc95lGjBPS9U8G5tzqOkX2D0B5nzKCEaEUQA3oM5j3PQeaAGDG6ZDSFBlQjB7TGJtPTPeZQYwY2xTUWjEp1kEwyIn08MKtFFmfP4j+B+qgcO9rmBxzxatGCrk455yvsxj/co7md61GDLE+ljdHP0SA8bbFWDjnm0WI0QK3x12Pjtr4F1AE/1gMGepV46+IvFiR402MYGnPJokYLNTDLlKe+nPN4icapHLGlwmgsiMOVRQo4+5dHiBHuceMpT7q9BdcDOdWCX3QI5ttTy8a5VA4t13XrVO+WZyEii7OJPeYhEBDtk6KK3fzjxYF3bmfB86orDY2ocDB4HfGnpCkWzzG+Y/8A+BbN80dte++SMXYB+3j46cz8FexC4b//ZxfX32qHM2cGT+bNvny7HMeWrk5eX/4V2uPOP9ms/K22M6+S1ZoWbFY/unsBJ8oejGmeBO6BGX7BdOcQ6mcgk8qiGyCTiqIbIQrpVDGTDtzonsog2qvGf7P6US1DQh0Qr0eC2vuW02tb3nu5+xCUuKH3q5ZY/qydcctK7DyEXzOgJktEZj3TMQY1z/dzI3vABj5Muty0PapRowV0rVLNubVCjpF9g9AcZ1CghGhFEAN6DQY1n5Xeghgxuew0hQZUIwT0uibT0j2qUGMHdrU1FoxKdZCcLiJ9PDCrRRRnV+I/gfqoHDna6gUc1WrRgs5OOaqr7UY33KO5netRg0xMJZHSH80gPG2xWg45qtFiNECt8ddj47a+BdQBP9YDBnqVeO/iLxYkeNNjGBhzVaJGCzUwyqqnuRzXeInGqRyxpcJoLIjCqUUKOPqrR4gR7nHhUU+2vQXXAznVgW6kIHaxq+XhXq4Hlum7F6h3V1DKSKLv4oxoiEcEWGbrs7R/VdI+puZvUrEcGd0/a2AlEunzQJvCcDTE4Bg8OvuJ00Tig0hDsBg6xCiUyiTwIITKJOAghspBuxQLZ8K19iSyiDUL8J7s/5RIUVHnROq9vELI63b3ynu5+xCUuKH3qxYw/qydcctK7DyHXNwjpz+iMRzrmICR1FqJv13dvnfGRq7rktjsJ0aIFN4VQSbitSYiWfoHRH2ISooVoRBABeI5JiPOiOlBDBneVBtCgWoTgFpJEW3onIVqM4ObRhqpRi06yUQTEz6MGtegiTUJ8Z3A/1QMHW92wkxA1WrDZCSchdbKehNTes7if6VGDTU+kkNENxCM9bLBZDTkJUWM1Qqzw1WHjt78G1gE81QMGe5Z68eAvFid60GAbG24SokYKNjPBJGRdJN4IFIlTPWJJg9NcEP5JiBZy7EmIGifY46STkOaKWIPqgJ3rwLb6Gzpd1fLxLlcD63XlktU3CqnDh8c+YInSiz4KYRIRbJKh6175KMSufNunNd5ZPshh/5wmyWv2v9AYhBkYgwcGX266aBxQaQj2AodYghKZxB2DMJnEG4MwWUg3YoFs+Ba+RBbxxiDes92fcgkKKrxokdczBqlX57vX3vPdj7jEBaVPvZLxZ/WES0569yHkesYgQEZnPNJRxyA+RZkFydVdclsegyjRgjtCqBzc2hhESb/A6A8yBlFCNCKIALxsb/FiL1/PQhYv7qYhzsp2oMYN7isNIUSVCMFNJInA9M9ClBjB7aNNpaMSnWSrCIif3YBz7hQeqhFGmYf4j+NTwwY7nnIa4mx5f6BHC/Y86TQku5+GeM/lfqZHDfY+kVBGL40jPWywZ8mnIZMkTSb12Dgt1cd6wEYIGL5EbBD318A6gKd6wGDrUi8k0irJxpnHUKVGDbYz2UwkTZJiXPiGIlqoYFeTDEWy+6GIt1ac6hFLOp3qkjBJberKY8qaqYFzRiNVkWZVsx4pXGDP9GDBrieej2T7a1AdsHMdWIsWO2zU8vGuYwMLeeVa1jsfyWUsUXrx5yNEIoLdM3RB3D8faY8c+WDxd4tf7zXf85X98NntO7c/ab/n04er6E/td7xojx15vvii/US7iv7v3n77346mb9k3V31uHzS5/cHe2dHeyfV3bxoWb3WOdgkc68IMsMEDjK9nF+9v/G6w9sGc39mvPW9C/xfNd7zT/J1/2fzAi0dNuF85ucUeD7P3f/y/7l4l9n98/vAMF+ebxG5/ZL9t/T6x//P9ZsVtD4B56Zmg1bvF9uwJPs3f8O7tX99Btv96A6vdBtk720vNKK/2Tk4Pjx7tPfu/5ZO7fP7r5cXSkmj++6tVMBw/ntXrHy/XP337rt2iuQvMybNn7V/+yH71X79yGVpKHzRfS9uv7S1+2fD9YfuPvrAh//295l/7y/YMnc+aH/qoPZHoy+Z73ttrr9r2UJ2xfWfa58tA2cv/b5uf+tXi565L8oB6SQo2jofYqiAy4czMXDyeUHlEnJgRWUj37IFchLZHiEyiTc0C2yhMeoKuL9oK6JuZ5asJSx6YmTGJC0ofaanLZCe9ARF2fUOz/pTOeKSjDs2c/a1ZZhQhcnXSJbfloZkSbbdifFOHZkr6BUZ/kKGZEqIRQQTg+YZmzn58oMYN7jwOoUSVCMFdRoHCDAzNlBjB7cVN1aMSnWQrEYhfZqra/VLLQzXEKFOzSVaYcel5WFyNHOx6Aw/OtGjBvicdnBX3gzPv4eXP9KjB/idSyw+F46Q0ZZqNTe5Cf6RHXwjRw1dIlpaTyaSRu75nirSIjRAxfKnYKO6vgXUAT/WAwTamXlVkWZGOK2eYT/SowdY25ABNCxXscJIBWnE/QPPWjFM9YknX01wSpkrKpCnRlVPvzNTAOQO0rEzSrDZj49SPZ3q0YPsTT9CK/TWoDti5Dmyr0y6RY1wtH++iNrCqVy5svRM0I2OJ0os/QSMSEeyloavjVyZotz9ZPN9rFmCf3b7bzhJenu08t+tkO2t4boc+nbNxXvxff7n3ne++/b3vLz9/cPn2n/+Pb7+1N3v7z97ee/385ubPrvc6IzL7UrbQmIwYRYNHEV/BNoG8D85y6vhFO6Sxg5t2JrPeb7gbLn7WjoI+Wo2E7AxnHbhv/ffX33/7rT/9/u/tfefty3//vb3Fzx69MiVrZ1h79sfaUdqPm7+u+fFHL4c3W4b34Uk6abu2fnkbZDk7emnq+eHet//s/E+v9s4yZ006oKZHsG86xEKdyIQzMvI+ZkVkEnFoRGQh3bMGspFVReV5edchlUu0sVFpqnJc+/YRmAwF3U60Fu6bHJnVmMEEJkdM4oIKqF/jJXnlGQiecNlJ70KEXd/kqD+lMx7pqJMj53ZOI6/LILm0S27LkyMlWnDnDNXGW5scKekXGP1BJkdKiEYEEYDnmxxNXLgP1LjBLbchBKkSIbi9JhGa/smREiO4r7aphFSik+yhIfFzH1BxqMYXZWxUVRPPttlTPXCw4w08NdKiBXuedGpU3k+NvIehP9OjBnufSCk/uKQnZpKXY/epEEd67GDjks+M0tJMsonnqJhjPWAjBAxfJzaI+2tgHcBTPWCwf+mXE3mVjAufEU2LGuxpQ46MtFDB1iYZGZX3IyNvwTjVI5a0O80lUUya1VFTnn0TIyVuzsSoadbVJPXMls/0YMHOJx4YlftrUB2wcx3YZQ9BjpO1fLxr2cBiXrme9Q6MJjKWKL34AyMiEcEWGroo7n/k6sG6tzMs+tQVh8fUOBg8DvjS0xWKzzZ+WKqJ1b+6e/rJ/vZRCTz99PC5p9XDTp3xj/8ZIGLwBduZQ6yfiUwiD3SITCIOdIgspFvJQDaydDL2rduJTKKNc6qkWb85N8eecgkKWpFojRrc+recVlv/k8A0h0lcUP70y6+0LMaJ87o94bKT3oIIu2BKT5CUzniko05zChe5RvsGj9+ssy65LU9zlGjBHS1UuG5tmqOkX2D0B5nmKCEaEUQAnm+aU7k10oEaObgfNoQeVSIE974kOtM/z1FiBDe9NlWQSnSSDS4kfpPSXeEO1QijTHTqvPRsdz7VAwe73sATHS1asO9JJzrV/UTHe2b6Mz1qsP+J1PLDAUlR1/m49E10tNjB5qWY6BSTomrUkXPv81gP2AgBw9eJDeL+GlgH8FQPGOxg6iVFnWSeudmJHjTY1IYc6Gihgr1NMtCp7gc63npxqkcs6XeaKyI1dZoYzzJzpsZNGuhMynpixpkT7JkeLNj4xAOdan8NqgN2rgPbakjoWFzLx7ucDaznlUta70CnlrFE6cUf6BCJCHbR0HVx/0Cne8bQ3Tzn/tVqy0d72rewLZ/sCTzYQwyOwYODL0m7i/zVW9a+bIL24e07ds6zfIDmPTvbWXxq9w4evfyawCZ4P98rX37s6SJNHu21jwX9rp0OvfPyD794JZCvvMHOPpnT5uWj3nEOMcqC/cwhls9EJpHHOUQmXbESYLLpYpzIQrqXjGSjWdy4n1k+pFKJN88x6TjzzXOYBAWdSLRC7Zvn1KvN/zowz2ESF9Q/9eKryhLPU2UnXHLSWxAh1zfO6c/ojEc66jjHuMh9O13ty/rY5V12W53n6OGCG1qocN3SQEfPv8D4DzDR0WM0IowAPv9Ix3l5Heihgztim4tSPURw/0uiNn1DHT1IcOdrMyGphyfZ5kIimGWesY4eYqS5TjEucxfypxsgB/vfoIOdDeCCHVA22bF4VqMd+3vvbGcD4GAvFEnnB5d2WmRpOp44heTRBuDBRqaY7iRZVmXj0nlDHm+A2AgRwxdLG8b9e2gdzNMNMIP9TL3IqJNG4jnnaCcboAZb3HAjng2wgp0On/G8VDneCFWO0w1AS/qf5rJIm0VTno9r56bCTA+cNOfJsol9cb97zrMBWrARCgc97QVyD6uDd67E2wp36OxfS8m71g0s9pXrXc+sp6GZymii/GIPe7hMBHts6KJZPu2xy+b2sZV3lk+02D83tF+z/wUmPdzIGDwy+FJVM+oZcNLzcpA7s57V8zwmMPThBlyw6znIAptIJerYh0sl2tyHS0O664zko1kdF951PZFLvMlPUY9Lp3x/SmYoaEui9Wt49GNJLScFq9+5uB+RuQvqoHphVqX1OHfu7JyQ2UlvRIRdePyDZXVG5N38748fLbXWH4XU8aCTIOd9a3Vx5mWZ180d32UZaRLkvBhf18MFd79QUauaBC1f0vvzxfuLX+wtPtpL7StwP18sTwBdnur4wmq29qW+X9oXINvDGF8+7PE9O8j4wBWZx/rIFFhkhpkRKTEaEUYA3/146G441Fxzj1a/c157B3r04LbaICpWCRHcQ5Oo08CYSAkS3DzbWHcq4Um2yYAIOqN3qIcXZURU2hOrjQv50w2Qg41RPiJK07r2vJP2DzbAC/ZG8Ywoe2lGlIVmRFrgYJcUaewH17Un4Ecb4AZ7mHw85AN7vAFYIwQLXyJtBPfvoXUwTzfADLYw9QLEXzdONkANdjXhZMhfM97YACvY3ESToeylyZC3XpxuAFrS8jSXhe/2m+kxc4ZCPqBnGwAFu558HpTt38Pq4J0r8bYLiby6SfKLapRkhRkVk6Icnd/kF6O6uKqLfFImF/nFkpJ3xRtY/StXvf55UC6jifJzrY0DtCTrYxeT17lMBBtv6NL5n2/fvX3n9t3F13b5ayce7cr5nXYl/EU7+8kfmddSZ94ec9kanC2+1HTxOODyEGwZ4ovO2x/f/tDF5TtcLpzZiXExecJlEnN0QqQh3bEF0uFd6hJpRJuaJOPaebU9JfMTlG7Req53ZpKvd9fz0MyEyV1QANVLFl9eT8jcpPcfwq13YgLkdEbk3erL+vzmfHJ+dTnKyqQYFRc31ahKs3yUZ3WRFWVhqsmd8IqpL50y2urLQhoLjN8W9CWRiaBIifXlWktmzvv0MZeZwZltriWJPASldBgtSeRC0ZK5d8xBZBJTSxJpSHsZkA6vliTSiKgl3a+XeUrmJyjTw2rJYq07vGeYH5G5CwrgBlrSndcTMjfp/Ydw69WSQE5nRN7L9xRd1KVJ8uuRqaq6+d6qGl1Mbsrmj8nlufXwZOfXb0bXkrkrFlZLGmksMH5b0JJEJoIiBWvJ9gRye27288VHS/P1J1ZVLn7XfPqT9uxt66q+/XF7qvZHj/aan/iHxd8tft362d9vFejiN25n3WNuNAwejc31J5GHoPzi+rPJ2scuLt/hcqHoz2ScGxeXJ1wuMRUokYa0AyIJcdE45NKIpkCN8Uw6n5IJCqr7sBLUrOWK/3RuMndBDVRLUG9iT8jkpHcgQq5XgwJJnRF5L+fl5eVlcX5Rj0yelKOiuEhGF0l2NZrkl+dZcXVZmPLizegatHDFwmrQUhoLjN8WNCiRiaBKoRr0nxqh+fnihXWE3/6wfTPj37ziCrfP9i2F5kuPVd7+1f2jk2Xymvt9bY+5sTB4LDZXoEQeguqLK9DQDiiRC0uBuqg84VKJKUCJNKTtD8mHi8Yhl0Y8ATouvfqTyU9Q2YfVn+VaqnjP5D0icxdUQL3+9OT1hMxNev8h3HrlJ5DTGZF3Kz+v8rq8zIt8VCTXl6MiT65HF6VJR5c31XV1niY32aR4M7r8NK5YWPk5kcYC47cF+UlkIihSqPz8dSMonzcSNCxA99pHIL9sPvVu+3LLj9qHGNs3Sei1KTFQBg/U5tqUyENQmYfRpkQuFG2aj0sXlSdcKjG1KZGGtDcC+fBqUyKNaNo0NePaK06ZBAV1f1hxOlkLGf9ht2TughKoFqfexJ6QyUnvQIRcrzoFkjoj8m7VaVZdnZu8vBwlkzIdFWlyPrqozPWoqm6Sqyo5v75exSamOnX2EqtO/ecleWKB8duCOiUyEVQpVJ1+8NLbMf5mqTS/XHzYqtMPGxH6+e17tz+9/evmy63anJjXiuS15FGRtNZQ/3vkiEEweBA2V55EHoKyiyvP9lUqH4/33Jn5DpcRRX8G9kaJVGLqTyINafdD8uGiccilEU1/Fk2Tcl5uT8kEBZV9WP1ZraWK93zLIzJ3QSFU609vYk/I5KR3IEKuV38CSZ0ReS93R6+Lomr+kdF5kt+MiuzmYnRRJ/no5jy9SqrCXOfF+ZvR9adzq8zqz1oaC4zfFvQnkYmgSm2gP0M7nYj2JAbA4AHYXHsSeQhK7pDak8iIoj0Ld714wqUSU3sSaUg7H5APr/Yk0oimPcvSc3j7UzJBQVUfVnvWa5niPxiSzF1QCNXa05vYEzI56R2IkOvVnkBSZ0TerfZMri8mF5c32ej8Mq1GxcVVI1Gv83KUX15eFJdXpqqSu4s+pvZ0XgON9kwTaSwwfvG1J5OJoErB2vP+tcMPXhPc/PH2vcUX9uXC/arUFY7H3HAYPBwbK1EmD0EBxpVoYP7O5ELSoJmLyhMulYgalElD2gGBfPg0KJNGNA1ajGvn1faUzE9Q3AeVoGmyUiup9+C3IzJ3QQVUS1BfXk/I3KT3H8KtT4EiOZ0ReS93Py8mk7JOqtH55PpqVFzfXI/O0+tklBaXyVV+cX51k968GV2B1q5YWAXqP6jDp8YhfltQoEQmgiKFKtBf2IMq7DEKe4v/uHhx+6PbH96+a881v/3B4rfLU8xa8WlCZ7YxKRuc8uYqk8hDUGNxldm738lkRNGa6fjugU2H2CRyiSk2iTSkzQ5IiFdsEmlEFJveB5Go/AR1fFixuT41Kw2dhUblLiiEG4hN74NIVG7S+w/h1is2gZzOiLxbsXl9k5flVXkxSlMrTNPyspGol6Y1iF43n7uusi1sd6bOi8CqzUwaDIzgFtQmkYmgSinU5oe37zSS8oV9z2fr77Rn5H7Lvkrevkj+69v3Gun52eLD3wPUJzEEBg/B5uqTyENQdIdUn0RGJPXpfs/sEy6XmOqTSEPa/YCEeNUnkUY09ZmNK6/6ZPIT1PVh1We2Virek4yOyNwFhVCtPn15PSFzk95/CLde9QnkdEbk3arP8qZKypurZHSTJTej4rKsR9VVXY8ur6+LpMxvzpPirl1EVZ+pKxhWfebSYGAEt6A+iUwEVQpVnz9vXyr/ZTtEX74KtN3rfLE8vaiRnh9aC+hysr7XaNWfLX69+M3i7xe/bP771Z8sDwB+djIy6d7iZ66IPOZGxOAR2VyMEnkIarBAjPpfB8rkQpGhifvEsydcKjFVKJGGtAsi+XDROOTSiKZCqyogQ5kEBQV+WBm6PggnDR1uROUuKIFqGepN7AmZnPQORMj16lAgqTMi77td0POrLD+/Gd1cXFw1SjXLRufpxWSUXDZ/+WVWXOf5XeKj6lCn78Lq0EIaDIzgFnQokYmgTME6tJGcX9uTM9u3Kz3fu/3B7Q/bVy6tX87UatDne4uv7WtDmy/+5E592ufhG5X68eIr+zPWGmpfXt+o1farzRLMvJZmSfJaZtwvAn7MjZXBY7W5QiXyEJRngUL9wnkjfodLhSJQQ1N6IpeYCpVIQ9ofgYR4FSqRRjSFmuZmbHIXw6dkhoLaP6xEXZ+vk4bOTKJyF9RAtUT1Z/aEzE56DyLsejUqkNUZkffSFppepemVqUcX5sa+3f4yGVV1YZVtkpZJkl3cbGWv1HkRWI1qpMHACG5BoxKZCOoUqlF/1s7fn9++M2rPTnqx+LKdxJevFV5hSSRocIKbC0siD0FRxYVl6FkjIheKskzGE+Pi8oTLJaayJNKQdjUkIS4ah1wa0ZRlaALP5Ceo18PqyvWZOWnoICQqd0EJVOvK0ASeyU16/yHcelUlkNMZkbeVlSG1+P94+7v/1sFfpxQnLnZWJpZedkWS1EWX3Vv//s/+zCUBPWAl8q8c5w1WY9G63xv4uh5ut274YgtqvF8uvlq6MRf/Za818909im5fAm/3GPdeeuTcTsuXW5AvFr/bW/x88f7iF3uLj/ZSa9n83O5E7q2eYX+x+MLaPNv/XjQfv3jwaPsHiw9ckXmsj0yBReZOHP7Jn34PufRcGP+NHqMRYQTw5Xu3/2GZvrGN6W9GZpw+Wv3Oudl4oEffrdse9LhsDeyHKiF2FakHIq5G03Hi3kd/ogfZlZoekBvLTCW8bgvzwNtYPirhPZCGHnwbycKinIzvADqEoRY52BjXyGf/7rsnb7nK1IOrNK1rz8GPf7ABXrA3rvE6kD7QLm389pfapcXmUyzPNgAOdkmRsn64TnUH/GgD3GAPW+OGLxAf2OMNwBohWPgSaSO4fw+tg3m6AWawhemXHUmZB/aztbDBtvbnQxWNNzbACna3P0evhpOXCsYboYJxugFoSc/TXBe++2+mx5yBffD7gxSKsw2Agm3v+6Ii0UZu/x5WB+9ciXdXByQTtyHULnwnMpoovy3MR4hMBPtt6NpZMR8hEjQ4QXx56eJxwOUh2BzEF5qh+QiRS/T5CJFLzPkIkYZ0fxZJiIvGIZfGTsxHmPwE9Vq0igvupbek1nvpobPQqNwFJVC/UAnMR5jcpPcfwi2Y0xMspzMi7519QnHi3iK2otJ/LIcnFhi/LYhKIhNBkUJFZYwHFIkRMXhENlehRB6CEoyr0NADikQuJBXqfUCRSCWmCCXSkDZBJB8uGodcGtFEaPABRSZBQYEfVoWuD89KQyeiUbkLSqBahQYfUGSSk96BCLleGQokdUbkvbOvaZu4XTJWhtbSWGD8tiBDiUwEVQqVoZS3tBFDYPAQbK47iTwERVegO3vf0kZkRFGfobe0EbnElJ9EGtLmByTEKz+JNKLJz9AeKJOfoK4Pqz7Xx2eloTPRqNwFhVCtPkN7oExu0vsP4dYrPoGczoi8d/ZAism4cMWiEZ9ZIo0Fxi+++GQyERQphfhUH0jBpGxwyhuLTSYPQY0dUGwyGZHEpvdVF0wuEcUmk4a02QEJ8YlNJo1oYjNwIAWVn6CODyo2s/VJWVno9DMqd0EhVIvNwIEUVG7S+w/h1ic2kZzOiLxbsZme11fZZZmOGgF6Myqy3Iwu0roaXdeTJL26uJqY4vrN6GLTuGJhxab/cA5PLDB+WxCbRCaCIoWKzQ+W71ezYvP9Rlp+ePvu7V/sLf5zozM/bXc4f7v4qvn4yd1o3b5V7fZH9gVr9uPYeGTOY24YDB6GzQUokYeg7goEqPehQiaV6MqTyCWm8iTSkHY+ICFe5UmkEU15+h79eErmJyjqwyrP9bFZWegoNCp3QQVUK8/UZMk4z130Tsj0pLcgQq9XfAJpnRF5t+ITO6Y3tvgsXbGw4jOTxgLjtwXxSWQiqFO4+Fy/cePBGzKaP96+t/jCvlej3e586U0cX93+1dIB2j5vlLyWTVzheMwNh8HDsbkIJfIQlGBchAYeOGJyoajQwu0Sf8KlElOEEmlIOyCQD68IJdKIJkKLce282p6S+QmK+7AidH16VhY6EY3KXVAB1SLUl9cTMjfp/Ydw61WgQE5nRN6tAs2qq3OTl5ejZNJI1iJNzkcXlWl+oLpJrqrk/Pp6FZuYCtQpVKwCzaWxwPhtQYESmQiKFKxAXxKdf7PUmV8uPmy16If2qInb91rT54ul1pyY14rkteRRkdg/5f7NT2IQDB6EzXUnkYeg6uK6s3/6TmREUZ+J2xz+hEslpvok0pB2PyQfLhqHXBrx1GfheQ/9UzJBQWUfVn6uD83KQiehUbkLCqFefvoSe0ImJ70DEXK9+hNI6ozIe+n1vC6KKk2S0XnS7pbeXIwu6iQf3ZynV0lVmOu8OH8zuv6sXLGw+rOQxgLjtwX9SWQiqFIb6M/QPieiPYkBMHgANteeRB6Ckjuk9iQyomjPwr1efcKlElN7EmlIOx+QD6/2JNKIpj3Lclw729NTMkFBVR9We64Pw8pCR5xRuQsKoVp7ehN7QiYnvQMRcr3aE0jqjMh7qT3zurzMi3xUJNeX7ZNIo4vSpKPLm+q6Ok+Tm2xSvBlde9auWFjtacSxgPhtQXsSmQiqFKo9f93oleeLT+ybO+/P3X1lDt986tO9dkb/ZfOpd9sTej9qz7Wwx/ZuMJcnBsrggdpcoxJ5CEozrlFDc3kiF4o6zd1+nidcKjHVKZGGtDcC+fCqUyKNaOo0NePa6w5lEhTU/WHV6fpQrSx0UBqVu6AEqtWpN7EnZHLSOxAh16tOgaTOiLxbdTq5qEuT5NcjU1X2raFVNbqY3JTNH5PL8/PzsszOr9+Mrk5T50Vg5WkpDQZGcAvylMhEUKZQefrPjbL8sH21/PO7V4EuPmkF5++aT39i1WrzyRd7tz9uvtrI0kd7zU/8w+LvGln794tfLN5fitPfuI3fj7nRMHg0NtegRB6CAoxr0MBrQJlcKBo0GefGxeUJl0tMEUqkIW2BSEJcNA65NKKJUGMCjygxCQqq+7AitFzrFe+xR0dk7oIaqBah3sSekMlJ70CEXK8IBZI6I/JuRWh9fnM+Ob+6HGVlUjTfe1ONqjTLR3lWF1lRFqaa3ImzqCI0dQXDitCJNBgYwS2IUCITQZmCRajd9bx9d/F1KyfzR+Y195sXH3OZGZzZ5oKSyENQTHFBGdrUJHKhCMrc2QaecJnElJNEGtJmBqTDKyeJNKLJyWSceQfuTH6CMj2smlyfg5OFzjaichcUQLWa9OX1hMxNev8h3HrFJJDTGZF3KyaLvLpJ8otqlGSFGRWTohyd3+QXo7q4qot8UiYX+cWb8cVk5gqGFZPiN+xjBLcgJolMBFVKLCbt6+O/sh/aU43s5HzxxVpguhcBj7lsDc52c4FJ5CGor8MITCIXisC0x5Y/ZPKEyySmwCTSkDY4IB1egUmkEVFg1s6r7SmZn6B0Dysw1yfcZKFji6jcBQVwA4HpzusJmZv0/kO49QpMIKczIm+rMEPC0XOYvE40eh8PqoPsTJdde5T8o4dq0ANWogTLcd5gNRat+8nY1/Vwu3XDF1tQ7v2ykXXte9wX/2WvfTjk7lVH1ky5+LgRgC9ZJ+14u33D5uLF4nd7i58v3l/8Ym/x0V5qVaLVh5/urd6R9GLxhX1BfPvfi+bjFw9enfTB4gNXZB7rI1NgkbmThn/yp99DLj0Xxn+jx2hEGAF82d7tf1imb2xj+ptRc809Wv3Oee0d6NF367YHPS5aA+8BVULs6lEPRIEWHSfusdcTPciu1PSA3FhmKuF1W5gH3sbyUQnvgTT04NtIFpoqHyfOi/PpBsjBxrhGPvt33z15y1WmHlylaV17xrN/sAFesDeu8TqQPtAubfz2l9qlxeZTLM82AA52SZGyfqgw3QE/2gA32MPWuOELxAf2eAOwRggWvkTaCO7fQ+tgnm6AGWxh6mWHv26cbIAa7Gp/PlTNeGMDrGBz+3P0Yjh5qV68EaoXpxuAlrQ8zWXhu/1meswZ2Aa/P0idONsAKNj1vi+qEW3k9u9hdfDOlXh3dVRSuc9yb9a9d9N4mCbKL/6khMlEsN2GLp03nJQw2RqcLb7UdPE44PIQbBTii87ApITJJe6khMkk4qSESUO6Uwukw7fUZdLYhUkJlZ+gdIvWc32Tknx9QlYeOvWMyl1QANVLlsCkhMpNev8h3PomJUhOZ0TeO+vrrtwvkLf6MnwIhyMWGL8t6EsiE0GREuvLfls3k5nBmW2uJYk8BKV0GC1J5ELRkl5bN5NJTC1JpCHtZUA6vFqSSCOilvTauqn8BGV6WC25PvAqD51jRuUuKIAbaEmvrZvKTXr/Idx6tSSQ0xmR93Kvsry8LM4v6pHJk3JUFBfJ6CLJrkaT/PI8K64uC1NevBldSzqNB1ZLZtJYYPy2oCWJTARFCtWS/7T4xJ6hG3yJmvpNacxYGDwWm6tPIg9B8R1GfRK5UNSn/wwJJpWY8pNIQ9r+kHy4aBxyaUSTn2ZcOvk9JfMTVPZh5ef6tKs8dIIZlbugAqrlpy+vJ2Ru0vsP4dYrP4Gczoi8d/YtvtW4cMXCys9cGguM3xbkJ5GJoEih8nN7b/FlBsrggdpcmxJ5CCrzMNqUyIWiTf1v8WVSialNiTSkvRHIh1ebEmlE06aht/hSCQrq/rDidH0UVh4634zKXVAC1eI09BZfKjnpHYiQ61WnQFJnRN47e75uNTauWFh1WkhjgfHbgjolMhFUKVSdcs7XZQbB4EHYXHkSeQjKLq48e884YzKi6M/A3iiRSkz9SaQh7X5IPlw0Drk0ounP0Pm6VIKCyj6s/lwfh5WHzjijchcUQrX+DJ2vSyUnvQMRcr36E0jqjMh7Z8/Xrdx7GVZ/GmksMH5b0J9EJoIqtYH+3PB8XWYADB6AzbUnkYeg5A6pPYmMKNrTf74uk0pM7UmkIe18QD682pNII5r2DJ2vSyUoqOrDas/1YVd56AQzKndBIVRrz9D5ulRy0jsQIderPYGkzoi8W+2ZXF9MLi5vstH5ZVqNiourRqJe5+Uov7y8KC6vTFUldxd9TO3p7CVWe5bSWGD8tqA9iUwEVQrWnvevfHvwirbmj7fvLb6wL3brV6WucDzmhsPg4dhciRJ5CAowrkRD83ciF5IGzVxUnnCpxNSgRBrSDgjkw6tBiTSiadBiXDuvtqdkfoLiPqwEXR91lYfOL6NyF1RAtQT15fWEzE16/yHcehUokNMZkfdy9/NiMinrpBqdT66vRsX1zfXoPL1ORmlxmVzlF+dXN+nNm9EVqO/1wXn49A2XGof4bUGBEpkIihSqQH9hXxJsX2G7t/iPixe3P7r94e27iy8XH9/+YPHbxYfN7z5pxadJGiX6hYvyYy5lg1PeXGUSeQhqLK4y+/c7iYwoWjMdJ8bF5QmXS0yxSaQhbXZAQrxik0gjotj0P4jE5Ceo48OKzfVRWHnoeDMqd0Eh3EBs+h9EYnKT3n8It16xCeR0RuTdis3rm7wsr8qLUZpaYZqWl41EvTStQfS6+dx1lW1hu7N2xcKKzfBJHI5YYPy2IDaJTARFSiE2P7x9p1GUL+wrllp754e37+19y77F077D8+vb9xrl+dniw98DxCcxBAYPwebik8hDUHOHFJ9ERiTx6X7F1xMul5jik0hD2vyAhHjFJ5FGNPGZjSuv+GTyE9T1YcXn+pisPHT0GZW7oBCqxacvrydkbtL7D+HWKz6BnM6IvO/E5/lVlp/fjG4uLhqhmmdZI1QvJqPkMq+ry6y4zvO7vMcUn6nzIrDqs5YHAyG4BfVJZCKoUqj6/PniRaMsf2Afbb/9yeJ5IzZvf9g+6b5+Jr4dqj+3h659bj95+5M/uTtx7aPmEx/aA9nsz9iJfCNOXyw+XX41zeyL5rMkeS0z7uMbHnNjZfBYbS5TiTwE1VkgU72HnDGpkPSpf3OUyCWmPiXSkPZHICFefUqkEU2fprkZm9zF8CmZoaD2D6tQ67Wa8R5zdETmLqiBaoXqz+wJmZ30HkTY9WpUIKszIu/lND69StMrU48uzE09Ki4uk1FVFzej4jJJyyTJLm6Ku5YRVaOmrmA0GrUQv4EfIxhfozKZCOoUqlF/1u57Pr99Z9T80r4ytN0BLV8rfMKSSdDgBDcWlkwegqKKC8uAxZPJhaIsk/HEuLg84XKJqCyZNKRdDUmIi8Yhl0Y0ZRnY+aTyE9TrQXVlsT72pggdZUTlLiiBal0Z2PmkcpPefwi3PlWJ5HRG5G1lZUgtek751ClF3yC9CL9cv+yyW59JioGVyL9ynDdYjUXrfl3L63q43brhiy2o8X65+Go5BV/8l712iHr3BJB996bdY9x76UmfzxYf3m1Bvlj8bm/x88X7i1/sLT7aS+2o3B51+ene6tGhF4sv7Hi9/e9F8/GLB08UfbD4wBWZx/rIFFhk7sThn/zp95BLz4Xx3+gxGhFGAF+2d/sflukb25j+ZmTG6aPV75ybjQd69N267UGPy1b/fqgWYleReiDiajQdJ+599Cd6kF2p6QG5scxUwuu2sNAhzUAEvfJRCe+BNAwcNq+WhUXRLEOcOxJPN0AONsY1cvis7sAB7n+wAV6wN67xOpA+0C5t/O4OcW+x+RTLsw2Ag11SpKwfrlPdAT/aADfYw9a44QvEB/Z4A7BGCBa+RNoI7t9D62CeboAZbGH6ZUeST8ZJ6YJ9sgFssK39+VBF440NsILd7c/Rq+HkpYLxRqhgnG4AWtLzNNeF7/6b6TFnYB/8/iCF4mwDoGDb+76oSLSR27+H1cE7V+Ld1QFJPfbORzIZTZTfFuYjRCaC/TZ07ayYjxAJGpwgvrx08Tjg8hBsDuILzdB8hMgl+nyEyCXmfIRIQ7o/iyTEReOQS2Mn5iNMfoJ6LVrF9c5H1mdpFaHz0ajcBSVQv1AJzEeY3KT3H8Ktdz4C5HRG5L2zjyXW7i1iKypzaSwwflsQlUQmgiKFikrGY4nMEBg8BJvLTiIPQc3FZWfvY4lMRhTxGXgskcklpvgk0pA2PyAhXvFJpLET4pPJT1DXhxWf66OyitD5Z1TugkJIEZ9MbtL7D+HWKz6BnM6IvHf2BWy12xtjxWchjQXGbwvik8hEUKQU4lP9AjYmZYNT3lxsEnkIauyQYpPIiCQ2vc8YMrnEFJtEGtJmByTEKzaJNKKJzcAL2Kj8BHV8WLG5PherCB12RuUuKIRqsRl4ARuVm/T+Q7j1ik0gpzMi71Zspuf1VXZZpqNGgNqzKXIzukjranRdT5L06uJqYorrN6OLzcIVCys2jTQWGL8tiE0iE0GRQsXmB8sXW1ix+b49Zff23du/2Fv850ZnftrucP528VXz8ZO7117Y11nc/si+2cJ+HBuPzHnMDYPBw7C5ACXyENRdgQD1u7mJVKIrTyKXmMqTSEPa+YCEeJUnkUY05enz3D0l8xMU9WGV5/pUrCJ01BmVu6ACqpVnarJknDt3uU7I9KS3IEKvV3wCaZ0Ree/sYWf12LhiYcVnKY0Fxm8L4pPIRFCncPHJPeyMGQ6Dh2NzEUrkISjBuAgNOT2JXCgq1H/YGZNKTBFKpCHtgEA+vCKUSCOaCA0cdkblJyjuw4rQ9cFYReiwMyp3QQVUi9DAYWdUbtL7D+HWq0CBnM6IvFsFmlVX5yYvL0fJpJGsRZqcjy4q0/xAdZNcVcn59fUqNjEVaOmKhVWgE2ksMH5bUKBEJoIiBSvQl0Tn3yx15peLD1st+qF9x+/te63p88VSa07Ma0XyWvKoSOyfcv/mJzEIBg/C5rqTyENQdXHd2T99JzKiqM/E7c95wqUSU30SaUi7H5IPF41DLo146rNpUs7L7SmZoKCyDys/10dlFaHjz6jcBYVQLz99iT0hk5PegQi5Xv0JJHVG5L30el4XRZUmyeg8aXdLby5GF3WSj27O06ukKsx1Xpy/GV1/OjfKrP4MH8fhiAXGbwv6k8hEUKU20J+hfU5EexIDYPAAbK49iTwEJXdI7UlkRNGehbtePOFSiak9iTSknQ/Ih1d7EmlE055lOa4rF8GnZIKCqj6s9lyflFWETj+jchcUQrX29Cb2hExOegci5Hq1J5DUGZH3UnvmdXmZF/moSK4v2yeRRhelSUeXN9V1dZ4mN9mkeDO69nReA1Z71uJYQPy2oD2JTARVCtWev270yvPFJ/aVSfcHnr0yh28+9eleO6P/svnUu+3RaB+1LxS256VtMJcnBsrggdpcoxJ5CEozrlFDc3kiF4o6zd3TlCdcKjHVKZGGtDcC+fCqUyKNaOo0NePa6w5lEhTU/WHV6fqMrCJ08hmVu6AEqtWpN7EnZHLSOxAh16tOgaTOiLxbdVqUl5fF+UU9MnlSjoriIhldJNnVaJJfnmfF1WVhyos3o6vT2hWLRp2aRBoLjF98dcpkIqhSqDr9p0Z1ft6jTdUClBkLg8diYwHK5CGovoMIUCYXigD1j+aZVCIKUCYNaftD8uGiccilEU2AGv9z8VR+gso+qP4069O0TOiENCp3QQVU609fXk/I3KT3H8KtT34iOZ0Rebfysz6/OZ+cX12OsjIpRsXFTTWq0iwf5VldZEVZmGpyp8tiys/UeRFY/Sl8fT5KcAv6k8hEUKVQ/fnPdr/z9t3F163IzB+Z19zvXHzMZWZwZpurSSIPQS0dRk0SuVDUZO6sAE+4TGKKSSINaTMD0uEVk0Qa0cRkMs58o3YqP0GZHlZMpmvh4T236IjMXVAA1WLSl9cTMjfp/Ydw6xWTQE5nRN7Lvcy8uknyi2qUZIUZFZOiHJ3f5Bejuriqi3xSJhf5xZvxxWTqCoYVk5k0GBjBLYhJIhNBlRKLSfvi+K/sh4/atyvZ83q/WAtMd94ec9kanO3mApPIQ1BfhxGYRC4UgWlPinzI5AmXSUyBSaQhbXBAOrwCk0gjosCsnVfbUzI/QekeVmCuz7YxofOKqNwFBXADgenO6wmZm/T+Q7j1CkwgpzMib6swQ8LRc36nSjRm3u3HPMhu0mW3Pm0UAytRguU4b7AaK3Hdg7fX9XC7dcMXW1Du/bKRde0b3Bf/Za99LOTuJUfWRrn4uBGAL82sP1t8uHy35uLF4nd7i58v3l/8Ym/x0V5qVaLVh5/urd6O9GLxhX01fPvfi+bjFw9emvTB4gNXZB7rI1NgkbmThn/yp99DLj0Xxn+jx2hEGAF8WZOMvXzv9j8sc7h4Mbah/c2oufQerX6XN5/7fy4+vP1xE/uP2iy+ktSvmhQ2yfy7xS8Wf/dyLtNkz762f+wKwYE+BN3i7wkBrnz9rxHVQuyKWg9EgaAdJ+43Nj7Rg+zqVQ/IjbWqEl63D4bOcAYimCfGbXw61EN8oDEDB9Kr9aWZ5OPKu4WpRQ522DVy+DjvwBnvf7ABXrDJrvE6kD4QQW387s55b7H5pM+zDYCD7VYk0R/EfGJMUY8r5/V9tAF4sCOuwcNXSV6Wk0nhGQUfb4DYCBHDF0sbxv17aB3M0w0wgw1NvZKZZJNx6rw2TjZADfa4P5dVj2bB4Dmq640NsIKt7s/Ri+HkpcrxRqhynG4AWtIANZdFlmVFMRkXTvEz0wPPwK74fVHFKIokzSrPq+XONkALdsLvi6pFG779e1gdvHMl3h2dw2TJ2DuGKWQ0UX5bGMMQmXRFQihB4Lp80zEMka3B2eLrWBePAy4PwS4kvhgNjWGIXCKPYYhMYo5hiDSk28BAOgpTVe4Xwx9yucScxTgflH1K5ieo36KFXu8sZn36lgmdqEblLqiC6hWML68nZG7SmxDh1juLAXI6I/LeVed4IzKd2t+KTCONBcZvCyKTyERQpMQiEzCOE5kZnNnmgpLIQ1BKhxGURC4UQek3jhOZxBSURBrSXgako04nzqeOD7lMIspJv3ecyU9QqYeVk+vztEzomDQqd0EN3EBO+r3jTG7SWxDh1isngZzOiLxbOTm5qEuT5NejZgVaN99bVaOLyU3Z/DG5PD8/L8vs/PrN6HLSuTVr5WQpjQXGbwtykshEUKRgObn4evHh4rP2hRd3PpNP2tde/K759Cf2xRjNJ1/s3f64+epXi48e7TU/8Q+Lv1v8evH3i18s3l++IuM3uTOvj7nRMHg0NpegRB6C8otL0CZrH7u4fIfLhSJBm7JhXFyecLnEFKFEGtIOCCQkTSbjpHTm5JBLJpoONWZcOwc1T8kEBTV+WCG6PlbLhI5Ko3IXVEK1EG0S67ZKnZDJSe9DhFyvEgWSOiPy3tU3sjVKtHDFwirR8Lkdrk1eiN8WlCiRiaBKoUqU+0Y2YiwMHovNdSiRh6D64jo0tBVK5MLSoS4qT7hUYspQIg1p+wPyUadj/2YokUo8ETqeeN/KxuQnqO7DatD10VomdF4albugCuo1aOCtbExu0nsQ4dYrQYGczoi8WwmaZpfm5txUo+LGnI+KSX4+Ok9LM6qLSZ1dXF2dX13dxSamBDWuWFgJGj6+wxELjN8WJCiRiaBIoRIUPbLik8VHt+/e/mjAIyuYgTJ4oDbXp0Qegso8jD4lcqHo09RdUZ5wqcTUp0Qa0t4I5KMw1bhypuSQyyWaQJ2M88zF7ymZn6D2DytQ1+dvmdChalTugjKoFqihYyuo5KR3IUKuV6ECSZ0RebcKFTv8N7ZCdTqArUKtpbHA+G1BoRKZCKoUqlAdB/p+ufiwVagfNkL089v3bn96+9fNl1vFOTGvFQlwqC8zCAYPwubqk8hDUHZx9dl7qC+TEUWDBvZIiVRialAiDWn3A/IR3CMlUokmQYtiXDkJPiUTFFT3YTXo+pQtEzo6jcpdUAzVGrRJbOqsJSdkctK7ECHXq0GBpM6IvJcH+0KHAMfWoM6bu9GgZfgcD0csMH7xNSiTiaBKbaBBQzuegP5kBsDgAdhYfzJ5CErugPqTyYiiPwt3vXjCpRJRfzJpSDsfkI+0yCfjibOPH3LJRFOgZeV5qdZTMkFBbR9UgZbrg7bK0OFpVO6CcqhWoGU5rn0PLVHJSe9DhFyfAkWSOiPybhVocn0xubi8yUbnl2k1Ki6uGqF6nZej/PLyori8MlWV3F30MRWo8xqwCjR8+IcjFhi/LShQIhNBlYIV6P07jx+8o7j54+17iy/s23D7takrHI+54TB4ODbXo0QeggKM69HANJ7JhaREnaPRJ1wqMZUokYa0AwL5SLOqWRw4a/khl0w0Jep7tOUpmZ+gxA8rRNeHdJWhg9eo3AV1UC1EC887OE/I3KR3IcKtV4cCOZ0ReS93Qi8mk7JOqtH55PpqVFzfXI/O0+tklBaX/3/2/rZHkuS68wW/SmJfkYyKgj+Y+cMs9kWrp4aoGVZld0ZlZ4ZPC0JEPuASV0MOJA7ui8UAJHsozi41okbS7gyop5F0dbHAxQIlslvdZJNNYD5B5lfYT7JmFpGR2Z7uZv9zPI5bOJkNMZRVGZn1/x877ufY+YW7J5f5enV5nV5/OHofWnfFwvahGTUWmL8IfaigE8JJCu1D/9I+K8M+xOHo5i9uPrv9we33bz+6+dXNz26/d/NPN2/NVx+7FlQn9pkMXZbflbWsccvDe01BH4RzLN5rhmefgo5EOs70eaK7vHxd1suYLaegDWqxAxYkz8y5u/uRVi9lzYzWcqrnRR99F/VHOJvvt+XcPbar8D2KTdQ74XQ4oOXsvURJ1Bv1KES8BVtOYE0Xgr5dy3l1nRfFZbGep6ltT9PiwjSqF3qu8uTqyvzdVZVFGH12gw3bc+bUYGAGI/Scgk4IZylGz/n29rumsfzM3g7Uferz7e2Pj75ibztvbzr/69sfmwb0Fzdvvwr0oIIh0HgIhveggj4IJ9199qCCjoR60O7b0X5d1suYPaigDWr1AxYkr7Lnedm5Ji9lzYzWg2bPK9Xl718L+yOc3ffbg+a7fqX3KUivhL0TTofsHjTreSzVe8LeqEch4i3YgwJruhD07XrQ4rpKiuvLZH6dJddzdVHU8+qyrucXV1fK/NPXq0Rti8aoPWjaFQzbgypqMDCDEXpQQSeEsxTag/65uwP9rxxW39w01M09P9s878g0oG/tR0M3rP3IdKx/evN3N39/899v/sr8769/b/M84m+8N9fp0c2fdkXkXdmIaDwiw1tSQR+EczChJe2/caikF5FmtOcZaV+XtTJmLypog1oFgfXIk+e6E2K9lLUyWidae25fL2qQcJLfbyu6e3JO4Xsakqh3wmmQ3YpWfY9IfU/YHPUoRMwFe1FgUReCvrfz0NVllq+u59fr9aXpVrNsvkrX5Ty5yOvqIlNXeb5d+FF70c7PYdheVFODgRmM0IsKOiGcpuBe1LSdv7bP23R3YPrk6PZ7t993t2Xa3cDJ9aGfHN382t5e1HzzR9sO1F4vbzrVn918YX/GfmDU3uredKzuu2lmn9WZJcnXMt39qap3ZWOl8VjhXaoJ15+ZhvzPjtLkqG8g/ELWF+F0Tehaf9l5YP4rWSsiTauP4gt6GbNrFbRBrZfAggQovqCZ0frW1F6k1dmZ/2thh4SKsN/GdfeMnsL33CVR74QzIbtxzcryedF7EZOkO+qRiLgLdq7Aqi4EfW8+PJpepumlrudrfW3vjX+RzKta2X43SYskydbXUaaoeVcwbOdaUIOBGYzQuQo6IZyn0M71Tx2f/+T2u3P3/KXPbn7lSH3xNdXbbgoa1LhBvN3s8vFC1gfhpIq3l77rkgS9iPSXyfNuGvx1WS9j9peCNqhVDViQLKufq+5PTbyUNTNaf+kj9JL+CGft/XaXu+fuFL6HKYl6J5wI+d1lz7q+J+yNehQi3oK9JbCmC0Hftrn09Yz/27f/4H/t8M/rF3uRe+l1V7Xdfes//P7vdzWCPWIpTWDxPDdatVGbdt9z8Hf4ctvnjb7Ygp3eX918sfnM5s0/H7mP/G0vXjcN4Bd2/nj04CJ1S9M348nPbj49uvnzm5/c/OXRzU+PUvvBzs/tlPLo7qr3z25+aT8M6v73mXn95aOL4f/25m+7IvMuPzIKi8y2Rfy9b/4hknpdGv8lX6MmaQT0ZWYxjvKj2/+yWcObz57b0P79XD9Pn919lZm/+283b2//s/sYhHuQ6sNF/cIs4b/51uo/XB/d/O/md/zcfUb3n8wbvnvzsZs122ns0fzhMndF5QU/Ku160BMVvCn2zFyZEtv9bo9EvNdNnyfds/uv80W2G9kekYObWKa8dmnskQc3p0nZJfAlX+CjprNH4aCGU5meOuu9Fp6rHCy5O+WLf/cH732r6wT4KE/Tuu65dv/fDNALVt2d3g6lj7oiF7/Zpity2vp6oW8MEA7WX1LP/hjpV0o97561vBqgHayQO+1wkmSqSuu8J01eD1CsiYrhXHFhnN1La2k+HqAZrGb8nU2Sp8+7</t>
  </si>
  <si>
    <t>oc97A2SDFe7f084eKu/7eMr7A7SChe7fo9nw3oMzx/u+M8fJANGU8sfJC5UlRZo/73749YIvPAOr4ndop4y6rEwed1/K+WaAWrASfod0unDhm93Lauk9Zeo9VCaTdn861e6y/Y8aeWQT9RcByQg6IQz30I06A8kIGtS4QXwv2+XjhawPwiQS3336kIygl3YB93jBt6k+JCPoZUwkI2iDOgwGFiTVuuc61peyXg6CyEj6I5y0Sbu7IJHZPeSr8D25TdQ74TzI37d4Pqcu6Y16ECLegkQGWNOFoO+DvWYy7b71qO0sa2osMH8ROktBJ4STFNpZjnHJpGBENB6R4a2ooA/CKRhvRX2XTAp6EWpFey+ZFLQyZicqaINaBIH16HsA0ktZJ6P1od4rJiUNEs7x+21Ed0/6KnyPbxP1TjgLshtR7xWTkuaoByFiLtiJAou6EPR9sHeQ6/lojulES/+DRDpigfkbvxOVdEI4S6GdqMQN5CRDoPEQDG49JX0QTrqE1jN0AzlJRyINqOcGcpJeRuxAJW1Qix+wIJmuesbTL2W9jNaDemahov4IJ/e9tqDl7lFfpe/5baLeCWdDdgvqmYWKeqMehIi3UAeKrOlC0PfBPjbDvHTFwnag/keIdM2FIX8ROlBBJ4STFKMDZT82Q9Kyxi0P7zgFfRDOsfvsOAUdCXWcvTfckPQyZscpaINa7IAFydLyed65JC9lvYzWcXqemiHqj3Ay32/HuXuoV+l7UJuod8LZkN1xep6aIeqNehAi3oIdJ7CmC0HfruNMV/VldlGkc9OFXs9Vluv5Oq2r+VVdJunl+rLU6urD0TvOznOX7TgzaiwwfxE6TkEnhJMU2nH+7ebWb7bj/InpL9/efnT7nzouxNtydnvDt9sf2Hu/2dfnuqfXeVc2DBoPw/AuVNAH4bxL6EJ7rz2UtDJ6+ynoZcz2U9AGtfIBC+JvPwW9jNZ+Jv3PCRb1Rziz77f93D3gq/Q9tE3UO+E0yG4/U50lz/O8y957wvaoxyFiL9iBAsu6EPTtOlDsscJjd6BFVyxsB5pTY4H5i9CBCjohnKfwDnR3149Hd+kwf7z98c0v7U0f3ODzwY0jvrj94eYzoe4ypORrWefY4F3ZcGg8HMM7UUEfhFMw3ol6rkOS9CLSiqruz41/XdbKmJ2ooA1qBQTWoyrqbnr1UtbKaI2o9jSikv4IJ/j9NqK7p3yVvie3iXonnAXZjah6XneeSd4T9kY9BhFvwS4UWNOFoG/XhWbV5UrnxcU8KU3bqtJkNV9X2vxAdZ1cVsnq6uouNmN2oZ3Niu1CFTUWmL8IXaigE8JJCu5CHzSef7zpNX9189b1o2/t4zBuf+w+B/rZpt8s9ddU8rXkmUrsn/L+KahgEDQehOG9p6APwlkX7z3DLF7QkUgHmnR/XvzrslbG7EAFbVCrH7AeRdZ9PdhLWSejNaBKPa96SbykQcLJfb8d6O7ZXqXvgW2i3gnnQn4HqnqeePCesDnqQYiYC7agwKIuBH1vPvx5pVSVJsl8lbih6fV6vq6TfH69Si+TSumrXK0+HL0F7by20LagmhoLzF+EFlTQCeEsNaAF9Y07kfZTMAAaD8Dw9lPQB+GUu8/2U9CRSPupuresX5e1Mmb7KWiDWvmA9ajL7HndZeWlrJXR+s+iep72TkAlDRLO7PvtP3dP6Cp9z10T9U44GbL7z6J4Xnf2Hu8Jm6MehYi5YP8JLOpC0Pfmo6DZhb5e6WqurvVqrsp8NV+lhZ7Xqqyz9eXl6vIywgi08+xl+8+CGgvMX4T+U9AJ4SyF9p9/Z3qWT24+tvf2vH9E8JeQvPmrnx9ZWH/70e0PzP++627ZZB+zYZ8wPADRCwZK44Ea3qcK+iCcmvE+1YfoBb2IdKg9Hy7/uqyVMTtUQRvU2gisR54m3SvyUtbKaB1q+TzvRLn/Wtgf4dS/3wZ195iv0vfoNlHvhLMgu0FN9fO691olSXPUgxAxF2xQgUVdCPp2DaoqLi7Ual3PdZ4Uc6XWyXydZJfzMr9YZeryQuli/eHoDWr39tN2qCU1GJjBCB2qoBPCaQrtUP/B9J6fB/pTfhMqGAuNx2J4Eyrog3D63U8TKuhFpAn1UHpBK2M2oYI2qPUPWA8fpRd0MloPqp+XvUNSSX+Ek/t+e9By1670PiTplbB3wkmQ3YNqz+Xykt6ohyDiLdiCAmu6EPTtWtByXRc6ya/muqrsje2rar4urwvzx+RitVoVRba6+nD8FrTz5GVbUPKd+zGDEVpQQSeEsxTagv5/TGv51j0C6ZO7h9l+7DrOT81ff2x7UvOXnx3d/mfz3S9ufvrsyPzE39z82c3f3fz3m7+8+cmmO/37vLNLeFc2GhqPxvAmVNAH4fyLN6GeO9VLepFqQnWXl6/LehmzCxW0QS2BwIKU2XPVuSIvZa2M14bq53VnqfrXwgYJZ/j99qG7B+yUvocmiXonnAf5fWjfdWjvCZujHoWIuWAjCizqQtC3a0Tr1fWqXF1ezLMiUea919W8SrN8nme1ylShdFVuG7RRG9FO0mEb0ZoaDMxghEZU0AnhNAU3opa/335082vXUubP9Ne67w7+rqwzjTsb3lQK+iCcTPGm0jfZFPQi0lTmnWXg67JOxmwpBW1QixmwHEXWjadeyjoZraP0PPxI1B/hTL3fhnL3nJzS9/AjUe+EcyC7oexb1/eEvVEPQcRbsJ8E1nQh6HvD1vPqOsnX1TzJlJ6rUhXz1XW+ntfqslZ5WSTrfP3h+P1k5wDM9JMV+Tb8mMHx+0lJJ4SzFLmftE85+sK+uOdvWoJ+88tdj9k9kH5X1q3G3Q7uMSV9EM6ve+kxJb2I9Jip7nLydVknI/aYkjaoBQ5Yjjztvv/qS1knI/aYddHl718L+yOcvffaY1a7J+FUvqcbiXonnAMH9Jjd6/qesDfqIYh4C/WYyJouBH2b/3732aa0/VtfD/m/ffsP/teOOPD6x6zLpW0e+++on9eVTtouv/Uffv/3uxrDHrGUprB4nhut2qjtueXo7/Dlts8ffbEFO7+/Mh2ee+jQzT8fuQuXt3fjvPmVvYjZ9IIPPk1pgbe7E/zNZzefHlkSbtrG75lvfnb7Q/czv7CPLTq6+dh0jp/c/ZrbH9m/+vXmTvNdsXiXHwuFxWLbF/7eN/8QSbYujf+Sr1GTNAL6MhP+o/zo9r9sVu3ms+dHN3978/c3/3XuDpFnD/+UfelP+Zf+pL70J/2lPxXmd/7NzT/d/j/NOv7yyGwMzNK7Dzn86ujmp0e269z83e0PnneF6wU/XO0S0RMuvEXuvyU+V2K7++2RSOh8nyfdnO3rfJHtxrZH5OCmlimvXS175KHNapp0nmZf8gU+6kN7FA7sQXvv88nWDdbene7Fv/uD977VdV58FGNV1z16/80AvWD53entUPqoTXLxm23aJKetrzn6xgDhYCEmNfFogrwaoBssmjvdeIJYwK16FL8eoFgTFcN54sI4u5fW0nw8QDNYx9jbnCrJ+pLjvQGywdr270lnjjrJn5edVfj9AVLBCvfv0WR478FJ433fSeNkgGhK3WOlhU7S3sRY8IVnYDn8DumMUevSnDC6L6R9M0AsWAO/QzpZuOjN7mW19J4y9VrB13m90nVWzfM0vZ6n6dXVvK4TNb9MiyJdXSTrdb2tNr1bbM+4gbnN7r52xm60M5pN1F/XZtxji7Ih73LyO7JOCHM+dK/+4HFtX9piuxtxuMsdzZ7MXh5p9+Rv7SM0/uLmz27+9ugP/2+Zts8MPlp8+z986/J3vr36g8ujxX/491d/8K+++a2rrtC8KxsajYcG3xbf/GnHOMIF4dfu4cnbC0bd5OKX7jLST9ztnc3f7mYd7qc/cR/w/3JI3x59cPWdb3/rm985+sqLi2//+//l29/6qgnm73/76CvmH7U3Qvnl5mqAL9wf397+Z/so55u3X3129C/nVZLYf/GXZoNtf/Fb8498z+61/+u/OLr5M7td/3P78hf25e9T8wt/cvNX6VfN/vv/cMv7/aPX7y6OFkdZUiTzr6tkeTQ/quwG/P96dPtHX3qHNh3B/KRMfse+46jnLbl5S+3ekmbd78nceyr3nrr7Lcr9S5tfk+V9v6ZM5kuVnJj3qMK9p3dUIJhqhInzXkYKglZkoFuXka/LGhmTuQnaoA78kdXoH2MIGhkRufWPOyT9EUoxabceRG67B7FVvufriXonnACl9qKS9qgHIWIvSN2AZV0I+rYf7fJtBfZK2/Iud3YTkPe6s0yxbruLTduYcsEhH9rBHwZtY8ZCYbHYD21jatQkjYA+H23LvkTbsi/RtuxLtC37Em3LvkTbsn3QNma4wCnlXlpjpkRwIkloeX20jSkSnEUObmeZ8ihTRyCC3Y8GecnXFx22cXWDpXfvsI2rF6y+ZNiWP4BtvU97+8YA4WAdJrXvaIK8GqAbrJkM2JYnKs09sI2rWBMVw3niwji7l9bSfDxAM1jG+BscE23PBocrGyxtNNiWJbnpKFSX1vcHaAUrHIm25Q9oW+9Z42SAaErd4+RFmZT2Rrf9tI0pXIa2pWVhdp7Pi85LsN4MUAtWQTpuy2f3slp6T5l6DxW35f24TdFsov4i4DZBJ+0GwbdA4GZ9VNwmGBqNhwbfFx8sbkuzJNkfaiv6QNreWVvPr3nI2lIVZm157WdtgnlGGDXvZaAgaGVc1iZoZEzWJmiDOuYHVqN/iCHo4yBQm6Q/Qhkm7dWDqG33qM/K9/xWUe+E85/UTlTSHvUYROwFURuwrAtB36OiNtXlzm4AtMddmjwCibFRG1Nu+9TxG4HamLFQWCz2g9qYGjVJI6CvH7Wp4YCMaRKcLO6ln2VKBKeIhD7VB8iYIsHx4eAelCmPMigEIqi75L3ky4vOx7i6wXq5dz7G1QuWTDIf0w/4WO+jQL8xQDhYPEk9N5ogrwboBgsdnY+Vqu67e+3rAXo1US+cJS6Is3tpLc3HAzSDNYy9J1GZd0/ClQ3WNRodU3n6vOwcxLw/QCpY3UhwTD+AY72njJMBoik1j5MWWZpqHxtj6pZhY1mqq+e689B7M0ArWP/oZEzP7mW19J4y9R4qGVP9ZKyg2UT9RSBjgk4IIzl0bz0qGRMMjcZDg29jQTL2ZxaI2fe4zewWi5ntrIvaj2//H+YbPz+6+Sfzk//p5vOjm//v7Q9MVH9y88Xtd+c3f/U8TY5u/uv2ezqxswvLvW5/kNmLzf7UrInZJn/vy3OPt5bDPbtnRyfvfOOoTLofFvJCNu6ESeledtaCVsYlRYJGxiRFgjaoU2pgNTqPkJeyNg4CFEn6I1Ql0qY1CIp2jzyufM+xFvVOOP1Jbcok7VEPQcReEBQBy7oQ9G3vhPigbbRN8Xh3ROw8Qdn+uP+hifYKtKztdhRw1HNfid/hywVnX2hz+9fuWX6m8bp7xN+n9uWXRJzknkz9mennbn9kb6ltP+hku7kv3LMDPznKn2VH7pYA9t/4/PZPTKPoWkTT/LnfbvvBT107bVvGz+wPf+7+OfNXFpNsJRhV2w9R/bwrqO/yg6qwoO6HQDE1apJGQN89fOpS+oKvFBzB7aXZZUoEx22EJtaHkZgiwUHb4AaVKY8yUgMi2Bm9l3x50TESVzdYPRkYKUs9FIkrF6yfZIpUPqBIvQ9L/sYA4WAlJTXkaH68GqAbLFZ0itQn9vUAsZooFk4RF8HZvbSW5uMBmsH6xd6t+LYqXM1gQaPxo/4TxvsDpIJljcSPygf8qPdkcTJANKXY7TMnFnzNMuyoT+ibAULBikcHR+XsXlZL7ylT75ifkez80KHd6voey5omaW+gMbF73+oy5YIF+rd0q8sMKtg97Gery9SoSRoBfY8+bNkl+AVfMNgx7GXHy5QINgh72vEyRYKtweAdL1MepQkAIqh0kj/P6y6RL/kio+97ubrBUrrvfS9XLlhMyfve6sG+t/fZ7N8YIBwsq2L7Xq5usHLR971aqTpNnqedR+LrAYo1UTGcJy6Ms3tpHZtfrmawlIlsfrmawdpG3Pwq/Tzr3fxypYIVjrT5rR5sfnvPGCcDRFPq3j5zYsHXLLP5LXRe1VnPfSLfDFAL1j76Dria3cvq2AFz9Fr4+6BL790K/+HVxXe++e1vddhg7IZ1lwO7Fa57Hdg9fN4bcVgsZzfcqfZ3+GrbB6AntOBm+C/cLve79sK+zQZ28zHGzo2R3W3W/+IlX/6jlqNfP6nreJzxp6++YmpjnTyzr5l7Ve61cK+VebUffLCvmXtV7rVwr+67qftu6r6buu+m7rup+27mvpu572buu5n7bua+m7vv5u67uftu7r6bu+8q913lvqvcd5X7rnLf1e672n1Xu+9q913tvlu47xbuu4X7buG+W7jvlu67pftu6b5buu+W7ruV+27lvlu571buu5X7rotVWvd/Noi75u12DVjz3vNw50K/dgv92i30a7fQr91Cv3YL/dot9Gu30K/dQr92C/3aLfRrt9Cv3UK/dgv92i30a7fQr91Cv3YL/dot9Gu30K/dQr92C/3aLfRrt9Cv3UK/dgv92i30a7fQr91Cv3YL/dot9Gu30K/dQr92C/3aLfRrt9Cv3UK/dgv92i30a7fQr91Cv3YL/dot9Gu30K/dQr92C/3aLfRrt9Cv3UK/dgv92i30a7fQr3sX+vWAhdb0hcZLmFnnY7fOx26dj906H7t1PnbrfOzW+dit87Fb52O3zsdunY/dOh+7dT5263zs1vnYrfOxW+djt87Hbp2P3Tofu3U+dut87Nb52K3zsVvnY7fOx26dj906H7t1PnbrfOzW+dit87Fb52O3zsdunY/dOh+7dT5263zs1vnYrfOxW+djt87Hbp2P3Tofu3U+dut87Nb52K3zsVvnY7fOx26dj906H/eu8/GAdcaLENwIdq73wq33wq33wq33wq33wq33wq33wq33wq33wq33wq33wq33wq33wq33wq33wq33wq33wq33wq33wq33wq33wq33wq33wq33wq33wq33wq33wq33wq33wq33wq33wq33wq33wq33wq33wq33wq33wq33wq33wq33wq33wq33wq33wq33wq33wq33wq33wq33wq33wq33wq33wq33one9F/z1ftRBB9abdvJ+4xb5jVvkN26R37hFfuMW+Y1b5Ddukd+4RX7jFvmNW+Q3bpHfuEV+4xb5jVvkN26R37hFfuMW+Y1b5Ddukd+4RX7jFvmNW+Q3bpHfuEV+4xb5jVvkN26R37hFfuMW+Y1b5Ddukd+4RX7jFvmNW+Q3bpHfuEV+4xb5jVvkN26R37hFfuMW+Y1b5Ddukd+4RX7jFvmNW+Q3bpHfuEV+4xb5jVvkN26R3/Qu8psBi4w37cS9h1njU7fGp26NT90an7o1PnVrfOrW+NSt8alb41O3xqdujU/dGp+6NT51a3zq1vjUrfGpW+NTt8anbo1P3RqfujU+dWt86tb41K3xqVvjU7fGp26NT90an7o1PnVrfOrW+NSt8alb41O3xqdujU/dGp+6NT51a3zq1vjUrfGpW+NTt8anbo1P3RqfujU+dWt86tb41K3xqVvjU7fGp26NT90an/au8SlzjR/sdUb8mK7uvYqtTrwmdG+iYlpZmzUPuuTKBWes6G7tHzbXlm2vOfvFhlt+cvPP5kt7e8Bf3bw1397eo+Vjt6/75Oantz8239j95W67Z/94t90zv63L+Lt84+2uXxIvcjVqkkZA391u+vaPj16t/uCb3z46+ea3f/+b7paLf3tkGfFRYo6K7HmWZNregfHvbz67+fW/OLr5i7nusvaCbw2c3uIg0t5upkvjv+JrBKe1+yGRXJHgnHYoieTKo0xkgQj2ffaWKy82g2TrBksinUHmWemBkGy9YFmkQsg6uYeQpi3ph5Bs4WCBJI0D0QR5NUA3WN/CIy1U7OsBYjVRLJwiLoKze2mPpwxszWAFY/PHvFZJ8bzo/EzgewN0g1WNxiDrPOm78dP7A7SCxY0CIXdnjPd9Z4yTAaIpJY+TGB4IydUsAyE9n8BlCwXrHnEG4NLiXtbjLS1LrxW81utsVevreVEn13O1Wl3Oq8sLNb9a5/qqqtbJxV2F6d3t/rvVPm/dou1rl0u7501pLlF7XftijyvK3rjLye/IOml3BL71AbfNf9W1R7a48247/NnD/drvbe6K+t4ffPtb3/n2UZEk27uk/uX21i4/dffdtzd6+SO7Af8ne28T9+He7fv+Yp4VN3/5zH1R3n1R3fyl/a75Jf+vmz9zX/0fN/99+3f/w3z157+Xua//8eZ/uF9z87fmjX//e6+OT9yffmL+2n4k+Ch3f/yLm59s/7WjzOx5jsxevt78P5Xs3qCe58/rxN5N9M9u/rFrId+VXUiNLyRliz3Xz4+y1N72xbwkz20Y/i83f37zNzd/d/P3R6rU8yxJC3fvnaP0yMT21+bd9r1HN39uYnH73SOTDh/nNiz/cPPfj+zvcL/OLNOvbEr80q2u/Qj3/SPMb/+zWezvuuc5vN18Mvtz94lv+8d6+64js4i/Mln2yfahDzbDfm6/457HYH72p3Zhbv/T5m449gEOR19xK2o/3X37AzfS+dx91Pwz9/Fv98SHz24+dfcW+tjdeMjeQ+fHXz2aWQd/cfO/HxWbf9je8sYk8u1HZvldgn7hfvZXRyYi7qY37vd+8mAidPPFM/fBdXdvno+Nwj+5u/OO+2fd/XnsP2ud/rP59p0bk/Cf2ZsgGbEf20BuP9l+NHefod/OPr7v5lL2k+xfUnP7o03kTHzNP/aJO35+bH/yrzefxN4emj/eHFCfbn7jRrE9dD/b/MUvzD/wo7sPzW9+/u/d8be54ZCV3Lr90C+2Av5pK8uGwf5p87e/dMv+1t3Z6Yfug/j2n+qL6HMT0iP305+4WyN/KdpGyj+4GyNvMuOTu4/1/3R7qYA7c3zhntzxg2eb2/naaPzaXTDwC3dlwU/tuen2j7e/111w4EQ+P3owWbK/xb6Yc469LmH73p9vft2DCwx2Gj4zieY0u+98Ynx+5v4Vt8Sfugsf/tmmn/1N9q83qWfPch/v1mn777n32Tyx3/nUJoJJaKv+j7ZZu/lBo/MHd7/RXrrw8Jgxv/Grz7vORi9kz0aE24/sZyom6KW9x/B4IUzPuox8XdZIewPiMTJ4wiZoo70l8dgYPIkTtHEIt18S9UdoLUkDJ+99epypu/v0bL7q8v5K2Dvh/Cc2U5H0Rz0GEX+h+y8h67oQ9D3eRaj6eed1aHZTm/Wasx8dztrmYoNcplxwTo3uSCOAXKZxhRnfD8hlatQkjYC+ASD3Kzefd54HXvDtgaPw/bStTI3g2JvQjvpgLlMkOO8e3Goy5VEm20AEe1tIprzoMJerGyyLe4e5XL1gaSTD3OwBzM18MJcrHCySpN4aTZBXA3SDNW6/MJcrVhPFwiniIji7l9bSfDxAM1jBxDYeXN1gVdsrzOVqBYsbCeZmD2Bu7xnjZIBoSsnjJIYP5jI1jw9zuULBukeHudnsXlZL7ylT74HC3J6NpN335jSXqL0IMFfQCWHihm6dn2DuP3Yt5LuyC6nxhaRsszf75S8DXR/M/fwJ5j7B3CeYOwmYK3g2IsCM/UzFBL2MC3MFjYwJcwVtUEESsBq9kzhBGwcBcyX9EVpL0sApCHPzHfTLfTBX0jvh/Cc2U5H0Rz0GEX9BmAus60LQ95gwN+8yZze1ymsOvovSWDCXKbd96pgezGUaV5jx/cBcpkZN0gjo48PcwgdzmfbAUfh+2lamRnDsTWhHfTCXKRKcdw9uNZnyKJNtIIK9LSRTXnSYy9UNlsW9w1yuXrA0kmGuegBzlQ/mcoWDRZLUW6MJ8mqAbkXUDSeID+ZyxWqiWDhFXARn99Jamo8HaAYrmNjGg6sbrGp7hblcrWBxI8Fc9QDm9p4xTgaIppQ8TmL4YC5T8/gwlysUrHt0mKtm97Jaek+Zeg8U5ub9MFfTXKL2IsBcQSeEiRu6dX6Cuf/YtZDvyi6kxheSss3ugrmhq3P7gO7fuWD9w2aS8vFuJPL26InxPjHeJ8Z7KIxX8CRFYBz7GZYJehmX8QoaGZPxCtqg8iVgNXoHdII2DoLxSvojdJykOVSQ8eodC9Q+xivpnXD+Exu1SPqjHoOIvyDjBdZ1Ieh7TMaruszZvW7hNafa5mIzXqZccHyNblQjMF6mcYUZ3w/jZWrUJI2APj7jLX2Ml2kPnJDvp21lagSn4YR21Md4mSLBMfjgVpMpjzLwBiLY20Iy5UVnvFzdYFncO+Pl6gVLI5nxFg8Yb+FjvFzhYJEk9dZogrwaoBuscftlvFyxmigWThEXwdm9tJbm4wGawQomtvHg6gar2l4ZL1crWNxIjLd4wHh7zxgnA0RTSh4nMXyMl6l5fMbLFQrWPTrjLWb3slp6T5l6D5Txqn7GW9JcovYiMF5BJ4SJG7p1fmK8/9i1kO/KLqTGF5Kyzd58JnoviPdvvwwXNxnxuWVXDr85VraBbJ/fY62HHMumwGdmz//RBodavvddR2/vwN0XluV9ZhbG/v0dXjO/5fajO57oGKJluF8cOUrqsssOesyv/fHR3ljz88ODzc+OTt75hhWYHxl3f/bElp/Y8oGxZcGTI4Gt7GdIJ+hlXLYsaGRMtixog8q1gNXoHQwK2jgItizpj9DpkuZfXgbpTO0YZOljy5LeCec/sRGPpD/qMYj4867re9i6LgR9j8mWdZc5u8euvOb6nzuFaaXsnSG2zJQLjs3RDXIEtsw0rjDj+2HLTI2apBHQx2fLaWfiveB7A8fy++lZmRrBETyhF/WBZaZIcPY+uM9kyqNM2YEI9vaPTHnRwTJXN1gT9w6WuXrBukgGy9UDsFz5wDJXOFghSY01miCvBugGC9x+wTJXrCaKhVPERXB2L62l+XiAZrCCie06uLrBqrZXsMzVChY3EliuHoDl3jPGyQDRlJLHSQwfWGZqHh8sc4WCdY8OlqvZvayW3lOmXis40dlFoqpyrnNVz9X6OpuviuJyrstrnZRJmmfFNsl7t7ueLT9vy9sPlmuaS9ReBLAs6IQwbkP3zeOD5Q0PeXvz0ztK/D/2ApP3wpIF107ja0fZVm8+e/3sDianGoDJ26f5ps907xXDv3ab9e9ZDudg3lvLgE3Y/9L8gP1HeohuDRFdE8lDvXz4WeD6YTrj/fDDb41Cea2jLxNexxWfGO9vPOMVPGkRGMd+5mWCXsZlvIJG2lsTj5HBszdBG1S+BKxG74xO0MZBMF5Jf4SmkzSKCjLeescCax/jlfROOP+JTVsk/VGPQcRfkPEC67oQ9D0m4+38tPg7abo9kvvMFW1zcRkvWy44wUb3qqMzXrZxhRnfB+Nla9QkjYC+IYy3/wJitj9wSr6PvpWtEZyIE/rRfs7LFgmOwgf2mmx5lKE3EMGeHpItLzLn5esG6+KeOS9fL1gbiZzX6NlxXjfy6uO8fOFglSQ112iCvBqgGyxy++S8fLGaKBZOERfB2b20lubjAZrBCsbeeagkr/p3HnzdYFXbI+flawWLG4Hz3p8x3vedMU4GiKaUPE5i9HNetuaxOS9fKFj3qJzXpsW9rJbeU6ZeKxj7aLO11Lvl9Wz7edvePs6bJinNJWpvdM4r6oQwckP3zuNz3olcQCy6kBpfSMo+e7th/jL1BS4ffiK+T8T3ifhOnfiKnrEIxGM/kzNBL2MSX1Ej4xFfURtU2gSsRu+0TtDGARBfWX+E9pM0lAoQX2NqSwa3X3V5fyXsnXD+E5u7SPqjHoOIvwDxhdZ1Ieh7TOLbuah245t5zZVtc7GJL1MuOMtGd60RiC/TuMKM74f4MjVqkkZA3xDi+zzrcveC7w6clu+na2VqBCfjhG7Ux3uZIsGR+OBOkymPMvwGItjbQTLlRee9XN1gVdw77+XqBSsjmfdmD3hv5uO9XOFgjSS11miCvBqgGyxx++W9XLGaKBZOERfB2b20lubjAZrBCsbed+SVqn37Dq5usKrtlfdytYLFjcR7swe8t/eMcTJANKXkcRLDx3uZmsfnvVyhYN2j895sdi+rpfeUqfdAeW/Zz3tzmkvUXgTeK+iEMHBDd85PvPcfuxbyXdmF1PhCUnbZbru892t8/8r8/F8/c/d7vvnUoSoLDD+//eO7VHFvsGRuw8ocsryboHxyD4V/85jw3pGwjeBbd1PsjeB7+Gp/1t6G++YX9i0bCU6X/V1fwrjmn7eK3dH83duPLAp2a/Nf7I/eft/pu5t7mbd9blz90B6jmzGYuye4e/qzA8RbXLnhzF9YD0ebO0JbynuHSM0fPnao9+0WXP7P/3Pzw+aXGqFuVb7n7P6Ti7RZiP/5+UBSPSanfhaJUz/bWP+1OzbuUsis7UfbdTTB2Z51v9gm6VST4beGyAvWFAKR2s9sU9DLuERe0MiYRF7QBpUGAqvRO08VtHEQRF7SH2GDQBobBol8viO3uY/IS3onnP/EJmOS/qjHIOIvSOSBdV0I+h6TyHfeWM2OJpTXXNU2F5vIM+W2Tx3TI/JM4wozvh8iz9SoSRoBfcOIvO8qbKZDkGnsp3NlagT5BaEj9VF5pkgQXAzuNpnyKIgCiGBvF8mUF53Kc3WDlXHvVJ6rF6yOZCqvHlB55aPyXOFgnSS112iCvBqgWxF1wwnio/JcsZooFk4RF8HZvbSW5uMBmsEKJrb34OoGq9peqTxXK1jcSFRePaDyvWeMkwGiKSWPkxg+Ks/UPD6V5woF6x6dyqvZvayW3lOm3gOl8lU/ldc0l6i9CFRe0Alh6Ibunp+o/D92LeS7sgup8YWk7LR3W+YnMv9E5vcMY0Vo7BOaf0Lzv31oXrCwENDUfgacgl7GRfOCRsZE84I2qFgQWI3eoaqgjYNA85L+CLsE0uwwiOb1DuFqH5qX9E44/4mNxyT9UY9BxF8QzQPruhD0PSaar7vM2flE4TVXt83FRvNMuSByQIcLEdA807jCjO8HzTM1apJGQN8ANN95DdELvjcQaeynZ2VqBPEFoRf1QXmmSJBbDO4zmfIohAKIYG//yJQXHcpzdYM1ce9QnqsXrItkKF88gPKFD8pzhYMVktRYownyaoBusMDtF8pzxWqiWDhFXARn99Jamo8HaAYrGH/XUZa5b9fB1Q1Wtb1Cea5WsLiRoHzxAMr3njFOBoimlDxOYvigPFPz+FCeKxSse3QoX8zuZbX0njL1WsHYE8Gspd7trmfLz9vy9kP5kuYStRcBygs6IYzb0H3z+FD+6GAfgS26dhpfO8q22uyP8TuhA/R9C+F+uUHuFm1thiCOvG1g/BeWfN784unG6CTW/uGH33LHw6cbyPpLO6PaAFd3o/PP7Z/ntz+++fT2Rya+X5j4DgPW4971PBKx/q3huIInJgLH2M9MTNDLuBxX0MiYHFfQBpUhAavRO4cTtHEQHFfSH6GxJI2bvLzPmdrxvtLHcSW9E85/YhMVSX/UYxDx513X97B1XQj6HpPjpp1HrN3TVj53adJ2FxvkMuWCY2p0QxoB5DKNK8z4fkAuU6MmaQT0DQG5viusmf7AUfh+GlemRnDsTWhIfTCXKRKcdw9uNpnyKJNtIIK9TSRTXnSYy9UNFsa9w1yuXrA2kmFu9QDmVj6YyxUOVklSd40myKsBusEit1+YyxWriWLhFHERnN1La2k+HqAZrGBiWw+ubrCq7RXmcrWCxY0Ec6sHMLf3jHEyQDSl5HESwwdzmZrHh7lcoWDdo8PcanYvq6X3lKnXCsY+v2wt9e55Pft+5r63n+bWNJuovwg0V9AJYeiGbp7Hp7mTucRacCE1vpCUjfZ2x0y7wBp42PUT4n1CvE+I9+bQEK/gCYqAOPYzKRP0Mi7iFTTS3pR4jAyeugnaoOIlYDV6p3OCNg4C8Ur6I3SbpCFUEPHWOxRY+xCvpHfC+U9sziLpj3oMIv6CiBdY14Wg71ERb99Gd8t++9ylbXeRES9XLji8Rnep4yNernGFGd8L4uVq1CSNgL4BiFd/rcvcC745cDq+l66VqxGchBO6UQ/f5YoER+BDO02uPMqwG4hgXwfJlReb77J1g1Vx33yXrRcsjFS+myb3fNf0HP18ly0cLJGk1hpNkFcDdIMVbq98ly1WE8XCKeIiOLuX1tJ8PEAzWMHY+w5d6Czp33ewdYNVjcZ306TUfaeN9weIBasbBfDuThnv+04ZJwNEU2oeJzM8gJereXTAyxYKFj4y4DVpcS+rpfeUqdcKxj7YbC317ng9u37mrrcX8G43xLBN1N/4gFfSCWHkhm6dxwe8B3y5ruTaaXztKDtru0VuXa9ruejHDih+dvPx7Uc323tdb5CkJZw/c+zoC4ehdmSt95rem7/ZAt8XL3MTv584dvXxFrD9eHPDXLfudgRjNvk/fnZ3h91PHKXc/v4NJN7c+vfBqOazozt+aJRuf+sWk/32smIX6TmHGJuAWHr4uQvIx5bV/8II+5PbH9pfZ5HvZhDz/S2+tRYfqLr90aOl21DhyTDl57GgctcZ5YXsGYUAIfYzzhL0MiqElTQyIoSVtEEFQMBq9I7QBG0cAoQV9UfoCEmTohCENbK3sG7zVZf3V8LeCec/sWGIpD/qMYj4C0FYZF0Xgr5HhbBZl7t3jPzM6y5ru4sNYZlywQkzupOMAGGZxhVmfD8QlqlRkzQC+gZBWM+FtlyD4Bh7P50rUyM4siZ0pD4QyxQJjqoHd5tMeZShNBDB3i6SKS86iOXqBivj3kEsVy9YHMkgNnsAYjMfiOUKB8skqb1GE+TVAN1gldsviOWK1USxcIq4CM7upbU0Hw/QDFYwsb0HVzdY1fYLYrliwepGArHZAxDbe8o4GSCaUvM4meEDsUzN44NYrlCw8NFBbDa7l9XSe8rUawVjHz+2lnp3vZ6dP3Pn2w9ic5pN1F8EECvohDB2Q7fP44PYqVxpK7mQGl9Iylb7bs+8XzLbvhT3icw+kdknMssls4JnFQKZ2M98S9DLuGRW0MiYZFbQBpUKAavRO1MTtHEQZFbSH6FFJI2OgmQ23xG83EdmJb0Tzn9i0xFJf9RjEPEXJLPAui4EfY9KZvMud3Z3qrzu8ra72GSWKbd97pgemWUaV5jx/ZBZpkZN0gjoG0Bmiy5vL/jewJH2fppWpkZwfE1oRn1QlikSHFsPbjSZ8igDaiCCvQ0kU150KMvVDRbFvUNZrl6wLpKhrHoAZZUPynKFgxWS1FmjCfJqgG5F1A0niA/KcsVqolg4RVwEZ/fSWpqPB2gGKxh725HXKvHclYetG6xqNCjrv/sxWytY3EhMVj1gsr1njJMBoiklj5MYPibL1Dw+k+UKBesencmq2b2slt5Tpl4rGPs0srXUu9/17PmZe95+JqtpNlF/EZisoBPCwA3dOI/PZA/54ljBtdP42lH21WaDTLvZcf/zbH/yIAneOrTq7vBq2egvtiDL3pr3f5i1+/Rmc8/jLd11GfOVzY1kHeDbjk++evSbjFH3fi/kJ3x6WPhU8GxAwAf7mUQJehkXnwoaGROfCtqgohtgNXqnX4I2DgKfSvojdHOkIU8Qn+odZtM+fCrpnXD+E5tjSPqjHoOIvyA+BdZ1Ieh7VHyqutzZjWThdafa7mLjU6ZccDiM7gIj4FOmcYUZ3w8+ZWrUJI2AviH41HddK9MfOIDeT+PK1AgOmwkNqQ+hMkWCU+bBzSZTHmWeDESwt4lkyhsFoeZKZZ7+kCsdrI17p6hcvWB5JFPU4gFFLXwUlSscLJSkBhvdQLwaoBusc/ulqFyxmigWThEXwdm9tJbm4wGawSImtvvg6gYL214pKlcrWN9IFLV4QFF7zxgnA0RTqh4nMXwUlal5fIrKFQrWPTpFLWb3slp6T5l6reBVfXF1vboq5qtVYra+RVnOq+rian6dF9k6r7NMX15uLPVuez1bf+bWt5+iljSbqL8IFFXQCWHuhu6fR6aoN38+z7KbvzxycOOnR7ffM3//4e1Hd1e22v//znsv3l383tm7ZI66+TfuOGrJ46iCq6fx1aNssLc7ZRpL7X9w7BNLfWKpTyz1wahJ8IxAYAn7GUkJehmXpQoaGZOlCtqgchxgNXrHYII2RmOpgXGZpEVCW0ea9nixmzO1w26lD6dKeiecAsUGGpL+qIch4s+7ru9h67oQ9D0qTtVd7uyOsvK60213sXEqUy44JUa3gxFwKtO4wozvB6cyNWqSRkDfAJxafq3L3Au+OXAMvZ/GlakRHDkTGlIfS2WKBGfNg5tNpjzKVBmIYG8TyZQ3Ckv1fdCOqxusinsHqVy9YGEkg9TqAUitfCCVKxwskaTWGk2QVwN0gxVuvyCVK1YTxcIp4iI4u5fW0nw8QDNYwdj7jtBdcLi6wapGA6mhewRzxYLVjURSqwcktfeUcTJANKXmcTLDR1KZmscnqVyhYOGjk9Rqdi+rpfeUqdcKxj5EbC317ng9u37mrrefpNY0m6i/CCRV0Alh5IZunUcmqQd+Parg2ml87Sg7a7tF7oCoA28LHHhg61+a37fhZG/tnYAdUrO/4LeVmB7x7+H7xE37uamJ+E9u/uHmL442qfJTs65m8Y7sgv7UDuo2fxodrQqeJAhcYT8TKkEv46JVQSPtvYDHyOBpl6ANKtMBVqN3KiZoYzS06pueSfojNHmk4U+Qq9Y7/lb7uKqkd8L5T2y+IemPegwi/oJcFVjXhaDvUblq5weSzf4yS7zuira7yFyVKxccGqObw/G5Kte4wozvhatyNWqSRkDfIK7quU6VaxCcTO+lc+VqBKfQhI7Uw1a5IsHp89BukyuPMmcGItjXRXLlxWarbN1gZdw3W2XrBYsjla1myT1bzRIPW2ULB8skqb1GE+TVAN1gldsrW2WL1USxcIq4CM7upbU0Hw/QDFYwqb0HWzdY1fbKVtliwepGYau7U8b7vlPGyQDRlJrHyQwPW+VqHp2tsoWChY/MVk1a3Mtq6T1l6rWCsefbWEu9u17Pzp+58+1lq1lKs4n6G5+tSjohjN3Q7fP4bHUqz1+VXEiNLyRlq323Z94/bA08g/UJtj7B1t9a2Cp5oiDAhv2MrAS9jApbJY2MCFslbVBBD7AavWMyQRuHAFtF/RG6PtI0KARbs/QOym2+6vL+Stg74fwnNvCQ9Ec9BhF/IdiKrOtC0PeosLVzVe2GM/O6K9vuYsNWplxwiozuFiPAVqZxhRnfD2xlatQkjYA+PmzNkq91mXvBNweOqffTtTI1giNpQjfqA61MkeAoenCnyZRHGToDEeztIJnyooNWrm6wKu4dtHL1goWRDFqzB6A184FWrnCwRJJaazRBXg3QDVa4/YJWrlhNFAuniIvg7F5aS/PxAM1gBWPvO4o8Ubon1u8N0A1Wtf2CVq5YsLqRQGv2ALT2njJOBoim1DxOZvhAK1Pz+KCVKxQsfHTQms3uZbX0njL1WsHYR4ytpd4dr2fXz9z19oPWnGYT9RcBtAo6IYzc0K3z+KD1gC9ilVw7ja8dZWdtt8hf5qpDmarnAtZFkTjq5sDlPW37bIMHP3GM9btHv9F09eSdb1gXd9F4Yql7ZqkRbvgredQTQMF+Rk6CXsYFpYJGxgSlgjaokAZYjd4xl6CNgwClkv4IXRtpmhMEpfkOqOU+UCrpnXD+ExtYSPqjHoOIvyAoBdZ1Ieh7VFBadbmzG0bldVe13cUGpUy54BQY3e1FAKVM4wozvh9QytSoSRoBfQNAaWfiveB7A6fM+2lamRrBiTKhGfVxUqZIcJI8uNFkyqPMjIEI9jaQTHnROSlXN1gU985JuXrBukjmpOoBJ1U+TsoVDlZIUmeNJsirAboVUTecID5OyhWriWLhFHERnN1La2k+HqAZrGDsbUfgISNs3WBVo3FS/1NT2VrB4kbCpOoBJu09Y5wMEE0peZzE8GFSpubxMSlXKFj36JhUze5ltfSeMvUeKiat+jGpptlE/UXApIJOCAM3dOP8hEnv1u5d2bXT+NpR9tVzd00B4XmpbQp6/7zUP3VsbrOQX6ZkO/D5/DcQfHouK33+BEGnD0EFj2kCBNjPPEnQy7gQVNDImBBU0AYVwACr0TvDErRxEBBU0h+hJyONaoIQVO9gmfZBUEnvhPOf2DRC0h/1GET8BSEosK4LQd+jQtC6y53dDhZed3XbXWwIypQLjnjRvVwECMo0rjDj+4GgTI2apBHQNwCCZl/rMveCbw6cIe+na2VqBOfFhG7UR0GZIsFB8eBOkymPMhIGItjbQTLlRaegXN1gVdw7BeXqBQsjmYIWDyho4aOgXOFgiSS11miCvBqgG6xw+6WgXLGaKBZOERfB2b20lubjAZrBCsbed4TuUsPVDVY1GgUNXS3KFQtWNxIGLR5g0N5TxskA0ZSax8kMHwZlah4fg3KFgoWPjkGL2b2slt5Tpt5DxaB1PwYtaTZRfxEwqKATwsgN3To/YdC7tXtXdu00vnaUnbXdIj9x0CcO+sRBezmo4EFN4AD7mSgJehmXgwoaGZODCtqgMhhgNXqnWII2DoKDSvojNGWkYY2XlzlTO15W+jiopHfC+U9sHiHpj3oMIv686/oetq4LQd9jctDup9HY/WDlc5clbXexOShTLjjkRTdzETgo07jCjO+HgzI1apJGQN8gDup7RCnTIDhJ3k/nytQITo0JHamPhTJFgtPiwd0mUx5lLgxEsLeLZMqLzkK5usHKuHcWytULFkcyC60esNDKx0K5wsEySWqv0QR5NUA3WOX2y0K5YjVRLJwiLoKze2ktzccDNIMVTGzvwdUNVrX9slCuWLC6kVho9YCF9p4yTgaIptQ8Tmb4WChT8/gslCsULHx0FlrN7mW19J4y9VrB2PNirKXeXa9n58/c+faz0JpmE/UXgYUKOiGM3dDt8/gsdDKPKBVcSI0vJGWrfbdn7oCjA2+nG3hEaS9FfeZIoEN2G4r1gKse/SbeWffpuaW/DXhV8NRAwAv7GVIJehkXrwoaaW8HPEYGD7wEbVDRDrAavYMxQRsHgVcl/RH6PNL8J4hX6x2Gq314VdI74fwnNuKQ9Ec9BhF/QbwKrOtC0PeoeLVvi5knXndp211kvMqVC86N0f3h+HiVa1xhxveCV7kaNUkjoG8AXs27vL3gewPn0ntpWrkawRk0oRn1kFWuSHD2PLTR5MqjTJmBCPY1kFx5sckqWzdYFPdNVtl6wbpIJat5ck9W88RDVtnCwQpJ6qzRBHk1QDdY4PZKVtliNVEsnCIugrN7aS3NxwM0gxWMve0I3N2GrRusajSy6r/XLlsrWNwoYHV3xnjfd8Y4GSCaUvI4ieEBq1zNo4NVtlCw7pHBqkmLe1ktvadMvVYw9pFia6l3v+vZ8zP3vL1gNU9pNlF/44NVSSeEgRu6cR4frB7wRaaSa6fxtaPsq+fusVQOox4Nvcj0J2ZV/snBu0/Mjvzmpw5G/fDm7TP3LrNNt48d/fj2o3uE+YuHP7F92wbeWpb1w863PT/a3zNLn00MrT4x1ckw1aMHM6vN2v3UfULAfgBh896fb37dkT33bRP0TsNnJsucZvedT4zPz9y/4hb4UyPBLvGvNr/J/vUm7+zZ8+PdKm3/Pfc+uxb2O5/aNDDZbNX/0TZlNz9odP7g7jeab//84SFjfuNX+xix5CmPwEj2M24T9DIqI5Y0MiIjlrRB5VPAavSO+ARtHAIjFvVHaFlJk6wQI87TO5a4+arL+yth74Tzn9iwRtIf9RhE/IUYMbKuC0HfozLirMud3S1nXndZ211sRsyUC07A0a1uBEbMNK4w4/thxEyNmqQR0DeAEasuby/43sAJ+36aVqZGcJpOaEZ9jJgpEhyjD240mfIoA3Mggr0NJFNedEbM1Q0Wxb0zYq5esC6SGXH2gBFnPkbMFQ5WSFJnjSbIqwG6wQK3X0bMFauJYuEUcRGc3UtraT4eoBmsYGLbDq5usKrtlRFztYLFjcSIsweMuPeMcTJANKXkcRLDx4iZmsdnxFyhYN2jM+Jsdi+rpfeUqfdQGXHPNtLuenOaTdRfBEYs6IQwcEM3zk+M+G7t3pVdO42vHWVfPXeP9t7LfYhbiPjXlrHe/uDmDqJaVNx6y+YblqxZuPV2j/D3if0+sV8R9tt15L+QPfIJqGA/UydBL+OiUkEjY6JSQRtUTAOsRu+kS9DGQaBSSX+Ezo000Ami0nyH1HIfKpX0Tjj/ic0sJP1Rj0HEXxCVAuu6EPQ9KirNu9zZTaPyusvb7mKjUqZccBCM7vgioFKmcYUZ3w8qZWrUJI2AvgGoVHd5e8H3Bg6a99O0MjWCQ2VCM+pDpUyR4DR5cKPJlEeZGwMR7G0gmfKio1KubrAo7h2VcvWCdZGMStUDVKp8qJQrHKyQpM4aTZBXA3Qrom44QXyolCtWE8XCKeIiOLuX1tJ8PEAzWMHEth1c3WBV2ysq5WoFixsJlaoHqLT3jHEyQDSl5HESw4dKmZrHR6VcoWDdo6NSNbuX1dJ7ytR7qKg070elmmYT9RcBlQo6IQzc0I3zEyq9W7t3ZddO42tH2VebDfK+UOmfmjX/pUN3bjEdidpwvq6rYn+jueizJzD6GwFGey8iFTzQCWRgP0MmQS/jklFBI2OSUUEbVCoDrEbvYEvQxkGQUUl/hEaNNL8JklG9I2jaR0YlvRPOf2IjCkl/1GMQ8Rcko8C6LgR9j0pGVZc7u0csvO5U211sMsqUC8590Q1eBDLKNK4w4/sho0yNmqQR0Mcno3nmeYwr1x84W95P48rUCM6RCQ2pj44yRYID5MHNJlMeZVQMRLC3iWTKi05HubrBwrh3OsrVC9ZGMh0tHtDRwkdHucLBKknqrtEEeTVAN1jk9ktHuWI1USycIi6Cs3tpLc3HAzSDFYy99ajLtNI9sX5vgG6wqtHoaJoVZp/Uj0e5YsHqRsKjxQM82nvKOBkgmlLzOJnhw6NMzePjUa5QsPDR8Wgxu5fV0nvK1GsFY0/YsZZ6N72ejT9z49uPR0uaTdRfBDwq6IQwdUN3z+Pj0ak8xlVyITW+kJSd9nbLbGqLcry0CPDSbPuEVmXf+5iX/t3t928/cnzxx0cW6t28NUliOdtHLmXeHtl/wP1bR48IaZr1INIvbr+3HdX8yhHNLx5T0+S3h5o6dGlvPvsLiwMtGN1Os35qf7sx5n7y1xuq6QjkzZ8++su3R9vQ2gPuaHsgWsn977dh+JXx9313hPf/+BaCfonBmvW//eEdyLV/t0mI3a+5X2Dzxj/50i+8/YiAcJ95dD23VzV/4f708SazNqu0Oed8anPu1+7vf+YQrl2xt7/dQFjwbEYAIvuZqwl6GRcICxoZEwgL2qDCKGA1emd5gjYOAghL+iO0pqSRlRccOlM7cFj6gLCkd8L5T2wqI+mPegwi/rzr+h62rgtB36MCYd3lzu6KK6873XYXGwgz5YKjbnRLGwEIM40rzPh+gDBToyZpBPQNAML517rMveCbA2fp++lamRrBuTmhG/XRYKZIcF4+uNNkyqNMxoEI9naQTHnRaTBXN1gV906DuXrBwkimwdUDGlz5aDBXOFgiSa01miCvBugGK9x+aTBXrCaKhVPERXB2L62l+XiAZrCCsfcdaZmUOvF8EpUrHCxrNByc5ZXq2yW9P0AsWN5IOLh6gIN7zxknA0RTih4nNXw4mKl5fBzMFQpWPjoOrmb3slp6T5l6rWDsc9DWUu+W17PtZ257+3FwTbOJ+ouAgwWdEGZu6N55fBx8yFfLCq6dxteOsrW2e+QO/GtB6sc3m+fAfnz7kaVYt3/sBiSfbFjgzxyKsvOSz+9x1A4R/7qFiG/+ZouIX7zMEwonfnwl7W8kJ/Zh4meboD3bPy7u5MXPpg6Mnz0R40jEWPDsRyAm+5m9CXoZlxgLGmlvcjxGBs/xBG1QaRWwGr3zPkEbB0GMJf0RulfSWCtIjOsdWax9xFjSO+H8Jze5kTRIPQgRg0FkDCzsQtD3qMi48/PiZuesEq+7ou0uMjLmygXn4ei2d3xkzDWuMON7QcZcjZqkEdA3ABmrr3WZe8E3Bw7c99K2cjWCs3VCO+pBxlyR4Ex9aKvJlUeZngMR7GshufJiI2O2brAq7hsZs/WChZGKjFVyj4xV4kHGbOFgiST11miCvBqgG6xwe0XGbLGaKBZOERfB2b20lubjAZrBCsbfeORJlen+jQdbOFjW9oqM2WLB8kZBxrtzxvu+c8bJANGUosdJDQ8y5moeHRmzhYKVj4yMTVrcy2rpPWXqPVRkXPQiY5XSbKL+xkfGkk4IQzd07/yEjO/W7l3ZtdP42lG21naPfIeMM+N+EDJGWXKWdZPkLR78sfmnN/DwK7ff26Aq8yu3U5WvHlmZcjz52SSB8pwFlPd+1+Znj2/a/Cj+nZRXlvGad9/+yELYzVL+FmNdyTMUAWvsZz4m6GVUrCtpZESsK2mDSpSA1eidyQnaOASsK+qP0GGSRk8hrKvSO/q3+arL+yth74Tzn9x0RdIg9SBEDIawLrKwC0Hfo2LdzlW1u9vM665su4uNdZlywZk1ujWNgHWZxhVmfD9Yl6lRkzQC+vhYV3dZe8G3Bo7E99O0MjWC029CM+qDukyR4NR7cKPJlEeZbyMR7O0gmfqiU12ubrAo7p3qcvWCdZFMdbMHVDfzUV2ucLBCklprNEFeDdANFjg61bUJ4iO7XMGaKBhOExfF2b20lubjAZrBMsbeewSeSsPWDZY2GthN07RMnle9YJcrFixxJLCbPQC7vaeNkwGiKYWPnRnF87KX7jKFy9BdlxqVB/Fy1YJlkI54s9m9rJbeU6beQ0W8ZT/izWk2UX8REK+gE8IADt1HPyHeu7V7V3btNL52lG32XD+/e4RukuCP0E3aN4T+25t/uPnvG1Da/VzcCnou7t3Tc6fGWc0PxAesXY/F3V7C2iKon/1WPxj36MF0yf6WI/d5hLfu0wmb9/588+uO7Glpm6F3Gj4zieY0u+98Ynx+5v4Vt8Sfuiuw/9mmn/1N9q83qWdPbB/v1mn777n32Tyx3/nUJoJJaKv+j7ZZu/lBo/MHd7/RfPvnD48Z8xu/2otzBc9GBJyxn8mYoJdxca6gkTFxrqANKklCVqN3Gifo4yB4rqQ/QjtJGjoFeW6+w365j+dKeiecAMVmKpL+qAch4i+Ic4F1XQj6HhXnVl3u7E5Wed1VbXexcS5TLjisRrehEXAu07jCjO8H5zI1apJGQN8AnOt50C/XHjgL30/jytQIzr0JDakP6TJFgvPuwc0mUx5lsg1EUHXJe8mXF53ocnWDdXHvRJerFyyNZKKrHhBd5SO6XOFgkSQ112iCvBqgWxF1wwliP+GoPESXK1gTBcNp4qI4u5fW0nw8QDNYxcR2H1zdYGXbL9HligUrHInoqgdEt/e0cTJANKXucTIj1WWRmdTo3MIs+MJliK5SRZU/z3qBLlcsWAXpQFfN7mW19J4y9VrB2NONrKXeDbBnCMDcBPcDXU2zifqLAHQFnRAmcOhOenygO5Wn/koupMYXkrLr3myfv0x4fXT38ye6+0R3n+juJOiu4NmIADf2MyQT9DIu3RU0MibdFbRBBUvAanS2yi9lbRwE3JX0R2gtSfOnINzVOwiofXBX0jvh/Cc2XpH0Rz0GEX9BuAus60LQ96hwt+5yZ3e1hddd3XYXG+4y5YJza3RLGgHuMo0rzPh+4C5ToyZpBPTx4W7hg7tMe+BYfD99K1MjOAIn9KM+uMsUCY6+B/eaTHmUITcSwS55L/nyosNdrm6wLu4d7nL1gqWRDHeLB3C38MFdrnCwSJKaazRBXg3QDdY4Otz1JMjrAXo1US+cJS6Is3tpLc3HAzSDRUxs88HVDRa2/bJdrliwwJHYbvGA7faeNU4GiKaUvX1nxoKvWwbt+jLjzQCxYA2ko91idi+rpfeUqfdQ0W7dj3ZLmk3UXwS0K+iEMH9D99FPaPcfuxbyXdmF1PhCUvbcm80z7eLdPrz7dy5Y/7AZq3y8m4+8fSK+T8T3ifgeDPEVPEkRiMd+JmeCXsYlvoJGxiS+gjaotIm7Gi9lbRwE8ZX0R+g4SUMpLxl0pnZksPQRX0nvhPOf2NBF0h/1GET8edf1PWxdF4K+xyS+eecRaze7lc9dnrTdxSa+TLngMBvdqUYgvkzjCjO+H+LL1KhJGgF9fOJb+ogv0x44LN9P38rUCA7GCf2oj/gyRYID8cG9JlMeZfSNRLBL3ku+vOjEl6sbrIt7J75cvWBpJBPf6gHxrXzElyscLJKk5hpNkFcDdIM1bu/El6tXE/XCWeKCOLuX1tJ8PEAzWMTENh9c3WBh2y/x5YoFCxyJ+FYPiG/vWeNkgGhK2dt3Ziz4uuMQX65YsAbSiW81u5fV0nvK1HugxDdP+olvTbOJ+otAfAWdEOZv6D76ifj+Y9dCviu7kBpfSMqee7N53gvw/dsvo8ZNRnxuSZaDcY+f02u/9ZBq2RT47Pa79nGtFo5a2vddx3LvMN4Xlux9ZhbG/v0dbDO/5fajO7roiOL2cbuWmbrsslMf+5Df/ZHn54eHnp8dnbzzDSswP3p2GI/mfSLNT6T57uT4QvbkSCAt+5nYCXoZlzQLGhmTNAvaoFIu7mq8lLVxEKRZ0h+h0yUNw4Kkud4RydpHmiW9E85/YsMeSX/UYxDxFyTNwLouBH2PSpr7Ntk68bpL2+4ik2auXHCIju6QxyfNXOMKM74X0szVqEkaAX180px2Jt4LvjdwQr+XppWrEZzGE5pRD2bmigSn8EMbTa48yrwdiKDukveSLy82ZmbrBovivjEzWy9YF6mYWSf3mFknHszMFg5WSFJnjSbIqwG6wQJHx8xpkWvdz5nZgjVRMJwmLoqze2ktzccDNINVTGrrwdYNVra9cma2WLDCUTjz7rTxvu+0cTJANKXucTIjrcskz5/nukv4gi9cBjRrXem+O82/GSAWrIJk0Gzy415WS+8pU68VjD06yVrq3f16JgDMHXAvaNYpzSbqb3zQLOmEMH5Dt9Hjg+ajw30MsOTaaXztKLtss11+dkeWzckiTJa3zwFOn+nei4l/7Tbu37NQzpG9txYIm5j/pfkB+4/04N0awrtpog/1yuJngUuL6cD3ww+/NQrytY6+jHsdZHwCvr/pwFfyjEUAHvuZnQl6GRX4ShoZEfhK2qDCJmA1dJeNl7I2DgH4ivojdJyksVQI+Or0Dgxuvury/krYO+H8JzZ1kfRHPQYRfyHgi6zrQtD3qMA363JnN7uZ113Wdhcb+DLlguNsdKcaAfgyjSvM+H6AL1OjJmkE9A0Bvp5ri7n+wHH5fhpXpkZwNE5oSH3QlykSHIkPbjaZ8ijDbyCCeZe8l3x50aEvVzdYGPcOfbl6wdpIhr7ZA+ib+aAvVzhYJUndNZogrwboBoscHfrWVZp7mC9XrybqhbPEBXF2L62l+XiAZrCIsXcfKskr3+6DqxssbPtlvlyxYIEjMd/sAfPtPWucDBBNKXuczEizNC3MaaNzT7DgC5dhvnmuTWepepkvVyxYBOnMN5vdy2rpPWXqtYKxTz1bS70bYM8QgLkJ7me+Oc0m6i8C8xV0QpjAoTvp8ZnvVC4ullxIjS8kZde93T5/GQIDlxY/AeAnAPwEgKcPgAXPWAQAsp85mqCXcQGwoJExAbCgDSp8Alajd3YnaOMgALCkP0L7SRpRBQFwvgOFuQ8AS3onnP/ERjCS/qjHIOIvCICBdV0I+h4VAHeekezOV3nd5W13sQEwU2773DE9AMw0rjDj+wHATI2apBHQNwQAP+8chb3guwMn5/tpW5kawSk5oR314V+mSHA6PrjVZMqjzMGBCBZd8l7y5UXHv1zdYFncO/7l6gUrIxn/qgf4V/nwL1c4WCNJvTWaIK8G6FZE3XCCpHWRFR7+yxWsiYLhNHFRnN1La2k+HqAZrGLszUdeqdq3+eDqBivbfvkvVyxY4Uj8Vz3gv72njZMBoil1j5MZWZ7UlTlvdPZlC75wGf5blEmm+m8uzRYLVkE6/1Wze1ktvadMvVYw9iFoa6l3/+uZATD3wP38V9Nsov4i8F9BJ4QBHLqRHp//HvI1v4Jrp/G1o+yz3YZ571f9/pX5+b9+5m4HffOpo1WWGX5++8d32eHeYOHcBpc5ank3Q/nkngv/5mHhvVNhG8G37p7ZG8H3/NX+rL1L980v7Fs2Epwu+7u+RHLNP28VuwP4u7cfWRrs1ua/2B+9/b7Tdzf5Mm/73Lj6oT0sN4Mwd8tw96hox4i3xHKDmr+wHo42N4y2oPeOkpo/fOxo79stu/yf/+fmh80vNULdqnzP2f0nF2mzEP/z84GwekxU/SwSqn62sf5rd2zcpZBZ24+262iCsz3RfrFN0qkmw28NlBesKQQotZ/ppqCXcaG8oJExobygDSoQBFajd6IqaOMgoLykP8KegDQ4DEJ5vYO32gflJb0Tzn9iczFJf9RjEPEXhPLAui4EfY8K5VWXOzuOKLzuVNtdbCjPlAsCB3SWEAHKM40rzPh+oDxToyZpBPQNg/K+67KZDkGksZ/WlakRxBeEltQH5pkiQWwxuN1kyqMACiCCnSftl3x50cE8VzdYGvcO5rl6wepIBvPFAzBf+MA8VzhYJ0n9NZogrwboBsscA8znSdV3Y93XAwRromA4TVwUZ/fSWpqPB2gGq5jYBoSrG6xs+wXzXLFghSOB+eIBmO89bZwMEE2pe5zMSHVe2w+MV13CF3zhMmBeqaLKn2e9YJ4rFqyCdDBfzO5ltfSeMvVawdiH062l3j2wZw7A3Af3g/mSZhP1FwHMCzohDOHQzfT4YH4yF2YLLqTGF5Ky8d7toJ9I/ROp3zOcFaGzT6j+CdX/9qF6wcJCQFX7mXcKehkX1QsaGRPVC9qgYkJgNVSXjZeyNg4C1Uv6I+wSSKNEL9J1pnZIt/SheknvhPOf2KRM0h/1GET8edf1PWxdF4K+R0X1usudHVBUXne67S42qmfKBREEOl2IgOqZxhVmfD+onqlRkzQC+gag+s6rtF7wvYF4Yz9NK1MjiDIIzagP0jNFgghjcKPJlEeBFUgEO8P3kq8vOqXn6gar4t4pPVcvWBjJlL56QOkrH6XnCgdLJKm1RhPk1QDdYIWjU3qbIH2CXw8QrImC4TRxUZzdS2tpPh6gGSxj/L1HWea+vQdXN1ja9kvpuWLBEkei9NUDSt972jgZIJpS+NiZUTwvO6O94AuXofQuNSrPM7O5asEySMf01exeVkvvKVOvFYx9XN1a6t3/emYAzD1wP6avaTZRfxEwvaATwgAO3UiPj+kP+fp5wbXT+NpR9tlmw4zfLh3g8Vss98sNhLewazMVcSxug+e/sCz05hdPd08n0fcPP/yWOx4+3WDXX9qh1QbBuruhf27/PL/98c2ntz8y8f3CxHcYwh731uiRGPZvDdkVPDERyMZ+hmSCXsYlu4JG2jsRj5HBAzdBG1SqhKxG72BO0MdBoF1Jf4TOkjR/CqLdeocAax/alfROOAGKjVck/VEPQsRfEO0C67oQ9D0q2u38iP079qFzXndF211ktMuVC86t0R3p+GiXa1xhxveCdrkaNUkjoG8I2vVcg831B87F99K5cjWCM3BCR+rBu1yR4Ox7aLfJlUeZcgMRVF3yXvLlxaa7bN1gYdw33WXrBWsjle4WyT3dLRIP3WULB6skqbtGE+TVAN1gkaPT3cA12GzBmigYThMXxdm9tJbm4wGawSomtf1g6wYr217pLlssWOEodHd32njfd9o4GSCaUvc4mZHqpFaea7C5wmXobuAabLZYsAqS4a7Jj3tZLb2nTL1WMPYBZ2updwfsmQIwd8G9cLdIaTZRf+PDXUknhBEcupUeH+5O5RpsyYXU+EJStt3b/TPtCmzgAdlPxPeJ+D4R35sDI76SJygC8NjP3EzQy6jEV9LIiMRX0gYVNgGrobpsvJS1cQjAV9QfodskjaRCwLdI78Dg5qsu76+EvRPOf2ITF0l/1GMQ8RcCvsi6LgR9jwp8O1fVbnQzr7uy7S428GXKBUfZ6C41AvBlGleY8f0AX6ZGTdII6BsAfPXXusy94JsD5+T76VqZGsGZOKEb9dFepkhwFj6402TKo0y9gQjqLnkv+fKi016ubrAq7p32cvWChZFMe7MHtDfz0V6ucLBEklprNEFeDdANVjgG7S1yrT20lytYEwXDaeKiOLuX1tJ8PEAzWMXYew9d6Czx7D24usHKRqS9WW36h26k9/4AsWCFI9He7AHt7T1tnAwQTal7nMzIqqxI8p6bES34wmVob6F0UvRfyssWC1ZBOu3NZveyWnpPmXqtYOwzz9ZS7/bXMwJgboH7aW9Os4n6i0B7BZ0Q5m/oPnp82nvAl/JKrp3G146yzbb75da1vBaSfuzo4mc3H99+dLO9M/aGT1rc+TMHkr5wTGqH2Xqv9735my39ffEyN/H7iQNZH29p2483t9d1627nMWbH/+Nnd/fj/cQhy+3v3xDjzY2CH8xtPju6g4lG6fa3bpnZby84dpGec/CxCYhFiZ+7gHxswf0vjLA/uf2h/XWW/26mMt/fslxr8YGq2x89WroNIp4MYH4eizB3nVFeyJ5RCERiP7MtQS/jEllBI2MSWUEbVBoErIbusvFS1sZBEFlJf4SOkDQ2ChLZfEfuch+RlfROOP+JTUUk/VGPQcRfkMgC67oQ9D0qke38+LrdjCqvu6rtLjaRZcoFx83oTjICkWUaV5jx/RBZpkZN0gjoG0RkfdfgMg2C8+z9dK5MjeDsmtCR+qgsUyQ4sx7cbTLlUabTSAS75L3ky4tOZbm6wcq4dyrL1QsWRzKVVQ+orPJRWa5wsEyS2ms0QV4N0K2IuveRIK8H6NVEvXCWuCDO7qW1NB8P0AwWMbHtB1c3WNj2C2W5YsECR4Ky6gGU7T1rnAwQTSl7+86MBV+3DJP1ZcabAWLBGkhnsmp2L6ul95Sp1wrGPpZsLfVugD1DAOYmuJ/JappN1F8EJivohDCBQ3fS4zPZyVyBK7iQGl9Iyq77bvu8X0jbvkT3CdI+QdonSMuFtIJnFQKk2M+oS9DLuJBW0MiYkFbQBhUQcVfjpayNg4C0kv4ILSJpihSEtHoH87QP0kp6J5z/xKYkkv6oxyDiLwhpgXVdCPoeFdLWXe7s7rTwuqvb7mJDWqZccPqMbi0jQFqmcYUZ3w+kZWrUJI2AvgGQtujy9oLvDRxt76dpZWoEx9iEZtTHZ5kiwfH14EaTKY8yqAYiqLvkveTLi85nubrBorh3PsvVC9ZFMp8tHvDZwsdnucLBCknqrNEEeTVAN1jg6Hw2dNUsV7AmCobTxEVxdi+tpfl4gGawirG3HnmtEt8de7i6wcpGBLSBeyRzxYIVjgRoiweAtve0cTJANKXucTIjrcsk9101yxQuQ2i1rnTffdXfDBALVkE6oS1m97Jaek+Zeq1g7GPK1lLv7tczAWDugPsJbUmzifqLQGgFnRDGb+g2enxCe8hXzQquncbXjrLLNttl2i2R+x+C+5MHSfDWgVZ3H1hLSn+xxVr2Br7/w6zdpzebOyNvWa/LmK9sbjfrcN92mPLV32iouvc7Jj/B1MOCqYJnAwJM2M9cStDLuDBV0MiYMFXQBhXkAKuhu2y8lLVxEDBV0h+hmyONfLzQzZnaQbfSB1MlvRPOf2ITDUl/1GMQ8edd1/ewdV0I+h4TpqrOI9ZuJCufO5W03cWGqUy54KgY3QVGgKlM4wozvh+YytSoSRoBfUNgqu+CV6Y/cBS9n8aVqREcOxMaUh9QZYoEx82Dm02mPMpgGYhg3iXvJV9edKDK1Q0Wxr0DVa5esDaSgWr1AKhWPqDKFQ5WSVJ3jSbIqwG6wSJHB6p1leYensrVq4l64SxxQZzdS2tpPh6gGSxiYrsPrm6wsO2Xp3LFggWOxFOrBzy196xxMkA0pexxMiNNqywzp43OPcGCL1yGp+a5Np1l937rzQCxYBGk89Rqdi+rpfeUqdcKxj5RbC31boA9QwDmJrifp9Y0m6i/CDxV0AlhAofupMfnqZO54lVwITW+kJRd93b7TAOs/c+cfQKsT4D1CbA+mD8JnhEIgGE/cypBL+MCVkEj7e2Ax8jgmZegDSrcAVajdzYmaOMgAKukP0J7RxoBBQFrvQNxtQ+wSnonnP/ERhyS/qjHIOIvCFiBdV0I+h4VsPbtLMvE6y5tu4sMWLlywdExui0cH7ByjSvM+F4AK1ejJmkE9A0ArOXXusy94JsDB9N76Vq5GsEhNKEb9dBVrkhw+Dy00+TKo4yZkQjqLn0v+fpi41W2brAs7huvsvWClZGKV8vkHq+WiQevsoWDNZLUW6MJ8mqAbrDE0fGqqpPCc70qW7AmCobTxEVxdi+tpfl4gGawjLE3H4Fb5bB1g6WNyFf9NxRmiwVLHIWv7k4b7/tOGycDRFMKHyczKlVWqTlv6C7hC75wGb6a1rlOq/4LVtlqwTJIBqwmQe5ltfSeMvVawdinjK2l3g2wZwjA3AT3AtYypdlE/Y0PWCWdECZw6E56fMB6wBesSq6dxteOstG2O+YOoDrwLsKBR73+pfl9G2b21t442OE1+wt+W+npEf+Wv08MtZ+hmoj/5OYfbv7iaJMqPzXrahbvyC7oT+3cbvOnsTGr5EmCgBn2M7AS9DIqZpU0MiJmlbRBRTzIauguHy9lfRwCZxX1R+jySLOgEGct0zset/mqy/srYe+EE6DYqEPSH/UgRPyFOCuyrgtB36Ny1qzLnd1gZl53WdtdbM7KlAvOkNHdYQTOyjSuMOP74axMjZqkEdA3iLN6rmTlGgSH1PtpXZkawYE0oSX1sVamSHAQPbjdZMqjjJyBCKoueS/58qKjVq5usDLuHbVy9YLFkYxasweoNfOhVq5wsEyS2ms0QV4N0A1WOTpqTfOk6rvN5+sBgjVRMJwmLoqze2ktzccDNINVTGz/wdUNVrb9olauWLDCkVBr9gC19p42TgaIptQ9TmZkWZFU2fPuqy0XfOEyqFWnRaJ6rnJ+M0AsWAXppDWb3ctq6T1l6rWCsY8bW0u9W2DPGIC5De4nrTnNJuovAmkVdEKYwaF76fFJ61QuZZVcSI0vJGXffbeB3j96DTzA9Qm9PqHX3170KniiIJCH/cyvBL2Mi14FjYyJXgVtUKkPsBqqy8ZLWRsHQV4l/RG6PtJoKEhe8x2hy33kVdI74fwnNvmQ9Ec9BhF/QfIKrOtC0Peo5DXvcmc3nMrrLm+7i01emXLb547pkVemcYUZ3w95ZWrUJI2APj55zZKvdZl7wTcHzqv307UyNYKzaUI36qOuTJHgTHpwp8mUR5k+AxHsnIO+5MuLTl25usGquHfqytULFkYydVUPqKvyUVeucLBEklprNEFeDdCtiLrhBCm0yjzQlatXE/XCWeKCOLuX1tJ8PEAzWMTYW48iT1TftcTvDdANFrb9QleuWLDAkaCregBde88aJwNEU8oeJzPSrEjqvtPGgi9cBrpmuko89w9miwWLIB26qtm9rJbeU6ZeKxj77LG11Lv79UwAmDvgfuiqaTZRfxGgq6ATwvgN3UaPD10P+fJWwbXT+NpRdtl2u/xlxjqUr3oubV0UiSNwDmLek7fPNqjwE8dbv/ubTVpP3vmGdXEXjSeuumeuGuG2wJJHPQEa7Gf8JOhlXGgqaGRMaCpogwpsgNXoHXkJ2jgIaCrpj9C1kSY7QWiqd3BN+6CppHfC+U9sciHpj3oMIv6C0BRY14Wg71GhqepyZzeMhdedaruLDU2ZcsGJMLrbiwBNmcYVZnw/0JSpUZM0AvoGQNPOxHvB9waOm/fTtDI1gqNlQjPqY6ZMkeBIeXCjyZRHGR4DEextIJnyojNTrm6wKO6dmXL1gnWRzEyLB8y08DFTrnCwQpI6azRBXg3QDRa4vTNTrl5N1AtniQvi7F5aS/PxAM1gEWPvPAIPJGHrBgsbkZmm3meussWCBY7ETIsHzLT3rHEyQDSl7HEyo6zsk49z1aV7wdcthEyzXKXPi15k</t>
  </si>
  <si>
    <t>yhUL1kA6Mi1m97Jaek+Zeg8Vmap+ZFrSbKL+IiBTQSeE4Ru6iX5Cpndr967s2ml87Sh7bLNZ7rgq1fOE1TYRvX/C6p86TrdZyC8Tsx0Eff4bCEE9l5s+fwKi0weigsc0AQjsZ7Yk6GVcICpoZEwgKmiDCmOA1eidZwnaOAggKumP0JORxjZecOZM7cBZ6QOikt4J5z+xsYSkP+oxiPjzrut72LouBH2PCkR1lzu7Hay87nTbXWwgypQLjnvRvVwEIMo0rjDj+wGiTI2apBHQNwCIZl/rMveCbw4cJu+na2VqBAfHhG7UR0SZIsGB8eBOkymPMhoGItjbQTLlRSeiXN1gVdw7EeXqBQsjmYhWD4ho5SOiXOFgiSS11miCvBqgG6xweyeiXL2aqBfOEhfE2b20lubjAZrBIsbeeoRuYMPVDRY2IhENXEXKFQsWOBIRrR4Q0d6zxskA0ZSyx8mMNM0TlXqQKFO4EBLV/qtIuWLBIkhHotXsXlZL7ylT76EiUd2PRGuaTdRfBCQq6IQwfkO30U9I9G7t3pVdO42vHWWXbbfLT0z0iYk+MdFeJip4UBOYwH6mS4JexmWigkbaTbzHyOBJlaANKo8BVqN3oiVo4yCYqKQ/QlNGGtwEmWi9Y2e1j4lKeiec/8QGE5L+qMcg4i/IRIF1XQj6HpWJdn4S2OwHtx9273NXtN1FZqJcueDAF93Mjc9EucYVZnwvTJSrUZM0AvoGMVHPM025BsGR8l46V65GcHxM6Eg9XJQrEhwbD+02ufIoA2Iggn1dJFdebC7K1g1Wxn1zUbZesDhSuWiV3HPRKvFwUbZwsEyS2ms0QV4N0A1WuX1zUbZeTdQLZ4kL4uxeWkvz8QDNYBGT2n6wdYOFba9clC0WLHAULro7a7zvO2ucDBBNKXuczAhxUa7wKFyULRYsgmQuavLjXlZL7ylTrxWMPV/GWurdAXumAMxdcC8XrVKaTdTf+FxU0glhBIdupcfnolN5pKnkQmp8ISnb7rv9cwcoHXjL3cAjTXuJ6jNHBR2+2xCtB4z16Dfx7rtPzzn9LUCtkqcGAmrYz8BK0MuoqFXSyIioVdIGFfMAq9E7JBO0cQioVdQfoc8jzYJCqLVK75Dc5qsu76+EvRPOf2KzDkl/1GMQ8RdCrci6LgR9j4paO1fVbjEzr7uy7S42amXKBWfI6P4wAmplGleY8f2gVqZGTdII6BuAWvMuby/43sAB9X6aVqZGcBhNaEZ9lJUpEhxCD240mfIo42Yggp1p+JIvLzpl5eoGi+LeKStXL1gXyZQ1e0BZMx9l5QoHKySps0YT5NUA3WCBo1PW2t4JtJ+ycvVqol44S1wQZ/fSWpqPB2gGixh75xG48Q1bN1jYiJQ19d6Ply0WLHAkypo9oKy9Z42TAaIpZY+TGVaa2ZQmnfuBBV+4DGXNc536KCtXLFgE6ZQ1m93Lauk9Zeq1grHPGltLvZtfzwCAuQHup6w5zSbqLwJlFXRCmL6hu+jxKesBX30quXYaXzvKJtvslu+Y6tHQq09/YlblnxzJ+8Rsz29+6sjUD2/ePnPvMnt2+5zSj28/uueZv3j4E9u3bUiuBVs/7Hzb8z0+5PTZxDjrE2CdDGA9ejDA2qzdT93HBeynETbv/fnm1x3Zc982Qe80fGayzGl23/nE+PzM/StugT81EuwS/2rzm+xfb/LOnj0/3q3S9t9z77NrYb/zqU0Dk81W/R9tU3bzg0bnD+5+o/n2zx8eMuY3frUXGAue8gjAZD+zN0Ev4wJjQSNjAmNBG1RYBaxG77xP0MZBAGNJf4SWlTTWCgLjfAcWcx8wlvROOP+JjW0k/VGPQcRfEBgD67oQ9D0qMK663NndsvK6q9ruYgNjplxwHI5udSMAY6ZxhRnfDzBmatQkjYC+AcBYdXl7wfcGztr307QyNYJzdUIz6gPGTJHgPH1wo8mUR5mcAxHsnOG+5MuLDoy5usGiuHdgzNUL1kUyMFYPgLHyAWOucLBCkjprNEFeDdCtiLrhBAlclsvVq4l64SxxQZzdS2tpPh6gGSxiYjsPrm6wsO0XGHPFggWOBIzVA2Dce9Y4GSCaUvY4mRF4gCtXtwwvDjzAlS0WrIF0Xqxm97Jaek+Zeg+VF1f9vFjTbKL+IvBiQSeE4Ru6iX7ixXdr967s2ml87Sh7bLNZ3tfNilu4+NeWt97+4OYOqFps3HrL5huWslnQ9XaPIPiJAz9xYBEO3HXkv5A98gnYYD8TKEEv42JTQSNjYlNBG1RkA6xG79RL0MZBYFNJf4TOjTTcCWJTvcNr2odNJb0Tzn9iwwtJf9RjEPEXxKbAui4EfY+KTesud3bTWHjd1W13sbEpUy44FEZ3fBGwKdO4wozvB5syNWqSRkDfAGyqu7y94HsDJ877aVqZGsHpMqEZ9WFTpkhwqjy40WTKo8yPkQh2yXvJlxcdm3J1g0Vx79iUqxesi2RsWjzApoUPm3KFgxWS1FmjCfJqgG6wwNGxqSdBXg/Qq4l64SxxQZzdS2tpPh6gGSxiYjsPrm6wsO0Xm3LFggWOhE2LB9i096xxMkA0peztOzMWfN0y2NSXGW8GiAVrIB2bFrN7WS29p0y9h4pN635sWtJsov4iYFNBJ4ThG7qJfsKmd2v3ruzaaXztKHtss1neFzb9U7Pmv3QYzy2mo1Ib5td1texvNCN99gRJfyMgae/FpYIHOoES7GfgJOhlXEoqaGRMSipog0pouKvxUtbGQVBSSX+ERo00y/HSNGdqR9NKHyWV9E44/4nNKiT9UY9BxJ93Xd/D1nUh6HtMSqo7j1i7R6x87nTSdhebkjLlgjNgdIMXgZIyjSvM+H4oKVOjJmkE9PEpaZ75nvvK9AcOmffTuDI1ggNlQkPqI6VMkeAgeXCzyZRHGRkjEeyS95IvLzop5eoGC+PeSSlXL1gbyaS0ekBKKx8p5QoHqySpu0YT5NUA3WCR2zsp5erVRL1wlrggzu6ltTQfD9AMFjH27qMu00r3xPq9AbrBwkYkpTrNSs9zX7liwQJHIqXVA1Lae9Y4GSCaUvb2nRkLvm4hUurJjDcDxII1kE5Kq9m9rJbeU6ZeKxh7Io+11Lv/9cwAmHvgflJa02yi/iKQUkEnhAEcupEen5RO5rGvggup8YWkbLq3u2dTY5RDp0UAnWbbJ7oq+97H6PTvbr9/+5FDjT8+snzv5q1JEovcPnIp8/bI/gPu3zp6BEvTrIeWfnH7ve3U5lcObn7xGKAmvz0A1VFMe3/aX1gyaBnpdrD1U/vbjTH3k7/eAE4HI2/+9NFfvj3ahtYecEfbA9FK7n+/DcOvjL/vuyO8/8e3PPRLONas/+0P75iu/btNQux+zf0Cmzf+yZd+4e1HBJr7zKPrub3Y+Qv3p483mbVZpc0551Obc792f/8zR3Ptir397WbDgmczAhvZz4hN0Mu4bFjQSHsn4zEyeFwnaIPKpbir8VLWxkGwYUl/hNaUNL0KsuF6xxBrHxuW9E44/4lNZyT9UY9BxF+QDQPruhD0PSob7tsV14nXXdp2F5kNc+WCU290Szs+G+YaV5jxvbBhrkZN0gjoG8CG8691mXvBNwfO1PfStXI1gvNzQjfqAcNckeDcfGinyZVHmZAjEeyS95IvLzYYZusGq+K+wTBbL1gYqWC4Tu7BcJ14wDBbOFgiSa01miCvBugGK9y+wTBbrybqhbPEBXF2L62l+XiAZrCIsbceaZmUOun/XCpbOFjZaGQ4q4pU9WTG+wPEghWOQoZ3p433faeNkwGiKXVv76mx4AuXQcO+1HgzQCxYBclo2OTHvayW3lOmXisY+3i0tdS7/fWMAJhb4F40XKc0m6i/8dGwpBPC/A3dR4+Phg/4IlrJtdP42lG22Xa/3IGCLVT9+Gbz2NiPbz+yROv2j92w5JMNF/yZw1J2dvL5PZra4eJft3Dxzd9scfGLl3lCYcaPL7D9jWTGPmT8bBO0Z/tHx53s+NnU4fGzJ3ochx5Lnv0I9GQ/czhBL6PSY0kjI9JjSRtUcsVdjZeyNg6BHov6I3SvpBFXiB7X6R1l3HzV5f2VsHfC+U9uhCNpkHoQIgZD+BhZ2IWg71Hxcdblzu6cM6+7rO0uNj5mygVn4+i2NwI+ZhpXmPH94GOmRk3SCOgbgI/V17rMveCbAyfv+2lbmRrBITuhHfXhY6ZIcLg+uNVkyqOM0YEIdp6vX/LlRcfHXN1gVdw7PubqBQsjGR9nD/Bx5sPHXOFgiST11miCvBqgG6xwdHzsf3AtW68m6oWzxAVxdi+tpfl4gGawiPH3HnlSZdqz9+AKByvbfvExVyxY4Uj4OHuAj3tPGycDRFPqHic1siItdNr/6FqucBl8rMssqzz4mCsWrIJ0fJzN7mW19J4y9R4qPu7ZVdpNcE6zifqLgI8FnRAGcOg++gkf363du7Jrp/G1o2yz7X75Dh9nxv0gfIxy5SzrpspbVPhj809vQOJXbr+3wVbmV24nLF89sjLl2PKzScLlOQsu7/3Gzs8e39f5Ufw7ia8s7zXvvv2RBbKbpfxtRryCZygC4tjPrEzQy7iIV9DImIhX0AaVLgGr0TufE7RxEIhX0h+hwySNoYKIN9+RwNyHeCW9E85/cmMWSYPUgxAxGES8wMIuBH2b/37X7Yfrrfve3e4fXl1855vf/lZHMBib3aLLp93nql6feV3pou2zD/b2i6VsYe94b113yf0dvtx2pnliC+5T/9Y1wj90DZbbPtp+7vu3P+oSbndy6l+85Mt/dBrs1z/sLLg4ffUVe1rTvSc8rgNFd9A7YuuU/bpX9usBsjVdNj5sM6qPe1UfD1CNpzv/vGrVL3rVL/jqH41hA+ppafKmV/KbAZLxczdxHmsUn/YqPmUqfnACt8L/ra8K7e8jR0X/sFV7TTx6oP0Inziqa99Hjph6QZ6KlqC/c/OfzYTj7d1efzNs+PXtR7ffs3MNu/XfjE3tm++mR3Ys+vHdjMV9/MX98XM3enCDy9QOaOxQ4I/sW7ri8C4/Du1asJdPILlZzedzO+FwE7zb793+2Kj/ZHuVw83P3OTXTY2Obn7mhiD/6e7ShNZMbTsGevswMl9sxj125LKr9p1DkX/Jj4smxQWJyV/f/Lej/99/+n/byfevNh9zSuvnifuYU2dH+IIvHgTC+KRms4hdKv8VXyVIfwkzGN/nmpgiQeo7eL7ClEfhu0AEO3v9l3x50T/XxNUNll7655oqpeu8Z1P1bwYIBusv+YNN+sEHm7Tvg01c4WAhJu2l0Ax5NUA3WDjDO6i22LJIc2W6ns6O5/UAxZqoGM4TF8bZvbSO3RNXM1jJ2DO3vsx4b4BmsK7RPtWUJqlOs+dl1aX2/QFqwQJH+liTfvCxpt6TxskA0ZSyt8+0WPA1y3yiqU7zItWmjexS+2aAWrAAErfQLjfuZXXsoTl63Rj3P/7HB52v9CC3M9x291x45T960KH0CLdzY/E7fJ34MAvdOP83B7ndI73tpw7cBwB+5rbDv3bbP/eJETfbNbvDLjd271u4gS7T0+gD3bJ3oMt10O5FAAe0Sd3rXtmvB8jWdNn4qWY70O1WfTxANX4MwOWnd6DbrX7BVy8/0O2W/GaAZPwcTqxG24Fut+JTpmKXIx+OU4X6p7j9D9w1yotHN1UWr0P981umUvwoRCvRn5l686n7+JebSN78891Y1o5y+0uS/QwpoVSVrlQxTY9eqqreUsV1MEqp6pb9eoBsTZdNOg8d96o+HqAaP0iGl6pu9Qu+evlS1S35zQDJ+ImeV6q6FZ8yFT8444/CHrPnnnsEVl4DWW/IMZ3kcuVDjkyp4KRzL/WqoyK5z1y7zzvffm/7gZntZ/5/6j5dbj/Z/uCDyn7c1hWad/mhaVeFvVDI9Ojml9nRzd/c/I+bv+3gju5j2DYwNi69+JBpSJMMAWZu/nd3qcT37EJvLm95vGy3fxJatk6bL/g2wfEsBTR2jlb+FV8iOI3dE2VkigSHsIMpI1MeZdyKRDBPVWcEX/IlRieNXN1goaWTxj6x/2aAWLDakinjg8ey177HsrOFg7WXtGtCA/5qgG6wMIb3SqjY1wPEaqJYOEVcBGf30jq2SFzNYAUTAYxczWBJowFGVZTF824u8/4ArWBlI+HFB49j7z9bnAwQTal3+0yKBV+zDF4sUqV1muWeeyZw9YJ1j7hPdtlxL6tjo8zRuwWMz+4roOxotxcv1l7xeW+wYZGUfXLaKfN3+DLxcRW6R/6LzXWzbot0d3H2H2/vYvDwSpHN1eb2xtbuTb+6u9HBw0ubf2TvTb75dOrdFbq/7AqA3QbXbsrLDMPIU94sSXqnvFwH7bYFcEAb373ulf16gGxNl42fmtyUt0/18QDV+GEDF6yeKW+f+gVfvfSUt0/ymwGS8XM+sXq5KW+f4lOmYpcjH45RtfqGu9m2e+jTrXojDcuk1a2+0S5bKH4IHkrlOvqKmxr+1A2RN/f5eGv+/Ev7053p966Njilr7BiNXtbSnrLGdzBKWeuW/XqAbE2XTTpnHfeqPh6gGj+mhpe1bvULvnr5stYt+c0AyXhR4JW1bsWnTMXutLvNEfG61l/ZUq903RtsWCi1svVesM/Wih+IaHGjXbBvhLu6w5Q/et3JntnXvLf6cH2MUn2yZ697xb8eIF7TxZNOMMdO+3Gv9uMB2vEDYHglyp4tej0s+B7k61H27E2v8DcDhOOndF5Vyp6d9uo+Zep+mPEjfLIm21zV3+XAlqjM66DsjTymk1Gfnqe6fwfGVAsCPrRCuUeIuB3Tz+9uRGg/cGFvzLi5I+XdrSbdrsvd58/tpdzdJ+2t/H5ln6Joa5v9xM3n9sr+wOX+XR/XONrdjdJs/m7/8/zGPoXkV+6mlP/knsP3vedH7paPv3T3w/xiey/F7c0Zjarb/2r+8Iubt/YOgzulu+2k+dv/5ES6Lead3M19LZ9/9e4umtsbK375/oTfe6DSbEF/end7yc0jAjc3LLT3iXRPNLz9480tNr+/vfvB20243D/1sYuoi5f9aEtXVrzLz4p2ydzL54q6NP5LvkZN0gjou/mbTZY8e3ijXvt/7iE49/eSsFG/Gxf8envX0Z9tbzL5sbvpZpfTF3ynIGvdw6eF2BJBtLqXTwuxRYJMdeCnhdjy2u3SwE8L9XxSiC0v8ieF+LrBxmGnG6a8ZaWeZ527xn8zQC7YP+zkdgjt+KyQ0bP7rJBt3no/K8QXDrYSu33KPvPj1QDdYLHb6Ybzo/+zQnyxmigWThEXwdm9tI59IFczWL8EPivE1wwWNNpnhfpPGO8PkAqWNcJHhe5PFu/7ThYnA0RTit0+c2LB1yzzUaE+oW8GCAUrHnHj79LiXlbHnp+jV/xxoZtdfqdmu8vPezXbm+TCHw0aaZfPVAuW5qdd/jR3+cysABuf/ezymRo1SSOgb3c/wbTe3E0wy54ntXto6s3PTMLsM7dtMmZ2IfOj2/+yWUL73AqToPsaNXy1d9bAjDfYq+1l1sCUCLZme5o1MEWCTdngWQNTHqX9QiKYq+p5obtEvuSLjD5x4OoGm5idbrhZtBuIvquT+HLBXmYnt0No58QhfzBx6H1QwTcGCAfbmt1meJ/58WqAbrDw7nTD+ZEmusxV+rzonTtwJWuiZDhRXBxn99I65g5czWAtE5k7cDWDxY02d6hV8rzqlPr+AKlgiSPNHfIHc4feU8bJANGUwrfPnFjwNcvMHdKsqCrT+HY/JfXNALlg9aNPH/LZvayO6QNH790tEK3w/+Wbl5dX33rX7Njfcxt2a6JYX2Tr9SqZX6lrPVdVcj2vqvJ6vlJ5ssq1Si8vV5t37iYYmW75v/r9q13yfDkEm38RLk2dn8VY1s+W9hPunUfKsvuqLWu9HQ7Uq1vi9pkVskj7bExTP2t6fTVCvtpnX8gXnsPG1jvv1M/eeafX2DvvCDh7sK/rz9L+zwftJUvTxKVp0Z2mde+hm9el6r/FXTsPIRPEPDTKm17lDVd5O9Mg5cRMM8pdqnVLN5nI0P5gmhgvl7o/Eb1MfZ+HLnX/7adGSaNu0Q1b9CgZ1C3aphZDtWvAYudOd0u5TH2fVyx1Gjd3ukU3bNGj5E63aJtUDNUPZsHxcid/tswq9WxZlqbpqsvUlLSk2vRfqietfEisfPwMxnHTKn/WWD+N9dNYP43z0/T6adh+Rsm43NQ7a+idd6wjU+CMJXuuqrY9V7cpm6oMVwdxNlM2+Qrzorsfr7ZM+3dF1lr/Lm6UBFQ21wrz0iO/YcsfJd+US6vCvvYYsEnJcHAQuaVNWlXmjJeZ/2l75nu2zE0Xn5s/K/P/lfmzNvlXmK8Lk4Kl+fvS/J09Qdbm67qyp0eXoN0XZi/tHNQTmv4r7kbJTW3SsjInyMz8T9sT5bPG2G+M/cbYb4z9xkhsjP3G2G+M/cbYb+z51NhvjP3G2m/67Dds+6PktrZZXdkTamZftDu1mpfcbipy+3fKfqXs32l7IBT2j4U9GEr73dJ+w52La/vHunJn4s0R0x0Qe0AxIvJgR/LompEMRBubOMEM6VHM7h7NrLdPHnze+5mpD+wk3eOx//mcIOx4YAXP+Luha1j/GVu/IuvHlZ8Ays/ZyjVFOf+su7GyAKws2VbaZ86wFWoSvQH0N2z9IB7hnPdMUGd3wh6fmTiCreLLa3VZlelqXqX6aq6SophXFxfp/CrP6+v8Or+or68+bBX69knr322zSezEdXf6KtyCmcXznsAKWijQGHQeakHrww+3IpiuSzHLLkXW64ur1XVez7VSF3NVVtfzVZHouUrX1WW6Xl3mOjmYFCmhFPHdVb0zXlgMYqVICaSIlOX2B2THbmmqoPcPUv+9AfsfljZGSxPWf8bWL9vShJWfs5W3D6JwHR2QRAvAypJtZYyWJqy/YesXbWmq2Z2wxy0NR/Dk6lUN1SsfCesIBRqDWPWqDqbrUsyySxGVXpdJua7nZXpVmnck6bwqrrN5ubrO6stCX+vD6XqzBEmRzH+vpY54YTGIlCJZEk4RMcuT2xhlKZQi/luedMQLi0GsFEmBFJGyHLnrzbKg9w8yHzSqiv6PfozQ9QL6z9j6FVk/rvwEUH7OVt4+iMKt1oAkWgBWlmwrI3S9gP6GrV+y682y2Z2wR10vS/Dk6lUO1SsfmewIBRqDWPUqD6brUszy5DZGmYJSRFHjhcUgVoooIEWkLMduacJY5gO7JP3ey/7PIo7R0oT1n7H1y7Y0YeXnbOXtgyhcRwck0QKwsmRbGaOlCetv2PpFWxo9uxP2uKXhCJ5cvYLYpM0hSijQGMSqVwCbFLM8va4XYpOZD9R1xguLQawUAdikmGV3+dyz3R0ZYn/8Kgtjmg8yH/UodVRWCeg/Y+uXbXHCys/ZytsHVbiuDkiiBWBlybYyRosT1t+w9Yu2ONXsTtjjFocj2Cq+usr01fVVPV/rtJyn6VU1r5IrPU8SneiiqtJab89RB1C/IFaZ+cBdRyjQGMSqXwCrFLMceUuehyHcB7kXwpX9l3iNUK8A/Wds/aL1ClB+zlbePojCJ8kBSbQArCzZVkaoV4D+hq1fsl7lyexO2KN6xRI8tXqVQ1Q89yLix6FAYxCpXuUAFRezfLffurvBmD3Hx9xw5WFC+EHuA25lEXWmDOg/Y+uXLWBh5eds5e2jKnzWHJBEC8DKkm1ljAIW1t+w9YsWsGx2J+xxAeMItoqr+jIrEpXNtbKTo+vsYl6XSTJPk6xe1dc6yfSjC1ujFTAIk+feC3gfhwKNQawCBmByMcsb7HCZZ8n1qpyvr5SaqzxP5ytdXc1rXaX5el1fZdXh9DgQJs8VNV5YDGKlCIDJxSxvUuS6yq7W5m1rdZHNVVpfzNer/HqeZKmusjLVa10fTIpoKEU0OV5QDGKlSBikLsUsbz5ivkrqukjSeb261HPz/mReXRXr+dV1fqmzVZoW68uDSREIXuYFNV5YDGKlCAAvxSxv7nmn9WqdXhQ2ncx71eX1vErL1VyneXap6su0rKqDSREIXubeqwy74oXFIFaKAPBSzPLkLlTJKyhFvKik85CCYhArRcI4aylmeXKfkskhhJR7eUpnYYZiECtFAIQkZjkyQlLh6fkHyj+Mztrex5zAAfrP2PoVWT+u/ARQfs5W3j6IwmOfAUm0AKws2VZGmMAB+hu2fskJnEpmd8IeTeBYgqdWrxSEkJSfpzwKBRqDSPVKAQhJzPLkul6VQSnim1d3xguLQawUCTOFpZjlye2dFTTHV95rv7rihcUgVooAc3wxy5ObwClojq8UNV5YDGKlCDDHF7M8uTm+gub4SlPjhcUgVooAc3wxy5OjgQqa4yvfULs7XlAMYqUIMMcXszy5zxQoaI6v/FfkdMQLi0GsFAHm+GKWY0/gwgPqD5T3Vmtl/13sx5jAhfWfsfUrsn5c+Qmg/JytvH0Qhcc+A5JoAVhZsq2MMYEL62/Y+kUncNXsTtjjCRxH8OTqFUSMlA+fdIQCjUGsegUQIzHLLkXMNkkVWtXzInX77Mo0QvqinF+vy8vkMq10URzMxkhDN0jU/nl1R7ywGERKER1mCksxy5PbO2tojq/9Q+2OeGExiJUiwBxfzPLk5vgamuNr/1C7I15YDGKlCDDHF7M8ORqooTm+9g+1uw4pKAaxUgSY44tZjrx31uEB9Qdaeb33PyVrhL0zoP+MrV+R9ePKTwDl52zl7YMovGEbkEQLwMqSbWWEvTOgv2Hrl9w7azW7E/Zo78wSPLl6BREjrWmhQGMQq14BxEjM8vS6XogYaT8+6YgXFoNYKQIQIzHL09s7Q8RI+/FJ1yEFxSBWigDESMzy9CZw0JUf2j+v7ogXFoNYKRJmCksxy5Ob42tojm/TnxYvLAaxUgSY44tZjrx3LsID6g8K/4Bat72PuXcG9J+x9Suyflz5CaD8nK28fRCFN2wDkmgBWFmyrYywdwb0N2z9knvnIpndCXu0d2YJnlq9KiBiVPjxyaNQoDGIVK8KgBiJWZ5c11tAxKjw45OOeGExiJUiADESszy5vXMBEaPCj0864oXFIFaKAMRIzPLkJnAFdOVHoajxwmIQK0XCTGEpZnlyc/wCmuMXmhovLAaxUgSY44tZjr13Dg+oPyj8A+qi7X3UvXNY/xlbvyLrx5WfAMrP2crbB1F4wzYgiRaAlSXbyhh757D+hq1fdO9czO6EPd47cwRPrl5BxKjw45NHoUBjEKteAcRIzPL0ul6IGBV+fNIRLywGsVIEIEZilqe3d4aIkZ0L0OKFxSBWigDESMzy5CZwJXTlR+mfV3fEC4tBpBQpw0xhKWZ5cnP8Eprjl/6hdke8sBjEShFgji9mOfLeuQwPqD8o/QPqsu19zL0zoP+MrV+R9ePKTwDl52zl7YMovGEbkEQLwMqSbWWEvTOgv2Hrl9w7l9nsTtijvTNL8OTqFUSMSj8+eRQKNAax6hVAjMQsT6/rhYhRqajxwmIQK0UAYiRmeXJ75xIiRqWmxguLQawUAYiRmOXJTeBK6MqP0j+v7ogXFoNYKRJmCksxy5Ob45fQHL/0D7W7DikoBrFSBJjji1mOvXcOD6g/KP0D6v5ns4+xdw7rP2PrV2T9uPITQPk5W3n7IApv2AYk0QKwsmRbGWPvHNbfsPWL7p2r2Z2wx3tnjuDJ1SuIGJU1LRRoDGLVK4AYiVmeXNdbQcSo8uOTjnhhMYiUIhVAjMQsT27vXEHEqPLjk65DCopBrBQBiJGY5clN4KoMShH/vLojXlgMYqVImCksxSxPbo5fQXP8yj/U7ogXFoNYKQLM8cUsm/9+1/ywMj/zb70pEN64DYjBe1V4UP1BpTwxKIu0HYMx99CA/jO2fkXWjys/AZSfs5W3D6bwxm1AEi0AK0u2lRH20ID+hq1fcg9dqdmdsEd7aJbgydUtiBxVmhYKNAax6hZAjsQsbzZI0ONGDiRFIHJU+TBKZ7ywGMRKEYAciVme3h4aIkeVD6N0xwuKQawUAciRmOXNJA569NmBpAh0BUjlf3R6R7ywGMRKkTBbWIpZdimCPUDxQFIEmudXvuF2Z7ywGMRKEWCeL2Z5cvP8Gprn177hdvchBcUgUorUwDxfzPLkqGANzfNr33C7uzBDMYiVIsA8X8xy5E+x1OFB9Qe1f1Bdt72POYED9J+x9Suyflz5CaD8nK28fRCFxz4DkmgBWFmyrYwwgQP0N2z9khO4OpvdCXs0gWMJnly9gshR7ccoj0KBxiBWvQLIkZjl6XW90BUgtaLGC4tBrBQJM4WlmOXJTeBqaI5fa2q8sBjEShFgji9meXKfYqmhOX7tG2p3xguLQawUAeb4YpYnRwNraI5f+y+H6IgXFoNYKQLM8cUsx947hwfUH9Tez5JXSdv7qHvnsP4ztn5F1o8rPwGUn7OVtw+i8IZtQBItACtLtpUx9s5h/Q1bv+jeuZrdCXu8d+YInly9gohR7cMnHaFAYxCrXgHESMzy5LreNIGQkXkbNWJYFCIlifETzhI505PbP6cJhI3M26gRw6IQLU0AcCRnenKTOHM2xNLEO7nuihgWhWhpEsYLSznTk5vppwk01Ddvo0YMi0K0NAHG+nKmI++l0yQ8sTZLrrzuo14Lgjg44ztQZAe49hNE+zlfe/tgCm/jBqTSAjGz5JsZYU+NOGj4DiR31UbVbCft0b6ap3l6BQziSeZttGCgUYhWwACiJGd6gu0wxJTM26gRw6IQLU0AqiRneoKba4grmbdRI4ZFIVqaAGRJzvQER3XQNSLmbdSIYVGIliZh/rCUMz25oX+aQFN/8zZqxLAoREsTYO4vZzr25joNz7M/MG/yus/a7kfdXAMOzvgOFNkBrv0E0X7O194+mMK7uQGptEDMLPlmxthcAw4avgPRzXWazHbSHm+uWZonV8BSjDWlfuzyKBhoFGIVsBRhTWKmp9cOpxhrSv3YpSNiWBSipQnCmsRMT29znWKsKfVjl46IYVGIliYIaxIzPb1RXQpdRGLeRo0YFoVoaRLmEEs509Mb/KfY4D/V1IhhUYiWJsjgX8y0vZehS5WsnQftUPzh1cV3vvntbwlEYnH66ivGYvlsmWaJfcntS2FfavOSp/bF/l2u7Yt9X26/oew3lP2Gst9Q9hvKfkPbb+i8L5a+6XhZPIpl7/4Kigi+xbJhaGwYGhuGxoahsWFobBgaG4bGhqGxYWhsGBobhsaGobFhaGwYGhuGxoahsWFo+sLQ8MPQ3qRBYYD3aTYKdjtWPjOvJg72NXevhXut7auJhX11f2+iYV/d+3P3XeW+q9x3lfuuct9V7rvafbcnLPZf5sTFBma7y7MHUszbgprQBU8o5izqm/2Xhepd/VHmVWEHZ3wHiuwA136CaD/na9cU7fwz8q42hc0s+WZGmVeFHTR8B7LzqnK2k9ZxmuJotqKLKtPpxWU515d2N5pe16Z/XLkm0vxsXZfr/PLDg+kJMS6X+u9k9igYaBSi9YQIlxMz7dLkuirKi4vrq/nltU7nqiqK+epSlfPrPFtf6KRQxdXF4aQJxuXSmhoxLArR0gThcmKmY3O5LIwiPjBv8rivqrztftQ+B3Bwxncg2+cA2s/52tsHU7iwDkilBWJmyTczRp8DOGj4DkT7nMxyuayPy7E0T66AZRiXy/yI6lEw0CjEKmAZwuXETE+vHc4wLpf5EVVHxLAoREsThMuJmY7e54Rxk1lyP26KO88BHJzxHQj3OWHt53zt7YMpXFgHpNICMbPkmxmlzwk7aPgOZPucfLaT1tHncDRPr4BhKNge05RgoFGIVsAQFCxmeoLtMIaC7VLSIoZFIVqaIChYzHT0Pid8aZNZ8sLrXrfdj9vnhB2c8R0I9zlh7ed87e2DKVxYB6TSAjGz5JsZpc8JO2j4DmT7nGK2k9bR53A0T6+AYZcdZj6I1xEMNArRCliYti7lTE+wHcbwZua/Aq8jYlgUoqUJgjfFTLuPvJmf3tZT6z/q53WyMMUzKeCneEU7GuP2PWEHZ3wHwn1PWPs5X3v74AoX2gGptEDMLPlmRul7wg4avgPZvqee7aR19D0czVZ0nlaXF6vLbJ6qVTFXmb0sILuq56ooSr2+UGVZXn94KAUtx255mfufGfYoGGgUYhW0PExfl3KmY2/c8zDFM0vup3hxCxjg4IzvQLaAAdrP+drbB1P4jDkglRaImSXfzBgFDHDQ8B2IFrA8ne2kPS5gLM3TK2AZVsD8sJl/Lu865oLm93DcIYRdzHT0AhaGimbJ/YCu7D1mRylgYQdnfAfCBSys/ZyvvX0whc+YA1JpgZhZ8s2MUsDCDhq+A9kCZgl73kfYWZqnV8Awwp4rWjDQKEQrYAhhFzMdvYCFwbFZcu11X/Ues6MUsLCDM74D4QIW1n7O194+mMJnzAGptEDMLPlmRilgYQcN34FsAdOznbSOAsbRPL0Cht3YNy9owUCjEK2AhYH/Us70HRPbGreXskdlYnkYJJsU8F8CG7mghR2c8R0IF7Sw9nO+9vbBFT6DDkilBWJmyTczSkELO2j4DmQLmr2GfSuto6BxNFvRaW7vqHadzrNSmXNZlqw2t8pa16t0nabVdVVuT1iHUNCwD3nk/su5O87tWBSiFTTkQx5ipqPvyMIc2yy5jwlX1aNn+45bwMIOzvgOhAtYWPs5X3v7YAqfMQek0gIxs+SbGaWAhR00fAeyBcx+qGMrraOAcTRProAp7EMdyn+ldseTyrEoxCpgCvlQh5jp2AVMhTm2WXIvE66T3mN2jAIGODjjO5AtYID2c7729sEUPmMOSKUFYmbJNzNGAQMcNHwHogVM2Q91qL4PdbA0T6+AZVgB836+4XEw0ChEK2DIhzrETN+NFLfZHX2kqMJc26SAjxGXZeSCFnZwxncgXNDC2s/52tsHV/gMOiCVFoiZJd/MKAUt7KDhO5AtaPZDHqrvQx4szY58XFxc69XV1bzQejVX11dqvloVF/OL6yxJqqq8vrjcHiGHUNCwD3koRQsGGoVoBQ35kIeY6eg7sjDXNkuuPe6rOu5DvgEHZ3wHwgUsrP2cr719MIXPmANSaYGYWfLNjFLAwg4avgPZAmY/5LGV1lHAOJqnV8CwD3moghYMNArRChjyIQ8x09ELWJhjmyX3MeGqznqP2VEKWNjBGd+BcAELaz/na28fTOEz5oBUWiBmlnwzoxSwsIOG70C2gNkPdai+D3WwNE+vgGEf6lDem1g8DgYahWgFDPlQh5jp6AUszLHNknuZcB33jvOAgzO+A+ECFtZ+ztfePpjCZ8wBqbRAzCz5ZkYpYGEHDd+BbAGzH+rYSusoYBzNkytgGvtQh/Z+vuFxMNAoxCpgGvlQh5jp2AVMhzm2WXI/E457K3HAwRnfgWwBA7Sf87W3D6bwGXNAKi0QM0u+mTEKGOCg4TsQLWDafqhD932og6V5egUswwqY//MNHbdLxqIQrYAhH+oQMx29gIW5tVly74X+ddx7RAMOzvgOhAtYWPs5X3v7YAqfMQek0gIxs+SbGaWAhR00fAeyBcx+iEP3fYiDpXl6BQz7EIdWtGCgUYhWwJAPcYiZ/o93z7vP23nQDgX0WHNWJDbPu9f2AfdFZl/sg+tL+1Vpn2Nf2kfYV/aPlf1jZf9Y2z/W9o919WyZJZl9KeyL/WOa2Bf7d6myL+Ynssx+ldmvcvtVbr9S9itlv9L2K22/KuxXhf2qtF+Vdd+KaM+KlCX+aQAorvjJ0AazscFsbDAbG8zGBrOxwWxsMBsbzMYGs7HBbGwwGxvMxgazscFsbDAbG8zGBrOxwWxsMBsbzMYGs7HBbGwwGxvMxgazscFsbDAbG8zGBrOxwWxsMJu+YDb8YLZPylAw4fOyjaU9/RbPzKuJpn0t7WvpvjYBta+1fa3c31Tubyr3N7X7m9r9jYnrO+/YwNrXwr26vzGxta/u70107av9WRtf++q+zt3Xuftaua+V+1q7r7X7unBfF+7r0n3dE2rrhhNrG+x0E+voH1zW4Q8NmCpReF3GpQ6AgzO+A0V2gGs/QbSf87VrinZ+xdnV3rCZJd/MKD1v2EHDdyDb89rnomyldZymOJqd6Hq1rpMkn+u1yueqXpXzar3K5pUqiqxKtLosrz48mJ4Xey6K9n2GoCMYaBSi9bzhD3ss5UxvHp9TXOvL1dVqnmfrep6mplNepUk2v0yLIl1dJOt1/agljpcm2KcrtPfuEV0Rw6IQLU2QT1eImd48Picpq3VeZ/MsX12YbdRKzytdmA1VdlFXF+VVvrpWh5MmNZYmPqDbGTEsCtHSJEzel3KmXZpcZHWeZel6flnn5r0qU/PK7LPnV+m6rtel2TZcHc7ZpMBQd+F9PkNXxLAoxEqTAkHdYqY3Z5PrKimuL5P5dZZcz9VFUc+ry7qeX1xdqaTIr1eJKg8nTVIsTXx0rfvAgqIQLU3CGHQpZ/ruKuHtqkffbBdhvGZSwIfXyjIuYAIcnPEdKLIDXPsJov2cr719cIV3dwNSaYGYWfLNjLHZBhw0fAeim+0im+2kPd5sszS7meAqv8ozrc2Oy95Otb4q5+v1RTXPytrUvzSr6lXy4cEUtBwraP5LpjtYCxaFaAUtjEWXcqY3fY/ZeZcXV/l8nVbVXBU6m5ufXtst+mW6LlaXlb44nDTBOGShqBHDohAtTRAOKWbapUm1Ni2SvkjmapWk5h2Z+anisjTbrrpOrquLK53qw0kTjaWJpkYMi0K0NAlfaLyUM+3SpMyus8uirubFOlVzVdX5vFbXV/OkuKzU5VWdXB5SmmBX9hb+cXdHxLAoREuTMJdYypmO/bG8IjzfNkvuvzAw7hMgAQdnfAeK7ADXfoJoP+drbx9M4TZ9QCotEDNLvplRdk1hBw3fgeyuyV7Zu5XWsWviaJ5eAcPYU+G/yLXjYYhYFKIVMIQ9iZmeYDuMsafCh2E6I4ZFIVqaIOxJzPT0Ntclxp5K/xWHHRHDohArTUqEPYmZnt6orsTYU+m/sqsjYlgUoqUJwp7ETN+xp2pjPDp7KsPjdpMC/tF13McQAw7O+A4U2QGu/QTRfs7X3j64wm37gFRaIGaWfDNj7KIABw3fgeguqrTsqexjTyzNVrTK0+tLlah5cmm6aFP8inldp6k5yV2tLy6ukzTLtmeyQyhoGHsq/Rim44m8WBSiFTSEPYmZ3lzYZH7NRZnqebq+MK10cq3n1WVSz1O9qtPsKlEX9eXhpAnGnkpFjRgWhWhpgrAnMdOxp8VlGKmYJdce91Uduc8JOzjjOxDuc8Laz/na2wdTuLAOSKUFYmbJNzNKnxN20PAdyPY59kbGW2kdfQ5H8/QKGIY7y4IWDDQK0QoYgjvFTE+wHcaueyr9hIXfGcZKkzAKW8qZdmlS1/X6urpazy+rQs2VKkoLIJL5hU6KPF2tr5PVAU2LMfZU+jFMR8SwKERLE4Q9iZmO3g6HkYpZcj9Sifuse8DBGd+BIjvAtZ8g2s/52tsHU7j/GpBKC8TMkm9mlHY47KDhO5Bth+1dZbfSOtphjubJFbAKw52Vn/x1PPYdi0KsAlYhuFPM9PR2TRWGOys/+euIGBaFaGmC4E4x07H7nCpMdMyS++hIVfc/BX6MPgdwcMZ3INvnANrP+drbB1O4sA5IpQViZsk3M0afAzho+A5E+5zK4s2qD2+yNE+vgGF4s/LfyPJRMNAoRCtgCN4UMz29sV+F4c1KUSOGRSFamiB4U8z03ce60u3H+6J/rqsKIx6TA9oTjrKM3PiEHZzxHQg3PmHt53zt7aMrXGkHpNICMbPkmxml8Qk7aPgOZBsfyzu30joaH45mN+DRlxdFep3Nlc7Ni9L1fK1W5Xx9sc5XxbrQqt6esA6homG8sypowUCjEK2iIbxTzPT0brlVYbyz8qG/zohhUYiWJgjvFDM9vVtuVRjvrPy3POyIGBaFaGmC8E4x07v++FBucF2FmY/JAR8/Kav+W6aP0h+HHZzxHSiyA1z7CaL9nK+9fXSFG7IBqbRAzCz5Zkbpj8MOGr4D2f7YAtCttI7+mKPZii5NG5Rdq/X8wl0genl9OV9dq9Js+6tVlptzXmXvdXogFa3GAGjtve3m42CgUYhV0WoEgIqZnt78uMYAaO297WZXxLAoREsTBICKmd41PtuCGr3xqcMQyOSAD6iY/7XDMWrjAzg44zuQbXwA7ed87e2jK1xpB6TSAjGz5JsZo/EBHDR8B6KNT22JaN1HRFmarehrdbWui2I1X19t7tu/nlfJ9XqeJDrRRVWltT6cwWCNEdHae+3j42CgUYhW0RAiKmbapYm+qssrVWmzz7821W+9Lub1Sl3NdXJ1qbOsuF5fFoeTJhgRrRU1YlgUoqUJQkTFTMf+5FcdZj5mybXHfZ0kbffj9jlhB2d8B8J9Tlj7OV97+2AKF9YBqbRAzCz5Zkbpc8IOGr4D2T7HAtCttI4+h6N5egUMA6B1QQsGGoVoBQwBoGKmJ9gOYwC09rHAzohhUYiWJggAFTMdvc8Jcz2z5D6uVydxQRbg4IzvQLjPCWs/52tvH0zhwjoglRaImSXfzCh9TthBw3cg2+dUs520jj6Ho9mKxu5eeSgFDLu/be2jeh3BQKMQrYCF8etSzvTk+pwsgXineRs1YlgUIqWJ8RNOEznTk9s1ZQnEO83bqBHDohAtTQDeKWc6cjucJWGiY5bcR0fqJGu7H7MdRhyc8R0osgNc+wmi/ZyvvX0whfuvAam0QMws+WZGaIcRBw3fgWQ7bFTNdtIetcM8zdMrYBDeNG+jBQONQrQCBuBNOdMTbIchvGneRo0YFoVoaQLgTTnTk9tcZwn0LEXzNmrEsChES5Mw+lrKmd59/G9bVWz7FfPjf1kSZiomBwpPOMoq6rPGEQdnfAeK7ADXfoJoP+drbx9d4YZsQCotEDNLvplR+uOwg4bvQLY/LmY7aR39MUezFX15lWbF5fX1PM8uE1v9ruarNMnml2lRpKuLZL2uD+aCzyyBeKd5Gy0YaBSiVTSAd8qZjj7gCSMes+R+XBL18+uIgzO+A+ECFtZ+ztfePpjCZ8wBqbRAzCz5ZkYpYGEHDd+BbAGrZjtpHQWMo3l6BQzineZttGCgUYhWwADeKWc6dgFLwxjvgyz1YzzVe8yOUcAAB2d8B7IFDNB+ztfePpjCZ8wBqbRAzCz5ZsYoYICDhu9AtIClyWwn7XEBY2meXAFLMcSe+mnzo2CgUYhVwFIEsYuZjl7AwlTRLLmf0MUdIQIOzvgOhAtYWPs5X3v7YAqfMQek0gIxs+SbGaWAhR00fAeyBcwi9rQPsbM0T6+AYYg99dNm/jSt65gLmt/DcYcgdjHTOyhWb5zHvidGloZRsskB5QlHWUV9OCji4IzvQLiihbWf87W3j67wKXRAKi0QM0u+mVEqWthBw3cgW9HUbCeto6JxNFvR66uyWJfXyfyyytK5MifG+SpZ6/mluqzXSVWl1fX2toaHUNGwj3mkmhYMNArRKhryMQ8x05vGR2WlLsvUVL+L6uAbH+iS4sx+boUWMSwK0dIkTPyXcqb/48a2vsrWV3peX6zt5xB1Nq/UZTZXda7SrEovqvpgHiaRpRhiT/20uSNiWBSipQmC2MVMT+6eylkK3VPZvI0aMSwK0dIkjF+XcqajzwHDGM8suR/jFW334+6awg7O+A4U2QGu/QTRfs7X3j6Ywm36gFRaIGaWfDOj7JrCDhq+A9ldUz3bSevYNXE0T66AZdglxZmf6j0KBhqFWAUsC+PXpZzp6bXDGcY7Mz/664gYFoVoaYLwTjHTW6pwoatyVc2La3U1V6vr9Xx9aV7qVVEmaXWxKrPDudQmy7A08SOWjohhUYiWJmEWtpQzPb1RXYbBp8zPYToihkUhWpog8EnMdOxdUxYer5slV173cVkT4OCM70CRHeDaTxDt53zt7YMp3KYPSKUFYmbJNzPGrglw0PAdiO6aMsuattIe75pYmqdXwDDWZI8LSjDQKEQrYAhrEjM9PdaUYawp82GXzohhUYiWJghrEjM9wc01xpoyH3bpjBgWhWhpgrAmMdMTHNVhrCnzX0HGxy6x0gRhTWKmo++awuN1s+T+UXXVdj/urins4IzvQJEd4NpPEO3nfO3tgyncpg9IpQViZsk3M8quKeyg4TuQ3TVZ1rSV1rFr4mieXAHLMdaU+7HLo2CgUYhVwHKENYmZnl47nGOsKfdjl46IYVGIliYIaxIzPb3NdY6xptyPXToihkUhWpogrEnM9PRGdTnGmnI/dumIGBaFaGmCsCYx07F3TXl4vG6WXHnd1233o+6aAAdnfAeK7ADXfoJoP+drbx9M4TZ9QCotEDNLvpkxdk2Ag4bvQHTXlFvWtJX2eNfE0jy9AoaxplzTgoFGIVoBQ1iTmOnpffQqx1hT7scuHRHDohAtTRDWJGZ6gptrjDXlfuzSETEsCtHSBGFNYqYnOKrDWFPuxy4dEcOiEC1NENYkZjr6rik8XjdL7h1Vp0nb/bi7prCDM74DRXaAaz9BtJ/ztbcPpnCbPiCVFoiZJd/MKLumsIOG70B212RZ01Zax66Jo3lyBUxhrEl5scvjYKBRiFXAFMKaxExPrx1WGGtSXuzSFTEsCtHSBGFNYqanx5oUxpqUF7t0RQyLQrQ0QViTmOnpjeoUxpqUF7t0RQyLQrQ0QViTmOm7m+rZq3Wt8+g31VPhebvJAeUJR1nFhU+AgzO+A0V2gGs/QbSf87W3j65w3z4glRaImSXfzBjbKMBBw3cguo1SFj5tpT3eRrE0O9H1al0nST7Xa5Xbx+aV82q9sp1SUWRVotVlefXhwVQ0DD4pTQsGGoVoFQ2BT2KmJ7jbxuCT8nGYzohhUYiWJgh8EjM9PUapMPikfBymM2JYFKKlCQKfxExPcCiDwSflv78cH9fFShMEPomZjg2fVHjebpbcP7tO2+7H3TWFHZzxHSiyA1z7CaL9nK+9fTCF2/QBqbRAzCz5ZkbZNYUdNHwHsrsmC5+20jp2TRzNkytgGoNP2s9hHgUDjUKsAqYR+CRmenrtsMbgk/ZzmI6IYVGIliYIfBIzPb3Ntcbgk/ZzmI6IYVGIliYIfBIzPb1Rncbgk/ZzmK7zLxSFaGmCwCcx07F3TTo8XjdLrrzus7b7UXdNgIMzvgNFdoBrP0G0n/O1tw+mcJs+IJUWiJkl38wYuybAQcN3ILpr0pY1baU93jWxNE+vgGGsSWtaMNAoRCtgCGsSMz3BdhhjTdqHXTojhkUhWpogrEnM9AQ31xhr0j7s0hkxLArR0gRhTWKmJziqw1iT9l7z03n+haIQLU0Q1iRmOvquKTxeN0vuH1Xnbffj7prCDs74DhTZAa79BNF+ztfePpjCbfqAVFogZpZ8M6PsmsIOGr4D2V2TZU1baR27Jo7myRWwAmNNhR+7PAoGGoVYBaxAWJOY6em1wwXGmgo/dumIGBaFaGmCsCYx09PbXBcYayr82KUjYlgUoqUJwprETE9vVFdgrKnwY5eu8y8UhWhpgrAmMdP2Qidr/MPI1zcV4TG7WXrliUJZJ+0ojLp7Ahyc8R0osgNc+wmi/ZyvvX1Qhdv1Aam0QMws+WbG2D0BDhq+A9HdU2GZ01ba490TS7MVva4v9Url1TxbpfVcFdX1fK3t2axQ1eVlennp5kqHUsgw5lRoWjDQKEQrZAhzEjM9wbYYY06FD790RgyLQrQ0QZiTmGmXJvnqoq6u8mKuLy612WldlPM6TYt5VZcX6cVFur4sVoeTJhhzKnz4pTNiWBSipQnCnMRMuzS5yOo8y9L1/LLOL+ZKZWpeZUkyv0rXdb0u06K8Opy7iRQYcyq8l/p0RQyLQrQ0QZiTmOnYzKkIj9nNkvtH1qrtftxdU9jBGd+BIjvAtZ8g2s/52tsHU7hNH5BKC8TMkm9mlF1T2EHDdyC7a7LMaSutY9fE0Ty5AlZizKn045dHwUCjEKuAlQhzEjM9vXa4xJhT6ccvHRHDohAtTRDmJGZ6epvrEmNOpR+/dEQMi0K0NEGYk5jp6Y3qSow5lX780hExLArR0gRhTmKmY++ayvB43Sy58rrXbfej7poAB2d8B4rsANd+gmg/52tvH0zhNn1AKi0QM0u+mTF2TYCDhu9AdNdUWta0lfZ418TSPL0ChrGmUtOCgUYhWgFDWJOY6Qm2wxhrKn3YpTNiWBSipQnCmsRMT3BzjbGm0oddOiOGRSFamiCsScz0BEd1GGsq/Zf6dEQMi0K0NEFYk5jp6Lum8HjdLLl/VF203Y+7awo7OOM7UGQHuPYTRPs5X3v7YAq36QNSaYGYWfLNjLJrCjto+A5kd02WNW2ldeyaOJonV8AqjDVVfuzyKBhoFGIVsAphTWKmp9cOVxhrqvzYpSNiWBSipQnCmsRMT29zXWGsqfJjl46IYVGIliYIaxIzPb1RXYWxpsqPXToihkUhWpogrEnMtL2+aXstXDsR2rH4w6uL73zz298SCMXi9NVXjEf9bKkS81Lo4tmyLJO+WChPLMoav4k0ZAjvfa2LxrporIvGumj6XDR8F+3mF3IB97/WhGlzjYt33rE23nnH+njnnT4j9r0cJ9bKo2fIjZ5xJs+yqjYvdWZfzB/zJLUvyr6U5iVN7EtuX+x3U/Nm08vZF21fKvOS2+/m9itlv1L2K22/0varwn5V2K9K+1Vpf2ll/w2b7rn9x/PafqMubfanfTmvvTHOIue8yXQbx8bGsbFxbGwcGxvHxsaxsXFsbBwbG8fGxrGxcWxsHBsbx8bGsbFxbGwcGxvHxsaxsXFsbBwbG8fGxrGxcWxsHBsbx8bGsbFxbGwcm744Nvw4jnPU2SPNBtK8Gi321f6NjaV9Ve61tK8mnPY1d6/uPan9KRtS+6rda2Vfc/ee3H2t3NfKfa3d19p9XbivC/d16b4u3b9SuX/XnQtyp8qG2L6W7uzQHWR39mBE+cEZIfrTBKswFzGNiI+LlHXcz40DDs74DhTZAa79BNF+zteuKdr5FWbX3oXNLPlmxpjlAQ4avgPRWV5VzHbSOk5THM1ulqevLuukqufrK2126uurymzB1vk8uTa/c5VdrterbZYdwrYKY5aVD991BAONQrRtFcIsxUy7NLlaXeWX6zqdF7W6mKvczv3ycj3XF2uzKSsqlRzQ3UUqjFlW/kvFOiKGRSFamiDMUsx0bGZZhTGNWXI/8ijb7sftc8IOzvgOhPucsPZzvvb2wRQurANSaYGYWfLNjNLnhB00fAeyfY5llltpHX0OR/PkCliNMcvaj+8eBQONQqwCViPMUsz09NrhGmOWtR/fdUQMi0K0NEGYpZhpRxme7RiDbQyiznfqMJozKeBDc2Ud97NagIMzvgPZvgfQfs7X3j64woV2QCotEDNLvpkx+h7AQcN3INr31NlsJ+1x38PSbEWvE12nSXU1L4oLe6dZXczrstDzizpTV+oiWVfrw/l0RY1h89pHkDuCgUYhWkFDsLmYaZcmVVFlF+VlOV/nZTJXxdX1vL5Q63le50l9Xa9W+dXhfLqiVliaKGrEsChES5Pw5XtLOdObs0m+XqVVmszztDAplabVvE6u1vOLq6y+1BdVnpTF4aQJdr1crakRw6IQLU2Q6+XETN+1x9u2yy5+3PY4THxMChTeaFTtaIzbHocdnPEdKLIDXPsJov2cr719cIX7sQGptEDMLPlmRmmPww4avgPZ9tjiz620jvaYo9kVtLRaFUV9Mdd6XZseKV/P6/XVxbxS+dX1lamA1/nhPIOjxvBn7SeBj4KBRiFaQUPwp5jpzWfUV6vKFMB6Xha5mqvkup6v9IV5SbL04irX12WqDydNMPxZ+0lgR8SwKERLEwR/ipl2aXJda32VX+TzVFfreZraEWJyWc+TRCe6qKq01tnhpEmNpYmPuHRGDItCtDQJo7GlnOnJXfGSJxCLMm+jRgyLQqQ0MX7CaSJnOvKHKfIkjFjMkvsRS9RdE+LgjO9AkR3g2k8Q7ed87e2DKdymD0ilBWJmyTczwq4JcdDwHUjumoyq2U7ao10TT/P0CliGFTAfYekIBhqFaAUsjMKWcqYnt7nOE4g9mbdRI4ZFIVqaAOxJzvTdtHjLlqz/mNPiPAkjFpMCyhONyvTLUfuesIMzvgPhvies/ZyvvX1whQvtgFRaIGaWfDOj9D1hBw3fgWzfo2Y7aR19D0ezFX2VrvNcXZTzC32RmuKnsvlK6XR+vVJZrS/K1bV9YvShFDQIf5q30YKBRiFaQQPwp5zpCbbH0O1CzduoEcOiEC1NwihsKWc6+nwnjFTMkvuQSp3Wbffj9jlhB2d8B8J9Tlj7OV97+2AKF9YBqbRAzCz5Zkbpc8IOGr4D2T6nnO2kdfQ5HM3TK2AQ7jRvowUDjUK0AgbgTjnTE2yHIdxp3kaNGBaFaGkC4E4507H7nDRM8T4wb/K5z+LOcwAHZ3wHsn0OoP2cr719MIUL64BUWiBmlnwzY/Q5gIOG70C0z0mT2U7a4z6HpXlygCKFrvY0b6MFA41CrAKWhunrUs709NrhFMOdqZf8dUUMi0K0NEFwp5jp6H1OmOKZJfdSvKz/Np2j9DlhB2d8B8J9Tlj7OV97+2AKF9YBqbRAzCz5Zkbpc8IOGr4D2T4nn+2kdfQ5HM3TK2DQ1Z3mbbRgoFGIVsDCtHUpZ3qC7TCGN+2H82kRw6IQLU0QvClmOnqfE6Z2ZskLr/us7X7cPifs4IzvQLjPCWs/52tvH0zhwjoglRaImSXfzCh9TthBw3cg2+cUs520jj6Ho3l6BQy6mtO8jRYMNArRCliYti7lTE+wHcbwZuolfV0Rw6IQLU0QvClmOnqfE6Z2Zsm91C7L2+7H7XPCDs74DoT7nLD2c7729sEULqwDUmmBmFnyzYzS54QdNHwHsn1OPdtJ6+hzOJonV8Ay7ALizA/xHgUDjUKsApaFaetSzvT02uEMw5uZn/R1RAyLQrQ0QfCmmOnYfU4WpnZmyf3ULurDiRAHZ3wHsn0OoP2cr719MIUL64BUWiBmlnwzY/Q5gIOG70C0z8my2U7a4z6HpXl6BQy7gDjzQ7yOB7BgUYhWwMK0dSlneoLtMIY37amfFjEsCtHSBMGbYqaj9zlhameWXHvd67b7cfucsIMzvgPhPies/ZyvvX0whQvrgFRaIGaWfDOj9DlhBw3fgWyfo2c7aR19Dkfz9AoYdsGwTSVKMNAoRCtgYdq6lDM9wXYYw5uZn/R1RAyLQrQ0QfCmmOm7++mk2+vuYj99Os/CGM/kgA/jVUnWDse4jU/YwRnfgXDjE9Z+ztfePrrClXZAKi0QM0u+mVEan7CDhu9AtvGpZjtpHY0PR7NrfHJ7Q+U6n1eJupwrXazmq2R9Nc/XWVKr9WVeXtcfHkxFw64gznxUryMYaBSiVbQwfl3KmXZpUl+nVXqdq3ldlWqurlbZfJ0kV/NLrS4vrsrqOrk+nAvNc4x35j701xkxLAqx0iRHeKeY6U1/DD2i5lDSBOOduQ/9dUYMi0K0NEF4p5hplybYA68OJU0yLE18iKUzYlgUoqVJmIUt5UzbbZQ1/mHk3VMeZitm6X1spUrifgwQcHDGd6DIDnDtJ4j2c7729kEVbtcHpNICMbPkmxlj9wQ4aPgORHdPub2sM++7rJOleXK7pxzjnrmiBQONQrRChnBPMdMT3D1hl3XmmhoxLArR0iTMxJZypie4e8IgVF5QI4ZFIVqaIBBKzPQEd08YhMp9PKYzYlgUoqUJAqHETMf+sE0eHrObJfdfOvboAcjj7prCDs74DhTZAa79BNF+ztfePpjCbfqAVFogZpZ8M6PsmsIOGr4D2V2TZU55H3NiaXa7JugTF4dSwDDmlPvwS0cw0ChEK2AIcxIzPb12WGHMSfkvN+uIGBaFWGmiEOYkZnp6m2uFMSflv9ysI2JYFKKlCcKcxExPb1SnMOak/Jf1dJ1/oShESxOEOYmZjr1rUuHxully/3U8Zdv9qLsmwMEZ34EiO8C1nyDaz/na2wdTuE0fkEoLxMySb2aMXRPgoOE7EN01KcuaVB9rYmmeXgHDWJNStGCgUYhWwBDWJGZ6gu0wxpqUpkYMi0K0NEFYk5jpCW6uMdakCmrEsChESxOENYmZnh5rUhhrUv5rfzoihkUhWpogrEnMdPRdU3i8bpbcP6p+9Pj0cXdNYQdnfAeK7ADXfoJoP+drbx9M4TZ9QCotEDNLvplRdk1hBw3fgeyuybIm1ceaWJonx5oUxpqUH7s8CgYahWgFDGFNYqan1w5rjDVpP3bpiBgWhVhpohHWJGZ6eptrjbEm7ccuHRHDohAtTRDWJGZ6eqM6jbEm7ccuXedfKArR0gRhTWKmY++adHi8bpbcP6ruf+L6GLsmwMEZ34EiO8C1nyDaz/na2wdTuE0fkEoLxMySb2aMXRPgoOE7EN01acuadB9rYmmeXgHDWJNWtGCgUYhWwBDWJGZ6gu0wxpq0pkYMi0K0NEFYk5jpCW6uMdakC2rEsChESxOENYmZnh5r0hhr0n7s0hExLArR0gRhTWKmo++awuN1s+TeUXWetN2Pu2sKOzjjO1BkB7j2E0T7OV97+2AKt+kDUmmBmFnyzYyyawo7aPgOZHdNljXpPtbE0jw51qQx1qS92OVxMNAoRCtgCGsSMz29drjAWFPhxS5dEcOiECtNCoQ1iZme3ua6wFhT4cUuXRHDohAtTRDWJGZ6eqO6AmNNhRe7dJ5/oShESxOENYmZjr1rKsLjdbPk3lF1nrbdj7prAhyc8R0osgNc+wmi/ZyvvX0whdv0Aam0QMws+WbG2DUBDhq+A9FdU2FZU9HHmliap1fAMNZUKFow0ChEK2AIaxIzPcF2GGNNhaZGDItCtDRBWJOY6QlurjHWVBTUiGFRiJYmCGsSMz091lRgrKnwYpeuiGFRiJYmCGsSMx191xQer5sl94+qs7b7cXdNYQdnfAeK7ADXfoJoP+drbx9M4TZ9QCotEDNLvplRdk1hBw3fgeyuybKmoo81sTRPjjUVGGsq/NjlUTDQKEQrYAhrEjM9vXa4xFhT6ccuHRHDohArTUqENYmZnt7musRYU+nHLh0Rw6IQLU0Q1iRmenqjuhJjTaUfu3Sdf6EoREsThDWJmf6Pd4+/3S67/X9RH+BUhuftJgf8z3/pf9T5GNsowMEZ34EiO8C1nyDaz/na20dXuG8fkEoLxMySb2aMbRTgoOE7EN1GlRY+lX3wiaXZ9ceJrtOkupoXxYVpkla6mNdloecXdaau1EWyrtaHs40qMfhUKlow0ChEq2gIfBIzPcFtFAafSk2OGBSFaGmCwCcx09OjCiUGn6w7WsSwKERLEwQ+iZmOTRXKMFMxS+5nKnGfZwo4OOM7UGQHuPYTRPs5X3v7YAr3XwNSaYGYWfLNjNIOhx00fAey7XA520nraIc5midHFcoKK2B+xNL1aE8oCtEKWJiFLeVMT7AdxuBT6ecw/Gc2xkoTBD6JmZ7e5rrC4FPl5zBdEYOiECtNKgQ+iZmO3Q5XYaZiltzPVFTb/ajtMODgjO9AkR3g2k8Q7ed87e2DKdx/DUilBWJmyTczRjsMOGj4DkTb4Sqd7aQ9bodZmqdXwDDeWfnR36NgoFGIVsAQ3ilmenrtcJVjaeK/nKcrYlAUoqVJGH0t5UxPbzpcYaypUtSIYVGIliYIaxIzHb0dDiMUs+Ta6z7uhyUAB2d8B4rsANd+gmg/52tvH0zh/mtAKi0QM0u+mVHa4bCDhu9Ath3Ws520jnaYo3ly0+EKw5tVQQsGGoVoBQzBm2KmJ9gOY9fWVX6iwv/cQKw0CaOvpZzpCW6uMdZU+bEL/1NIsdIEYU1ipqO3w2GEYpbcj1AePY583HY47OCM70CRHeDaTxDt53zt7YMp3H8NSKUFYmbJNzNKOxx20PAdyLbD9WwnraMd5mieXAGrMbxZ+0nfo2CgUYhVwGoEb4qZnl47XGPX1tV+otIVMSgK0dIkjL6WcqanNx2uMdZU+7FLR8SwKERLE4Q1iZmO3Q7XYYRiltyPUB49Z3rUdhhwcMZ3oMgOcO0niPZzvvb2wRTuvwak0gIxs+SbGaMdBhw0fAei7XBtL6Wr+y6lY2me3HS4xvBmrWjBQKMQrYAheFPM9ATbYexSulpTI4ZFIVqahNHXUs70BDfXGGuqC3LEoChESxOENYmZjt4OhxGKWXI/Qnn0AOFx2+GwgzO+A0V2gGs/QbSf87W3D6Zw/zUglRaImSXfzCjtcNhBw3cg2w7bS+m20jraYY7m6RUwDG/WftLX8Th0LArRChiCN8VMT7Adxi6lq/1EpStiUBSipUkYfS3lTE9uOqwSiDWZt1EjhkUhUpoYP+E0kTMduR1WSRihmCX3I5TuB9I/G6cdRhyc8R0osgNc+wmi/ZyvvX0whfuvAam0QMws+WZGaIcRBw3fgWQ7bFTNdtIetcM8zVObDqsEwpvmbbRgoFGIVsAAvClnenLtsEqgS+nM26gRw6IQLU3C6GspZ3pym2uVQKzJvI0cMSgK0dIEYE1ypt2NiJ31dh60Q/GHVxff+ea3vyUQicXpq68Yi8WzpUoz+1KZlyy1L8q+lOYlT+xLbl/s+4zjpVL2zUrbF/sT2v6Etj+h7U8U9icK+xOF/YnC/kRpf6K0P1Han6jsT1T2Jyr7E7X9idr+RG1/wuzil9qUOPOi7Yv5CZ2m9kXZF/MTOkvsS25fCvtifyK3P5Hbn8jtTyj7E8r+hLLftfq0tl9Zabqwb7GqtBWkrRZd2e/W9iuroDCHhXmxX6XmlxY2LoX914rcfmWjUdh/o1D2K532JZD2JJCpO+0E6m0DoTTAO0G79o1d+8aufWPXvrFr39i1b+zaN3btG7v2jV37xq59Y9e+sWvf2LVv7No3du0bu/aNXfvGrn1j176xa9/YtW/s2jd27Ru79o1d+8aufWPXvrFr39i1b+zaN3btG7v2jV37xq59Y9e+sWvf2LVv7No3du0bu/aNXfvGrn1j176xa9/YtW/s2jd27Ru79o1d+8aufWPXvrFr39i1b+zaN3btG7v2jV37xq59Y9e+sWvf2LVv7No3du0bu/aNXfumb+0b/tq3G2ho7eEe2i69bZWLZ+bVLL59reyrsWlflXst7avJAPuau1f3fpME5lW5nzJpYF/dz2r3s9r9rHY/W7ifLdzPFu5nC/ezpfvZ0v1s6X62cj9buZ+t3M/W7mdr97O1+9na/qzNDPuq3av9WZsc9lW5V/uzNj/sa+5eC/fqfjZ3P5u7n83dzyr3s8r9rHLvcfptqphXp9wmi3l1mrVTq51OmzDmtXZfO202Z+yr+zq1/0rh4lk4DTZx7Kv72v27NnfMa0/y2PXhZM+DimJ2QlFvbW8SLFhgTVdReF1GBZCIgzO+A0V2gGs/QbSf87VrinZ+h7Lr1cJmlnwzo0xcwg4avgPZiUsx20nrOE1xNFvRl3lSr/Lry3mSZnquLvPMbLvV5fw6rar11foqUXfH+CHskaDLcM3baMFAoxBtjxTG5ks505ut9FVZrMvrZH5ZZenc9Ci5fbCLnpv31+ukqtLqOj2cNIE4tXkbNWJYFKKlCcCp5Uy7NLnOijKpVut5eZWb9+aXZtu9qtQ8TdP8Or1c1fnV5eGkCcSpzduoEcOiEC1NAE4tZ9qlyUVW51mWrueXdX4xN/sYNa+yJJlfpeu6XpdpYX7HwaRJinHq1IdsOyOGRSFWmqQIpxYzvaFB6rIsL67y+dpUpLkqdDZf5VfruapXl+m6WF1W+uJw0gS6JtK8jRoxLArR0iTMMJdypmN/nCENszCz5F4WppK2+1E314CDM74DRXaAaz9BtJ/ztbcPpvBubkAqLRAzS76ZMTbXgIOG70B0c51ms520x5trlubpFTCMU6deZPs4GGgUohUwhFOLmd6Mii+zPNGrbJ7U6bXpiaqr+er6opyn1XqVp0Wh1teH87HNFOPUqaJGDItCtDRBOLWYaZcm6lKl10mazfOVvjQ7LJXMV3V1bVrn1UVZ15VepYfzcYYUuibSvI0aMSwK0dIEuCZSzvT0RnUpdE2keRs1YlgUoqVJmEMs5UxPb/CfYoP/1DcD74wYFoVoaYIM/sVM/8ftU9q3aRCdZKfh+bZJAe98O4282Q47OOM7UGQHuPYTRPs5X3v74Arv7gak0gIxs+SbGWWzHXbQ8B3Ibrar2U5ax2abo9lttqEPkB9KQcPYU+rFMI+DgUYhWkFD2JOY6c0uKs+1+SfUPL1eXc3T9Mq8N7kq50miE12YHqnWjz4MHC1NMow9ZV4M0xUxLAqx0iRD2JOY6dhQIQsjFbPk3kusVNp2P2qfAzg44zuQ7XMA7ed87e2DKVxYB6TSAjGz5JsZo88BHDR8B6J9Tmavkcz6rpFkabaiy6trc3a7Xs/r1Gzy785iqwMtYBlWwPyE5VEw0ChEK2BhFLaUMz29djjD2FPmxzAdEcOiEC1NEPYkZjp6nxNGKmbJldd91nY/bp8TdnDGdyDc54S1n/O1tw+mcGEdkEoLxMySb2aUPifsoOE7kO1z1GwnraPP4WieXgHDcKc9LijBQKMQrYAhuFPMtEuTvLpYZYm6mK/XdTFX9tYA6zwt7K0BrrNVep2qC3U4aYLhTnvGoUUMi0K0NEFwp5jp6H1OmOKZJfdTvLztftw+J+zgjO9AkR3g2k8Q7ed87e2DKVxYB6TSAjGz5JsZpc8JO2j4DmT7nHK2k9bR53A0T2+eg11al3nvhvo4GGgUohWwMG1dypmeYDuM4c3MR/o6I4ZFIVqaIHhTzHTsPicPU7sPzJu87lXb/ah9DuDgjO9Ats8BtJ/ztbcPpnBhHZBKC8TMkm9mjD4HcNDwHYj2OXky20l73OewNE+ugOXY1Zy5H+I9CgYahVgFLA/T1qWc6em1wzmGN3M/6euIGBaFaGmC4E0x09H7nDC1M0vup3aPHnc/bp8TdnDGdyDc54S1n/O1tw+mcGEdkEoLxMySb2aUPifsoOE7kO1z8tlOWkefw9E8vQKGXc2ZK1ow0ChEK2Bh2rqUMz3BdhjDm7mmRgyLQrQ0QfCmmOnofU6Y2pklL7zu+++uO0qfE3Zwxncg3OeEtZ/ztbcPpnBhHZBKC8TMkm9mlD4n7KDhO5Dtc+ydQ7fSOvocjubpFTDsAuLcD/EeBQONQrQCFqatSznTE2yHMbyZ+0lfR8SwKERLEwRvipm+u858e4+b6NeZ52GKZ1LAR/GqNGtHY9y+J+zgjO9AuO8Jaz/na28fXOFCOyCVFoiZJd/MKH1P2EHDdyDb99SznbSOvoej2YreXEW60pO4gFhhFxAr/7W0j4KBRiFWQVNh+rqUMz299lhhuFN57+PaFTEsCtHSBMGdYqZjz3dUmOKZJfdTvLLtftQ+B3Bwxncg2+cA2s/52tsHU7iwDkilBWJmyTczRp8DOGj4DkT7HGVvXruV9rjPYWmeXgHDLiBWfqj3KBhoFKIVsDB9XcqZnt58R2G4UylqxLAoREsTBHeKmY7e54Qpnlly7XUf9wl4gIMzvgPhPies/ZyvvX0whQvrgFRaIGaWfDOj9DlhBw3fgWyfo2c7aR19Dkfz9AoYdgGxKmjBQKMQrYCF6etSzvQE22EMdyo/+et6Lg8UhWhpguBOMdPR+5wwxTNL7qd4ddv9uH1O2MEZ34FwnxPWfs7X3j6YwoV1QCotEDNLvplR+pywg4bvQLbPsfdHVn33R2Zpnl4Bwy4gVj6I1xEMNArRCliYti7lTE+vHdYY3tT+axY7IoZFIVaaaARvipmO3efoMLUzS+69SNHkTcw+B3Bwxncg2+cA2s/52tsHU7iwDkilBWJmyTczRp8DOGj4DkT7HG3vj6z77o/M0jy9ApZhBcwL8R4HA41CtAIWpq1LOdPTa4c1hje1l/R1RQyLQrQ0QfCmmOnofU6Y2pklV173cZ8DATg44zsQ7nPC2s/52tsHU7iwDkilBWJmyTczSp8TdtDwHcj2Ofb+yFtpHX0OR/P0Chh2AbHWtGCgUYhWwMK0dSlneoLtMIY3dUGNGBaFaGmC4E0x</t>
  </si>
  <si>
    <t>09H7nDC1M0vupXZmGxW1zwk7OOM7EO5zwtrP+drbB1O4sA5IpQViZsk3M0qfE3bQ8B3I9jn2/shbaR19Dkfz9AoYdgGx9kK8x8FAoxCtgIVp61LO9ATbYQxvai/p64oYFoVoaYLgTTHTsfucIkztPjBv8rqP+xwIwMEZ34FsnwNoP+drbx9M4cI6IJUWiJkl38wYfQ7goOE7EO1zCnt/5KLv/sgszZMrYAV2wXDhh3j8e913HXNB83s47sK0dSlnenrtcIHhzcJP+vhPzoiVJgjeFDMdvc8JUzuz5H5qF/c5EICDM74D4T4nrP2cr719MIUL64BUWiBmlnwzo/Q5YQcN34Fsn2Pvj1z03R+ZpdmKxp7adygFDLtguFC0YKBRiFbAwrR1KWd6gu0whjcLTY0YFoVoaYLgTTHT0fucMLUzS1543cd9DgTg4IzvQLjPCWs/52tvH0zhwjoglRaImSXfzCh9TthBw3cg2+fY+yNvpXX0ORzN0ytg2AXDhR/i8e9133XMBc3v4bgL09alnOkJznMwvFn4SR//yRmx0gTBm2Kmo/c5YWpnltxP7eI+BwJwcMZ3INznhLWf87W3D6ZwYR2QSgvEzJJvZpQ+J+yg4TuQ7XPs/ZC30jr6HI7myRWwErtguPRDPP697ruOuaD54cddGaatSznT02uHSwxvln7Sx39yRqw0QfCmmOnYfU4ZpnZmyf3ULu79kAEHZ3wHsn0OoP2cr719MIUL64BUWiBmlnwzY/Q5gIOG70C0zynt/ZC30h73OSzN0ytg2AXDpR/i8W8N3HXMBc3v4bgL09alnGmXJtgzIg4lTTC8WSpqxLAoREsTBG+KmY7e54SpnVly7XUf937IgIMzvgPhPies/ZyvvX0whQvrgFRaIGaWfDOj9DlhBw3fgWyfY++HvJXW0edwNE9vnoNdMFwWtGCgUYhWwMK0dSlneoLtMIY3Sz/p498aOFaaIHhTzHT0PidM7cyS+6ld3PshAw7O+A6E+5yw9nO+9vbBFC6sA1JpgZhZ8s2M0ueEHTR8B7J9jr0fctl3P2SW5ukVMOyC4dIP8fi3Bu465oLm93DchWnrUs709NrhCsOblZ/08W8NHClNKgRvipmO3edUYWpnltxL7Yqk7X7UPgdwcMZ3INvnANrP+drbB1O4sA5IpQViZsk3M0afAzho+A5E+5zK3g+56rsfMkvz9ApYhhUwL8R7HAw0CtEKWJi2LuVMT68drjC8WXlJX1fEsChESxMEb4qZjt7nhKmdWXLldR/3fsiAgzO+A+E+J6z9nK+9fTCFC+uAVFogZpZ8M6P0OWEHDd+BbJ9j74e8ldbR53A0T6+AYRcMV5oWDDQK0QpYmLYu5UxPsB3G8GZVUCOGRSFamiB4U8x09D4nTO3MknupXZG13Y/b54QdnPEdCPc5Ye3nfO3tgylcWAek0gIxs+SbGaXPCTto+A5k+xx7P+SttI4+h6N5egUMu2C48kK8x8FAoxCtgIVp61LO9ATbYQxvVl7S1xUxLArR0gTBm2KmY/c5dZjafWDe5HUf937IgIMzvgPZPgfQfs7X3j6YwoV1QCotEDNLvpkx+hzAQcN3INrn1PZ+yHXf/ZBZmidXwGrsguHaD/H4twbuOuaC5vdw3IVp61LO9PTa4RrDm7Wf9PFvDRwrTRC8KWY6ep8TpnZmyf3ULu79kAEHZ3wHwn1OWPs5X3v7YAoX1gGptEDMLPlmRulzwg4avgPZPsfeD7nuux8yS/P0Chh2wXCtaMFAoxCtgIVp61LO9ATbYQxv1poaMSwK0dIEwZtipqP3OWFqZ5a88LqPez9kwMEZ34FwnxPWfs7X3j6YwoV1QCotEDNLvplR+pywg4bvQLbPsfdD3krr6HM4mqdXwLALhms/xOPfGrjrmAua38NxF6atSznTLk2wZ0QcSppgeLP2k76OiGFRiJYmCN4UMx29zwlTO7PkfmoX937IgIMzvgPhPies/ZyvvX0whQvrgFRaIGaWfDOj9DlhBw3fgWyfY++HvJXW0edwNFvRF1d5WeaX+XylVldzpZJqvirXV/Mq06VaX6RZZS/lOowCphPogmHzNlow0ChEKmDGTzBrl3KmJ9cO6wTCm+Zt1IhhUYiWJgDelDMduc/RSZjamSX3U7uo90NGHJzxHYj2OYj2c7729sEULqwDUmmBmFnyzYzQ5yAOGr4DyT7HqJrtpD3qc3iap1fAoAuGzdtowUCjEK2AhWnrUs705PCmTiC8ad5GjRgWhWhpAuBNOdPR+5wwtTNLrr3uo94PGXFwxncg3OeEtZ/ztbcPpnBhHZBKC8TMkm9mlD4n7KDhO5Dtc/RsJ62jz+FotqKxu7ofSgGDLhg2b6MFA41CtAIWpq1LOdMTbIchvGneRo0YFoVoaQLgTTnT0fucMLUzS+6ndlHvh4w4OOM7EO5zwtrP+drbB1O4sA5IpQViZsk3M0qfE3bQ8B3I9jnVbCeto8/haJ5eAYMuGDZvowUDjUK0AhamrUs509Ob56QY3kz9pI9/a+BIaZIieFPMdOw+Jw1TO7PkXmpXJm33o/Y5gIMzvgPZPgfQfs7X3j6YwoV1QCotEDNLvpkx+hzAQcN3INrnpOlsJ+1xn8PSPL0ClmEFzAvxHgcDjUK0AhamrUs509Nrh1MMb6Ze0tcVMSwK0dIEwZtipqP3OWFqZ5Zced1HvR8y4uCM70C4zwlrP+drbx9M4cI6IJUWiJkl38wofU7YQcN3INvnqNlOWkefw9E8vQIGXTBs3kYLBhqFaAUsTFuXcqYn2A5jeDMtqBHDohAtTRC8KWY6ep8TpnZmyb3Ursza7sftc8IOzvgOhPucsPZzvvb2wRQurANSaYGYWfLNjNLnhB00fAeyfU4520nr6HM4mqdXwKALhs3baMFAoxCtgIVp61LO9ATbYQxvpl7S1xUxLArR0gTBm2KmY/c5WZjafWDe5HUf9X7IiIMzvgPZPgfQfs7X3j6YwoV1QCotEDNLvpkx+hzAQcN3INrnZMlsJ+1xn8PSPLkClmEXDGd+iMe/NXDXMRc0v4fjLkxbl3Kmp9cOZxjezPykj39r4FhpguBNMdPR+5wwtTNL7qd2Ue+HjDg44zsQ7nPC2s/52tsHU7iwDkilBWJmyTczSp8TdtDwHcj2OflsJ62jz+Fonl4Bwy4Ytsc0JRhoFKIVsDBtXcqZnmA7jOFNu5S0iGFRiJYmCN4UMx29zwlTO7Pkhdd91PshIw7O+A6E+5yw9nO+9vbBFC6sA1JpgZhZ8s2M0ueEHTR8B7J9TjHbSevocziap1fAsAuGMz/E498auOuYC5rfw3EXpq1LOdMTbIcxvJn5SV9HxLAoREsTBG+KmY7e54SpnVlyP7WLej9kxMEZ34FwnxPWfs7X3j6YwoV1QCotEDNLvplR+pywg4bvQLbPqWc7aR19Dkfz5ApYjl0wnPshXsc9X7EoxCpgeZi2LuVMT68dzjG8mftJH//WwLHSBMGbYqZj9zl5mNqZJfdTu7j3QwYcnPEdyPY5gPZzvvb2wRQurANSaYGYWfLNjNHnAA4avgPRPie390PeSnvc57A0T6+AYRcM536Ix781cNcxFzS/h+MuTFuXcqYn2A5jeDNX1IhhUYiWJgjeFDMdvc8JUzuz5NrrPu79kAEHZ3wHwn1OWPs5X3v7YAoX1gGptEDMLPlmRulzwg4avgPZPsfeD3krraPP4WieXgHDLhjOC1ow0ChEK2Bh2rqUMz3BdhjDm7mf9PFvDRwrTRC8KWY6ep8TpnZmyf3ULu79kAEHZ3wHwn1OWPs5X3v7YAoX1gGptEDMLPlmRulzwg4avgPZPsfeDznvux8yS/P0Chh2wXDuh3j8WwN3HXNB83s47sK0dSln2qUJ9oyIA0kTheFN5Sd9HRHDohArTRSCN8VMx+5zVJjamSX3Ursqabsftc8BHJzxHcj2OYD2c7729sEULqwDUmmBmFnyzYzR5wAOGr4D0T5H2fshq777IbM0T26eozKsgHkh3uNgoFGIVsDCtHUpZ3p67bDC8Kbykr6uiGFRiJYmCN4UM23++13rvN4YN+ejf/Fvo/Y9YYpnUkB5olGlca8zBxyc8R0I9z1h7ed87e2DK1xoB6TSAjGz5JsZpe8JO2j4DmT7Hnt/5K20jr6Ho9kVNHVZlhdX+XydVtVcFTqbr/Kr9VzVq8t0XawuK33x4cEUNOwCYqVpwUCjEK2ghenrUs60S5OLrM6zLF3PL+v8Yq5UpuZVliTzq3Rd1+syLcqr/HDSBMOdqqBGDItCtDRBcKeYaZcm6/pSr1RezbNVWpuUqq7na73K5lWhqsvL9PIy09XhpAmGO5WP/HVGDItCtDRBcKeY6c1mO7nOLrVaz1drrecqXytzDsqT+UpfV9eVviqT+oDSBLuaU/kIS2fEsChES5MwClvKmY4+LQ4jFbPkXqRSxX2qDODgjO9AkR3g2k8Q7ed87e2DKdymD0ilBWJmyTczyq4p7KDhO5DdNdmrObfSOnZNHM1W9KrIklWSX8/L65WdBaXpfHV9fTVX+jK7Xl0lF/p6/eGhFDCN4U7tJX+Pg4FGIVYB0wjuFDM9vXZYY1dzaj9h6YgYFoVoaRJGYUs509PbXGuMPWk/humIGBaFaGmCsCcx09Mb1WmMPWk/hul6qhcUhWhpgrAnMdOxd006PF43S6687rO2+1F3TYCDM74DRXaAaz9BtJ/ztbcPpnCbPiCVFoiZJd/MGLsmwEHDdyC6a9KWNW2lPd41sTRPr4BhrElrWjDQKEQrYAhrEjM9wXYYY03ah106I4ZFIVqaIKxJzPQEN9cYa9I+7NIZMSwK0dIEYU1ipl2apEmSZ3WRz4vkQs1NRl3Pq7q8nFeV+UZ6UazWdXE4aYKxJu29mqcrYlgUoqUJwprETEffNYXH62bJ/aPquE+8Axyc8R0osgNc+wmi/ZyvvX0whdv0Aam0QMws+WZG2TWFHTR8B7K7JsuattI6dk0czVa0usyTizS/nF+bBmiuElXPa51fmZNaVV3k5s/r9PLDQylgBcaaCj926XiqFxaFWAWsQFiTmOnptcMFxpoKP3bpiBgWhWhpgrAmMdPT21wXGGsq/NilI2JYFKKlCcKaxEzHboeLMEIxS+5HKHEvWAEcnPEdKLIDXPsJov2cr719MIX7rwGptEDMLPlmxmiHAQcN34FoO1zYByNupT1uh1maJwcRCuzOoYWiBQONQrQCFkZfSznTE+xzMNZUaGrEsChESxOENYmZnuCuCWNNRUGNGBaFaGmCsCYx09ODCAXGmgo/dumIGBaFaGmCsCYx09F3TWGEYpbcj1DiPmYVcHDGd6DIDnDtJ4j2c7729sEUbtMHpNICMbPkmxll1xR20PAdyO6a7G0ci77bOLI0W9HYVQuHUsCw2zgWfqLS8ShJLArRClgYfS3lTE+vHS4x1lT6sUtHxLAoxEqTEmFNYqant7kuMdZU+rFLR8SwKERLE4Q1iZmO3Q6XYYRiltyPUOI+jRdwcMZ3oMgOcO0niPZzvvb2wRTuvwak0gIxs+SbGaMdBhw0fAei7XBpn1K3lfa4HWZptqIv86Re5deX8yTN9Fxd5qbOXarL+XVaVeur9VWisgMqYNildKWfqHQ8cRSLQrQCFkZfSznTLk2yyyxPbBOU1KlpnVV1ZVrni3KeVutVnhaFWl8fUDuMsaZSUSOGRSFamiCsScz0BHdNGGsqNTViWBSipQnCmsRMT28GU2KsqSyoEcOiEC1NENYkZtqlyZUq01Jf5vNcr0yBUrWeV3l1Mb/Orovr61Va5KsD6k0w1lT6sUtHxLAoREsThDWJmY6+uQ6P182S+0fVcR8BDzg44ztQZAe49hNE+zlfe/tgCu/mBqTSAjGz5JsZZXMddtDwHchuri1rKvtYE0vz9AoYxppKP3bpeMw1FoVoBQxhTWKmp3cT2ApjTZUfu3Q9DR2KQqw0qRDWJGZ6epvrCmNNlR+7dEQMi0K0NEFYk5jp6SHJKsPSxD/e7ogYFoVoaRLmEEs509O7eqDCBv+VfwbeETEsCtHSBBn8i5mOvbmuwvNss+TK6/7R08hH3VwDDs74DhTZAa79BNF+ztfePpjCu7kBqbRAzCz5ZsbYXAMOGr4D0c11Ze+ht5X2eHPN0jy9AoaxpkrTgoFGIVoBQ1iTmOkJtsMYa6r82KUjYlgUoqUJwprETE9wc42xpsqPXToihkUhWpogrEnM9PTIdYXdQ6/yj7c7IoZFIVqahDnEUs509F1TeJ5tltw/z67b7sfdNYUdnPEdKLIDXPsJov2cr719MIXb9AGptEDMLPlmRtk1hR00fAeyuyZ7D72ttI5dE0ezFY1dxHsgBazGWFPtxy6PgoFGIVYBqxHWJGZ6eu1wjbGm2o9dOiKGRSFamiCsScz09DbXNcaaaj926YgYFoVoaYKwJjHT0xvV1Rhrqv3YpSNiWBSipQnCmsRMx9411eHxully5XNvmpW+RnGMXRPg4IzvQJEd4NpPEO3nfO3tgyncpg9IpQViZsk3M8auCXDQ8B2I7ppqy5q20h7vmliap1fAMNZUa1ow0ChEK2AIaxIzPcF2GGNNdk9IixgWhWhpgrAmMdMT3FxjrKn2YpeuiGFRiJYmCGsSM+3SBHvmwaGkCcaaai926YoYFoVoaYKwJjHT0XdN4fG6WXLvqLp+9IzfcXdNYQdnfAeK7ADXfoJoP+drbx9M4TZ9QCotEDNLvplRdk1hBw3fgeyuybKmrbSOXRNH89RYU5FArMm8jRYMNAqRCpjxE8zapZzpybXDRQKxJvM2asSwKERLE4A1yZme3Oa6SCDWZN5GjRgWhWhpArAmOdOTG9UVCcSazNuoEcOiEC1NANYkZzryrqlIwuN1s+TK6z5rux9z14Q4OOM7UGQHuPYTRPs5X3v7YAq36QNSaYGYWfLNjLBrQhw0fAeSuyajaraT9mjXxNM8vQIGsSbzNlow0ChEK2AAa5IzPcF2GGJN5m3UiGFRiJYmAGuSMz3BzTXEmszbqBHDohAtTQDWJGd6ctc1FQnEmszbqBHDohAtTQDWJGc6+q4pPF43S+4fVT96FPS4u6awgzO+A0V2gGs/QbSf87W3D6Zwmz4glRaImSXfzCi7prCDhu9AdtdUz3bSOnZNHM1WNHa/vQMpYCnGmlI/dul4sD0WhVgFLEVYk5jp6fU5KcaaUj926YgYFoVoaYKwJjHT09s1pRhrSv3YpSNiWBSipQnCmsRMuzS51upiVSqz815fruaqXJXzVbLW87XS1XV2cZXU+fXhpAnGmlI/dumIGBaFaGmCsCYx09Ob6KbQw3PM26gRw6IQLU3CHGIpZzr25joNz7PNkmuv+0dPDB91cw04OOM7UGQHuPYTRPs5X3v7YArv5gak0gIxs+SbGWNzDTho+A5EN9epnu2kPd5cszRPr4BhrCktaMFAoxCtgCGsScz09JBkirGm1I9dOiKGRSFamiCsScz0BDfXGGtK/dilI2JYFKKlCcKaxEy7NMEejXEoaQI9PMe8jRoxLArR0iTMIZZypqc3+M+wwX/mn4F3RAyLQqw0yZDBv5jp2JvrLDzPNkvun2frtvtRN9eAgzO+A0V2gGs/QbSf87W3D6bwbm5AKi0QM0u+mTE214CDhu9AdHOdpbOdtMeba5bmySHJDGNNmR+7PAoGGoVoBQxhTWKmp7dryjDWlPmxS0fEsChESxOENYmZnt4MJsNYk+0QaBHDohAtTRDWJGZ6ehPdDLvIxC4lLWJYFKKlSZhDLOVMR981hefZZsn98+xHD5Yfd9cUdnDGd6DIDnDtJ4j2c7729sEUbtMHpNICMbPkmxll1xR20PAdyO6aitlOWseuiaN5egUMY02ZH7s8CgYahWgFDGFNYqYn2A5jrCnzY5eOiGFRiJYmCGsSMz3BzTXGmjI/dumIGBaFaGmCsCYx09Mb1eUYa8r92KUjYlgUYqVJjrAmMdOxd015eLxultw/qn70xPBRd02AgzO+A0V2gGs/QbSf87W3D6Zwmz4glRaImSXfzBi7JsBBw3cgumvKLWvK+1gTS/P0ChjGmnI/dnkUDDQK0QoYwprETE+vHc4x1pT7sUtHxLAoREsThDWJmZ7e5jrHWFOuqBHDohAtTRDWJGZ6eqO6HGNNuaZGDItCtDRBWJOY6ei7pvB43Sy5f1T96Inh4+6awg7O+A4U2QGu/QTRfs7X3j6Ywm36gFRaIGaWfDOj7JrCDhq+A9ldk2VNW2kduyaO5ukVMIw15X7s8igYaBSiFTCENYmZnmA7jLGm3I9dOiKGRSFamiCsScz0BDfXGGvK/dilI2JYFKKlCcKaxExPb1SnMNak/NilI2JYFGKliUJYk5jp2LsmFR6vmyX3j6ofPTF81F0T4OCM70CRHeDaTxDt53zt7YMp3KYPSKUFYmbJNzPGrglw0PAdiO6alGVNqo81sTRPr4BhrEn5scujYKBRiFbAENYkZnp67bDCWJPyY5eOiGFRiJYmCGsSMz29zbXCWJNS1IhhUYiWJghrEjM9vVGdwliT0tSIYVGIliYIaxIzbf77XWvc/My/jbp7Co/ZzdL7RtZVGveuEICDM74DRXaAaz9BtJ/ztbcPqnC7PiCVFoiZJd/MKLunsIOG70B292SZ01Zax+6Jo3l6hQxjTsqHXzqCgUYhWiFDmJOY6QnunjDmpHz4pTNiWBSipQnCnMRMuzRJk1xfXF1X8+t1am+odpnPV6rS8yRL9Gp9eX2ZHNLZBGNOyodfOiOGRSFamiDMScz09DbZGmNO2odfOiOGRSFWmmiEOYmZjs2cdHjMbpa8f2StEvNf2/2ouybAwRnfgSI7wLWfINrP+drbB1O4TR+QSgvEzJJvZoxdE+Cg4TsQ3TVpy5x0H3NiabaisaeyHEoBw5iT7scvncFAoxCtgCHMScz09HZNGmNOuh+/9EQMi0K0NEGYk5jp6c1gNMactKJGDItCtDRBmJOYaZcmtb68KNLrbK50bl6Urs1Jx5x+1hfrfFWszb9eZ4eTJhhz0poaMSwK0dIEYU5ipi1zcqnyaPfcDsUfXl1855vf/pZAJBanr75iLJbPlkWR2hdtX2rzUub2pTAvVWJf7B8r90f73TqzL+bNpQmAeVH2pTIvaWZfzPvKLLUv9qvcfpXbNyv7ZmW/0vYrbX+s6A28f0qO33sNCh/eaNuYNTZmjY1ZY2PW2Jg1NmaNjVljY9bYmDU2Zo2NWWNj1tiYNTZmjY1ZY2PW2Jg1NmaNjVljY9bYmDU2Zo2NWWNj1tiYNTZmTV/MGn7M2n09FDO4tbchsx18+cy8mqDZV+1ea/tq4mZfC/tqImdf3d9Um79x7zHRs6/2p2z87Ktyr5V9TTP3at9vg2hf3de5+zp3P6XcTyn3tXZfa/cbeoJp9XKi6Sar2wP5w8g4WYdZhDmr+1lE3EsYAQdnfAeK7ADXfoJoP+dr1xTt/Aqxq5VhM0u+mVEGI2EHDd+B7GCknO2kdZymOJrdZL9eJ0VWFPPLy9o0KqukmtfXyXp+WV0YlZU5n17WHx5Mj4pxQu1HZl2XaUFRiNajIpxQzLRLk+xCr/NEVfPq8tpudtJkXq/0ep6sL8xfVFrl5fpw0gTjhNqPzDoihkUhWpognFDMtEuTqqiyi/LS7HPyMjG746vreX2h1vO8zpP6ul6ZrfLhzM8KjBMWfmTWETEsCrHSpEA4oZhpt+N9tumL/++bLjlqe1yEUYlJAd+lLlUWlxsCDs74DhTZAa79BNF+ztfePrjC/diAVFogZpZ8M2O0x4CDhu9AtD0uLDcs+rghS7Nrj/XVZZ1U9Xx9ZR84ub6yZXCdz5PrrCpW2eV6vdpm2SEUNIwbFv0IrTMYaBSiFTSEG4qZdmmiquTaVLtiriqdz1V5lc5XF3kyz1VyWWZX14myNxY+lDTBuGHhu2yrM2JYFKKlCcINxUxvuOF1lRTXl8n8Okvs5Y9FbVKqrucXV1cqKfLrVaLKw0kTjBsWihoxLArR0gThhmKmY3+MrgjjMLPkute9xWFp2/247XDYwRnfgSI7wLWfINrP+drbB1O4/xqQSgvEzJJvZpR2OOyg4TuQbYf1bCetox3maJ5eASuwAlbQgoFGIVoBC18yt5QzPcF2GLtGregnLD0Rw6IQLU3CKGwpZ3qCm2uMPRX9GKYnYlgUoqUJwp7ETEdvh8NIxSx5P1Kx7rO2+3Hb4bCDM74DRXaAaz9BtJ/ztbcPpnD/NSCVFoiZJd/MKO1w2EHDdyDbDteznbSOdpijeXIFrMRwZ9lP/jqDgUYhVgErEdwpZnqza1qtqnW+rudlkau5Mg3SfKUvzEuSpRdXub4u0wNKkxRLE/+VWB0Rw6IQLU3C6GspZ3p6m+sSY01lP3bpixgUhWhpgrAmMdOx2+EyjFDMkvsvvcrb7kdthwEHZ3wHiuwA136CaD/na28fTOH+a0AqLRAzS76ZMdphwEHDdyDaDpf5bCftcTvM0jy9AobhzVLRgoFGIVoBQ/CmmOkJ7pqwyyJLTY0YFoVoaRJGX0s509H7nDBCMUvuRyiq7X7cPifs4IzvQLjPCWs/52tvH0zhwjoglRaImSXfzCh9TthBw3cg2+fYW3BupXX0ORzN0ytgGN4s/aTvUTDQKEQrYAjeFDM9wbEfhjdLP+nriBgWhWhpguBNMdMT3DVhl9aVfqLSFTEoCtHSJIy+lnKmY7fDVRihfGDe5HUf9470gIMzvgNFdoBrP0G0n/O1tw+mcP81IJUWiJkl38wY7TDgoOE7EG2Hq2S2k/a4HWZpnlwBqzC8WflJX9fN2aEoxCpgFYI3xUxPb9dUYXiz8pO+rtspQ1GIliYI3hQzfXdt+LYjiH5teBUmPCYF/FeMZe1ojNv3hB2c8R0I9z1h7ed87e2DK1xoB6TSAjGz5JsZpe8JO2j4DmT7Hos7qz7cydLsClqZ5FfJpal2ulrPVXF5MV9d1VfzWq3W6upaX6cX25vAHUJBw3BnpWjBQKMQraAhuFPM9ATbYwx3VpoaMSwK0dIEwZ1ipqPPd8KExyy5n5b031Z0lD4n7OCM70C4zwlrP+drbx9M4cI6IJUWiJkl38wofU7YQcN3INvnWNy5ldbR53A0T6+AYbiz8pO/R8FAoxCtgCG4U8y0S5MrVZT15fXF/KK4Ws1VcmXaoetyPb+q9KrS6+RCqUd3OY+XJhjurPzkryNiWBSipQmCO8VMR+9zwhTPLLmf4pVt9+P2OWEHZ3wHwn1OWPs5X3v7YAoX1gGptEDMLPlmRulzwg4avgPZPsdezbmV1tHncDRPbp5TY1dz1n6o9ygYaBRiFbA6TF+Xcqan1w7XGO6s/eSvI2JYFKKlCYI7xUzH7nPqMMUzS+6neHEf+QE4OOM7kO1zAO3nfO3tgylcWAek0gIxs+SbGaPPARw0fAeifU6dzXbSHvc5LM3TK2DYzWpr/zWLHferx6IQrYCFaetSzvQE22EMb9aKGjEsCtHSBMGbYqbvPq+zPVtE/7xOHaZ4JgV0bzQsxYt72R7g4IzvQLjvCWs/52tvH1zhQjsglRaImSXfzCh9T9hBw3cg2/fYm9dupXX0PRzN7jS1rgttTmxzXVX1XK2rar4urwvzx+RitVoVRba6+vBgChp289q6oAUDjUK0ghamr0s50xuOdb26zPLV9fx6vb6cqzzL5qt0Xc6TC/PLLzJ1lefF4aQJhjvrfvLXEzEsCtHSBMGdYqZdmqR6dZkUKptr0yyZHul6Pa+LcjXPs+tsfZXUxYV91NqhpAmGO2vvMwS7IoZFIVqaILhTzPRms51dFlpn6fz6sjStdLJS8yqrirlKr3WdrteqSq8PJ02wqzvrfsLSEzEsCtHSJIzClnKm73ZR27NF7F1UmYQRywfmTd5oRP00IOLgjO9AkR3g2k8Q7ed87e2DK9y2D0ilBWJmyTczwi4KcdDwHUjuooyq2U7ao10UT7MVra6Solwnem5qoOmRdKXn9fpqPV9fXpsmu0ry5GJ7wopf0MoEwp/mbbRgoFGIVNCMn2DWLuVMb6bH2XV6mV4k8/TiIjM7rktT/K7Mj15dp1dFrYq8ytaHkyYZlib9xKUnYlgUoqVJGI0t5UxvdlGr+jK7KFLTGeXXc5Xler5O62p+VZv8vFxfllpdHU6aQCzKvI0aMSwK0dIEYFFypiN/mKJMwojFLLnqdW8RS912P247HHZwxnegyA5w7SeI9nO+9vbBFO6/BqTSAjGz5JsZpR0OO2j4DmTbYTXbSetohzmap1fAoKs7zdtowUCjEK2AhVHYUs70BHdNEHsyb6NGDItCtDQB2JOc6QnumiD2ZN5GjRgWhWhpArAnOdPR2+EwUjFL7r2CLE3a7sdth8MOzvgOFNkBrv0E0X7O194+mML914BUWiBmlnwzo7TDYQcN34FsO1zNdtI62mGOZic6W+ura3UxT4pCz9PU3unLfpAwSXSii6pKa31AfQ6EO83baMFAoxCtgAG4U8709NrhFLrUzryNGjEsCrHSJA2jr6Wc6em1wynGmlLvVWddEcOiEC1NENYkZtp+eMIa/zDyhybSMEoxS+9HKVFvLYA4OOM7UGQHuPYTRPs5X3v7oAr3YQNSaYGYWfLNjNEWAw4avgPRtjjNZjtpj9tilubp9TsY5kz9xK/j8mksCtEKGYI5xUxPsN+BLrkzb6NGDItCtDQJI7ClnOnpbbJTjDnZ5+HQIoZFIVqaIMxJzHTsKXEaRilmyb0oxWyn+jqAUdrhsIMzvgNFdoBrP0G0n/O1tw+mcP81IJUWiJkl38wo7XDYQcN3INsOF7OdtI52mKPZitbptbpOVqYnKlYXd2exq+xACxiGOVMv8XscDDQK0QoYgjnFTE9w1wRdYmfeRo0YFoVoaRJGYEs50xPcNWHMKfXjl46IYVGIliYIcxIzvSk6Or1Ya3U5X6nr67m6Mk30urqo5vrqqr5arbKqyg7mfjZlhjGnzI9fus6/UBRipUmGMCcx07F3TVkYpZgl96OUrO1+1F0T4OCM70CRHeDaTxDt53zt7YMp3KYPSKUFYmbJNzPGrglw0PAdiO6asnS2k/Z418TSPL0ClmEFLKMFA41CtAIWRl9LOdPT2zVlGGvKvHc67IoYFoVoaYKwJjHT09s1ZRhrsh0CLWJYFKKlCcKaxExPb1SXYazJLiUtYlgUoqUJwprETEffNYXH62bJ/aPqvO1+3F1T2MEZ34EiO8C1nyDaz/na2wdTuE0fkEoLxMySb2aUXVPYQcN3ILtrsqxpK61j18TRvMmhi3Vd5Zfzq4urfK7qy3q+vl6t51mlr/RlsSqLy62tQyhgGGvK/NjlUTDQKEQrYAhrEjM9wV0TxpoyP3bpiBgWhWhpgrAmMdMT3DVhrCnzY5eOiGFRiJYmCGsSMz29UV2Osabcj106IoZFIVaa5AhrEjMde9eUh8frZsn9o+qoz0pAHJzxHSiyA1z7CaL9nK+9fTCF2/QBqbRAzCz5ZsbYNQEOGr4D0V1TbllT3seaWJon1w7nGGvK/dil4w7OWBSiFTCENYmZnl47nGOsKfdjl46IYVGIliYIaxIzPb0LVnKMNeWKGjEsCtHSBGFNYqajt8NhhGKWXHvd67b7cdvhsIMzvgNFdoBrP0G0n/O1tw+mcP81IJUWiJkl38wo7XDYQcN3INsO69lOWkc7zNE8vQKG3b4x9xOVR8FAoxCtgIXR11LO9AR3TRhryv3YpSNiWBSipQnCmsRMT3DXhLGm3I9dOiKGRSFamiCsScz0BCECxppyP3bpiBgWhWhpgrAmMdOxd00qjFA+MG/yuo/7qDDAwRnfgSI7wLWfINrP+drbB1O4TR+QSgvEzJJvZoxdE+Cg4TsQ3TUp+6gw1feoMJbmyRUwhd2+UfmJSsdzbrAoxCpgKoy+lnKmp7drUhhrUn7swn+4Wqw0QViTmOnp7ZoUxpqUH7vwH64WK00Q1iRmenqjOoWxJqWoEcOiEC1NENYkZjr6rik8XjdLrr3u494rGHBwxnegyA5w7SeI9nO+9vbBFG7TB6TSAjGz5JsZZdcUdtDwHcjumixr2krr2DVxNFvR2GPFDqWAYaxJ+bFLx40usShEK2AIaxIzPcFdE8aalB+78O+uHCtNENYkZnqCuyaMNSk/duHfXTlWmiCsScz0BEd1GGtSfuzSETEsCtHSBGFNYqZj75p0eLz+gXmT133Vdj/qrglwcMZ3oMgOcO0niPZzvvb2wRRu0wek0gIxs+SbGWPXBDho+A5Ed03asibdx5pYmifXDmuMNWk/dnkUDDQKsQqYRliTmOnptcMaY03aj106IoZFIVqaIKxJzPT0ZjAaY03aj106IoZFIVqaIKxJzLT573ddpiTb5f8w8hMIdZipmBxQveGwD5x59FjycfvjsIMzvgNFdoBrP0G0n/O1t4+ucEM2IJUWiJkl38wo/XHYQcN3INsfq9lOWkd/zNFsRSerorq6SrN5falyy0ZLy0arw8TiGruPo9a0YKBRiFbRwixsKWfapUm9ul6Vq8uLeVYkyjRJ19W8SrN8nme1ylRhmuvygNIEg0+6n8P0RAyLQrQ0QeCTmOnpjYs1Bp90P4fpiRgWhWhpgsAnMdMuTYoku8ovzKZ8XdaZPfPU9g6yqwMtOhh80v0cpidiWBSipQkCn8RMb84mV+ssNak4r2yBUpfXJrmurmvzo6uyWl+ZxEovDydNMPik+zlM34EFRSFamiDwScy0S5Or69Vllq+u59fr9eVc5Vk2X6Xrcp5cmF9+kamrPC8OJk0K7KZ6Rf+8uydiWBRipUkRBhNLOdOb2Z1eXSaFyua6TExKFdfreV2UK9PHXGfrq6QuLmyaHkqaYCSg6B+K90QMi0K0NEFIgJjp2Ci7CA+4zZL7B9xxR3WAgzO+A0V2gGs/QbSf87W3D6bwbGhAKi0QM0u+mTFGdYCDhu9AdFRXZLOdtMejOpbm6RUwDD4Vfg7DP5d3HXNB83s47hD4JGZ6gu0wdqFToagRw6IQLU3CHGIpZ3p6m+sCG/wXmhoxLArR0gQZ/IuZnt6orsAG/0X/DLwnYlgUoqUJMvgXMz29wX+BDf4L/wUY/Bl4rDRBBv9ipqeHEQts8F/4L8DgE7VYaYIM/sVMT+9DCQU2+C/6Z+A9EcOiEC1NkMG/mGn3MTtrXbXzoB2KP7y6+M43v/0tgUgsTl99ZVmW6TPzktsXbV/KnlCU3uF2nrRD0TtsgQzh8xbrorEuGuuisS6aPhcN30V74AK5gGcu1sQ771gX9jV3r9q9dhux3+E4cVY2Tmw7E/WDnWV4Vv6BeZPXZda7XmNMiwEHZ3wHiuwA136CaD/na9cU7fwz2N25HDCz5JsZY1oMOGj4DkSnxaV9Uk/Z96QelmYrenVxsb6oVuX8Sqn73dvFYfZQZQb1UGX/6LwzGGgUYvVQZZhxLOVMx8adZXhWbpbcOyvP+huOUQpY2MEZ34FwAQtrP+drbx9M4TPmgFRaIGaWfDOjFLCwg4bvQLaA5bOdtI4CxtE8vQKGcaxS0YKBRiFaAUM4lphpOwR49mH8S+zKMKYxS697o2DLePeD6p+NVcjCDs74DoQLWVj7OV97+6AKnzkHpNICMbPkmxmlkIUdNHwHsoXM3rhvK62jkHE0W9HX2aVKizyfX+VVffCFDEOoZUELBhqFaIUMQahipqPvxMJk0Cy5lwxmae8xO0oBCzs44zsQLmBh7ed87e2DKXzGHJBKC8TMkm9mlAIWdtDwHcgWsHK2k9ZRwDiap1fAMGpfegH242CgUYhWwBBqL2Z6g2Ot97ydCO1YQOCPFYoNj62SZ8sqqfoiUPdGwJbw7gffP+s480A28JPPhsIa7U2f9oavfRT2arS/806feHv24ai38h99bmz0jLKEv1L2pTQvdfL/r+7seiU3kjP9VwxdGTgqoEgmvwzshWFg9sp7IcpNMi1f1Oe4sRq10WqvdxeY/77MrFL3LA+Z8TKyg1Gpi+qZLpb0PpGRfOMwovK4F9fwbyv30rp8y91LuZJ0TbjVjP9SX4h0c9K51v+EZx2edXjW4VmHZx2edXh2Dc/y8fbJSz8TMPG519q9tkf/6qcEJkb32vrczf3rMqbPcAbn32Sw+sRAQzdJP0wXBSl1f8EEQNDzCcxmAlz7T4j2ga+93KKdf0f8o9wAYEY+zB5lPkBg+QSiZX7jJgaatYkBlmZfuuWlOZvz7XC6lMXBnPL24L5Ocmjr/Hyry/MlN+dfXqXMb7CJgSbcPF849hqLglaZ3yATA2LQPk2aqskv9bU+nIv6eDDV7X5oL+Z8KNri2N7b06m4Na+TJtjXEJv1JuVKxLAoqKUJ3U0e5aD/OAPzeRvXr3voLuWUAiYYDd3v1QMEPZ9AuO6htQ987fPNRRttRCp1CMzIh9ml7qEJLJ9Atu5xR2A+pS3UPRzNTvSlvF3bY9MezreyPEwu2Bya67k4HO95U53y6/l8embZKxga9k3YptwWDDQKaoZGd5VHOegE6x6sjdtUWyOGRUEtTZA2rhi0dhu3oTtX05KHu0D5nH7fOocm6PkEwnUOrX3ga59vJtpYI1KpQ2BGPswudQ5NYPkEsnWOa+M2a21club0DAxr4zbhjua7YKBRUDMwpI0rBp1gOYx9+bpZbz6uRAyLglqaIF++FoPWrnNa+jDRD9NFQXrdeWuAoOcTyNY5gPaBr32+mWhjjUilDoEZ+TB71DkAgeUTiNY5rfuVf+3ar/xjaU7OwFrsoN82+Nvv3gcDjYKWgbV093WUg06vHG6xdme73vlbiRgWBbU0QdqdYtDqdQ7dxZuWPPz9yvWpwF3qHJqg5xMI1zm09oGvfb6ZaGONSKUOgRn5MLvUOTSB5RPI1jnuC9Lt2hekWZrTMzDsC9Kt2RYMNApqBkZ3W0c56ATLYay92ZZbI4ZFQS1NkPamGPTze/TuLq46p9PS3btp6avVKBTtFIh5FPatd2iCnk8gXO/Q2ge+9vmmog02IpU6BGbkw+xS79AElk8gW+9Ub1+lLdQ7HM1ONDak+ipGhp0x3a438xaDgUZBzcjorusoB+3T5Hy+3E73oj2UxlwOpm7uh1N1nOwvOzfX7Hy6FuXxddIEa3O2wd+zuBQxLApqaYK0OcWg1Z/r0N27acnD3bv1b9XtUufQBD2fQLjOobUPfO3zzUQba0QqdQjMyIfZpc6hCSyfQLbOad++SluocziaUzOw5gj9PtPpsm3BQKOgZGATD5m1oxx0cuVwc4TanNNlWyOGRUEtTYA2pxy0cp3THOnu3bTk4e5dNaffs85BCHo+gWidg2gf+Nrnm4k21ohU6hCYkQ+zQ52DEFg+gWSdM6l6+yrtXZ3D05yegUFfJJ4u2xYMNApqBkZ3XUc56ATLYajNOV22NWJYFNTSBGhzykGr1zl0925a8jJIr3quDkLQ8wmE6xxa+8DXPt9MtLFGpFKHwIx8mF3qHJrA8glk65zy7au0hTqHozk9A4O+ODxdti0YaBTUDIzuto5y0AmWw1B7c7psa8SwKKilCdDelIP+6x+/9DKf58E8FNBJiqxI+CMxm6M79DJzh15mpXtpppc8cy/GvdTTS+HOYS0K91K5F/cJ4z5h3CeM+0TpPlG6T5TuE5X7ROU+UblPVO4TtfuE+8WaTe0+4Y7ibNxRnI07irNxR3E27ijOxh3F2bijOFt3FGd7LN3L9Ik2y9yLcS/TJ9r86F4K91K5F/eJwn2icJ8o3CeM+4RxnzDuE6X7ROk+UbpPlO4TlftE5T5RrRw02xzDzUv8iGtoKXGb9md+uvWzbv2sWz/r1s+69bNu/axbP+vWz7r1s279rFs/69bPuvWzbv2sWz/r1s+69bNu/axbP+vWz7r1s279rFs/69bPuvWzbv2sWz/r1s+69bNu/axbP+vWz7r1s279rFs/69bPuvWzbv2sWz/r1s+69bNu/axbP+vWz7r1s279rFs/69bPuvWzbv2sWz/r1s+69bNr62f56zevUKD1g4uUx6Gmbv2m18wfWJqV/rVxr3nmX41/dYedumV0r4V/rfyr/6zxnzX+s8Z/tvSfLf1nS//Zyn+28p+t/Gcr/9naf9b/glW3rNOrP2S18YesNv6Q1cYfstr4Q1Ybf8hq4w9Zbf0hq2593av7rFth92r8q/usW2T3WvjXyr/6zxb+s4X/bOE/a/xnjf+s8Z8t/WdL/9nSf7b0n638Zyv/2ZVFd3HlrLpb9hc54nVKDNKgJlde70w6StWvxiIEPZ/AbCbAtf+EaB/42sst2vkO/7XWoWFGPswuP4rSBJZPIPujaPv2VdrCbYqj2Ymub/cmO97PhzbLs6/H+Z9e8jc5TEKhnzGy4LHc74OBRkHrZ4wMGS0Qg/ZpUt2nn3Xv1+Phnh/vB3OppmuvbXu43G7mWBX309HUr5Mm2GhBFjwWeSliWBTU0gQZLRCD1n7kntHd1GnJw53JZk6/a50DEPR8Atk6B9A+8LXPNxNtrBGp1CEwIx9mjzoHILB8AtE6J3OjBU9p7+sclub0DAwbLcjCXfZ3wUCjoGZgyGiBGPTjG9Rtfm3vzfVwv5/cte77kfU1P+RFXp2qS2uawrxOmmCjBZnZGjEsCmppgowWiEGr1zl0N3Va8jJIr3p0PULQ8wmE6xxa+8DXPt9MtLFGpFKHwIx8mF3qHJrA8glk6xw3WvCUtlDncDSnZ2DYaEFWbQsGGgU1A0NGC8SgEyyHsdGCLNxlX4gYFgW1NEFGC8Sg1esc+gvB05IHzz0u3n0heN86hybo+QTCdQ6tfeBrn28m2lgjUqlDYEY+zC51Dk1g+QSydU7z9lXaQp3D0ZyegUFnkk+XbQsGGgU1A6O7raMcdHrlcI61N/Pgl4iXIoZFQStNcqS9KQatXefkdNduWvLgF4KL9dmzPeocgKDnE8jWOYD2ga99vploY41IpQ6BGfkwe9Q5AIHlE4jWOXn29lXa+zqHpTk9A8sxAws28d4HA42CmoHR3dZRDjq9cjjH2pt5sNO3FDEsCmppgrQ3xaDV6xy6azctuQnS53P6fescmqDnEwjXObT2ga99vploY41IpQ6BGfkwu9Q5NIHlE8jWOebtq7SFOoejOT0Dg84kb9y+2BIMNApqBkZ3W0c56ATLYay96e442yKGRUEtTZD2phi0ep1Dd+2mJQ927Qrd71sBBD2fwGwmwLX/hGgf+Nrnm4k21ohU6hCYkQ+zS51DE1g+gWydU799lbZQ53A0p2dg0Fnk02XbgoFGQc3A6G7rKAedYDmMtTfzcKeP/9UjrTRB2pti0Np1TkF37T5MFwXpVX8VIULQ8wlk6xxA+8DXPt9MtLFGpFKHwIx8mD3qHIDA8glE65zi+PZV2vs6h6U5OQMrsC8MF+Em3sKvW8OioGVgBd1tHeWg0yuHC6y9WYQ7fUu/vBGKglqaIO1NMWh/xNn06WdF4BZf9Tydgu7iTSmw3sVz37JX/VU9CEHPJxCue2jtA1/7fHPRRhuRSh0CM/Jhdql7aALLJ5Cte4q3r9IW6h6OZic6a0/3+n4rDo0xxcGUVXM41dnxkJdZbu7X2lyuL1T3YF8gdvfhLcFAo6BmaHT3dZSDTrA8xtqdRbk1YlgU1NIEaXeKQas/36G7eNOSV6v0rupTrnNogp5PIFzn0NoHvvb5ZqKNNSKVOgRm5MPsUufQBJZPIFvnVG9fpS3UORzN6RkY9gXiItzU49/Ll/YcCf8d9h3dfR3loBMsh7F2ZxHu/PErQ600QdqdYtDqdQ7dxZuWPNzF0/2VhABBzycQrnNo7QNf+3wz0cYakUodAjPyYXapc2gCyyeQrXPc+chPaQt1DkdzcgZmsC8Qm3BTb+HXrmFR0DIwQ3dfRzno9Mphg7U7TbjztxAxLApqaYK0O8WgtescQ3fxpiUPd/F0fyUhQNDzCWTrHED7wNc+30y0sUakUofAjHyYPeocgMDyCUTrHOPOR35Ke1/nsDSnZ2DYF4hN+Lu0C792DYuCmoHR3dZRDtqnybG4XapbnR2u+eV6ME1rDm3ZXN34RpVlx7Iu7+3rpAnW3jRma8SwKKilCdLeFINWr3Port205GWQXvf3QAAEPZ9AuM6htQ987fPNRBtrRCp1CMzIh9mlzqEJLJ9Ats5x5yM/pS3UORzN6RkY9gViU20LBhoFNQOju62jHHSC5TDW3jThTh//N2dopQnS3hSDVq9z6K7dtOThrp3u74EACHo+gXCdQ2sf+Nrnm4k21ohU6hCYkQ+zS51DE1g+gWyd485HNmvnI7M0p2dg2BeITbstGGgU1AyM7raOctDplcMl1t4sw52+hYhhUdBKkxJpb4pBa9c5Jd21m5Y82LUzxzn9rnUOQNDzCWTrHED7wNc+30y0sUakUofAjHyYPeocgMDyCUTrnNKdj1yunY/M0pyegeWYgQWbeO+DgUZBzcDobusoB51eOVxi7c0y2OlbihgWBbU0QdqbYtDqdQ7dtZuW3ATpdX8PBEDQ8wmE6xxa+8DXPt9MtLFGpFKHwIx8mF3qHJrA8glk6xx3PvJT2kKdw9GcnoFhXxguy23BQKOgZmB0t3WUg05vXL3E2ptltTViWBTU0gRpb4pBq9c5dNduWvJg187kc/p96xyaoOcTCNc5tPaBr32+mWhjjUilDoEZ+TC71Dk0geUTyNY57nzkp7SFOoejOb3nOdgXhstgE+99MNAoqBkY3W0d5aATLIex9mbZbo0YFgW1NEHam2LQ2nVORXftPkwXBel1fw8EQNDzCWTrHED7wNc+30y0sUakUofAjHyYPeocgMDyCUTrnMqdj1ytnY/M0uxEn835mGfH06E53c3BVKY6nLNTe7hfTtUlK8yxPp1+eRUDq7AvDFfhJt7CWfdYFLQMrKK7raMcdHrlcIW1N6twp28hYlgU1NIEaW+KQavXOXTXblrycNdO9/dAAAQ9n0C4zqG1D3zt881EG2tEKnUIzMiH2aXOoQksn0C2znHnIVdr5yGzNKdnYNgXhiuzLRhoFNQMjO62jnLQ6T3PqbD2ZlVujRgWBbU0QdqbYtDqdQ7dtZuWvArS656HDBD0fALhOofWPvC1zzcTbawRqdQhMCMfZpc6hyawfALZOsedh/yUtlDncDSnZ2DYF4arcBOPfzTw0p4j4b/DvqO7raMcdILlMNberMKdvoWIYVFQSxOkvSkGrV7n0F27acnbIL3uecgAQc8nEK5zaO0DX/t8M9HGGpFKHQIz8mF2qXNoAssnkK1z3HnIT2kLdQ5Hc3IGVmNfGK7DTbyFM1+xKGgZWE13W0c56PTK4Rprb9bhTh//aGCtNEHam2LQ2nVOTXftpiUPd+10z0MGCHo+gWydA2gf+Nrnm4k21ohU6hCYkQ+zR50DEFg+gWidU7vzkJ/S3tc5LM3pGRj2heE63MTjHw28tOdI+O+w7+hu6ygHnWA5jLU3a7M1YlgU1NIEaW+KQavXOXTXblryMkivex4yQNDzCYTrHFr7wNc+30y0sUakUofAjHyYXeocmsDyCWTrHHce8lPaQp3D0exEY98afRUDw74wXFfbgoFGQc3A6G7rKAedYDmMtTfrcKePfzSwVpog7U0xaPU6h+7aTUse7trpnocMEPR8AuE6h9Y+8LXPNxNtrBGp1CEwIx9mlzqHJrB8Atk6x52HXK+dh8zSnJ6BYV8YrtttwUCjoGZgdLd1lINOrxxusPZmE+70LUQMi4JWmjRIe1MMWrvOaeiu3bTkwa5deZzT71rnAAQ9n0C2zgG0D3zt881EG2tEKnUIzMiH2aPOAQgsn0C0zmncecjN2nnILM3JNSSaHDOwYBPvfTDQKKgZGN1tHeWg0yuHG6y92QQ7fUsRw6KgliZIe1MMWr3Oobt205KbIL3uecgAQc8nEK5zaO0DX/t8M9HGGpFKHQIz8mF2qXNoAssnkK1z3HnIT2kLdQ5Hc3oGhn1huCm3BQONgpqB0d3WUQ46wXIYa2821daIYVFQSxOkvSkGrV7n0F27acmDXbsyn9PvW+fQBD2fQLjOobUPfO3zzUQba0QqdQjMyIfZpc6hCSyfQLbOcechP6Ut1Dkczek1JLAvDDfBJt77YKBRUDMwuts6ykEnWA5j7c2m3RoxLApqaYK0N8Wgteuclu7afZguCtLrnocMEPR8Atk6B9A+8LXPNxNtrBGp1CEwIx9mjzoHILB8AtE6p3XnIbdr5yGzNCdnYC32heE23MRbOPMVi4KWgbV0t3WUg06vHG6x9mYb7vQtRAyLglqaIO1NMWj1Oofu2k1LHu7a6Z6HDBD0fALhOofWPvC1zzcTbawRqdQhMCMfZpc6hyawfALZOsedh9yunYfM0pyegWFfGG7NtmCgUVAzMLrbOspBJ1gOY+3NttwaMSwKammCtDfFoNXrHLprNy15FaTXPQ8ZIOj5BMJ1Dq194GufbybaWCNSqUNgRj7MLnUOTWD5BLJ1jjsP+Sltoc7haE7PwLAvDLf1tmCgUVAzMLrbOspBJ1gOY+3NNtzpW4gYFgW1NEHam2LQ6nUO3bWbljzctdM9Dxkg6PkEwnUOrX3ga59vJtpYI1KpQ2BGPswudQ5NYPkEsnWOOw/5KW2hzuFodqKxKcPXMLD2CH1heLpsWzDQKCgZ2MRDZu0oB51cOdweofbmdNnWiGFRUEsToL0pB61c57RHums3LXm4a6d6HjJC0PMJROscRPvA1z7fTLSxRqRSh8CMfJgd6hyEwPIJJOucSdXbV2nv6hye5vQMDPrC8HTZtmCgUVAzMLrbOspBJ1gOQ+3N6bKtEcOioJYmQHtTDlq9zqG7dtOSl0F61fOQEYKeTyBc59DaB772+WaijTUilToEZuTD7FLn0ASWTyBb55RvX6Ut1DkczekZGPSF4emybcFAo6BmYHS3dZSDTrAchtqb02VbI4ZFQS1NgPamHLR6nUN37aYlD3ftVM9DRgh6PoFwnUNrH/ja55uJNtaIVOoQmJEPs0udQxNYPoFsndO8fZW2UOdwNKdnYNAXhqfLtgUDjYKagdHd1lEOOr1yOMPam1m407cQMSwKWmmSIe1NMWjtOieju3bTkge7dtVxTr9rnQMQ9HwC2ToH0D7wtc83E22sEanUITAjH2aPOgcgsHwC0Tony96+Sntf57A0p2dgOWZgwSbe+2CgUVAzMLrbOspBp1cOZ1h7Mwt2+pYihkVBLU2Q9qYYtHqdQ3ftpiU3QXrV85ARgp5PIFzn0NoHvvb5ZqKNNSKVOgRm5MPsUufQBJZPIFvnmLev0hbqHI7m9AwM+sLwdNm2YKBRUDMwuts6ykE/yuHLJT/eruXhdmkvU010zQ/N6VofLqaozqa857eyep00wdqbWbU1YlgU1NIEaW+KQavXOXTXblryYNeuyuf0+9Y5NEHPJxCuc2jtA1/7fDPRxhqRSh0CM/JhdqlzaALLJ5Ctc+q3r9IW6hyO5vSe50BfGJ4u2xYMNApqBkZ3W0c56ATLYay9mbVbI4ZFQS1NkPamGLR2nZPTXbsP00VBetXzkBGCnk8gW+cA2ge+9vlmoo01IpU6BGbkw+xR5wAElk8gWufkx7ev0t7XOSzNyRlYjn1hOA838fhHAy/tORL+O+w7uts6ykGnVw7nWHszD3f6FiKGRUEtTZD2phi0ep1Dd+2mJQ937VTPQ0YIej6BcJ1Dax/42uebiTbWiFTqEJiRD7NLnUMTWD6BbJ1TvH2VtlDncDQ70dgpYK9iYNgXht2e3hIMNApqBkZ3W0c56ATLYay96ZZyW8SwKKilCdLeFINWr3Port205FWQXvU8ZISg5xMI1zm09oGvfb6ZaGONSKUOgRn5MLvUOTSB5RPI1jnV21dpC3UOR3N6BoZ9YTgPN/H4RwMv7TkS/jvsO7rbOspBJ1gOY+3NPNzp4x8NrJUmSHtTDFq9zqG7dtOSh7t2quchIwQ9n0C4zqG1D3zt881EG2tEKnUIzMiH2aXOoQksn0C2zmnfvkpbqHM4mpMzsAL7wnARbuItnPmKRUHLwAq62zrKQadXDhdYe7MId/r4RwNrpQnS3hSD1q5zCrprNy15uGunex4yQNDzCWTrHED7wNc+30y0sUakUofAjHyYPeocgMDyCUTrnMKdh/yU9r7OYWlOz8CwLwwX4SYe/2jgpT1Hwn+HfUd3W0c56PTmcwqsvVmYrRHDoqCWJkh7Uwxavc6hu3bTkpdBet3zkAGCnk8gXOfQ2ge+9vlmoo01IpU6BGbkw+xS59AElk8gW+e485Cf0hbqHI7m9AwM+8JwUW0LBhoFNQOju62jHHSC5TDW3izCnT7+0cBaaYK0N8Wg1escums3LXm4a6d7HjJA0PMJhOscWvvA1z7fTLSxRqRSh8CMfJhd6hyawPIJZOscdx5ysXYeMktzegaGfWG4aLcFA42CmoHR3dZRDtqniSmK0mTn0yG7n26HLLtN1x5v9eF4LI9l1TRZW+YvkyYGa2+acKdvIWJYFLTSxCDtTTFo7TrH0F27acmDXbv6OKfftc4BCHo+gWydA2gf+Nrnm4k21ohU6hCYkQ+zR50DEFg+gWidY9x5yGbtPGSWZie6afNre59+ir/fT87sbs2hqa/5IS/y6lRdWtMUzx3yCgaWYwYWbOK9DwYaBTUDo7utoxx0euWwwdqbJtjpW4oYFgW1NEHam2LQ6nUO3bWbltwE6XXPQwYIej6BcJ1Dax/42uebiTbWiFTqEJiRD7NLnUMTWD6BbJ3jzkN+Sluoczia0zMw7AvDptwWDDQKagZGd1tHOegEy2GsvWmqrRHDoqCWJkh7Uwxavc6hu3bTkge7dnU+p9+3zqEJej6B2UyAa/8J0T7wtc83E22sEanUITAjH2aXOocmsHwC2TrHnYf8lLZQ53A0p2dg2BeGTbCJ9z4YaBTUDIzuto5y0AmWw1h70wQ7fUsRw6KgliZIe1MMWrvOKemu3YfpoiC97nnIAEHPJ5CtcwDtA1/7fDPRxhqRSh0CM/Jh9qhzAALLJxCtc0p3HnK5dh4yS3NyBlZiXxguw008/tHAS3uOhP8O+47uto5y0OmVwyXW3izDnb6FiGFRUEsTpL0pBq1e59Bdu2nJw1073fOQAYKeTyBc59DaB772+WaijTUilToEZuTD7FLn0ASWTyBb57jzkMu185BZmtMzMOwLw6XZFgw0CmoGRndbRznoBMthrL1ZllsjhkVBLU2Q9qYYtHqdQ3ftpiWvgvS65yEDBD2fQLjOobUPfO3zzUQba0QqdQjMyIfZpc6hCSyfQLbOcechP6Ut1DkczekZGPaF4TLcxOMfDby050j477Dv6G7rKAedYDmMtTfLcKdvIWJYFNTSBGlvikGr1zl0125a8nDXTvc8ZICg5xMI1zm09oGvfb6ZaGONSKUOgRn5MLvUOTSB5RPI1jnuPOSntIU6h6M5OQOrsC8MV+Em3sKZr1gUtAysorutoxx0euVwhbU3q3Cnj380sFaaIO1NMWjtOqeiu3bTkoe7drrnIQMEPZ9Ats4BtA987fPNRBtrRCp1CMzIh9mjzgEILJ9AtM6p3HnIT2nv6xyW5vQMDPvCcBVu4vGPBl7acyT8d9h3dLd1lINOsBzG2puV2RoxLApqaYK0N8Wg1escums3LXkZpNc9Dxkg6PkEwnUOrX3ga59vJtpYI1KpQ2BGPswudQ5NYPkEsnWOOw/5KW2hzuFoTs/AsC8MV9W2YKBRUDMwuts6ykEnWA5j7c0q3OnjHw2slSZIe1MMWr3Oobt205KHu3a65yEDBD2fQLjOobUPfO3zzUQba0QqdQjMyIfZpc6hCSyfQLbOcechV2vnIbM0p2dg2BeGq3ATj3808NKeI+G/w76ju62jHHR65XCNtTfrcKdvIWJYFLTSpEbam2LQ0z//9siVd4kwj8Xvt8uXj59+EwhF9y///PcTY/7j9GLcS+VemumlOboX90bj3mjcG417o3VvtO6N1r3Rujfa6Y3seDz619y9ZpV7zVv3ajL3WhbudSqpp9fG/03j/6Yp/evj75u1VVjvHhaTQHy4Awol7pMuftbFz7r4WRc/6+JnXfysi5918bMuftbFz7r4WRc/6+JnXfysi5/18bM+ftbHz/r4WR8/6+Nnffysj5/18bM+ftbHz67Gz/LjN7doKH6wS7vwTWY8xc+9Gv9a+dfGvU4xdK/+3ca/2/h3G/9u699t/butf7f177buXR9N/0fu/8gq/8cUUPfHFFH3xxRS98cUU/dH8/jL5vGXU1j9H8/3lgPrlHIi60KbPTf79Me/av68U9Mtu+nWv97+cpS6z3UBgp5PYDYT4Np/QrQPfO3lFu18F/lqqDTMyIfZ4+cdgMDyCUR/3qld/7pe61+zNDvRt2NRlZfsfKju1cn9dof7oT2a3FW+J3MpblWRX355mUIW61/X663cxWCgUVArZJH+tRi09gO7mm7LTktuVumnMn4qNFQNjCbo+QTCBkZrH/ja55uJvmNGpFKHwIx8mF0MjCawfAJZA3MHXj+lLRgYR7N/EnPJiqIw2aFqqvpgbuficLrdrodrUV3N3Zwu+f34y8sYGPaN8LrcFgw0CmoGRrfTRzlodQOj27LTkldBet3f2AAQ9HwCYQOjtQ987fPNRN8xI1KpQ2BGPswuBkYTWD6BrIG5b4Q/pS0YGEezf1BU1KesaS+H0+V6PJjz8Xg4ZdP/bZtj3lRNXZzb5w55BQPDRibq4PTA+2CgUVAzMGRkQgxa3cDoLvG05MGOa5Ov7tldDIwm6PkEwgZGax/42uebib5jRqRSh8CMfJhdDIwmsHwCWQNzIxP12sgES7MTXV9MVmTH7HDM29PBlI2Z7me3+lC1p+sxu1/Pp9PrjEzU2MhE3W4LBhoFNQNDRibEoLUNrKEnAT5MFwXpdc9YBwh6PoGsgQHaB772+Wai75gRqdQhMCMfZg8DAwgsn0DUwBp3xnqzdsY6S7MTXWaX06mqLodbnd0OprhfDydzyw71rcivx/P9Vl6eWfYCBtZghxA0we/jvw8GGgUtA2uQQwjEoNUNjO5bT0u+3gN29LqHZwMEPZ9A2MBo7QNf+3wz0XfMiFTqEJiRD7OLgdEElk8ga2BuiKNZG+JgaXaisU7+qxgYNsTRBL+P/z4YaBTUDAwZ4hCDVjcwum89LbkJ0uueigwQ9HwCYQOjtQ987fPNRN8xI1KpQ2BGPswuBkYTWD6BrIG5IY6ntAUD42h2orFO/qsYGDbE0ZTbgoFGQc3AkCEOMWh1A6P71tOSV0F63eNuAYKeTyBsYLT2ga99vpnoO2ZEKnUIzMiH2cXAaALLJ5A1MDfE8ZS2YGAczU401sl/FQPDhjia8DzDwpGeWBTUDAwZ4hCDVjcwum89LXm4B6x7jilA0PMJhA2M1j7wtc83E33HjEilDoEZ+TC7GBhNYPkEsgbmhjiatSEOlmYnGuvkv4qBYUMcTbstGGgU1AwMGeIQg9Y2sJbuW3+YLgrS636RGSDo+QSyBgZoH/ja55uJvmNGpFKHwIx8mD0MDCCwfAJRA2vdEEe7NsTB0uxEY538FzGwFhviaMPzDAvf6cWioGVgLTLEIQatbmB033pa8nAPWPfkQYCg5xMIGxitfeBrn28m+o4ZkUodAjPyYXYxMJrA8glkDcwNcbRrQxwszU401sl/FQPDhjja8DzDwulqWBTUDAwZ4hCDVjcwum89LbkJ0be6J3EABD2fQNjAaO0DX/t8M9F3zIhU6hCYkQ+zi4HRBJZPIGtgbojjKW3BwDianWisk/8qBoYNcbTltmCgUVAzMGSIQwxa3cDovvW05FWQXvckDoCg5xMIGxitfeBrn28m+o4ZkUodAjPyYXYxMJrA8glkDcwNcTylLRgYR7MTjXXyX8XAsCGONjjP8D4YaBTUDAwZ4hCDVjcwum89LXmwB9zmq3t2FwOjCXo+gbCB0doHvvb5ZqLvmBGp1CEwIx9mFwOjCSyfQNbA3BBHuzbEwdLsRGOd/FcxMGyIo223BQONgpqBIUMcYtDKBuaO7SfxP7irgvyqZ3FADH0Eg6iJQeqHCPXzLUXfNyMSqoNwxgicHYwMYrARDJJW5mS9fRP3zsyYsp1urK3/Gm42YUIjHe66beFA46DkZw6ITN5RENv9nqXpw+7Gr/l7VtxvoiHj4JZ/vT3sjulXne+AGPoIBmlno9UPEernm4u+jUYkVAfhjBE4+zgbzWAjGISdLX/7Jm7J2TiynW5TNPdjcW6mYt2UB1Ob6nC6F+dDa66tKerqeC7Ov7yOs0GzHu66beFA46DnbMC0hyC2T5X2dD/Vp+vlkFdHczDne3Nosrw4FHlrclNNP+jV+QuligFTxWyNGRYHvVShpwFGQezH059zW5XH4nYom6adrm2aw7m+V9P/PU6V1FRK5afbC6UK1IB3122NGRYHvVQBWvCC2A8Dqi4Xczq3h7I4VgdjzsfD+ZhfD3VxOeXmejFl9UoGVIGpUm2NGRYHvVShW7SjILZPlWvRVpfCFAdzvF2mH8OOt8O5KrPD5d7cmlN2vOfuV/e8TKpAXVF33daYYXHQSxWgLyqI7VMlb66nsph+Yj/WVXYw2fF0ODfl7dBM5c61OZ5ut6x9oVRpwFRZ78asxAyLg16q0H2zURD7cVe5GdNkrst+LO4Hk9/Ph3N7LA73U3Y9Nqa8Feb0QqkCtarcdVtjhsVBL1WAZpUgtk+V4+1cny/3/HC6ZM1U11ynjLoV1aG4XM7mcp2qnWPxOqmSHbFUydafiq/EDIuDWqpkdA9jFMR+3FXOdV21x+Zwqm/Xg7ndb4dTdjseMnM5Xovz6XrP7i+UKmDHIAv/CvKl7QXFQS9VoI6BGPbj21b3oqqu1fmQZS6tssqNfl1KX+Hcpr+7Nfkr3VVyMFU2PpFE46CXKvTz41EQ26dKdW+O1f16PNzz42RWl6p1X8xqD5fbzRyr4n46mpeZqpliAT6tzTY/tsTioJcq0NNaMeznXeV0zYvT/XA/n6c7UJFPtpWd68PxMv3LL7m5FUX1QqkCPq3NzNaYYXHQSxXoaa0Y9qNWya5Zdi3bw7m8u8d1l+OhaY1LsGNWHY/5+f5SdxXwaW1Wbo0ZFge9VIGe1ophq8/rZfQjSLfs648g3XSH6q8egRj6CAazmQFX/xOkfohQP99UdAs9IqE6CGeMwKk242xNqJ8hBhvBIDvVkFVv38QtTDWwZCfoaGCnIFt/ZL4YDjQOeo4GdQrEsFP8kQrsFGTh720sxAyLg16qQJ0CMewUH9SAnYJs/ZH5SsywOOilCtQpEMNO8PFvDnYK8vD8/NKdGIqDWqrkUKdADPvxVe9Te80vVXaY0sc1oIrycM7a5nBr62N2PV/r0txeKFXATkEeHrJfiBkWB71UgToFYtgJ9h9zsFOQrz8yX4kZFge9VIE6BWLYCQ7A5GCnIA+eZ7cUMywOeqkCdQrEsBMcgMnBToF7FrYtZlgc9FIF6hSIYSc4gZmDnQK3nBtjBsVBL1WgToEYdoJfAcjBue584xNJNA56qUI/Px4FsRP8YlEOPq3NNz+2xOKglyrQ01ox7AS/rpiDT2vzzY8tsTjopQr0tFYMW71VndOPIN2yhx9Bqv6ScYihj2Awmxlw9T9B6ocI9fNNRfdFIxKqg3DGCJxqM87WhPoZYrARDLKt6rx9+yZuoVXNkp2eoxVgp6AIPzJf+OXbWBzUHK2AOgVi2AnWyQXYKSjCj8wXYobFQS9VoE6BGHaC36ouwE5BEX5kvrS9oDjopQrUKRDDTvCZXgF2CorwI/OFmGFx0EsVqFMghp1gU6kAOwWF2RozLA56qQJ1CsSwE2wqFWCnoCi3xgyLg16qQJ0CMewEpxoKsFNQhB+ZL8QMi4NeqkCdAjHsBMfqCrBTUIQfmS9tLygOeqkCdQrEsBMc1i3ATkERfmS+EDMsDnqpAnUKxLAT/KpsAc51FxufSKJx0EsV+vnxKIid4BeLDPi01mx+bInFQS1VDPS0Vgxbvf9o6EeQbtnDjyCrOf++/UeAoY9gMJsZcPU/QeqHCPXzTUU3uyISqoNwxgicajPO1oT6GWKwEQyy/UeTvX0Tt9B/ZMlO0NHAToEJPzJ/Fw40DnqOBnUKxLAT/JHKgJ0CE35kvhAzLA56qQJ1CsSwE3xQY8BOgTFbY4bFQS9VoE6BGHaC3380YKfAlFtjhsVBL1WgToEYdoKdAgN2Cky1NWZYHPRSBeoUiGEn2Ko2YKfAhB+ZL8QMi4NeqkCdAjHsBFvVBuwUmPAj8yXThuKglypQp0AMO8FZKQN2Ckz4kflSzKA46KUK1CkQw05wArMEOwVl+JH5QsywOKilSgl1CsSwE5zrLsG57nLjE0k0DnqpQj8/HgWxE/y2SAk+rS03P7bE4qCXKtDTWjFs9f5jST+CdMsefgRZz/n37T8CDH0Eg9nMgKv/CVI/RKifbyq62RWRUB2EM0bgVJtxtibUzxCDjWCQ7T+Wxds3cQv9R5bsBB0N7BSUZls40DjoORrUKRDDTrFOBjsFZbk1Zlgc9FIF6hSIYSd4+lAJdgrK8CPzhZhhcdBLFahTIIad4oMasFNQhh+ZL92JoTjopQrUKRDDfrSq80t5P5XNwdzL02RWxelwyqpyMqu6zc/X6+l6faGmUgl2CsrwI/OFmGFx0EsVqFMghp1g/7EEOwVl+JH5QsywOOilCtQpEMNOsP9YgZ2CKvzIfCFmWBzUUqWCOgVi2AkOwFRgp6AKPzJfiBkWB71UgToFYtgJTmBWYKegCj8yX9peUBz0UgXqFIhhJzjXXYFz3dXGJ5JoHPRShX5+PApi+1TBfl3Sy6QK+LS2MltjhsVBL1Wgp7Vi2Al+q7oCn9ZW5daYYXHQSxXoaa0YdoLfQavAp7XV5seWWBz0UgV6WiuGrT7VUNGPIN2yhx9BNnP+facaAIY+gsFsZsDV/wSpHyLUzzcV3UKPSKgOwhkjcKrNOFsT6meIwUYwyE41VPXbN3ELUw0s2Qk6GtgpqMKPzN+FA42DnqNBnQIx7BR/pAI7BVX4kflCzLA46KUK1CkQw07wQU0Ndgrq8CPzhZhhcVBLlRrqFIhhJ/j4twY7BXX4kfnSnRiKg16qQJ0CMewEv4Bfg52COvzIfCFmWBz0UgXqFIhhJ9h/rMFOQR1+ZL4QMywOeqkCdQrEsBMcgKnBToH7fue2mGFx0EsVqFMghp3gAEwNdgrqcmvMsDjopQrUKRDDTnACswY7BXX4kfmSaUNx0EsVqFMghp3gXHcNznXXG59IonHQSxX6+fEoiJ3gt0Vq8GltvfmxJRYHvVSBntaKYSf4HbQafFpbb35sicVBL1Wgp7Vi2Al+s7UBn9Y2mx9bYnFQS5UGelorhj3982/Th6dS6B/+NZgKdCs9Ig4uAehHkW751x9FFm1THudx2He6AWDoIxjMZgZc/U+Q+iFC/Xxz0a30iITqIJwxAqfajLM1oX6GGGwEg+x0Q+PPjG9Wz4xnyXa670V7Ktu8ORRZdj9k2e12aNvJD69ZVWWny/F8bl/oMXADdgya9Ufni+FA46DnbFDHQAxbfV6voR+Du2UPPwZvVzfvPo5GM/QRDNKORqsfItTPNxV9+4xIqA7CGSNw9nE0msFGMAg7mj+FqFk9hYglO0FHA7tVjdkWDjQOeo4GdavEsPUdjW7BuGUvA/zZUftnNJqhj2CQdjRa/RChfr6p6NtnREJ1EM4YgbOPo9EMNoJB2NHKt2/ilhyNIztBRwM7pU21LRxoHPQcDeqUimG7p4+e/YGe/aLzFHJttde7fu5H03x1z+5jZHTnso9gkDYyWv0QoX6+l+i75vfKmzFC9T5+RUfeRjAI+5X/xtRT3JJfcWTrlNVrN51Q/zg7ZquB3+emQ/fA+wgG6ZsOrX6IUF9uUf/dbzpc1fvcdOjI2wgG4ZtO8/ZN3NJNhyPbVT5O+zNpvt195ln0++3y5eOn375/Iv237l/++e8nvPb4o3vN/avxr5V/baZXV92519y/Gv9a+Vf/bubf</t>
  </si>
  <si>
    <t>zfy7mX838+9m/t3cv5v7d3P/bu7fzf27hX+38O8W/t3Cv1v4d41/1/h3jX/X+HeNf7f075b+3dK/W/p3S/9u5d+t/LuVf7fy71b+3dq/W/t3a/9u7d+t/buNf7fx7zb+3ca/2/h3fayydr1SXh/pcP5TwLsQWnV8I7qltn6prV9q65fa+qW2fqmtX2rrl9r6pbZ+qa1fauuX2vqltn6prV9q65fa+qW2fqmtX2rrl9r6pbZ+qa1fauuX2vqltn6prV9q65fa+qW2fqmtX2rrl9r6pbZ+qa1fauuX2vqltn6prV9q65fa+qW2fqmtX2rrl9r6pbZ+qa1fauuX2vqltn6prV9q65fari61jVjq+c0KWmr4fuVW2t2UJvn+j/zxh3n8UT3+aNwfbr39H/njD/P4o3r88bgke1ySPS7JHpdkj0uyxyX545L8cUn+uCR/XJI/LikelxSPS4rHJcXjkuJxiXlcYh6XmMcl5nGJeVxSPi4pH5eUj0vKxyXl45LqcUn1uKR6XFI9Lqkel9SPS+rHJfXjkvpxSf24pHlc0jwuaR6XNI9Lmsclj+iuZcc//iMzPV7gZ+FvT3tbejLpg7sqyFmuboNd6lWAoY9gEK5XAfVDhPpyi3p+mfH1YROAM0bg7FLIAgw2gkG2kG2Pb9/ELdyzWLKd7nN5zk9teT9UrTtF4HS6HprrxRxu56K8Nc35eMle6GlvC37duw0PKL0LBxoHtae9LT1ONgpiKz1o+RtHoyeS3LKvTyS5H+fy1c27j6PRDH0Eg7Sj0eqHCPXzTUXfPiMSqoNwxgicfRyNZrARDMKOlr99E7fkaBzZCToaeNRAGxpQWggHGgc9R6PHyUZBbH1HoyeS3LKbIP/6o4p9HI1m6CMYpB2NVj9EqJ9vKvr2GZFQHYQzRuDs42g0g41gEHY08/ZN3JKjcWQn6GjgMRdtuS0caBz0HI0eJxsFsfUdjZ5IcsteBfnN6ubdx9Fohj6CQdrRaPVDhPr5pqJvnxEJ1UE4YwTOPo5GM9gIBmFHq96+iVtyNI7sBB0NPGKlXR9hWgwHGgc9R6MHzkZBbH1Ho2df3LKHh0i0+2g0Qx/BIO1otPohQv18U9G3z4iE6iCcMQJnH0ejGWwEg7Cj+YGwdnUgjCXb6T6W+eVomvpQFsYdBeTOuqyq66Gs7+WxPmZF7g6DfxlHA4/3adtt4UDjoOdo0PE+YtjajpYd6Sb4B3dVkL9a3bx7OBrC0EcwyDoaon6IUD/fVPTtMyKhOghnjMDZw9EQBhvBIOpok6y3b+LeOxpPdnI/o7lZbcTRpuu2hQONg5ajTUBk8o6C2PqORjfB3bKHu8nvfrfczo5GM/QRDNKORqsfItTPNxV9+4xIqA7CGSNw9nE0msFGMAg7Wv72TdySo3FkJ+ho2GRIdgyPSCz82kwsDnqOhkyGyGHrOxrdBHfLboL8ur8tFGHoIxikHY1WP0Son28q+vYZkVAdhDNG4OzjaDSDjWAQdjTz9k3ckqNxZCfoaNhkyHTdtnCgcdBzNGQyRA5b39HoJrhb9irIr3ueJsLQRzBIOxqtfohQP99U9O0zIqE6CGeMwNnH0WgGG8Eg7GjV2zdxS47GkZ1cH839mIE5WnhEYuFgSSwOeo6GTIbIYes7Gt0Ed8se7CZnuudpIgx9BIO0o9Hqhwj1801F3z4jEqqDcMYInH0cjWawEQzCjta8fRO35Ggc2Qn+jIZNhkzXbQsHGgc9R0MmQ+Sw1R0to5vgH9xVQX7dM+4Qhj6CQdjRAPVDhPr5pqJvnxEJ1UE4YwTOLo4GMNgIBllHy/xkSLY6GcKSnd7PaBk4GZIFRyTehwONg5qjZdBkiBi2vqPRTXC37MFucpavbt59HI1m6CMYpB2NVj9EqJ9vKvr2GZFQHYQzRuDs42g0g41gEHY0PxmSrU6GsGSn9zNaBk6GZMERiffhQOOg52jQZIgYtr6j0U1wt+wmyK97ZgjC0EcwSDsarX6IUD/fVPTtMyKhOghnjMDZx9FoBhvBIOxofjLkKW7J0TiyE/wZDZwMycpt4UDjoOdo0GSIGLa+o9FNcLfsVZBf98wQhKGPYJB2NFr9EKF+vqno22dEQnUQzhiBs4+j0Qw2gkHY0fxkyFPckqNxZDvdp/Zyu59u1eF0Ok63tKquD01zuR3uRZWfizbPy+v1l9dxNHAyJAuOSLwPBxoHPUeDJkPEsPUdjW6Cu2UPd5N1zwxBGPoIBmlHo9UPEernm4q+fUYkVAfhjBE4+zgazWAjGIQdzU+GZKuTISzZCf6MBk6GZO22cKBx0HM0aDJEDFvd0XK6Cf7BXRXkVz4zBGDoIxiEHQ1QP0Son28q+vYZkVAdhDNG4OziaACDjWCQdbTcT4bkq5MhLNnp9dFycDIkD49I8A/PWNp8JP732IDQZIgYtr6j0U1wt+zhbrLymSEAQx/BIO1otPohQv18U9G3z4iE6iCcMQJnH0ejGWwEg7Cj+cmQfHUyhCU7vZ/RcnAyJA+PSCwcnoHFQc/RoMkQMWx9R6Ob4G7ZTZBf+cwQgKGPYJB2NFr9EKF+vqno22dEQnUQzhiBs4+j0Qw2gkHY0fxkyFPckqNxZCfoaOBkiNsgW8KBxkHP0aDJEDFsfUejm+Bu2asgv/KZIQBDH8Eg7Wi0+iFC/XxT0bfPiITqIJwxAmcfR6MZbASDsKP5yZCnuCVH48hO0NHAyZA8PCLBPzxjafOR+N9jA0KTIWLY+o5GN8Hdsge7ybnymSEAQx/BIO1otPohQv18U9G3z4iE6iCcMQJnH0ejGWwEg7Cj+cmQfHUyhCU7wT4aOBmSt9vCgcZBz9GgyRAxbHVHK+gm+Ad3VZBf+cwQgKGPYBB2NED9EKF+vqno22dEQnUQzhiBs4ujAQw2gkHW0Qo/GVKsToawZKf3M1oBToYUwRGJ9+FA46DmaAU0GSKGre9odBPcLXuwm5znq5t3H0ejGfoIBmlHo9UPEernm4q+fUYkVAfhjBE4+zgazWAjGIQdzU+GFKuTISzZCToaOBlSBEck3ocDjYOeo0GTIWLY+o5GN8Hdspsgv/KZIQBDH8Eg7Wi0+iFC/XxT0bfPiITqIJwxAmcfR6MZbASDsKP5yZCnuCVH48hO0NHAyZCi3BYONA56jgZNhohh6zsa3QR3y14F+ZXPDAEY+ggGaUej1Q8R6uebir59RiRUB+GMETj7OBrNYCMYhB3NT4Y8xS05Gkd2en20ApwMKYIjEu/DgcZBz9GgyRAxbH1Ho5vgbtnD3WTlM0MAhj6CQdrRaPVDhPr5pqJvnxEJ1UE4YwTOPo5GM9gIBmFH85MhxepkCEt2gj+jgZMhRbstHGgc9BwNmgwRw1Z3NEM3wT+4q4L8ymeGAAx9BIOwowHqhwj1801F3z4jEqqDcMYInF0cDWCwEQyyjmb8ZIhZnQxhyU7P0Qw4GWLCIxILh2dgcVBzNANNhohh6zsa3QR3yx7uJiufGQIw9BEM0o5Gqx8i1M83FX37jEioDsIZI3D2cTSawUYwCDuanwwxq5MhLNkJOho4GWLCIxL8wzOWNh+J/z02IDQZIoat72h0E9wtuwnyK58ZAjD0EQzSjkarHyLUzzcVffuMSKgOwhkjcPZxNJrBRjAIO5qfDHmKW3I0juz0+mgGnAwx5bZwoHHQczRoMkQMW9/R6Ca4W/YqyK98ZgjA0EcwSDsarX6IUD/fVPTtMyKhOghnjMDZx9FoBhvBIOxofjLkKW7J0TiyE3Q0cDLEhEckFg7PwOKg52jQZIgYtr6j0U1wt+zBbnKhfGYIwNBHMEg7Gq1+iFA/31T07TMioToIZ4zA2cfRaAYbwSDsaH4yxKxOhrBkJ+ho4GSIabeFA42DnqNBkyFi2OqOVtJN8A/uqiC/8pkhAEMfwSDsaID6IUL9fFPRt8+IhOognDECZxdHAxhsBIOso5V+MqRcnQxhyU6vj1aCkyFlcETifTjQOKg5WglNhohh6zsa3QR3yx7sJhf56ubdx9Fohj6CQdrRaPVDhPr5pqJvnxEJ1UE4YwTOPo5GM9gIBmFH85Mh5epkCEt2ej+jleBkSBkckXgfDjQOeo4GTYaIYes7Gt0Ed8tugvzKZ4YADH0Eg7Sj0eqHCPXzTUXfPiMSqoNwxgicfRyNZrARDMKO5idDnuKWHI0jO8Gf0cDJkLLcFg40DnqOBk2GiGHrOxrdBHfLXgX5lc8MARj6CAZpR6PVDxHq55uKvn1GJFQH4YwROPs4Gs1gIxiEHc1PhjzFLTkaR3aCP6OBkyFlcETifTjQOOg5GjQZIoat72h0E9wte7ibrHxmCMDQRzBIOxqtfohQP99U9O0zIqE6CGeMwNnH0WgGG8Eg7Gh+MqRcnQxhyU7wZzRwMqRst4UDjYOeo0GTIWLY6o5W0U3wD+6qIL/ymSEAQx/BIOxogPohQv18U9G3z4iE6iCcMQJnF0cDGGwEg6yjVX4ypFqdDGHJTu9ntAqcDKnCIxILh2dgcVBztAqaDBHD1nc0ugnulj3cTVY+MwRg6CMYpB2NVj9EqJ9vKvr2GZFQHYQzRuDs42g0g41gEHY0PxlSrU6GsGSn9zNaBU6GVOERCf7hGUubj8T/HhsQmgwRw9Z3NLoJ7pbdBPmVzwwBGPoIBmlHo9UPEernm4q+fUYkVAfhjBE4+zgazWAjGIQdzU+GPMUtORpHdoI/o4GTIVW5LRxoHPQcDZoMEcPWdzS6Ce6WvQryK58ZAjD0EQzSjkarHyLUzzcVffuMSKgOwhkjcPZxNJrBRjAIO5qfDHmKW3I0juwEf0YDJ0Oq8IjEwuEZWBz0HA2aDBHD1nc0ugnulj3YTTbKZ4YADH0Eg7Sj0eqHCPXzTUXfPiMSqoNwxgicfRyNZrARDMKO5idDqtXJEJbsBH9GAydDqnZbONA46DkaNBkihq3uaDXdBP/grgryK58ZAjD0EQzCjgaoHyLUzzcVffuMSKgOwhkjcHZxNIDBRjDIOlrtJ0Pq1ckQluz0fkarwcmQOjgi8T4caBzUHK2GJkPEsPUdjW6Cu2UPdpNNvrp593E0mqGPYJB2NFr9EKF+vqno22dEQnUQzhiBs4+j0Qw2gkHY0fxkSL06GcKSnd7PaDU4GVIHRyTehwONg56jQZMhYtj6jkY3wd2ymyC/8pkhAEMfwSDtaLT6IUL9fFPRt8+IhOognDECZx9HoxlsBIOwo/nJkKe4JUfjyE7wZzRwMqQut4UDjYOeo0GTIWLY+o5GN8HdsldBfuUzQwCGPoJB2tFo9UOE+vmmom+fEQnVQThjBM4+jkYz2AgGYUfzkyFPcUuOxpGdoKOBkyF1cETifTjQOOg5GjQZIoat72h0E9wte7ibrHxmCMDQRzBIOxqtfohQP99U9O0zIqE6CGeMwNnH0WgGG8Eg7Gh+MqRenQxhyU7Q0cDJkLrdFg40DnqOBk2GiGGrO1pDN8E/uKuC/MpnhgAMfQSDsKMB6ocI9fNNRd8+IxKqg3DGCJxdHA1gsBEMso7W+MmQZnUyhCU7vT5aA06GNOERCf7hGUubj8T/HhsQmgwRw9Z3NLoJ7pY93E1WPjMEYOgjGKQdjVY/RKifbyr69hmRUB2EM0bg7ONoNIONYBB2ND8Z0qxOhrBkp/czWgNOhjThEQn+4RlLm4/E/x4bEJoMEcPWdzS6Ce6W3QT5lc8MARj6CAZpR6PVDxHq55uKvn1GJFQH4YwROPs4Gs1gIxiEHc1PhjzFLTkaR3aCjgZOhjTltnCgcdBzNGgyRAxb39HoJrhb9irIr3xmCMDQRzBIOxqtfohQP99U9O0zIqE6CGeMwNnH0WgGG8Eg7Gh+MuQpbsnROLITdDRwMqQJj0jwD89Y2nwk/vfYgNBkiBi2vqPRTXC37MFucql8ZgjA0EcwSDsarX6IUD/fVPTtMyKhOghnjMDZx9FoBhvBIOxofjKkWZ0MYclOsI8GToY07bZwoHHQczRoMkQMW93RWroJ/sFdFeRXPjMEYOgjGIQdDVA/RKifbyr69hmRUB2EM0bg7OJoAIONYJB1tNZPhrSrkyEs2en9jNaCkyFtcETifTjQOKg5WgtNhohh6zsa3QR3yx7sJpf56ubdx9Fohj6CQdrRaPVDhPr5pqJvnxEJ1UE4YwTOPo5GM9gIBmFH85Mh7epkCEt2go4GToa0wRGJ9+FA46DnaNBkiBj29M+/+XRp23kyzKPx++3y5eOn3wSC0f3LP/+9gyxX8c0qftE2JT5rDTHgtyAn3K4KtxHC5zcdSDh833G6/c1lWbh/i6PcS38on0qwf/hXhVpp7b5RBnGUR4taupneRzBIl0S0+iFCfblFPfsmtHbn4arep/KhI28jGIQrn/Ltm7ilOxBHtrezv/ob0XMFNA2tXjW0KsiGt/EhBjyz/jC0ZeE2QvhOhrYs3L/FUe6kZ/p51Kzm0Xo3eoKq8OYZxLA9j5aF2wjhO+XRsvBHijGUv3BhtN4DdDj56kLsUxjR7dc+gkG6MKLVDxHqyy3q2TehtTsPV/U+hREdeRvBIFwY+bZ9u9q2Z8l+FkbTe9nzfqNnaPnxuGpo681ox4af5Qgx4Jn1MLQ14TZC+C6GtibcpxNH+UsURvkxW8mjiTcIhZ+gBjFsz6Nl4TZC+E55tCz8kWIM5a/x6DE/5j+612I1ndY7io4NP74IItmeTvmPdlW+jZC/U1LlP/o/lvU/0o4B4O9Rz1R6rap7Ig7y6H53f1JHVk99BIPZzICr/wlSP0SoL7eoZ9+Y1u5DXNV7VN1I5G0Eg2jVPcl6+yZu6RbEka0zL7J20wk3EXUP3p/UkcnTRzBI33Ro9UOE+nKL+u9+0+Gq3uemQ0feRjAI33SKt2/ilm46HNl/9ED++tcffvybf+kP//DDn7Lpb/6/f9njIz/+zb/lj7/5/cv/+fX2+wT/w/3Tb1/cn5dPv3767P7H6fOfz+7f9qf8T6Vp6h/++uMPv53+4v4DP3/8y+33v/sft//6u58+/eX02/Rf+/3j/53eyPIff/jP3663z79+/M1d99un6Y/pY6dfP/75N5ed7l/7758+f/y/03/r9Ot0xa+3+5fp4//r9vnLx4v/m8t02e3z9Hf/9fn0Hz/f/vf0mS+f//M2/VvOE+Lts9d6/vTly6e/PP6X+8vOUfzxH/xxAeHo//lhulH/cP14+vOn39x/i/NpL5j1yc8f//zvzI9++fQfnA9On7x//NWDuj9dik4X/P7p12n5XS5c/2n1sy4xTp+/vL/gj1xwyfCffznfPv/p0+cpzR4J5P7XP326uv/Kf7/9dvs8BXm67j8+f/ry+IHCXfXrp8v/vE3p98df35yWx76a/vLjb/8+3c++OPH/D1T4mOY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</si>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</sst>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5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8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164" fontId="13" fillId="0" borderId="7" xfId="0" applyNumberFormat="1" applyFont="1" applyBorder="1" applyAlignment="1">
      <alignment horizontal="center" vertical="center"/>
    </xf>
    <xf numFmtId="0" fontId="11" fillId="6" borderId="7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64" fontId="13" fillId="6" borderId="7" xfId="0" applyNumberFormat="1" applyFont="1" applyFill="1" applyBorder="1" applyAlignment="1">
      <alignment horizontal="center" vertical="center"/>
    </xf>
    <xf numFmtId="4" fontId="9" fillId="6" borderId="7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11" fillId="0" borderId="7" xfId="0" applyFont="1" applyBorder="1" applyAlignment="1">
      <alignment horizontal="right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3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0" fontId="11" fillId="8" borderId="7" xfId="0" applyFont="1" applyFill="1" applyBorder="1" applyAlignment="1">
      <alignment horizontal="right" vertical="center" wrapText="1"/>
    </xf>
    <xf numFmtId="164" fontId="10" fillId="5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4" fillId="5" borderId="7" xfId="0" applyNumberFormat="1" applyFont="1" applyFill="1" applyBorder="1" applyAlignment="1">
      <alignment horizontal="center" vertical="center"/>
    </xf>
    <xf numFmtId="164" fontId="14" fillId="6" borderId="7" xfId="0" applyNumberFormat="1" applyFont="1" applyFill="1" applyBorder="1" applyAlignment="1">
      <alignment horizontal="center" vertical="center"/>
    </xf>
    <xf numFmtId="164" fontId="14" fillId="8" borderId="7" xfId="0" applyNumberFormat="1" applyFont="1" applyFill="1" applyBorder="1" applyAlignment="1">
      <alignment horizontal="center" vertical="center"/>
    </xf>
    <xf numFmtId="4" fontId="7" fillId="8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0" fillId="3" borderId="7" xfId="0" applyFont="1" applyFill="1" applyBorder="1" applyAlignment="1">
      <alignment horizontal="right" vertical="center"/>
    </xf>
    <xf numFmtId="4" fontId="10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right" vertical="center" wrapText="1"/>
    </xf>
    <xf numFmtId="0" fontId="9" fillId="9" borderId="7" xfId="0" applyFont="1" applyFill="1" applyBorder="1" applyAlignment="1">
      <alignment horizontal="center" vertical="center"/>
    </xf>
    <xf numFmtId="164" fontId="9" fillId="9" borderId="7" xfId="0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right" vertical="center" wrapText="1"/>
    </xf>
    <xf numFmtId="164" fontId="13" fillId="9" borderId="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 wrapText="1"/>
    </xf>
    <xf numFmtId="164" fontId="13" fillId="9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4" fontId="9" fillId="0" borderId="9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5:I1201" totalsRowShown="0" headerRowDxfId="11" dataDxfId="10" tableBorderDxfId="9">
  <autoFilter ref="A5:I1201">
    <filterColumn colId="1">
      <customFilters>
        <customFilter operator="notEqual" val=" "/>
      </customFilters>
    </filterColumn>
    <filterColumn colId="8">
      <filters blank="1">
        <filter val="1 168,800"/>
        <filter val="1 348,650"/>
        <filter val="1 624,500"/>
        <filter val="1 764,700"/>
        <filter val="1,000"/>
        <filter val="10,000"/>
        <filter val="106,000"/>
        <filter val="106,300"/>
        <filter val="107,800"/>
        <filter val="122,200"/>
        <filter val="13 140,000"/>
        <filter val="130,000"/>
        <filter val="14,000"/>
        <filter val="145,800"/>
        <filter val="15,000"/>
        <filter val="150,600"/>
        <filter val="154,200"/>
        <filter val="174,800"/>
        <filter val="176,200"/>
        <filter val="18,100"/>
        <filter val="198,000"/>
        <filter val="2 589,900"/>
        <filter val="2 789,370"/>
        <filter val="2,000"/>
        <filter val="2,600"/>
        <filter val="2,880"/>
        <filter val="207,000"/>
        <filter val="22,100"/>
        <filter val="23,918"/>
        <filter val="236,700"/>
        <filter val="238,800"/>
        <filter val="239,900"/>
        <filter val="24,900"/>
        <filter val="248,800"/>
        <filter val="25,810"/>
        <filter val="26,100"/>
        <filter val="268,200"/>
        <filter val="273,180"/>
        <filter val="296,200"/>
        <filter val="3 125,200"/>
        <filter val="3 142,600"/>
        <filter val="3 418,180"/>
        <filter val="3 479,000"/>
        <filter val="3 586,900"/>
        <filter val="3 617,600"/>
        <filter val="3 665,100"/>
        <filter val="3 723,500"/>
        <filter val="3 740,200"/>
        <filter val="3 947,800"/>
        <filter val="3,000"/>
        <filter val="305,900"/>
        <filter val="32,800"/>
        <filter val="331,700"/>
        <filter val="339,300"/>
        <filter val="34,500"/>
        <filter val="353,800"/>
        <filter val="389,595"/>
        <filter val="4 198,800"/>
        <filter val="4 263,200"/>
        <filter val="4 266,700"/>
        <filter val="4 460,800"/>
        <filter val="4 503,390"/>
        <filter val="4,000"/>
        <filter val="49,400"/>
        <filter val="5,000"/>
        <filter val="5,600"/>
        <filter val="54,100"/>
        <filter val="54,800"/>
        <filter val="540,500"/>
        <filter val="543,100"/>
        <filter val="55,800"/>
        <filter val="56,700"/>
        <filter val="572,400"/>
        <filter val="58,800"/>
        <filter val="59,500"/>
        <filter val="59,700"/>
        <filter val="6,000"/>
        <filter val="60,000"/>
        <filter val="60,300"/>
        <filter val="60,500"/>
        <filter val="631,300"/>
        <filter val="64,300"/>
        <filter val="649,800"/>
        <filter val="662,775"/>
        <filter val="7 374,000"/>
        <filter val="7,000"/>
        <filter val="7,800"/>
        <filter val="7,900"/>
        <filter val="70,200"/>
        <filter val="73,500"/>
        <filter val="744,700"/>
        <filter val="751,700"/>
        <filter val="8 128,400"/>
        <filter val="808,000"/>
        <filter val="837,600"/>
        <filter val="87,000"/>
        <filter val="9 197,000"/>
        <filter val="9,000"/>
        <filter val="94,400"/>
        <filter val="96,000"/>
        <filter val="99,200"/>
        <filter val="99,600"/>
      </filters>
    </filterColumn>
  </autoFilter>
  <tableColumns count="9">
    <tableColumn id="1" name="Номер п/п" dataDxfId="8"/>
    <tableColumn id="2" name="Код узла ИСР" dataDxfId="7"/>
    <tableColumn id="3" name="Наименование затрат" dataDxfId="6"/>
    <tableColumn id="4" name="Комментарий по ИСР" dataDxfId="5"/>
    <tableColumn id="5" name="Комментарий подрядчика" dataDxfId="4"/>
    <tableColumn id="6" name="Ед. изм." dataDxfId="3"/>
    <tableColumn id="7" name="Коэф.расхода" dataDxfId="2"/>
    <tableColumn id="8" name="Кол-во БО" dataDxfId="1"/>
    <tableColumn id="9" name="Общее кол-во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03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1803" sqref="AA1803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3"/>
      <c r="S1" s="3"/>
      <c r="T1" s="3"/>
      <c r="U1" s="3"/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</row>
    <row r="2" spans="1:35" ht="30.75" customHeight="1" x14ac:dyDescent="0.3">
      <c r="A2" s="114" t="s">
        <v>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spans="1:35" ht="15" customHeight="1" x14ac:dyDescent="0.3">
      <c r="A3" s="115" t="s">
        <v>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 spans="1:35" ht="15" customHeight="1" x14ac:dyDescent="0.3">
      <c r="A4" s="116" t="s">
        <v>6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</row>
    <row r="5" spans="1:35" ht="40.799999999999997" customHeight="1" x14ac:dyDescent="0.3">
      <c r="A5" s="109" t="s">
        <v>28</v>
      </c>
      <c r="B5" s="109" t="s">
        <v>29</v>
      </c>
      <c r="C5" s="109" t="s">
        <v>30</v>
      </c>
      <c r="D5" s="109" t="s">
        <v>31</v>
      </c>
      <c r="E5" s="109" t="s">
        <v>32</v>
      </c>
      <c r="F5" s="109" t="s">
        <v>33</v>
      </c>
      <c r="G5" s="109" t="s">
        <v>34</v>
      </c>
      <c r="H5" s="109" t="s">
        <v>35</v>
      </c>
      <c r="I5" s="109" t="s">
        <v>36</v>
      </c>
      <c r="J5" s="117" t="s">
        <v>7</v>
      </c>
      <c r="K5" s="118"/>
      <c r="L5" s="118"/>
      <c r="M5" s="118"/>
      <c r="N5" s="118"/>
      <c r="O5" s="119"/>
      <c r="P5" s="120" t="s">
        <v>8</v>
      </c>
      <c r="Q5" s="121"/>
      <c r="R5" s="122"/>
      <c r="S5" s="120" t="s">
        <v>9</v>
      </c>
      <c r="T5" s="121"/>
      <c r="U5" s="122"/>
    </row>
    <row r="6" spans="1:35" ht="15.75" customHeight="1" x14ac:dyDescent="0.3">
      <c r="A6" s="123"/>
      <c r="B6" s="123"/>
      <c r="C6" s="123"/>
      <c r="D6" s="123"/>
      <c r="E6" s="123"/>
      <c r="F6" s="123"/>
      <c r="G6" s="123"/>
      <c r="H6" s="123"/>
      <c r="I6" s="123"/>
      <c r="J6" s="107" t="s">
        <v>37</v>
      </c>
      <c r="K6" s="108"/>
      <c r="L6" s="109" t="s">
        <v>37</v>
      </c>
      <c r="M6" s="107" t="s">
        <v>40</v>
      </c>
      <c r="N6" s="108"/>
      <c r="O6" s="109" t="s">
        <v>41</v>
      </c>
      <c r="P6" s="107" t="s">
        <v>37</v>
      </c>
      <c r="Q6" s="108"/>
      <c r="R6" s="109" t="s">
        <v>37</v>
      </c>
      <c r="S6" s="107" t="s">
        <v>40</v>
      </c>
      <c r="T6" s="108"/>
      <c r="U6" s="109" t="s">
        <v>41</v>
      </c>
    </row>
    <row r="7" spans="1:35" ht="31.2" customHeight="1" x14ac:dyDescent="0.3">
      <c r="A7" s="110"/>
      <c r="B7" s="110"/>
      <c r="C7" s="110"/>
      <c r="D7" s="110"/>
      <c r="E7" s="110"/>
      <c r="F7" s="110"/>
      <c r="G7" s="110"/>
      <c r="H7" s="110"/>
      <c r="I7" s="110"/>
      <c r="J7" s="5" t="s">
        <v>38</v>
      </c>
      <c r="K7" s="5" t="s">
        <v>39</v>
      </c>
      <c r="L7" s="110"/>
      <c r="M7" s="5" t="s">
        <v>38</v>
      </c>
      <c r="N7" s="5" t="s">
        <v>39</v>
      </c>
      <c r="O7" s="110"/>
      <c r="P7" s="5" t="s">
        <v>38</v>
      </c>
      <c r="Q7" s="5" t="s">
        <v>39</v>
      </c>
      <c r="R7" s="110"/>
      <c r="S7" s="5" t="s">
        <v>38</v>
      </c>
      <c r="T7" s="5" t="s">
        <v>39</v>
      </c>
      <c r="U7" s="110"/>
    </row>
    <row r="8" spans="1:35" ht="30" customHeight="1" x14ac:dyDescent="0.3">
      <c r="A8" s="111" t="s">
        <v>42</v>
      </c>
      <c r="B8" s="112"/>
      <c r="C8" s="112"/>
      <c r="D8" s="112"/>
      <c r="E8" s="112"/>
      <c r="F8" s="112"/>
      <c r="G8" s="112"/>
      <c r="H8" s="112"/>
      <c r="I8" s="113"/>
      <c r="J8" s="7"/>
      <c r="K8" s="7"/>
      <c r="L8" s="7"/>
      <c r="M8" s="8">
        <f>SUM(M9,M1797)</f>
        <v>47215436.839999989</v>
      </c>
      <c r="N8" s="8">
        <f>SUM(N9,N1797)</f>
        <v>86258239.069999978</v>
      </c>
      <c r="O8" s="8">
        <f>SUM(O9,O1797)</f>
        <v>133473675.90999998</v>
      </c>
      <c r="P8" s="7"/>
      <c r="Q8" s="7"/>
      <c r="R8" s="7"/>
      <c r="S8" s="8">
        <f>SUM(S9,S1797)</f>
        <v>63362460.109999992</v>
      </c>
      <c r="T8" s="8">
        <f>SUM(T9,T1797)</f>
        <v>166210585.12999997</v>
      </c>
      <c r="U8" s="8">
        <f>SUM(U9,U1797)</f>
        <v>229573045.24000001</v>
      </c>
      <c r="Y8" s="9">
        <f>SUM(Y9,Y1797)</f>
        <v>52802050.209999986</v>
      </c>
      <c r="Z8" s="9">
        <f>SUM(Z9,Z1797)</f>
        <v>138508820.95999998</v>
      </c>
      <c r="AA8" s="9">
        <f>SUM(AA9,AA1797)</f>
        <v>191310871.16999999</v>
      </c>
      <c r="AC8" s="4" t="s">
        <v>43</v>
      </c>
    </row>
    <row r="9" spans="1:35" ht="16.95" customHeight="1" x14ac:dyDescent="0.3">
      <c r="A9" s="10" t="s">
        <v>44</v>
      </c>
      <c r="B9" s="10" t="s">
        <v>45</v>
      </c>
      <c r="C9" s="101" t="s">
        <v>46</v>
      </c>
      <c r="D9" s="102"/>
      <c r="E9" s="102"/>
      <c r="F9" s="102"/>
      <c r="G9" s="102"/>
      <c r="H9" s="102"/>
      <c r="I9" s="103"/>
      <c r="M9" s="6">
        <f>SUM(M10,M1794)</f>
        <v>47215436.839999989</v>
      </c>
      <c r="N9" s="6">
        <f>SUM(N10,N1794)</f>
        <v>85200897.469999984</v>
      </c>
      <c r="O9" s="6">
        <f>SUM(O10,O1794)</f>
        <v>132416334.30999999</v>
      </c>
      <c r="S9" s="6">
        <f>SUM(S10,S1794)</f>
        <v>63362460.109999992</v>
      </c>
      <c r="T9" s="6">
        <f>SUM(T10,T1794)</f>
        <v>164941775.20999998</v>
      </c>
      <c r="U9" s="6">
        <f>SUM(U10,U1794)</f>
        <v>228304235.32000002</v>
      </c>
      <c r="Y9" s="9">
        <f>SUM(Y10,Y1794)</f>
        <v>52802050.209999986</v>
      </c>
      <c r="Z9" s="9">
        <f>SUM(Z10,Z1794)</f>
        <v>137451479.35999998</v>
      </c>
      <c r="AA9" s="9">
        <f>SUM(AA10,AA1794)</f>
        <v>190253529.56999999</v>
      </c>
      <c r="AD9" s="4">
        <v>337839749</v>
      </c>
      <c r="AE9" s="4">
        <v>27137796</v>
      </c>
    </row>
    <row r="10" spans="1:35" ht="16.95" customHeight="1" x14ac:dyDescent="0.3">
      <c r="A10" s="10" t="s">
        <v>47</v>
      </c>
      <c r="B10" s="10" t="s">
        <v>48</v>
      </c>
      <c r="C10" s="101" t="s">
        <v>49</v>
      </c>
      <c r="D10" s="102"/>
      <c r="E10" s="102"/>
      <c r="F10" s="102"/>
      <c r="G10" s="102"/>
      <c r="H10" s="102"/>
      <c r="I10" s="103"/>
      <c r="M10" s="6">
        <f t="shared" ref="M10:O11" si="0">SUM(M11)</f>
        <v>47215436.839999989</v>
      </c>
      <c r="N10" s="6">
        <f t="shared" si="0"/>
        <v>85200897.469999984</v>
      </c>
      <c r="O10" s="6">
        <f t="shared" si="0"/>
        <v>132416334.30999999</v>
      </c>
      <c r="S10" s="6">
        <f t="shared" ref="S10:U11" si="1">SUM(S11)</f>
        <v>63362460.109999992</v>
      </c>
      <c r="T10" s="6">
        <f t="shared" si="1"/>
        <v>103486652.20999999</v>
      </c>
      <c r="U10" s="6">
        <f t="shared" si="1"/>
        <v>166849112.32000002</v>
      </c>
      <c r="Y10" s="9">
        <f t="shared" ref="Y10:AA11" si="2">SUM(Y11)</f>
        <v>52802050.209999986</v>
      </c>
      <c r="Z10" s="9">
        <f t="shared" si="2"/>
        <v>86238876.859999985</v>
      </c>
      <c r="AA10" s="9">
        <f t="shared" si="2"/>
        <v>139040927.06999999</v>
      </c>
      <c r="AD10" s="4">
        <v>337839750</v>
      </c>
      <c r="AE10" s="4">
        <v>27137811</v>
      </c>
    </row>
    <row r="11" spans="1:35" ht="16.95" customHeight="1" x14ac:dyDescent="0.3">
      <c r="A11" s="10" t="s">
        <v>50</v>
      </c>
      <c r="B11" s="10" t="s">
        <v>51</v>
      </c>
      <c r="C11" s="101" t="s">
        <v>52</v>
      </c>
      <c r="D11" s="102"/>
      <c r="E11" s="102"/>
      <c r="F11" s="102"/>
      <c r="G11" s="102"/>
      <c r="H11" s="102"/>
      <c r="I11" s="103"/>
      <c r="M11" s="6">
        <f t="shared" si="0"/>
        <v>47215436.839999989</v>
      </c>
      <c r="N11" s="6">
        <f t="shared" si="0"/>
        <v>85200897.469999984</v>
      </c>
      <c r="O11" s="6">
        <f t="shared" si="0"/>
        <v>132416334.30999999</v>
      </c>
      <c r="S11" s="6">
        <f t="shared" si="1"/>
        <v>63362460.109999992</v>
      </c>
      <c r="T11" s="6">
        <f t="shared" si="1"/>
        <v>103486652.20999999</v>
      </c>
      <c r="U11" s="6">
        <f t="shared" si="1"/>
        <v>166849112.32000002</v>
      </c>
      <c r="Y11" s="9">
        <f t="shared" si="2"/>
        <v>52802050.209999986</v>
      </c>
      <c r="Z11" s="9">
        <f t="shared" si="2"/>
        <v>86238876.859999985</v>
      </c>
      <c r="AA11" s="9">
        <f t="shared" si="2"/>
        <v>139040927.06999999</v>
      </c>
      <c r="AD11" s="4">
        <v>337839751</v>
      </c>
      <c r="AE11" s="4">
        <v>27137817</v>
      </c>
    </row>
    <row r="12" spans="1:35" ht="16.95" customHeight="1" x14ac:dyDescent="0.3">
      <c r="A12" s="10" t="s">
        <v>53</v>
      </c>
      <c r="B12" s="10" t="s">
        <v>54</v>
      </c>
      <c r="C12" s="101" t="s">
        <v>55</v>
      </c>
      <c r="D12" s="102"/>
      <c r="E12" s="102"/>
      <c r="F12" s="102"/>
      <c r="G12" s="102"/>
      <c r="H12" s="102"/>
      <c r="I12" s="103"/>
      <c r="M12" s="6">
        <f>SUM(M13,M386,M1136,M1445,M1635,M1792)</f>
        <v>47215436.839999989</v>
      </c>
      <c r="N12" s="6">
        <f>SUM(N13,N386,N1136,N1445,N1635,N1792)</f>
        <v>85200897.469999984</v>
      </c>
      <c r="O12" s="6">
        <f>SUM(O13,O386,O1136,O1445,O1635,O1792)</f>
        <v>132416334.30999999</v>
      </c>
      <c r="S12" s="6">
        <f>SUM(S13,S386,S1136,S1445,S1635,S1792)</f>
        <v>63362460.109999992</v>
      </c>
      <c r="T12" s="6">
        <f>SUM(T13,T386,T1136,T1445,T1635,T1792)</f>
        <v>103486652.20999999</v>
      </c>
      <c r="U12" s="6">
        <f>SUM(U13,U386,U1136,U1445,U1635,U1792)</f>
        <v>166849112.32000002</v>
      </c>
      <c r="Y12" s="9">
        <f>SUM(Y13,Y386,Y1136,Y1445,Y1635,Y1792)</f>
        <v>52802050.209999986</v>
      </c>
      <c r="Z12" s="9">
        <f>SUM(Z13,Z386,Z1136,Z1445,Z1635,Z1792)</f>
        <v>86238876.859999985</v>
      </c>
      <c r="AA12" s="9">
        <f>SUM(AA13,AA386,AA1136,AA1445,AA1635,AA1792)</f>
        <v>139040927.06999999</v>
      </c>
      <c r="AD12" s="4">
        <v>337839752</v>
      </c>
      <c r="AE12" s="4">
        <v>27137837</v>
      </c>
    </row>
    <row r="13" spans="1:35" ht="16.95" customHeight="1" x14ac:dyDescent="0.3">
      <c r="A13" s="10" t="s">
        <v>56</v>
      </c>
      <c r="B13" s="10" t="s">
        <v>57</v>
      </c>
      <c r="C13" s="101" t="s">
        <v>58</v>
      </c>
      <c r="D13" s="102"/>
      <c r="E13" s="102"/>
      <c r="F13" s="102"/>
      <c r="G13" s="102"/>
      <c r="H13" s="102"/>
      <c r="I13" s="103"/>
      <c r="M13" s="6">
        <f>SUM(M14,M155,M206)</f>
        <v>14941375.02</v>
      </c>
      <c r="N13" s="6">
        <f>SUM(N14,N155,N206)</f>
        <v>20883427.969999999</v>
      </c>
      <c r="O13" s="6">
        <f>SUM(O14,O155,O206)</f>
        <v>35824802.989999995</v>
      </c>
      <c r="S13" s="6">
        <f>SUM(S14,S155,S206)</f>
        <v>33127126.469999999</v>
      </c>
      <c r="T13" s="6">
        <f>SUM(T14,T155,T206)</f>
        <v>24904883.030000001</v>
      </c>
      <c r="U13" s="6">
        <f>SUM(U14,U155,U206)</f>
        <v>58032009.5</v>
      </c>
      <c r="Y13" s="9">
        <f>SUM(Y14,Y155,Y206)</f>
        <v>27605938.769999996</v>
      </c>
      <c r="Z13" s="9">
        <f>SUM(Z14,Z155,Z206)</f>
        <v>20754069.200000003</v>
      </c>
      <c r="AA13" s="9">
        <f>SUM(AA14,AA155,AA206)</f>
        <v>48360007.969999999</v>
      </c>
      <c r="AD13" s="4">
        <v>337839753</v>
      </c>
      <c r="AE13" s="4">
        <v>27137842</v>
      </c>
    </row>
    <row r="14" spans="1:35" ht="16.95" customHeight="1" x14ac:dyDescent="0.3">
      <c r="A14" s="10" t="s">
        <v>59</v>
      </c>
      <c r="B14" s="10" t="s">
        <v>60</v>
      </c>
      <c r="C14" s="101" t="s">
        <v>61</v>
      </c>
      <c r="D14" s="102"/>
      <c r="E14" s="102"/>
      <c r="F14" s="102"/>
      <c r="G14" s="102"/>
      <c r="H14" s="102"/>
      <c r="I14" s="103"/>
      <c r="M14" s="6">
        <f>SUM(M15,M21,M29,M32,M35,M39,M41,M49,M57,M69,M81,M93,M99,M105,M111,M119,M131,M143,M149)</f>
        <v>9670962.1099999994</v>
      </c>
      <c r="N14" s="6">
        <f>SUM(N15,N21,N29,N32,N35,N39,N41,N49,N57,N69,N81,N93,N99,N105,N111,N119,N131,N143,N149)</f>
        <v>12175528.02</v>
      </c>
      <c r="O14" s="6">
        <f>SUM(O15,O21,O29,O32,O35,O39,O41,O49,O57,O69,O81,O93,O99,O105,O111,O119,O131,O143,O149)</f>
        <v>21846490.129999999</v>
      </c>
      <c r="S14" s="6">
        <f>SUM(S15,S21,S29,S32,S35,S39,S41,S49,S57,S69,S81,S93,S99,S105,S111,S119,S131,S143,S149)</f>
        <v>9592175.6500000004</v>
      </c>
      <c r="T14" s="6">
        <f>SUM(T15,T21,T29,T32,T35,T39,T41,T49,T57,T69,T81,T93,T99,T105,T111,T119,T131,T143,T149)</f>
        <v>14549243.539999999</v>
      </c>
      <c r="U14" s="6">
        <f>SUM(U15,U21,U29,U32,U35,U39,U41,U49,U57,U69,U81,U93,U99,U105,U111,U119,U131,U143,U149)</f>
        <v>24141419.189999998</v>
      </c>
      <c r="Y14" s="9">
        <f>SUM(Y15,Y21,Y29,Y32,Y35,Y39,Y41,Y49,Y57,Y69,Y81,Y93,Y99,Y105,Y111,Y119,Y131,Y143,Y149)</f>
        <v>7993479.7200000007</v>
      </c>
      <c r="Z14" s="9">
        <f>SUM(Z15,Z21,Z29,Z32,Z35,Z39,Z41,Z49,Z57,Z69,Z81,Z93,Z99,Z105,Z111,Z119,Z131,Z143,Z149)</f>
        <v>12124369.620000001</v>
      </c>
      <c r="AA14" s="9">
        <f>SUM(AA15,AA21,AA29,AA32,AA35,AA39,AA41,AA49,AA57,AA69,AA81,AA93,AA99,AA105,AA111,AA119,AA131,AA143,AA149)</f>
        <v>20117849.340000004</v>
      </c>
      <c r="AD14" s="4">
        <v>337839754</v>
      </c>
      <c r="AE14" s="4">
        <v>27137833</v>
      </c>
    </row>
    <row r="15" spans="1:35" ht="54" x14ac:dyDescent="0.3">
      <c r="A15" s="17" t="s">
        <v>62</v>
      </c>
      <c r="B15" s="17" t="s">
        <v>63</v>
      </c>
      <c r="C15" s="18" t="s">
        <v>64</v>
      </c>
      <c r="D15" s="19" t="s">
        <v>65</v>
      </c>
      <c r="E15" s="19" t="s">
        <v>66</v>
      </c>
      <c r="F15" s="19" t="s">
        <v>67</v>
      </c>
      <c r="G15" s="20">
        <v>1</v>
      </c>
      <c r="H15" s="19"/>
      <c r="I15" s="21">
        <v>0</v>
      </c>
      <c r="J15" s="22">
        <v>177.36</v>
      </c>
      <c r="K15" s="22">
        <v>388</v>
      </c>
      <c r="L15" s="22">
        <f>J15+ROUND(K15, 2)</f>
        <v>565.36</v>
      </c>
      <c r="M15" s="22">
        <v>0</v>
      </c>
      <c r="N15" s="22">
        <v>0</v>
      </c>
      <c r="O15" s="22">
        <f>M15+N15</f>
        <v>0</v>
      </c>
      <c r="P15" s="22">
        <v>177.36</v>
      </c>
      <c r="Q15" s="22">
        <v>388</v>
      </c>
      <c r="R15" s="22">
        <f>P15+ROUND(Q15, 2)</f>
        <v>565.36</v>
      </c>
      <c r="S15" s="22">
        <v>0</v>
      </c>
      <c r="T15" s="22">
        <v>0</v>
      </c>
      <c r="U15" s="22">
        <f>S15+T15</f>
        <v>0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337839756</v>
      </c>
      <c r="AE15" s="4">
        <v>27137860</v>
      </c>
      <c r="AG15" s="4" t="s">
        <v>68</v>
      </c>
      <c r="AH15" s="4" t="s">
        <v>69</v>
      </c>
      <c r="AI15" s="4" t="s">
        <v>70</v>
      </c>
    </row>
    <row r="16" spans="1:35" ht="54" x14ac:dyDescent="0.3">
      <c r="A16" s="23" t="s">
        <v>71</v>
      </c>
      <c r="B16" s="23" t="s">
        <v>63</v>
      </c>
      <c r="C16" s="24" t="s">
        <v>64</v>
      </c>
      <c r="D16" s="25" t="s">
        <v>65</v>
      </c>
      <c r="E16" s="25" t="s">
        <v>66</v>
      </c>
      <c r="F16" s="25" t="s">
        <v>67</v>
      </c>
      <c r="G16" s="26">
        <v>1</v>
      </c>
      <c r="H16" s="25"/>
      <c r="I16" s="26">
        <v>4263.2</v>
      </c>
      <c r="J16" s="27">
        <v>177.36</v>
      </c>
      <c r="K16" s="27">
        <v>388</v>
      </c>
      <c r="L16" s="27">
        <v>388</v>
      </c>
      <c r="M16" s="27">
        <v>756121.15</v>
      </c>
      <c r="N16" s="27">
        <v>1654121.6</v>
      </c>
      <c r="O16" s="27"/>
      <c r="P16" s="27">
        <v>177.36</v>
      </c>
      <c r="Q16" s="27">
        <v>388</v>
      </c>
      <c r="R16" s="27">
        <v>388</v>
      </c>
      <c r="S16" s="27">
        <v>756121.15</v>
      </c>
      <c r="T16" s="27">
        <v>1654121.6</v>
      </c>
      <c r="U16" s="27"/>
      <c r="V16" s="9"/>
      <c r="W16" s="9">
        <f>ROUND(Q16 / 1.2, 2)</f>
        <v>323.33</v>
      </c>
      <c r="X16" s="9">
        <f>ROUND(R16 / 1.2, 2)</f>
        <v>323.33</v>
      </c>
      <c r="Y16" s="9"/>
      <c r="Z16" s="9">
        <f>ROUND(T16 / 1.2, 2)</f>
        <v>1378434.67</v>
      </c>
      <c r="AA16" s="9"/>
      <c r="AD16" s="4">
        <v>315782174</v>
      </c>
      <c r="AE16" s="4">
        <v>27137860</v>
      </c>
      <c r="AG16" s="4" t="s">
        <v>68</v>
      </c>
      <c r="AH16" s="4" t="s">
        <v>69</v>
      </c>
      <c r="AI16" s="4"/>
    </row>
    <row r="17" spans="1:35" ht="36" x14ac:dyDescent="0.3">
      <c r="A17" s="17" t="s">
        <v>72</v>
      </c>
      <c r="B17" s="17"/>
      <c r="C17" s="34" t="s">
        <v>73</v>
      </c>
      <c r="D17" s="19"/>
      <c r="E17" s="19"/>
      <c r="F17" s="35" t="s">
        <v>74</v>
      </c>
      <c r="G17" s="36">
        <v>1.6</v>
      </c>
      <c r="H17" s="19"/>
      <c r="I17" s="37">
        <v>0</v>
      </c>
      <c r="J17" s="38">
        <v>9.67</v>
      </c>
      <c r="K17" s="39"/>
      <c r="L17" s="39"/>
      <c r="M17" s="38">
        <f>ROUND(ROUND(J17, 2)*I17, 2)</f>
        <v>0</v>
      </c>
      <c r="N17" s="39"/>
      <c r="O17" s="39"/>
      <c r="P17" s="38">
        <v>9.67</v>
      </c>
      <c r="Q17" s="39"/>
      <c r="R17" s="39"/>
      <c r="S17" s="38">
        <f>ROUND(ROUND(P17, 2)*I17, 2)</f>
        <v>0</v>
      </c>
      <c r="T17" s="39"/>
      <c r="U17" s="40"/>
      <c r="V17" s="9">
        <f>ROUND(ROUND(P17, 2)/1.2, 2)</f>
        <v>8.06</v>
      </c>
      <c r="Y17" s="9">
        <f>ROUND(S17 / 1.2, 2)</f>
        <v>0</v>
      </c>
      <c r="AD17" s="4" t="s">
        <v>75</v>
      </c>
      <c r="AE17" s="4" t="s">
        <v>76</v>
      </c>
      <c r="AF17" s="4" t="s">
        <v>77</v>
      </c>
    </row>
    <row r="18" spans="1:35" ht="36" x14ac:dyDescent="0.3">
      <c r="A18" s="23" t="s">
        <v>78</v>
      </c>
      <c r="B18" s="23"/>
      <c r="C18" s="42" t="s">
        <v>73</v>
      </c>
      <c r="D18" s="25"/>
      <c r="E18" s="25"/>
      <c r="F18" s="43" t="s">
        <v>74</v>
      </c>
      <c r="G18" s="44">
        <v>1.6</v>
      </c>
      <c r="H18" s="25"/>
      <c r="I18" s="45">
        <v>68211.199999999997</v>
      </c>
      <c r="J18" s="46">
        <v>9.67</v>
      </c>
      <c r="K18" s="47"/>
      <c r="L18" s="47"/>
      <c r="M18" s="46">
        <f>ROUND(ROUND(J18, 2)*I18, 2)</f>
        <v>659602.30000000005</v>
      </c>
      <c r="N18" s="47"/>
      <c r="O18" s="47"/>
      <c r="P18" s="46">
        <v>9.67</v>
      </c>
      <c r="Q18" s="47"/>
      <c r="R18" s="47"/>
      <c r="S18" s="46">
        <f>ROUND(ROUND(P18, 2)*I18, 2)</f>
        <v>659602.30000000005</v>
      </c>
      <c r="T18" s="47"/>
      <c r="U18" s="48"/>
      <c r="V18" s="9">
        <f>ROUND(ROUND(P18, 2)/1.2, 2)</f>
        <v>8.06</v>
      </c>
      <c r="Y18" s="9">
        <f>ROUND(S18 / 1.2, 2)</f>
        <v>549668.57999999996</v>
      </c>
      <c r="AD18" s="4" t="s">
        <v>79</v>
      </c>
      <c r="AE18" s="4" t="s">
        <v>76</v>
      </c>
      <c r="AF18" s="4" t="s">
        <v>77</v>
      </c>
    </row>
    <row r="19" spans="1:35" ht="36" x14ac:dyDescent="0.3">
      <c r="A19" s="17" t="s">
        <v>80</v>
      </c>
      <c r="B19" s="17"/>
      <c r="C19" s="34" t="s">
        <v>81</v>
      </c>
      <c r="D19" s="19"/>
      <c r="E19" s="19"/>
      <c r="F19" s="35" t="s">
        <v>74</v>
      </c>
      <c r="G19" s="36">
        <v>0.255</v>
      </c>
      <c r="H19" s="19"/>
      <c r="I19" s="37">
        <v>0</v>
      </c>
      <c r="J19" s="38">
        <v>88.8</v>
      </c>
      <c r="K19" s="39"/>
      <c r="L19" s="39"/>
      <c r="M19" s="38">
        <f>ROUND(ROUND(J19, 2)*I19, 2)</f>
        <v>0</v>
      </c>
      <c r="N19" s="39"/>
      <c r="O19" s="39"/>
      <c r="P19" s="38">
        <v>88.8</v>
      </c>
      <c r="Q19" s="39"/>
      <c r="R19" s="39"/>
      <c r="S19" s="38">
        <f>ROUND(ROUND(P19, 2)*I19, 2)</f>
        <v>0</v>
      </c>
      <c r="T19" s="39"/>
      <c r="U19" s="40"/>
      <c r="V19" s="9">
        <f>ROUND(ROUND(P19, 2)/1.2, 2)</f>
        <v>74</v>
      </c>
      <c r="Y19" s="9">
        <f>ROUND(S19 / 1.2, 2)</f>
        <v>0</v>
      </c>
      <c r="AD19" s="4" t="s">
        <v>82</v>
      </c>
      <c r="AE19" s="4" t="s">
        <v>83</v>
      </c>
      <c r="AF19" s="4" t="s">
        <v>84</v>
      </c>
    </row>
    <row r="20" spans="1:35" ht="36" x14ac:dyDescent="0.3">
      <c r="A20" s="23" t="s">
        <v>85</v>
      </c>
      <c r="B20" s="23"/>
      <c r="C20" s="42" t="s">
        <v>81</v>
      </c>
      <c r="D20" s="25"/>
      <c r="E20" s="25"/>
      <c r="F20" s="43" t="s">
        <v>74</v>
      </c>
      <c r="G20" s="44">
        <v>0.255</v>
      </c>
      <c r="H20" s="25"/>
      <c r="I20" s="45">
        <v>1087.116</v>
      </c>
      <c r="J20" s="46">
        <v>88.8</v>
      </c>
      <c r="K20" s="47"/>
      <c r="L20" s="47"/>
      <c r="M20" s="46">
        <f>ROUND(ROUND(J20, 2)*I20, 2)</f>
        <v>96535.9</v>
      </c>
      <c r="N20" s="47"/>
      <c r="O20" s="47"/>
      <c r="P20" s="46">
        <v>88.8</v>
      </c>
      <c r="Q20" s="47"/>
      <c r="R20" s="47"/>
      <c r="S20" s="46">
        <f>ROUND(ROUND(P20, 2)*I20, 2)</f>
        <v>96535.9</v>
      </c>
      <c r="T20" s="47"/>
      <c r="U20" s="48"/>
      <c r="V20" s="9">
        <f>ROUND(ROUND(P20, 2)/1.2, 2)</f>
        <v>74</v>
      </c>
      <c r="Y20" s="9">
        <f>ROUND(S20 / 1.2, 2)</f>
        <v>80446.58</v>
      </c>
      <c r="AD20" s="4" t="s">
        <v>86</v>
      </c>
      <c r="AE20" s="4" t="s">
        <v>83</v>
      </c>
      <c r="AF20" s="4" t="s">
        <v>84</v>
      </c>
    </row>
    <row r="21" spans="1:35" ht="54" x14ac:dyDescent="0.3">
      <c r="A21" s="17" t="s">
        <v>87</v>
      </c>
      <c r="B21" s="17" t="s">
        <v>63</v>
      </c>
      <c r="C21" s="18" t="s">
        <v>88</v>
      </c>
      <c r="D21" s="19" t="s">
        <v>65</v>
      </c>
      <c r="E21" s="19" t="s">
        <v>89</v>
      </c>
      <c r="F21" s="19" t="s">
        <v>67</v>
      </c>
      <c r="G21" s="20">
        <v>1</v>
      </c>
      <c r="H21" s="19"/>
      <c r="I21" s="21">
        <v>0</v>
      </c>
      <c r="J21" s="22">
        <v>172.99</v>
      </c>
      <c r="K21" s="22">
        <v>400</v>
      </c>
      <c r="L21" s="22">
        <f>J21+ROUND(K21, 2)</f>
        <v>572.99</v>
      </c>
      <c r="M21" s="22">
        <v>0</v>
      </c>
      <c r="N21" s="22">
        <v>0</v>
      </c>
      <c r="O21" s="22">
        <f>M21+N21</f>
        <v>0</v>
      </c>
      <c r="P21" s="22">
        <v>172.99</v>
      </c>
      <c r="Q21" s="22">
        <v>400</v>
      </c>
      <c r="R21" s="22">
        <f>P21+ROUND(Q21, 2)</f>
        <v>572.99</v>
      </c>
      <c r="S21" s="22">
        <v>0</v>
      </c>
      <c r="T21" s="22">
        <v>0</v>
      </c>
      <c r="U21" s="22">
        <f>S21+T21</f>
        <v>0</v>
      </c>
      <c r="V21" s="9">
        <f>ROUND(P21 / 1.2, 2)</f>
        <v>144.16</v>
      </c>
      <c r="W21" s="9">
        <f>ROUND(Q21 / 1.2, 2)</f>
        <v>333.33</v>
      </c>
      <c r="X21" s="9">
        <f>ROUND(R21 / 1.2, 2)</f>
        <v>477.49</v>
      </c>
      <c r="Y21" s="9">
        <f>ROUND(S21 / 1.2, 2)</f>
        <v>0</v>
      </c>
      <c r="Z21" s="9">
        <f>ROUND(T21 / 1.2, 2)</f>
        <v>0</v>
      </c>
      <c r="AA21" s="9">
        <f>Y21+Z21</f>
        <v>0</v>
      </c>
      <c r="AD21" s="4">
        <v>337839868</v>
      </c>
      <c r="AE21" s="4">
        <v>27137954</v>
      </c>
      <c r="AG21" s="4" t="s">
        <v>68</v>
      </c>
      <c r="AH21" s="4" t="s">
        <v>69</v>
      </c>
      <c r="AI21" s="4" t="s">
        <v>70</v>
      </c>
    </row>
    <row r="22" spans="1:35" ht="54" x14ac:dyDescent="0.3">
      <c r="A22" s="23" t="s">
        <v>90</v>
      </c>
      <c r="B22" s="23" t="s">
        <v>63</v>
      </c>
      <c r="C22" s="24" t="s">
        <v>88</v>
      </c>
      <c r="D22" s="25" t="s">
        <v>65</v>
      </c>
      <c r="E22" s="25" t="s">
        <v>89</v>
      </c>
      <c r="F22" s="25" t="s">
        <v>67</v>
      </c>
      <c r="G22" s="26">
        <v>1</v>
      </c>
      <c r="H22" s="25"/>
      <c r="I22" s="26">
        <v>3740.2</v>
      </c>
      <c r="J22" s="27">
        <v>172.99</v>
      </c>
      <c r="K22" s="27">
        <v>400</v>
      </c>
      <c r="L22" s="27">
        <v>400</v>
      </c>
      <c r="M22" s="27">
        <v>647017.19999999995</v>
      </c>
      <c r="N22" s="27">
        <v>1496080</v>
      </c>
      <c r="O22" s="27"/>
      <c r="P22" s="27">
        <v>172.99</v>
      </c>
      <c r="Q22" s="27">
        <v>400</v>
      </c>
      <c r="R22" s="27">
        <v>400</v>
      </c>
      <c r="S22" s="27">
        <v>647017.19999999995</v>
      </c>
      <c r="T22" s="27">
        <v>1496080</v>
      </c>
      <c r="U22" s="27"/>
      <c r="V22" s="9"/>
      <c r="W22" s="9">
        <f>ROUND(Q22 / 1.2, 2)</f>
        <v>333.33</v>
      </c>
      <c r="X22" s="9">
        <f>ROUND(R22 / 1.2, 2)</f>
        <v>333.33</v>
      </c>
      <c r="Y22" s="9"/>
      <c r="Z22" s="9">
        <f>ROUND(T22 / 1.2, 2)</f>
        <v>1246733.33</v>
      </c>
      <c r="AA22" s="9"/>
      <c r="AD22" s="4">
        <v>315782175</v>
      </c>
      <c r="AE22" s="4">
        <v>27137954</v>
      </c>
      <c r="AG22" s="4" t="s">
        <v>68</v>
      </c>
      <c r="AH22" s="4" t="s">
        <v>69</v>
      </c>
      <c r="AI22" s="4"/>
    </row>
    <row r="23" spans="1:35" ht="36" x14ac:dyDescent="0.3">
      <c r="A23" s="17" t="s">
        <v>91</v>
      </c>
      <c r="B23" s="17"/>
      <c r="C23" s="34" t="s">
        <v>81</v>
      </c>
      <c r="D23" s="19"/>
      <c r="E23" s="19"/>
      <c r="F23" s="35" t="s">
        <v>74</v>
      </c>
      <c r="G23" s="36">
        <v>0.255</v>
      </c>
      <c r="H23" s="19"/>
      <c r="I23" s="37">
        <v>0</v>
      </c>
      <c r="J23" s="38">
        <v>88.8</v>
      </c>
      <c r="K23" s="39"/>
      <c r="L23" s="39"/>
      <c r="M23" s="38">
        <f t="shared" ref="M23:M28" si="3">ROUND(ROUND(J23, 2)*I23, 2)</f>
        <v>0</v>
      </c>
      <c r="N23" s="39"/>
      <c r="O23" s="39"/>
      <c r="P23" s="38">
        <v>88.8</v>
      </c>
      <c r="Q23" s="39"/>
      <c r="R23" s="39"/>
      <c r="S23" s="38">
        <f t="shared" ref="S23:S28" si="4">ROUND(ROUND(P23, 2)*I23, 2)</f>
        <v>0</v>
      </c>
      <c r="T23" s="39"/>
      <c r="U23" s="40"/>
      <c r="V23" s="9">
        <f t="shared" ref="V23:V28" si="5">ROUND(ROUND(P23, 2)/1.2, 2)</f>
        <v>74</v>
      </c>
      <c r="Y23" s="9">
        <f t="shared" ref="Y23:Y35" si="6">ROUND(S23 / 1.2, 2)</f>
        <v>0</v>
      </c>
      <c r="AD23" s="4" t="s">
        <v>92</v>
      </c>
      <c r="AE23" s="4" t="s">
        <v>93</v>
      </c>
      <c r="AF23" s="4" t="s">
        <v>84</v>
      </c>
    </row>
    <row r="24" spans="1:35" ht="36" x14ac:dyDescent="0.3">
      <c r="A24" s="23" t="s">
        <v>94</v>
      </c>
      <c r="B24" s="23"/>
      <c r="C24" s="42" t="s">
        <v>81</v>
      </c>
      <c r="D24" s="25"/>
      <c r="E24" s="25"/>
      <c r="F24" s="43" t="s">
        <v>74</v>
      </c>
      <c r="G24" s="44">
        <v>0.255</v>
      </c>
      <c r="H24" s="25"/>
      <c r="I24" s="45">
        <v>953.75099999999998</v>
      </c>
      <c r="J24" s="46">
        <v>88.8</v>
      </c>
      <c r="K24" s="47"/>
      <c r="L24" s="47"/>
      <c r="M24" s="46">
        <f t="shared" si="3"/>
        <v>84693.09</v>
      </c>
      <c r="N24" s="47"/>
      <c r="O24" s="47"/>
      <c r="P24" s="46">
        <v>88.8</v>
      </c>
      <c r="Q24" s="47"/>
      <c r="R24" s="47"/>
      <c r="S24" s="46">
        <f t="shared" si="4"/>
        <v>84693.09</v>
      </c>
      <c r="T24" s="47"/>
      <c r="U24" s="48"/>
      <c r="V24" s="9">
        <f t="shared" si="5"/>
        <v>74</v>
      </c>
      <c r="Y24" s="9">
        <f t="shared" si="6"/>
        <v>70577.58</v>
      </c>
      <c r="AD24" s="4" t="s">
        <v>95</v>
      </c>
      <c r="AE24" s="4" t="s">
        <v>93</v>
      </c>
      <c r="AF24" s="4" t="s">
        <v>84</v>
      </c>
    </row>
    <row r="25" spans="1:35" ht="18" x14ac:dyDescent="0.3">
      <c r="A25" s="17" t="s">
        <v>96</v>
      </c>
      <c r="B25" s="17"/>
      <c r="C25" s="34" t="s">
        <v>97</v>
      </c>
      <c r="D25" s="19"/>
      <c r="E25" s="19"/>
      <c r="F25" s="35" t="s">
        <v>98</v>
      </c>
      <c r="G25" s="36">
        <v>1</v>
      </c>
      <c r="H25" s="19"/>
      <c r="I25" s="37">
        <v>0</v>
      </c>
      <c r="J25" s="38">
        <v>10.4</v>
      </c>
      <c r="K25" s="39"/>
      <c r="L25" s="39"/>
      <c r="M25" s="38">
        <f t="shared" si="3"/>
        <v>0</v>
      </c>
      <c r="N25" s="39"/>
      <c r="O25" s="39"/>
      <c r="P25" s="38">
        <v>10.4</v>
      </c>
      <c r="Q25" s="39"/>
      <c r="R25" s="39"/>
      <c r="S25" s="38">
        <f t="shared" si="4"/>
        <v>0</v>
      </c>
      <c r="T25" s="39"/>
      <c r="U25" s="40"/>
      <c r="V25" s="9">
        <f t="shared" si="5"/>
        <v>8.67</v>
      </c>
      <c r="Y25" s="9">
        <f t="shared" si="6"/>
        <v>0</v>
      </c>
      <c r="AD25" s="4" t="s">
        <v>99</v>
      </c>
      <c r="AE25" s="4" t="s">
        <v>100</v>
      </c>
      <c r="AF25" s="4" t="s">
        <v>101</v>
      </c>
    </row>
    <row r="26" spans="1:35" ht="18" x14ac:dyDescent="0.3">
      <c r="A26" s="23" t="s">
        <v>102</v>
      </c>
      <c r="B26" s="23"/>
      <c r="C26" s="42" t="s">
        <v>97</v>
      </c>
      <c r="D26" s="25"/>
      <c r="E26" s="25"/>
      <c r="F26" s="43" t="s">
        <v>98</v>
      </c>
      <c r="G26" s="44">
        <v>1</v>
      </c>
      <c r="H26" s="25"/>
      <c r="I26" s="45">
        <v>1880</v>
      </c>
      <c r="J26" s="46">
        <v>10.4</v>
      </c>
      <c r="K26" s="47"/>
      <c r="L26" s="47"/>
      <c r="M26" s="46">
        <f t="shared" si="3"/>
        <v>19552</v>
      </c>
      <c r="N26" s="47"/>
      <c r="O26" s="47"/>
      <c r="P26" s="46">
        <v>10.4</v>
      </c>
      <c r="Q26" s="47"/>
      <c r="R26" s="47"/>
      <c r="S26" s="46">
        <f t="shared" si="4"/>
        <v>19552</v>
      </c>
      <c r="T26" s="47"/>
      <c r="U26" s="48"/>
      <c r="V26" s="9">
        <f t="shared" si="5"/>
        <v>8.67</v>
      </c>
      <c r="Y26" s="9">
        <f t="shared" si="6"/>
        <v>16293.33</v>
      </c>
      <c r="AD26" s="4" t="s">
        <v>103</v>
      </c>
      <c r="AE26" s="4" t="s">
        <v>100</v>
      </c>
      <c r="AF26" s="4" t="s">
        <v>101</v>
      </c>
    </row>
    <row r="27" spans="1:35" ht="36" x14ac:dyDescent="0.3">
      <c r="A27" s="17" t="s">
        <v>104</v>
      </c>
      <c r="B27" s="17"/>
      <c r="C27" s="34" t="s">
        <v>73</v>
      </c>
      <c r="D27" s="19"/>
      <c r="E27" s="19"/>
      <c r="F27" s="35" t="s">
        <v>74</v>
      </c>
      <c r="G27" s="36">
        <v>1.6</v>
      </c>
      <c r="H27" s="19"/>
      <c r="I27" s="37">
        <v>0</v>
      </c>
      <c r="J27" s="38">
        <v>9.07</v>
      </c>
      <c r="K27" s="39"/>
      <c r="L27" s="39"/>
      <c r="M27" s="38">
        <f t="shared" si="3"/>
        <v>0</v>
      </c>
      <c r="N27" s="39"/>
      <c r="O27" s="39"/>
      <c r="P27" s="38">
        <v>9.07</v>
      </c>
      <c r="Q27" s="39"/>
      <c r="R27" s="39"/>
      <c r="S27" s="38">
        <f t="shared" si="4"/>
        <v>0</v>
      </c>
      <c r="T27" s="39"/>
      <c r="U27" s="40"/>
      <c r="V27" s="9">
        <f t="shared" si="5"/>
        <v>7.56</v>
      </c>
      <c r="Y27" s="9">
        <f t="shared" si="6"/>
        <v>0</v>
      </c>
      <c r="AD27" s="4" t="s">
        <v>105</v>
      </c>
      <c r="AE27" s="4" t="s">
        <v>106</v>
      </c>
      <c r="AF27" s="4" t="s">
        <v>77</v>
      </c>
    </row>
    <row r="28" spans="1:35" ht="36" x14ac:dyDescent="0.3">
      <c r="A28" s="23" t="s">
        <v>107</v>
      </c>
      <c r="B28" s="23"/>
      <c r="C28" s="42" t="s">
        <v>73</v>
      </c>
      <c r="D28" s="25"/>
      <c r="E28" s="25"/>
      <c r="F28" s="43" t="s">
        <v>74</v>
      </c>
      <c r="G28" s="44">
        <v>1.6</v>
      </c>
      <c r="H28" s="25"/>
      <c r="I28" s="45">
        <v>59843.199999999997</v>
      </c>
      <c r="J28" s="46">
        <v>9.07</v>
      </c>
      <c r="K28" s="47"/>
      <c r="L28" s="47"/>
      <c r="M28" s="46">
        <f t="shared" si="3"/>
        <v>542777.81999999995</v>
      </c>
      <c r="N28" s="47"/>
      <c r="O28" s="47"/>
      <c r="P28" s="46">
        <v>9.07</v>
      </c>
      <c r="Q28" s="47"/>
      <c r="R28" s="47"/>
      <c r="S28" s="46">
        <f t="shared" si="4"/>
        <v>542777.81999999995</v>
      </c>
      <c r="T28" s="47"/>
      <c r="U28" s="48"/>
      <c r="V28" s="9">
        <f t="shared" si="5"/>
        <v>7.56</v>
      </c>
      <c r="Y28" s="9">
        <f t="shared" si="6"/>
        <v>452314.85</v>
      </c>
      <c r="AD28" s="4" t="s">
        <v>108</v>
      </c>
      <c r="AE28" s="4" t="s">
        <v>106</v>
      </c>
      <c r="AF28" s="4" t="s">
        <v>77</v>
      </c>
    </row>
    <row r="29" spans="1:35" ht="54" x14ac:dyDescent="0.3">
      <c r="A29" s="50" t="s">
        <v>109</v>
      </c>
      <c r="B29" s="50" t="s">
        <v>63</v>
      </c>
      <c r="C29" s="51" t="s">
        <v>88</v>
      </c>
      <c r="D29" s="52" t="s">
        <v>65</v>
      </c>
      <c r="E29" s="52" t="s">
        <v>66</v>
      </c>
      <c r="F29" s="52" t="s">
        <v>67</v>
      </c>
      <c r="G29" s="53">
        <v>1</v>
      </c>
      <c r="H29" s="52"/>
      <c r="I29" s="53">
        <v>4263.2</v>
      </c>
      <c r="J29" s="54">
        <v>170.54</v>
      </c>
      <c r="K29" s="54">
        <v>400</v>
      </c>
      <c r="L29" s="54">
        <f>J29+ROUND(K29, 2)</f>
        <v>570.54</v>
      </c>
      <c r="M29" s="54">
        <v>727046.13</v>
      </c>
      <c r="N29" s="54">
        <v>1705280</v>
      </c>
      <c r="O29" s="54">
        <f>M29+N29</f>
        <v>2432326.13</v>
      </c>
      <c r="P29" s="54">
        <v>177.36</v>
      </c>
      <c r="Q29" s="54">
        <v>465.6</v>
      </c>
      <c r="R29" s="54">
        <f>P29+ROUND(Q29, 2)</f>
        <v>642.96</v>
      </c>
      <c r="S29" s="54">
        <v>756121.15</v>
      </c>
      <c r="T29" s="54">
        <v>1984945.92</v>
      </c>
      <c r="U29" s="54">
        <f>S29+T29</f>
        <v>2741067.07</v>
      </c>
      <c r="V29" s="9">
        <f>ROUND(P29 / 1.2, 2)</f>
        <v>147.80000000000001</v>
      </c>
      <c r="W29" s="9">
        <f>ROUND(Q29 / 1.2, 2)</f>
        <v>388</v>
      </c>
      <c r="X29" s="9">
        <f>ROUND(R29 / 1.2, 2)</f>
        <v>535.79999999999995</v>
      </c>
      <c r="Y29" s="9">
        <f t="shared" si="6"/>
        <v>630100.96</v>
      </c>
      <c r="Z29" s="9">
        <f>ROUND(T29 / 1.2, 2)</f>
        <v>1654121.6</v>
      </c>
      <c r="AA29" s="9">
        <f>Y29+Z29</f>
        <v>2284222.56</v>
      </c>
      <c r="AD29" s="4">
        <v>337839869</v>
      </c>
      <c r="AE29" s="4">
        <v>28647831</v>
      </c>
      <c r="AG29" s="4" t="s">
        <v>68</v>
      </c>
      <c r="AH29" s="4" t="s">
        <v>69</v>
      </c>
      <c r="AI29" s="4" t="s">
        <v>70</v>
      </c>
    </row>
    <row r="30" spans="1:35" ht="36" x14ac:dyDescent="0.3">
      <c r="A30" s="50" t="s">
        <v>110</v>
      </c>
      <c r="B30" s="50"/>
      <c r="C30" s="28" t="s">
        <v>73</v>
      </c>
      <c r="D30" s="52"/>
      <c r="E30" s="52"/>
      <c r="F30" s="55" t="s">
        <v>74</v>
      </c>
      <c r="G30" s="56">
        <v>1.6</v>
      </c>
      <c r="H30" s="52"/>
      <c r="I30" s="57">
        <v>68211.199999999997</v>
      </c>
      <c r="J30" s="58">
        <v>9.2200000000000006</v>
      </c>
      <c r="K30" s="59"/>
      <c r="L30" s="59"/>
      <c r="M30" s="58">
        <f>ROUND(ROUND(J30, 2)*I30, 2)</f>
        <v>628907.26</v>
      </c>
      <c r="N30" s="59"/>
      <c r="O30" s="59"/>
      <c r="P30" s="58">
        <v>9.67</v>
      </c>
      <c r="Q30" s="59"/>
      <c r="R30" s="59"/>
      <c r="S30" s="58">
        <f>ROUND(ROUND(P30, 2)*I30, 2)</f>
        <v>659602.30000000005</v>
      </c>
      <c r="T30" s="59"/>
      <c r="U30" s="60"/>
      <c r="V30" s="9">
        <f>ROUND(ROUND(P30, 2)/1.2, 2)</f>
        <v>8.06</v>
      </c>
      <c r="Y30" s="9">
        <f t="shared" si="6"/>
        <v>549668.57999999996</v>
      </c>
      <c r="AD30" s="4" t="s">
        <v>111</v>
      </c>
      <c r="AE30" s="4" t="s">
        <v>112</v>
      </c>
      <c r="AF30" s="4" t="s">
        <v>77</v>
      </c>
    </row>
    <row r="31" spans="1:35" ht="36" x14ac:dyDescent="0.3">
      <c r="A31" s="50" t="s">
        <v>113</v>
      </c>
      <c r="B31" s="50"/>
      <c r="C31" s="61" t="s">
        <v>81</v>
      </c>
      <c r="D31" s="52"/>
      <c r="E31" s="52"/>
      <c r="F31" s="55" t="s">
        <v>74</v>
      </c>
      <c r="G31" s="56">
        <v>0.255</v>
      </c>
      <c r="H31" s="52"/>
      <c r="I31" s="57">
        <v>1087.116</v>
      </c>
      <c r="J31" s="58">
        <v>90.28</v>
      </c>
      <c r="K31" s="59"/>
      <c r="L31" s="59"/>
      <c r="M31" s="58">
        <f>ROUND(ROUND(J31, 2)*I31, 2)</f>
        <v>98144.83</v>
      </c>
      <c r="N31" s="59"/>
      <c r="O31" s="59"/>
      <c r="P31" s="58">
        <v>88.8</v>
      </c>
      <c r="Q31" s="59"/>
      <c r="R31" s="59"/>
      <c r="S31" s="58">
        <f>ROUND(ROUND(P31, 2)*I31, 2)</f>
        <v>96535.9</v>
      </c>
      <c r="T31" s="59"/>
      <c r="U31" s="60"/>
      <c r="V31" s="9">
        <f>ROUND(ROUND(P31, 2)/1.2, 2)</f>
        <v>74</v>
      </c>
      <c r="Y31" s="9">
        <f t="shared" si="6"/>
        <v>80446.58</v>
      </c>
      <c r="AD31" s="4" t="s">
        <v>114</v>
      </c>
      <c r="AE31" s="4" t="s">
        <v>115</v>
      </c>
      <c r="AF31" s="4" t="s">
        <v>84</v>
      </c>
    </row>
    <row r="32" spans="1:35" ht="54" x14ac:dyDescent="0.3">
      <c r="A32" s="50" t="s">
        <v>116</v>
      </c>
      <c r="B32" s="50" t="s">
        <v>63</v>
      </c>
      <c r="C32" s="51" t="s">
        <v>88</v>
      </c>
      <c r="D32" s="52" t="s">
        <v>65</v>
      </c>
      <c r="E32" s="52" t="s">
        <v>89</v>
      </c>
      <c r="F32" s="52" t="s">
        <v>67</v>
      </c>
      <c r="G32" s="53">
        <v>1</v>
      </c>
      <c r="H32" s="52"/>
      <c r="I32" s="53">
        <v>3740.2</v>
      </c>
      <c r="J32" s="54">
        <v>170.54</v>
      </c>
      <c r="K32" s="54">
        <v>400</v>
      </c>
      <c r="L32" s="54">
        <f>J32+ROUND(K32, 2)</f>
        <v>570.54</v>
      </c>
      <c r="M32" s="54">
        <v>637853.71</v>
      </c>
      <c r="N32" s="54">
        <v>1496080</v>
      </c>
      <c r="O32" s="54">
        <f>M32+N32</f>
        <v>2133933.71</v>
      </c>
      <c r="P32" s="54">
        <v>177.36</v>
      </c>
      <c r="Q32" s="54">
        <v>480</v>
      </c>
      <c r="R32" s="54">
        <f>P32+ROUND(Q32, 2)</f>
        <v>657.36</v>
      </c>
      <c r="S32" s="54">
        <v>663361.87</v>
      </c>
      <c r="T32" s="54">
        <v>1795296</v>
      </c>
      <c r="U32" s="54">
        <f>S32+T32</f>
        <v>2458657.87</v>
      </c>
      <c r="V32" s="9">
        <f>ROUND(P32 / 1.2, 2)</f>
        <v>147.80000000000001</v>
      </c>
      <c r="W32" s="9">
        <f>ROUND(Q32 / 1.2, 2)</f>
        <v>400</v>
      </c>
      <c r="X32" s="9">
        <f>ROUND(R32 / 1.2, 2)</f>
        <v>547.79999999999995</v>
      </c>
      <c r="Y32" s="9">
        <f t="shared" si="6"/>
        <v>552801.56000000006</v>
      </c>
      <c r="Z32" s="9">
        <f>ROUND(T32 / 1.2, 2)</f>
        <v>1496080</v>
      </c>
      <c r="AA32" s="9">
        <f>Y32+Z32</f>
        <v>2048881.56</v>
      </c>
      <c r="AD32" s="4">
        <v>337839870</v>
      </c>
      <c r="AE32" s="4">
        <v>28653996</v>
      </c>
      <c r="AG32" s="4" t="s">
        <v>68</v>
      </c>
      <c r="AH32" s="4" t="s">
        <v>69</v>
      </c>
      <c r="AI32" s="4" t="s">
        <v>70</v>
      </c>
    </row>
    <row r="33" spans="1:35" ht="36" x14ac:dyDescent="0.3">
      <c r="A33" s="50" t="s">
        <v>117</v>
      </c>
      <c r="B33" s="50"/>
      <c r="C33" s="61" t="s">
        <v>81</v>
      </c>
      <c r="D33" s="52"/>
      <c r="E33" s="52"/>
      <c r="F33" s="55" t="s">
        <v>74</v>
      </c>
      <c r="G33" s="56">
        <v>0.255</v>
      </c>
      <c r="H33" s="52"/>
      <c r="I33" s="57">
        <v>953.75099999999998</v>
      </c>
      <c r="J33" s="58">
        <v>90.28</v>
      </c>
      <c r="K33" s="59"/>
      <c r="L33" s="59"/>
      <c r="M33" s="58">
        <f>ROUND(ROUND(J33, 2)*I33, 2)</f>
        <v>86104.639999999999</v>
      </c>
      <c r="N33" s="59"/>
      <c r="O33" s="59"/>
      <c r="P33" s="58">
        <v>88.8</v>
      </c>
      <c r="Q33" s="59"/>
      <c r="R33" s="59"/>
      <c r="S33" s="58">
        <f>ROUND(ROUND(P33, 2)*I33, 2)</f>
        <v>84693.09</v>
      </c>
      <c r="T33" s="59"/>
      <c r="U33" s="60"/>
      <c r="V33" s="9">
        <f>ROUND(ROUND(P33, 2)/1.2, 2)</f>
        <v>74</v>
      </c>
      <c r="Y33" s="9">
        <f t="shared" si="6"/>
        <v>70577.58</v>
      </c>
      <c r="AD33" s="4" t="s">
        <v>118</v>
      </c>
      <c r="AE33" s="4" t="s">
        <v>119</v>
      </c>
      <c r="AF33" s="4" t="s">
        <v>84</v>
      </c>
    </row>
    <row r="34" spans="1:35" ht="36" x14ac:dyDescent="0.3">
      <c r="A34" s="50" t="s">
        <v>120</v>
      </c>
      <c r="B34" s="50"/>
      <c r="C34" s="28" t="s">
        <v>73</v>
      </c>
      <c r="D34" s="52"/>
      <c r="E34" s="52"/>
      <c r="F34" s="55" t="s">
        <v>74</v>
      </c>
      <c r="G34" s="56">
        <v>1.6</v>
      </c>
      <c r="H34" s="52"/>
      <c r="I34" s="57">
        <v>59843.199999999997</v>
      </c>
      <c r="J34" s="58">
        <v>9.2200000000000006</v>
      </c>
      <c r="K34" s="59"/>
      <c r="L34" s="59"/>
      <c r="M34" s="58">
        <f>ROUND(ROUND(J34, 2)*I34, 2)</f>
        <v>551754.30000000005</v>
      </c>
      <c r="N34" s="59"/>
      <c r="O34" s="59"/>
      <c r="P34" s="58">
        <v>9.67</v>
      </c>
      <c r="Q34" s="59"/>
      <c r="R34" s="59"/>
      <c r="S34" s="58">
        <f>ROUND(ROUND(P34, 2)*I34, 2)</f>
        <v>578683.74</v>
      </c>
      <c r="T34" s="59"/>
      <c r="U34" s="60"/>
      <c r="V34" s="9">
        <f>ROUND(ROUND(P34, 2)/1.2, 2)</f>
        <v>8.06</v>
      </c>
      <c r="Y34" s="9">
        <f t="shared" si="6"/>
        <v>482236.45</v>
      </c>
      <c r="AD34" s="4" t="s">
        <v>121</v>
      </c>
      <c r="AE34" s="4" t="s">
        <v>122</v>
      </c>
      <c r="AF34" s="4" t="s">
        <v>77</v>
      </c>
    </row>
    <row r="35" spans="1:35" ht="54" x14ac:dyDescent="0.3">
      <c r="A35" s="17" t="s">
        <v>123</v>
      </c>
      <c r="B35" s="17" t="s">
        <v>124</v>
      </c>
      <c r="C35" s="18" t="s">
        <v>125</v>
      </c>
      <c r="D35" s="19"/>
      <c r="E35" s="19" t="s">
        <v>126</v>
      </c>
      <c r="F35" s="19" t="s">
        <v>127</v>
      </c>
      <c r="G35" s="20">
        <v>1</v>
      </c>
      <c r="H35" s="19"/>
      <c r="I35" s="21">
        <v>0</v>
      </c>
      <c r="J35" s="22">
        <v>12597</v>
      </c>
      <c r="K35" s="22">
        <v>54984</v>
      </c>
      <c r="L35" s="22">
        <f>J35+ROUND(K35, 2)</f>
        <v>67581</v>
      </c>
      <c r="M35" s="22">
        <v>0</v>
      </c>
      <c r="N35" s="22">
        <v>0</v>
      </c>
      <c r="O35" s="22">
        <f>M35+N35</f>
        <v>0</v>
      </c>
      <c r="P35" s="22">
        <v>12597</v>
      </c>
      <c r="Q35" s="22">
        <v>54984</v>
      </c>
      <c r="R35" s="22">
        <f>P35+ROUND(Q35, 2)</f>
        <v>67581</v>
      </c>
      <c r="S35" s="22">
        <v>0</v>
      </c>
      <c r="T35" s="22">
        <v>0</v>
      </c>
      <c r="U35" s="22">
        <f>S35+T35</f>
        <v>0</v>
      </c>
      <c r="V35" s="9">
        <f>ROUND(P35 / 1.2, 2)</f>
        <v>10497.5</v>
      </c>
      <c r="W35" s="9">
        <f>ROUND(Q35 / 1.2, 2)</f>
        <v>45820</v>
      </c>
      <c r="X35" s="9">
        <f>ROUND(R35 / 1.2, 2)</f>
        <v>56317.5</v>
      </c>
      <c r="Y35" s="9">
        <f t="shared" si="6"/>
        <v>0</v>
      </c>
      <c r="Z35" s="9">
        <f>ROUND(T35 / 1.2, 2)</f>
        <v>0</v>
      </c>
      <c r="AA35" s="9">
        <f>Y35+Z35</f>
        <v>0</v>
      </c>
      <c r="AD35" s="4">
        <v>337839758</v>
      </c>
      <c r="AE35" s="4">
        <v>27138047</v>
      </c>
      <c r="AG35" s="4" t="s">
        <v>128</v>
      </c>
      <c r="AH35" s="4" t="s">
        <v>129</v>
      </c>
      <c r="AI35" s="4" t="s">
        <v>70</v>
      </c>
    </row>
    <row r="36" spans="1:35" ht="54" x14ac:dyDescent="0.3">
      <c r="A36" s="23" t="s">
        <v>130</v>
      </c>
      <c r="B36" s="23" t="s">
        <v>124</v>
      </c>
      <c r="C36" s="24" t="s">
        <v>125</v>
      </c>
      <c r="D36" s="25"/>
      <c r="E36" s="25" t="s">
        <v>126</v>
      </c>
      <c r="F36" s="25" t="s">
        <v>127</v>
      </c>
      <c r="G36" s="26">
        <v>1</v>
      </c>
      <c r="H36" s="25"/>
      <c r="I36" s="26">
        <v>2.88</v>
      </c>
      <c r="J36" s="27">
        <v>12597</v>
      </c>
      <c r="K36" s="27">
        <v>54984</v>
      </c>
      <c r="L36" s="27">
        <v>54984</v>
      </c>
      <c r="M36" s="27">
        <v>36279.360000000001</v>
      </c>
      <c r="N36" s="27">
        <v>158353.92000000001</v>
      </c>
      <c r="O36" s="27"/>
      <c r="P36" s="27">
        <v>12597</v>
      </c>
      <c r="Q36" s="27">
        <v>54984</v>
      </c>
      <c r="R36" s="27">
        <v>54984</v>
      </c>
      <c r="S36" s="27">
        <v>36279.360000000001</v>
      </c>
      <c r="T36" s="27">
        <v>158353.92000000001</v>
      </c>
      <c r="U36" s="27"/>
      <c r="V36" s="9"/>
      <c r="W36" s="9">
        <f>ROUND(Q36 / 1.2, 2)</f>
        <v>45820</v>
      </c>
      <c r="X36" s="9">
        <f>ROUND(R36 / 1.2, 2)</f>
        <v>45820</v>
      </c>
      <c r="Y36" s="9"/>
      <c r="Z36" s="9">
        <f>ROUND(T36 / 1.2, 2)</f>
        <v>131961.60000000001</v>
      </c>
      <c r="AA36" s="9"/>
      <c r="AD36" s="4">
        <v>315782177</v>
      </c>
      <c r="AE36" s="4">
        <v>27138047</v>
      </c>
      <c r="AG36" s="4" t="s">
        <v>128</v>
      </c>
      <c r="AH36" s="4" t="s">
        <v>129</v>
      </c>
      <c r="AI36" s="4"/>
    </row>
    <row r="37" spans="1:35" ht="18" x14ac:dyDescent="0.3">
      <c r="A37" s="17" t="s">
        <v>131</v>
      </c>
      <c r="B37" s="17"/>
      <c r="C37" s="34" t="s">
        <v>132</v>
      </c>
      <c r="D37" s="19"/>
      <c r="E37" s="19"/>
      <c r="F37" s="35" t="s">
        <v>74</v>
      </c>
      <c r="G37" s="36">
        <v>1700</v>
      </c>
      <c r="H37" s="19"/>
      <c r="I37" s="37">
        <v>0</v>
      </c>
      <c r="J37" s="38">
        <v>7.41</v>
      </c>
      <c r="K37" s="39"/>
      <c r="L37" s="39"/>
      <c r="M37" s="38">
        <f>ROUND(ROUND(J37, 2)*I37, 2)</f>
        <v>0</v>
      </c>
      <c r="N37" s="39"/>
      <c r="O37" s="39"/>
      <c r="P37" s="38">
        <v>7.41</v>
      </c>
      <c r="Q37" s="39"/>
      <c r="R37" s="39"/>
      <c r="S37" s="38">
        <f>ROUND(ROUND(P37, 2)*I37, 2)</f>
        <v>0</v>
      </c>
      <c r="T37" s="39"/>
      <c r="U37" s="40"/>
      <c r="V37" s="9">
        <f>ROUND(ROUND(P37, 2)/1.2, 2)</f>
        <v>6.18</v>
      </c>
      <c r="Y37" s="9">
        <f t="shared" ref="Y37:Y57" si="7">ROUND(S37 / 1.2, 2)</f>
        <v>0</v>
      </c>
      <c r="AD37" s="4" t="s">
        <v>133</v>
      </c>
      <c r="AE37" s="4" t="s">
        <v>134</v>
      </c>
      <c r="AF37" s="4" t="s">
        <v>135</v>
      </c>
    </row>
    <row r="38" spans="1:35" ht="18" x14ac:dyDescent="0.3">
      <c r="A38" s="23" t="s">
        <v>136</v>
      </c>
      <c r="B38" s="23"/>
      <c r="C38" s="42" t="s">
        <v>132</v>
      </c>
      <c r="D38" s="25"/>
      <c r="E38" s="25"/>
      <c r="F38" s="43" t="s">
        <v>74</v>
      </c>
      <c r="G38" s="44">
        <v>1700</v>
      </c>
      <c r="H38" s="25"/>
      <c r="I38" s="45">
        <v>4896</v>
      </c>
      <c r="J38" s="46">
        <v>7.41</v>
      </c>
      <c r="K38" s="47"/>
      <c r="L38" s="47"/>
      <c r="M38" s="46">
        <f>ROUND(ROUND(J38, 2)*I38, 2)</f>
        <v>36279.360000000001</v>
      </c>
      <c r="N38" s="47"/>
      <c r="O38" s="47"/>
      <c r="P38" s="46">
        <v>7.41</v>
      </c>
      <c r="Q38" s="47"/>
      <c r="R38" s="47"/>
      <c r="S38" s="46">
        <f>ROUND(ROUND(P38, 2)*I38, 2)</f>
        <v>36279.360000000001</v>
      </c>
      <c r="T38" s="47"/>
      <c r="U38" s="48"/>
      <c r="V38" s="9">
        <f>ROUND(ROUND(P38, 2)/1.2, 2)</f>
        <v>6.18</v>
      </c>
      <c r="Y38" s="9">
        <f t="shared" si="7"/>
        <v>30232.799999999999</v>
      </c>
      <c r="AD38" s="4" t="s">
        <v>137</v>
      </c>
      <c r="AE38" s="4" t="s">
        <v>134</v>
      </c>
      <c r="AF38" s="4" t="s">
        <v>135</v>
      </c>
    </row>
    <row r="39" spans="1:35" ht="54" x14ac:dyDescent="0.3">
      <c r="A39" s="50" t="s">
        <v>138</v>
      </c>
      <c r="B39" s="50" t="s">
        <v>124</v>
      </c>
      <c r="C39" s="51" t="s">
        <v>125</v>
      </c>
      <c r="D39" s="52"/>
      <c r="E39" s="52" t="s">
        <v>126</v>
      </c>
      <c r="F39" s="52" t="s">
        <v>127</v>
      </c>
      <c r="G39" s="53">
        <v>1</v>
      </c>
      <c r="H39" s="52"/>
      <c r="I39" s="53">
        <v>2.88</v>
      </c>
      <c r="J39" s="54">
        <v>12818</v>
      </c>
      <c r="K39" s="54">
        <v>54984</v>
      </c>
      <c r="L39" s="54">
        <f>J39+ROUND(K39, 2)</f>
        <v>67802</v>
      </c>
      <c r="M39" s="54">
        <v>36915.839999999997</v>
      </c>
      <c r="N39" s="54">
        <v>158353.92000000001</v>
      </c>
      <c r="O39" s="54">
        <f>M39+N39</f>
        <v>195269.76000000001</v>
      </c>
      <c r="P39" s="54">
        <v>12597</v>
      </c>
      <c r="Q39" s="54">
        <v>65980.800000000003</v>
      </c>
      <c r="R39" s="54">
        <f>P39+ROUND(Q39, 2)</f>
        <v>78577.8</v>
      </c>
      <c r="S39" s="54">
        <v>36279.360000000001</v>
      </c>
      <c r="T39" s="54">
        <v>190024.7</v>
      </c>
      <c r="U39" s="54">
        <f>S39+T39</f>
        <v>226304.06</v>
      </c>
      <c r="V39" s="9">
        <f>ROUND(P39 / 1.2, 2)</f>
        <v>10497.5</v>
      </c>
      <c r="W39" s="9">
        <f>ROUND(Q39 / 1.2, 2)</f>
        <v>54984</v>
      </c>
      <c r="X39" s="9">
        <f>ROUND(R39 / 1.2, 2)</f>
        <v>65481.5</v>
      </c>
      <c r="Y39" s="9">
        <f t="shared" si="7"/>
        <v>30232.799999999999</v>
      </c>
      <c r="Z39" s="9">
        <f>ROUND(T39 / 1.2, 2)</f>
        <v>158353.92000000001</v>
      </c>
      <c r="AA39" s="9">
        <f>Y39+Z39</f>
        <v>188586.72</v>
      </c>
      <c r="AD39" s="4">
        <v>337839871</v>
      </c>
      <c r="AE39" s="4">
        <v>28654002</v>
      </c>
      <c r="AG39" s="4" t="s">
        <v>128</v>
      </c>
      <c r="AH39" s="4" t="s">
        <v>129</v>
      </c>
      <c r="AI39" s="4" t="s">
        <v>70</v>
      </c>
    </row>
    <row r="40" spans="1:35" ht="18" x14ac:dyDescent="0.3">
      <c r="A40" s="50" t="s">
        <v>139</v>
      </c>
      <c r="B40" s="50"/>
      <c r="C40" s="61" t="s">
        <v>132</v>
      </c>
      <c r="D40" s="52"/>
      <c r="E40" s="52"/>
      <c r="F40" s="55" t="s">
        <v>74</v>
      </c>
      <c r="G40" s="56">
        <v>1700</v>
      </c>
      <c r="H40" s="52"/>
      <c r="I40" s="57">
        <v>4896</v>
      </c>
      <c r="J40" s="58">
        <v>7.54</v>
      </c>
      <c r="K40" s="59"/>
      <c r="L40" s="59"/>
      <c r="M40" s="58">
        <f>ROUND(ROUND(J40, 2)*I40, 2)</f>
        <v>36915.839999999997</v>
      </c>
      <c r="N40" s="59"/>
      <c r="O40" s="59"/>
      <c r="P40" s="58">
        <v>7.41</v>
      </c>
      <c r="Q40" s="59"/>
      <c r="R40" s="59"/>
      <c r="S40" s="58">
        <f>ROUND(ROUND(P40, 2)*I40, 2)</f>
        <v>36279.360000000001</v>
      </c>
      <c r="T40" s="59"/>
      <c r="U40" s="60"/>
      <c r="V40" s="9">
        <f>ROUND(ROUND(P40, 2)/1.2, 2)</f>
        <v>6.18</v>
      </c>
      <c r="Y40" s="9">
        <f t="shared" si="7"/>
        <v>30232.799999999999</v>
      </c>
      <c r="AD40" s="4" t="s">
        <v>140</v>
      </c>
      <c r="AE40" s="4" t="s">
        <v>141</v>
      </c>
      <c r="AF40" s="4" t="s">
        <v>135</v>
      </c>
    </row>
    <row r="41" spans="1:35" ht="54" x14ac:dyDescent="0.3">
      <c r="A41" s="10" t="s">
        <v>142</v>
      </c>
      <c r="B41" s="10" t="s">
        <v>143</v>
      </c>
      <c r="C41" s="11" t="s">
        <v>144</v>
      </c>
      <c r="D41" s="12"/>
      <c r="E41" s="12" t="s">
        <v>145</v>
      </c>
      <c r="F41" s="12" t="s">
        <v>67</v>
      </c>
      <c r="G41" s="13">
        <v>1</v>
      </c>
      <c r="H41" s="12"/>
      <c r="I41" s="13">
        <v>0</v>
      </c>
      <c r="J41" s="14">
        <v>0</v>
      </c>
      <c r="K41" s="15">
        <v>941</v>
      </c>
      <c r="L41" s="14">
        <f>J41+ROUND(K41, 2)</f>
        <v>941</v>
      </c>
      <c r="M41" s="14">
        <v>0</v>
      </c>
      <c r="N41" s="14">
        <v>0</v>
      </c>
      <c r="O41" s="14">
        <f>M41+N41</f>
        <v>0</v>
      </c>
      <c r="P41" s="14">
        <v>423.37</v>
      </c>
      <c r="Q41" s="16">
        <v>855</v>
      </c>
      <c r="R41" s="14">
        <f>P41+ROUND(Q41, 2)</f>
        <v>1278.3699999999999</v>
      </c>
      <c r="S41" s="14">
        <v>0</v>
      </c>
      <c r="T41" s="14">
        <v>0</v>
      </c>
      <c r="U41" s="14">
        <f>S41+T41</f>
        <v>0</v>
      </c>
      <c r="V41" s="9">
        <f>ROUND(P41 / 1.2, 2)</f>
        <v>352.81</v>
      </c>
      <c r="W41" s="9">
        <f>ROUND(Q41 / 1.2, 2)</f>
        <v>712.5</v>
      </c>
      <c r="X41" s="9">
        <f>ROUND(R41 / 1.2, 2)</f>
        <v>1065.31</v>
      </c>
      <c r="Y41" s="9">
        <f t="shared" si="7"/>
        <v>0</v>
      </c>
      <c r="Z41" s="9">
        <f>ROUND(T41 / 1.2, 2)</f>
        <v>0</v>
      </c>
      <c r="AA41" s="9">
        <f>Y41+Z41</f>
        <v>0</v>
      </c>
      <c r="AD41" s="4">
        <v>337839760</v>
      </c>
      <c r="AE41" s="4">
        <v>27137935</v>
      </c>
      <c r="AG41" s="4" t="s">
        <v>146</v>
      </c>
      <c r="AH41" s="4" t="s">
        <v>147</v>
      </c>
      <c r="AI41" s="4" t="s">
        <v>70</v>
      </c>
    </row>
    <row r="42" spans="1:35" ht="18" x14ac:dyDescent="0.3">
      <c r="A42" s="10" t="s">
        <v>148</v>
      </c>
      <c r="B42" s="10"/>
      <c r="C42" s="49" t="s">
        <v>149</v>
      </c>
      <c r="D42" s="12"/>
      <c r="E42" s="12"/>
      <c r="F42" s="29" t="s">
        <v>150</v>
      </c>
      <c r="G42" s="30">
        <v>8</v>
      </c>
      <c r="H42" s="12"/>
      <c r="I42" s="41">
        <v>0</v>
      </c>
      <c r="J42" s="31">
        <v>2.5</v>
      </c>
      <c r="M42" s="32">
        <f t="shared" ref="M42:M48" si="8">ROUND(ROUND(J42, 2)*I42, 2)</f>
        <v>0</v>
      </c>
      <c r="P42" s="33">
        <v>2.5</v>
      </c>
      <c r="S42" s="32">
        <f t="shared" ref="S42:S48" si="9">ROUND(ROUND(P42, 2)*I42, 2)</f>
        <v>0</v>
      </c>
      <c r="V42" s="9">
        <f t="shared" ref="V42:V48" si="10">ROUND(ROUND(P42, 2)/1.2, 2)</f>
        <v>2.08</v>
      </c>
      <c r="Y42" s="9">
        <f t="shared" si="7"/>
        <v>0</v>
      </c>
      <c r="AD42" s="4" t="s">
        <v>151</v>
      </c>
      <c r="AE42" s="4" t="s">
        <v>152</v>
      </c>
      <c r="AF42" s="4" t="s">
        <v>153</v>
      </c>
    </row>
    <row r="43" spans="1:35" ht="18" x14ac:dyDescent="0.3">
      <c r="A43" s="10" t="s">
        <v>154</v>
      </c>
      <c r="B43" s="10"/>
      <c r="C43" s="49" t="s">
        <v>155</v>
      </c>
      <c r="D43" s="12"/>
      <c r="E43" s="12"/>
      <c r="F43" s="29" t="s">
        <v>74</v>
      </c>
      <c r="G43" s="30">
        <v>1E-3</v>
      </c>
      <c r="H43" s="12"/>
      <c r="I43" s="41">
        <v>0</v>
      </c>
      <c r="J43" s="31">
        <v>208.33</v>
      </c>
      <c r="M43" s="32">
        <f t="shared" si="8"/>
        <v>0</v>
      </c>
      <c r="P43" s="33">
        <v>208.33</v>
      </c>
      <c r="S43" s="32">
        <f t="shared" si="9"/>
        <v>0</v>
      </c>
      <c r="V43" s="9">
        <f t="shared" si="10"/>
        <v>173.61</v>
      </c>
      <c r="Y43" s="9">
        <f t="shared" si="7"/>
        <v>0</v>
      </c>
      <c r="AD43" s="4" t="s">
        <v>156</v>
      </c>
      <c r="AE43" s="4" t="s">
        <v>157</v>
      </c>
      <c r="AF43" s="4" t="s">
        <v>158</v>
      </c>
    </row>
    <row r="44" spans="1:35" ht="18" x14ac:dyDescent="0.3">
      <c r="A44" s="10" t="s">
        <v>159</v>
      </c>
      <c r="B44" s="10"/>
      <c r="C44" s="49" t="s">
        <v>160</v>
      </c>
      <c r="D44" s="12"/>
      <c r="E44" s="12"/>
      <c r="F44" s="29" t="s">
        <v>67</v>
      </c>
      <c r="G44" s="30">
        <v>1.1000000000000001</v>
      </c>
      <c r="H44" s="12"/>
      <c r="I44" s="41">
        <v>0</v>
      </c>
      <c r="J44" s="31">
        <v>155.01</v>
      </c>
      <c r="M44" s="32">
        <f t="shared" si="8"/>
        <v>0</v>
      </c>
      <c r="P44" s="33">
        <v>155.01</v>
      </c>
      <c r="S44" s="32">
        <f t="shared" si="9"/>
        <v>0</v>
      </c>
      <c r="V44" s="9">
        <f t="shared" si="10"/>
        <v>129.18</v>
      </c>
      <c r="Y44" s="9">
        <f t="shared" si="7"/>
        <v>0</v>
      </c>
      <c r="AD44" s="4" t="s">
        <v>161</v>
      </c>
      <c r="AE44" s="4" t="s">
        <v>162</v>
      </c>
      <c r="AF44" s="4" t="s">
        <v>163</v>
      </c>
    </row>
    <row r="45" spans="1:35" ht="18" x14ac:dyDescent="0.3">
      <c r="A45" s="10" t="s">
        <v>164</v>
      </c>
      <c r="B45" s="10"/>
      <c r="C45" s="49" t="s">
        <v>165</v>
      </c>
      <c r="D45" s="12"/>
      <c r="E45" s="12"/>
      <c r="F45" s="29" t="s">
        <v>74</v>
      </c>
      <c r="G45" s="30">
        <v>0.32</v>
      </c>
      <c r="H45" s="12"/>
      <c r="I45" s="41">
        <v>0</v>
      </c>
      <c r="J45" s="31">
        <v>7.5</v>
      </c>
      <c r="M45" s="32">
        <f t="shared" si="8"/>
        <v>0</v>
      </c>
      <c r="P45" s="33">
        <v>7.5</v>
      </c>
      <c r="S45" s="32">
        <f t="shared" si="9"/>
        <v>0</v>
      </c>
      <c r="V45" s="9">
        <f t="shared" si="10"/>
        <v>6.25</v>
      </c>
      <c r="Y45" s="9">
        <f t="shared" si="7"/>
        <v>0</v>
      </c>
      <c r="AD45" s="4" t="s">
        <v>166</v>
      </c>
      <c r="AE45" s="4" t="s">
        <v>167</v>
      </c>
      <c r="AF45" s="4" t="s">
        <v>168</v>
      </c>
    </row>
    <row r="46" spans="1:35" ht="18" x14ac:dyDescent="0.3">
      <c r="A46" s="10" t="s">
        <v>169</v>
      </c>
      <c r="B46" s="10"/>
      <c r="C46" s="49" t="s">
        <v>170</v>
      </c>
      <c r="D46" s="12"/>
      <c r="E46" s="12"/>
      <c r="F46" s="29" t="s">
        <v>127</v>
      </c>
      <c r="G46" s="30">
        <v>1E-3</v>
      </c>
      <c r="H46" s="12"/>
      <c r="I46" s="41">
        <v>0</v>
      </c>
      <c r="J46" s="31">
        <v>1600</v>
      </c>
      <c r="M46" s="32">
        <f t="shared" si="8"/>
        <v>0</v>
      </c>
      <c r="P46" s="33">
        <v>1600</v>
      </c>
      <c r="S46" s="32">
        <f t="shared" si="9"/>
        <v>0</v>
      </c>
      <c r="V46" s="9">
        <f t="shared" si="10"/>
        <v>1333.33</v>
      </c>
      <c r="Y46" s="9">
        <f t="shared" si="7"/>
        <v>0</v>
      </c>
      <c r="AD46" s="4" t="s">
        <v>171</v>
      </c>
      <c r="AE46" s="4" t="s">
        <v>172</v>
      </c>
      <c r="AF46" s="4" t="s">
        <v>173</v>
      </c>
    </row>
    <row r="47" spans="1:35" ht="18" x14ac:dyDescent="0.3">
      <c r="A47" s="10" t="s">
        <v>174</v>
      </c>
      <c r="B47" s="10"/>
      <c r="C47" s="49" t="s">
        <v>97</v>
      </c>
      <c r="D47" s="12"/>
      <c r="E47" s="12"/>
      <c r="F47" s="29" t="s">
        <v>98</v>
      </c>
      <c r="G47" s="30">
        <v>1</v>
      </c>
      <c r="H47" s="12"/>
      <c r="I47" s="41">
        <v>0</v>
      </c>
      <c r="J47" s="31">
        <v>10.4</v>
      </c>
      <c r="M47" s="32">
        <f t="shared" si="8"/>
        <v>0</v>
      </c>
      <c r="P47" s="33">
        <v>10.4</v>
      </c>
      <c r="S47" s="32">
        <f t="shared" si="9"/>
        <v>0</v>
      </c>
      <c r="V47" s="9">
        <f t="shared" si="10"/>
        <v>8.67</v>
      </c>
      <c r="Y47" s="9">
        <f t="shared" si="7"/>
        <v>0</v>
      </c>
      <c r="AD47" s="4" t="s">
        <v>175</v>
      </c>
      <c r="AE47" s="4" t="s">
        <v>176</v>
      </c>
      <c r="AF47" s="4" t="s">
        <v>101</v>
      </c>
    </row>
    <row r="48" spans="1:35" ht="36" x14ac:dyDescent="0.3">
      <c r="A48" s="10" t="s">
        <v>177</v>
      </c>
      <c r="B48" s="10"/>
      <c r="C48" s="49" t="s">
        <v>81</v>
      </c>
      <c r="D48" s="12"/>
      <c r="E48" s="12"/>
      <c r="F48" s="29" t="s">
        <v>74</v>
      </c>
      <c r="G48" s="30">
        <v>0.2</v>
      </c>
      <c r="H48" s="12"/>
      <c r="I48" s="30">
        <v>0</v>
      </c>
      <c r="J48" s="31">
        <v>88.8</v>
      </c>
      <c r="M48" s="32">
        <f t="shared" si="8"/>
        <v>0</v>
      </c>
      <c r="P48" s="33">
        <v>88.8</v>
      </c>
      <c r="S48" s="32">
        <f t="shared" si="9"/>
        <v>0</v>
      </c>
      <c r="V48" s="9">
        <f t="shared" si="10"/>
        <v>74</v>
      </c>
      <c r="Y48" s="9">
        <f t="shared" si="7"/>
        <v>0</v>
      </c>
      <c r="AD48" s="4" t="s">
        <v>178</v>
      </c>
      <c r="AE48" s="4" t="s">
        <v>179</v>
      </c>
      <c r="AF48" s="4" t="s">
        <v>84</v>
      </c>
    </row>
    <row r="49" spans="1:35" ht="36" x14ac:dyDescent="0.3">
      <c r="A49" s="10" t="s">
        <v>180</v>
      </c>
      <c r="B49" s="10" t="s">
        <v>143</v>
      </c>
      <c r="C49" s="11" t="s">
        <v>144</v>
      </c>
      <c r="D49" s="12"/>
      <c r="E49" s="12" t="s">
        <v>181</v>
      </c>
      <c r="F49" s="12" t="s">
        <v>67</v>
      </c>
      <c r="G49" s="13">
        <v>1</v>
      </c>
      <c r="H49" s="12"/>
      <c r="I49" s="13">
        <v>0</v>
      </c>
      <c r="J49" s="14">
        <v>0</v>
      </c>
      <c r="K49" s="15">
        <v>941</v>
      </c>
      <c r="L49" s="14">
        <f>J49+ROUND(K49, 2)</f>
        <v>941</v>
      </c>
      <c r="M49" s="14">
        <v>0</v>
      </c>
      <c r="N49" s="14">
        <v>0</v>
      </c>
      <c r="O49" s="14">
        <f>M49+N49</f>
        <v>0</v>
      </c>
      <c r="P49" s="14">
        <v>465.33</v>
      </c>
      <c r="Q49" s="16">
        <v>855</v>
      </c>
      <c r="R49" s="14">
        <f>P49+ROUND(Q49, 2)</f>
        <v>1320.33</v>
      </c>
      <c r="S49" s="14">
        <v>0</v>
      </c>
      <c r="T49" s="14">
        <v>0</v>
      </c>
      <c r="U49" s="14">
        <f>S49+T49</f>
        <v>0</v>
      </c>
      <c r="V49" s="9">
        <f>ROUND(P49 / 1.2, 2)</f>
        <v>387.78</v>
      </c>
      <c r="W49" s="9">
        <f>ROUND(Q49 / 1.2, 2)</f>
        <v>712.5</v>
      </c>
      <c r="X49" s="9">
        <f>ROUND(R49 / 1.2, 2)</f>
        <v>1100.28</v>
      </c>
      <c r="Y49" s="9">
        <f t="shared" si="7"/>
        <v>0</v>
      </c>
      <c r="Z49" s="9">
        <f>ROUND(T49 / 1.2, 2)</f>
        <v>0</v>
      </c>
      <c r="AA49" s="9">
        <f>Y49+Z49</f>
        <v>0</v>
      </c>
      <c r="AD49" s="4">
        <v>337839872</v>
      </c>
      <c r="AE49" s="4">
        <v>27137936</v>
      </c>
      <c r="AG49" s="4" t="s">
        <v>146</v>
      </c>
      <c r="AH49" s="4" t="s">
        <v>147</v>
      </c>
      <c r="AI49" s="4" t="s">
        <v>70</v>
      </c>
    </row>
    <row r="50" spans="1:35" ht="36" x14ac:dyDescent="0.3">
      <c r="A50" s="10" t="s">
        <v>182</v>
      </c>
      <c r="B50" s="10"/>
      <c r="C50" s="49" t="s">
        <v>81</v>
      </c>
      <c r="D50" s="12"/>
      <c r="E50" s="12"/>
      <c r="F50" s="29" t="s">
        <v>74</v>
      </c>
      <c r="G50" s="30">
        <v>0.2</v>
      </c>
      <c r="H50" s="12"/>
      <c r="I50" s="30">
        <v>0</v>
      </c>
      <c r="J50" s="31">
        <v>88.8</v>
      </c>
      <c r="M50" s="32">
        <f t="shared" ref="M50:M56" si="11">ROUND(ROUND(J50, 2)*I50, 2)</f>
        <v>0</v>
      </c>
      <c r="P50" s="33">
        <v>88.8</v>
      </c>
      <c r="S50" s="32">
        <f t="shared" ref="S50:S56" si="12">ROUND(ROUND(P50, 2)*I50, 2)</f>
        <v>0</v>
      </c>
      <c r="V50" s="9">
        <f t="shared" ref="V50:V56" si="13">ROUND(ROUND(P50, 2)/1.2, 2)</f>
        <v>74</v>
      </c>
      <c r="Y50" s="9">
        <f t="shared" si="7"/>
        <v>0</v>
      </c>
      <c r="AD50" s="4" t="s">
        <v>183</v>
      </c>
      <c r="AE50" s="4" t="s">
        <v>184</v>
      </c>
      <c r="AF50" s="4" t="s">
        <v>84</v>
      </c>
    </row>
    <row r="51" spans="1:35" ht="18" x14ac:dyDescent="0.3">
      <c r="A51" s="10" t="s">
        <v>185</v>
      </c>
      <c r="B51" s="10"/>
      <c r="C51" s="49" t="s">
        <v>97</v>
      </c>
      <c r="D51" s="12"/>
      <c r="E51" s="12"/>
      <c r="F51" s="29" t="s">
        <v>98</v>
      </c>
      <c r="G51" s="30">
        <v>1</v>
      </c>
      <c r="H51" s="12"/>
      <c r="I51" s="41">
        <v>0</v>
      </c>
      <c r="J51" s="31">
        <v>10.4</v>
      </c>
      <c r="M51" s="32">
        <f t="shared" si="11"/>
        <v>0</v>
      </c>
      <c r="P51" s="33">
        <v>10.4</v>
      </c>
      <c r="S51" s="32">
        <f t="shared" si="12"/>
        <v>0</v>
      </c>
      <c r="V51" s="9">
        <f t="shared" si="13"/>
        <v>8.67</v>
      </c>
      <c r="Y51" s="9">
        <f t="shared" si="7"/>
        <v>0</v>
      </c>
      <c r="AD51" s="4" t="s">
        <v>186</v>
      </c>
      <c r="AE51" s="4" t="s">
        <v>187</v>
      </c>
      <c r="AF51" s="4" t="s">
        <v>101</v>
      </c>
    </row>
    <row r="52" spans="1:35" ht="18" x14ac:dyDescent="0.3">
      <c r="A52" s="10" t="s">
        <v>188</v>
      </c>
      <c r="B52" s="10"/>
      <c r="C52" s="49" t="s">
        <v>170</v>
      </c>
      <c r="D52" s="12"/>
      <c r="E52" s="12"/>
      <c r="F52" s="29" t="s">
        <v>127</v>
      </c>
      <c r="G52" s="30">
        <v>1E-3</v>
      </c>
      <c r="H52" s="12"/>
      <c r="I52" s="41">
        <v>0</v>
      </c>
      <c r="J52" s="31">
        <v>1600</v>
      </c>
      <c r="M52" s="32">
        <f t="shared" si="11"/>
        <v>0</v>
      </c>
      <c r="P52" s="33">
        <v>1600</v>
      </c>
      <c r="S52" s="32">
        <f t="shared" si="12"/>
        <v>0</v>
      </c>
      <c r="V52" s="9">
        <f t="shared" si="13"/>
        <v>1333.33</v>
      </c>
      <c r="Y52" s="9">
        <f t="shared" si="7"/>
        <v>0</v>
      </c>
      <c r="AD52" s="4" t="s">
        <v>189</v>
      </c>
      <c r="AE52" s="4" t="s">
        <v>190</v>
      </c>
      <c r="AF52" s="4" t="s">
        <v>173</v>
      </c>
    </row>
    <row r="53" spans="1:35" ht="18" x14ac:dyDescent="0.3">
      <c r="A53" s="10" t="s">
        <v>191</v>
      </c>
      <c r="B53" s="10"/>
      <c r="C53" s="49" t="s">
        <v>165</v>
      </c>
      <c r="D53" s="12"/>
      <c r="E53" s="12"/>
      <c r="F53" s="29" t="s">
        <v>74</v>
      </c>
      <c r="G53" s="30">
        <v>0.32</v>
      </c>
      <c r="H53" s="12"/>
      <c r="I53" s="41">
        <v>0</v>
      </c>
      <c r="J53" s="31">
        <v>7.5</v>
      </c>
      <c r="M53" s="32">
        <f t="shared" si="11"/>
        <v>0</v>
      </c>
      <c r="P53" s="33">
        <v>7.5</v>
      </c>
      <c r="S53" s="32">
        <f t="shared" si="12"/>
        <v>0</v>
      </c>
      <c r="V53" s="9">
        <f t="shared" si="13"/>
        <v>6.25</v>
      </c>
      <c r="Y53" s="9">
        <f t="shared" si="7"/>
        <v>0</v>
      </c>
      <c r="AD53" s="4" t="s">
        <v>192</v>
      </c>
      <c r="AE53" s="4" t="s">
        <v>193</v>
      </c>
      <c r="AF53" s="4" t="s">
        <v>168</v>
      </c>
    </row>
    <row r="54" spans="1:35" ht="18" x14ac:dyDescent="0.3">
      <c r="A54" s="10" t="s">
        <v>194</v>
      </c>
      <c r="B54" s="10"/>
      <c r="C54" s="49" t="s">
        <v>160</v>
      </c>
      <c r="D54" s="12"/>
      <c r="E54" s="12"/>
      <c r="F54" s="29" t="s">
        <v>67</v>
      </c>
      <c r="G54" s="30">
        <v>1.1000000000000001</v>
      </c>
      <c r="H54" s="12"/>
      <c r="I54" s="41">
        <v>0</v>
      </c>
      <c r="J54" s="31">
        <v>155.01</v>
      </c>
      <c r="M54" s="32">
        <f t="shared" si="11"/>
        <v>0</v>
      </c>
      <c r="P54" s="33">
        <v>155.01</v>
      </c>
      <c r="S54" s="32">
        <f t="shared" si="12"/>
        <v>0</v>
      </c>
      <c r="V54" s="9">
        <f t="shared" si="13"/>
        <v>129.18</v>
      </c>
      <c r="Y54" s="9">
        <f t="shared" si="7"/>
        <v>0</v>
      </c>
      <c r="AD54" s="4" t="s">
        <v>195</v>
      </c>
      <c r="AE54" s="4" t="s">
        <v>196</v>
      </c>
      <c r="AF54" s="4" t="s">
        <v>163</v>
      </c>
    </row>
    <row r="55" spans="1:35" ht="18" x14ac:dyDescent="0.3">
      <c r="A55" s="10" t="s">
        <v>197</v>
      </c>
      <c r="B55" s="10"/>
      <c r="C55" s="49" t="s">
        <v>155</v>
      </c>
      <c r="D55" s="12"/>
      <c r="E55" s="12"/>
      <c r="F55" s="29" t="s">
        <v>74</v>
      </c>
      <c r="G55" s="30">
        <v>1E-3</v>
      </c>
      <c r="H55" s="12"/>
      <c r="I55" s="41">
        <v>0</v>
      </c>
      <c r="J55" s="31">
        <v>208.33</v>
      </c>
      <c r="M55" s="32">
        <f t="shared" si="11"/>
        <v>0</v>
      </c>
      <c r="P55" s="33">
        <v>208.33</v>
      </c>
      <c r="S55" s="32">
        <f t="shared" si="12"/>
        <v>0</v>
      </c>
      <c r="V55" s="9">
        <f t="shared" si="13"/>
        <v>173.61</v>
      </c>
      <c r="Y55" s="9">
        <f t="shared" si="7"/>
        <v>0</v>
      </c>
      <c r="AD55" s="4" t="s">
        <v>198</v>
      </c>
      <c r="AE55" s="4" t="s">
        <v>199</v>
      </c>
      <c r="AF55" s="4" t="s">
        <v>158</v>
      </c>
    </row>
    <row r="56" spans="1:35" ht="18" x14ac:dyDescent="0.3">
      <c r="A56" s="10" t="s">
        <v>200</v>
      </c>
      <c r="B56" s="10"/>
      <c r="C56" s="49" t="s">
        <v>149</v>
      </c>
      <c r="D56" s="12"/>
      <c r="E56" s="12"/>
      <c r="F56" s="29" t="s">
        <v>150</v>
      </c>
      <c r="G56" s="30">
        <v>8</v>
      </c>
      <c r="H56" s="12"/>
      <c r="I56" s="41">
        <v>0</v>
      </c>
      <c r="J56" s="31">
        <v>2.5</v>
      </c>
      <c r="M56" s="32">
        <f t="shared" si="11"/>
        <v>0</v>
      </c>
      <c r="P56" s="33">
        <v>2.5</v>
      </c>
      <c r="S56" s="32">
        <f t="shared" si="12"/>
        <v>0</v>
      </c>
      <c r="V56" s="9">
        <f t="shared" si="13"/>
        <v>2.08</v>
      </c>
      <c r="Y56" s="9">
        <f t="shared" si="7"/>
        <v>0</v>
      </c>
      <c r="AD56" s="4" t="s">
        <v>201</v>
      </c>
      <c r="AE56" s="4" t="s">
        <v>202</v>
      </c>
      <c r="AF56" s="4" t="s">
        <v>153</v>
      </c>
    </row>
    <row r="57" spans="1:35" ht="36" x14ac:dyDescent="0.3">
      <c r="A57" s="17" t="s">
        <v>203</v>
      </c>
      <c r="B57" s="17" t="s">
        <v>143</v>
      </c>
      <c r="C57" s="18" t="s">
        <v>204</v>
      </c>
      <c r="D57" s="19"/>
      <c r="E57" s="19" t="s">
        <v>205</v>
      </c>
      <c r="F57" s="19" t="s">
        <v>67</v>
      </c>
      <c r="G57" s="20">
        <v>1</v>
      </c>
      <c r="H57" s="19"/>
      <c r="I57" s="21">
        <v>0</v>
      </c>
      <c r="J57" s="22">
        <v>878.71</v>
      </c>
      <c r="K57" s="22">
        <v>941</v>
      </c>
      <c r="L57" s="22">
        <f>J57+ROUND(K57, 2)</f>
        <v>1819.71</v>
      </c>
      <c r="M57" s="22">
        <v>0</v>
      </c>
      <c r="N57" s="22">
        <v>0</v>
      </c>
      <c r="O57" s="22">
        <f>M57+N57</f>
        <v>0</v>
      </c>
      <c r="P57" s="22">
        <v>878.71</v>
      </c>
      <c r="Q57" s="22">
        <v>941</v>
      </c>
      <c r="R57" s="22">
        <f>P57+ROUND(Q57, 2)</f>
        <v>1819.71</v>
      </c>
      <c r="S57" s="22">
        <v>0</v>
      </c>
      <c r="T57" s="22">
        <v>0</v>
      </c>
      <c r="U57" s="22">
        <f>S57+T57</f>
        <v>0</v>
      </c>
      <c r="V57" s="9">
        <f>ROUND(P57 / 1.2, 2)</f>
        <v>732.26</v>
      </c>
      <c r="W57" s="9">
        <f>ROUND(Q57 / 1.2, 2)</f>
        <v>784.17</v>
      </c>
      <c r="X57" s="9">
        <f>ROUND(R57 / 1.2, 2)</f>
        <v>1516.43</v>
      </c>
      <c r="Y57" s="9">
        <f t="shared" si="7"/>
        <v>0</v>
      </c>
      <c r="Z57" s="9">
        <f>ROUND(T57 / 1.2, 2)</f>
        <v>0</v>
      </c>
      <c r="AA57" s="9">
        <f>Y57+Z57</f>
        <v>0</v>
      </c>
      <c r="AD57" s="4">
        <v>337839873</v>
      </c>
      <c r="AE57" s="4">
        <v>27138011</v>
      </c>
      <c r="AG57" s="4" t="s">
        <v>146</v>
      </c>
      <c r="AH57" s="4" t="s">
        <v>147</v>
      </c>
      <c r="AI57" s="4" t="s">
        <v>70</v>
      </c>
    </row>
    <row r="58" spans="1:35" ht="36" x14ac:dyDescent="0.3">
      <c r="A58" s="23" t="s">
        <v>206</v>
      </c>
      <c r="B58" s="23" t="s">
        <v>143</v>
      </c>
      <c r="C58" s="24" t="s">
        <v>204</v>
      </c>
      <c r="D58" s="25"/>
      <c r="E58" s="25" t="s">
        <v>205</v>
      </c>
      <c r="F58" s="25" t="s">
        <v>67</v>
      </c>
      <c r="G58" s="26">
        <v>1</v>
      </c>
      <c r="H58" s="25"/>
      <c r="I58" s="26">
        <v>239.9</v>
      </c>
      <c r="J58" s="27">
        <v>878.71</v>
      </c>
      <c r="K58" s="27">
        <v>941</v>
      </c>
      <c r="L58" s="27">
        <v>941</v>
      </c>
      <c r="M58" s="27">
        <v>210802.53</v>
      </c>
      <c r="N58" s="27">
        <v>225745.9</v>
      </c>
      <c r="O58" s="27"/>
      <c r="P58" s="27">
        <v>878.71</v>
      </c>
      <c r="Q58" s="27">
        <v>941</v>
      </c>
      <c r="R58" s="27">
        <v>941</v>
      </c>
      <c r="S58" s="27">
        <v>210802.53</v>
      </c>
      <c r="T58" s="27">
        <v>225745.9</v>
      </c>
      <c r="U58" s="27"/>
      <c r="V58" s="9"/>
      <c r="W58" s="9">
        <f>ROUND(Q58 / 1.2, 2)</f>
        <v>784.17</v>
      </c>
      <c r="X58" s="9">
        <f>ROUND(R58 / 1.2, 2)</f>
        <v>784.17</v>
      </c>
      <c r="Y58" s="9"/>
      <c r="Z58" s="9">
        <f>ROUND(T58 / 1.2, 2)</f>
        <v>188121.58</v>
      </c>
      <c r="AA58" s="9"/>
      <c r="AD58" s="4">
        <v>315782181</v>
      </c>
      <c r="AE58" s="4">
        <v>27138011</v>
      </c>
      <c r="AG58" s="4" t="s">
        <v>146</v>
      </c>
      <c r="AH58" s="4" t="s">
        <v>147</v>
      </c>
      <c r="AI58" s="4"/>
    </row>
    <row r="59" spans="1:35" ht="18" x14ac:dyDescent="0.3">
      <c r="A59" s="17" t="s">
        <v>207</v>
      </c>
      <c r="B59" s="17"/>
      <c r="C59" s="34" t="s">
        <v>149</v>
      </c>
      <c r="D59" s="19"/>
      <c r="E59" s="19"/>
      <c r="F59" s="35" t="s">
        <v>150</v>
      </c>
      <c r="G59" s="36">
        <v>8</v>
      </c>
      <c r="H59" s="19"/>
      <c r="I59" s="37">
        <v>0</v>
      </c>
      <c r="J59" s="38">
        <v>2.5</v>
      </c>
      <c r="K59" s="39"/>
      <c r="L59" s="39"/>
      <c r="M59" s="38">
        <f t="shared" ref="M59:M68" si="14">ROUND(ROUND(J59, 2)*I59, 2)</f>
        <v>0</v>
      </c>
      <c r="N59" s="39"/>
      <c r="O59" s="39"/>
      <c r="P59" s="38">
        <v>2.5</v>
      </c>
      <c r="Q59" s="39"/>
      <c r="R59" s="39"/>
      <c r="S59" s="38">
        <f t="shared" ref="S59:S68" si="15">ROUND(ROUND(P59, 2)*I59, 2)</f>
        <v>0</v>
      </c>
      <c r="T59" s="39"/>
      <c r="U59" s="40"/>
      <c r="V59" s="9">
        <f t="shared" ref="V59:V68" si="16">ROUND(ROUND(P59, 2)/1.2, 2)</f>
        <v>2.08</v>
      </c>
      <c r="Y59" s="9">
        <f t="shared" ref="Y59:Y69" si="17">ROUND(S59 / 1.2, 2)</f>
        <v>0</v>
      </c>
      <c r="AD59" s="4" t="s">
        <v>208</v>
      </c>
      <c r="AE59" s="4" t="s">
        <v>209</v>
      </c>
      <c r="AF59" s="4" t="s">
        <v>153</v>
      </c>
    </row>
    <row r="60" spans="1:35" ht="18" x14ac:dyDescent="0.3">
      <c r="A60" s="23" t="s">
        <v>210</v>
      </c>
      <c r="B60" s="23"/>
      <c r="C60" s="42" t="s">
        <v>149</v>
      </c>
      <c r="D60" s="25"/>
      <c r="E60" s="25"/>
      <c r="F60" s="43" t="s">
        <v>150</v>
      </c>
      <c r="G60" s="44">
        <v>8</v>
      </c>
      <c r="H60" s="25"/>
      <c r="I60" s="45">
        <v>1919.2</v>
      </c>
      <c r="J60" s="46">
        <v>2.5</v>
      </c>
      <c r="K60" s="47"/>
      <c r="L60" s="47"/>
      <c r="M60" s="46">
        <f t="shared" si="14"/>
        <v>4798</v>
      </c>
      <c r="N60" s="47"/>
      <c r="O60" s="47"/>
      <c r="P60" s="46">
        <v>2.5</v>
      </c>
      <c r="Q60" s="47"/>
      <c r="R60" s="47"/>
      <c r="S60" s="46">
        <f t="shared" si="15"/>
        <v>4798</v>
      </c>
      <c r="T60" s="47"/>
      <c r="U60" s="48"/>
      <c r="V60" s="9">
        <f t="shared" si="16"/>
        <v>2.08</v>
      </c>
      <c r="Y60" s="9">
        <f t="shared" si="17"/>
        <v>3998.33</v>
      </c>
      <c r="AD60" s="4" t="s">
        <v>211</v>
      </c>
      <c r="AE60" s="4" t="s">
        <v>209</v>
      </c>
      <c r="AF60" s="4" t="s">
        <v>153</v>
      </c>
    </row>
    <row r="61" spans="1:35" ht="18" x14ac:dyDescent="0.3">
      <c r="A61" s="17" t="s">
        <v>212</v>
      </c>
      <c r="B61" s="17"/>
      <c r="C61" s="34" t="s">
        <v>213</v>
      </c>
      <c r="D61" s="19"/>
      <c r="E61" s="19"/>
      <c r="F61" s="35" t="s">
        <v>74</v>
      </c>
      <c r="G61" s="36">
        <v>1.8</v>
      </c>
      <c r="H61" s="19"/>
      <c r="I61" s="37">
        <v>0</v>
      </c>
      <c r="J61" s="38">
        <v>6.17</v>
      </c>
      <c r="K61" s="39"/>
      <c r="L61" s="39"/>
      <c r="M61" s="38">
        <f t="shared" si="14"/>
        <v>0</v>
      </c>
      <c r="N61" s="39"/>
      <c r="O61" s="39"/>
      <c r="P61" s="38">
        <v>6.17</v>
      </c>
      <c r="Q61" s="39"/>
      <c r="R61" s="39"/>
      <c r="S61" s="38">
        <f t="shared" si="15"/>
        <v>0</v>
      </c>
      <c r="T61" s="39"/>
      <c r="U61" s="40"/>
      <c r="V61" s="9">
        <f t="shared" si="16"/>
        <v>5.14</v>
      </c>
      <c r="Y61" s="9">
        <f t="shared" si="17"/>
        <v>0</v>
      </c>
      <c r="AD61" s="4" t="s">
        <v>214</v>
      </c>
      <c r="AE61" s="4" t="s">
        <v>215</v>
      </c>
      <c r="AF61" s="4" t="s">
        <v>216</v>
      </c>
    </row>
    <row r="62" spans="1:35" ht="18" x14ac:dyDescent="0.3">
      <c r="A62" s="23" t="s">
        <v>217</v>
      </c>
      <c r="B62" s="23"/>
      <c r="C62" s="42" t="s">
        <v>213</v>
      </c>
      <c r="D62" s="25"/>
      <c r="E62" s="25"/>
      <c r="F62" s="43" t="s">
        <v>74</v>
      </c>
      <c r="G62" s="44">
        <v>1.8</v>
      </c>
      <c r="H62" s="25"/>
      <c r="I62" s="45">
        <v>25909.200000000001</v>
      </c>
      <c r="J62" s="46">
        <v>6.17</v>
      </c>
      <c r="K62" s="47"/>
      <c r="L62" s="47"/>
      <c r="M62" s="46">
        <f t="shared" si="14"/>
        <v>159859.76</v>
      </c>
      <c r="N62" s="47"/>
      <c r="O62" s="47"/>
      <c r="P62" s="46">
        <v>6.17</v>
      </c>
      <c r="Q62" s="47"/>
      <c r="R62" s="47"/>
      <c r="S62" s="46">
        <f t="shared" si="15"/>
        <v>159859.76</v>
      </c>
      <c r="T62" s="47"/>
      <c r="U62" s="48"/>
      <c r="V62" s="9">
        <f t="shared" si="16"/>
        <v>5.14</v>
      </c>
      <c r="Y62" s="9">
        <f t="shared" si="17"/>
        <v>133216.47</v>
      </c>
      <c r="AD62" s="4" t="s">
        <v>218</v>
      </c>
      <c r="AE62" s="4" t="s">
        <v>215</v>
      </c>
      <c r="AF62" s="4" t="s">
        <v>216</v>
      </c>
    </row>
    <row r="63" spans="1:35" ht="18" x14ac:dyDescent="0.3">
      <c r="A63" s="17" t="s">
        <v>219</v>
      </c>
      <c r="B63" s="17"/>
      <c r="C63" s="34" t="s">
        <v>160</v>
      </c>
      <c r="D63" s="19"/>
      <c r="E63" s="19"/>
      <c r="F63" s="35" t="s">
        <v>67</v>
      </c>
      <c r="G63" s="36">
        <v>1.1000000000000001</v>
      </c>
      <c r="H63" s="19"/>
      <c r="I63" s="37">
        <v>0</v>
      </c>
      <c r="J63" s="38">
        <v>155.01</v>
      </c>
      <c r="K63" s="39"/>
      <c r="L63" s="39"/>
      <c r="M63" s="38">
        <f t="shared" si="14"/>
        <v>0</v>
      </c>
      <c r="N63" s="39"/>
      <c r="O63" s="39"/>
      <c r="P63" s="38">
        <v>155.01</v>
      </c>
      <c r="Q63" s="39"/>
      <c r="R63" s="39"/>
      <c r="S63" s="38">
        <f t="shared" si="15"/>
        <v>0</v>
      </c>
      <c r="T63" s="39"/>
      <c r="U63" s="40"/>
      <c r="V63" s="9">
        <f t="shared" si="16"/>
        <v>129.18</v>
      </c>
      <c r="Y63" s="9">
        <f t="shared" si="17"/>
        <v>0</v>
      </c>
      <c r="AD63" s="4" t="s">
        <v>220</v>
      </c>
      <c r="AE63" s="4" t="s">
        <v>221</v>
      </c>
      <c r="AF63" s="4" t="s">
        <v>163</v>
      </c>
    </row>
    <row r="64" spans="1:35" ht="18" x14ac:dyDescent="0.3">
      <c r="A64" s="23" t="s">
        <v>222</v>
      </c>
      <c r="B64" s="23"/>
      <c r="C64" s="42" t="s">
        <v>160</v>
      </c>
      <c r="D64" s="25"/>
      <c r="E64" s="25"/>
      <c r="F64" s="43" t="s">
        <v>67</v>
      </c>
      <c r="G64" s="44">
        <v>1.1000000000000001</v>
      </c>
      <c r="H64" s="25"/>
      <c r="I64" s="45">
        <v>263.89</v>
      </c>
      <c r="J64" s="46">
        <v>155.01</v>
      </c>
      <c r="K64" s="47"/>
      <c r="L64" s="47"/>
      <c r="M64" s="46">
        <f t="shared" si="14"/>
        <v>40905.589999999997</v>
      </c>
      <c r="N64" s="47"/>
      <c r="O64" s="47"/>
      <c r="P64" s="46">
        <v>155.01</v>
      </c>
      <c r="Q64" s="47"/>
      <c r="R64" s="47"/>
      <c r="S64" s="46">
        <f t="shared" si="15"/>
        <v>40905.589999999997</v>
      </c>
      <c r="T64" s="47"/>
      <c r="U64" s="48"/>
      <c r="V64" s="9">
        <f t="shared" si="16"/>
        <v>129.18</v>
      </c>
      <c r="Y64" s="9">
        <f t="shared" si="17"/>
        <v>34087.99</v>
      </c>
      <c r="AD64" s="4" t="s">
        <v>223</v>
      </c>
      <c r="AE64" s="4" t="s">
        <v>221</v>
      </c>
      <c r="AF64" s="4" t="s">
        <v>163</v>
      </c>
    </row>
    <row r="65" spans="1:35" ht="18" x14ac:dyDescent="0.3">
      <c r="A65" s="17" t="s">
        <v>224</v>
      </c>
      <c r="B65" s="17"/>
      <c r="C65" s="34" t="s">
        <v>97</v>
      </c>
      <c r="D65" s="19"/>
      <c r="E65" s="19"/>
      <c r="F65" s="35" t="s">
        <v>98</v>
      </c>
      <c r="G65" s="36">
        <v>1</v>
      </c>
      <c r="H65" s="19"/>
      <c r="I65" s="37">
        <v>0</v>
      </c>
      <c r="J65" s="38">
        <v>10.4</v>
      </c>
      <c r="K65" s="39"/>
      <c r="L65" s="39"/>
      <c r="M65" s="38">
        <f t="shared" si="14"/>
        <v>0</v>
      </c>
      <c r="N65" s="39"/>
      <c r="O65" s="39"/>
      <c r="P65" s="38">
        <v>10.4</v>
      </c>
      <c r="Q65" s="39"/>
      <c r="R65" s="39"/>
      <c r="S65" s="38">
        <f t="shared" si="15"/>
        <v>0</v>
      </c>
      <c r="T65" s="39"/>
      <c r="U65" s="40"/>
      <c r="V65" s="9">
        <f t="shared" si="16"/>
        <v>8.67</v>
      </c>
      <c r="Y65" s="9">
        <f t="shared" si="17"/>
        <v>0</v>
      </c>
      <c r="AD65" s="4" t="s">
        <v>225</v>
      </c>
      <c r="AE65" s="4" t="s">
        <v>226</v>
      </c>
      <c r="AF65" s="4" t="s">
        <v>101</v>
      </c>
    </row>
    <row r="66" spans="1:35" ht="18" x14ac:dyDescent="0.3">
      <c r="A66" s="23" t="s">
        <v>227</v>
      </c>
      <c r="B66" s="23"/>
      <c r="C66" s="42" t="s">
        <v>97</v>
      </c>
      <c r="D66" s="25"/>
      <c r="E66" s="25"/>
      <c r="F66" s="43" t="s">
        <v>98</v>
      </c>
      <c r="G66" s="44">
        <v>1</v>
      </c>
      <c r="H66" s="25"/>
      <c r="I66" s="45">
        <v>94</v>
      </c>
      <c r="J66" s="46">
        <v>10.4</v>
      </c>
      <c r="K66" s="47"/>
      <c r="L66" s="47"/>
      <c r="M66" s="46">
        <f t="shared" si="14"/>
        <v>977.6</v>
      </c>
      <c r="N66" s="47"/>
      <c r="O66" s="47"/>
      <c r="P66" s="46">
        <v>10.4</v>
      </c>
      <c r="Q66" s="47"/>
      <c r="R66" s="47"/>
      <c r="S66" s="46">
        <f t="shared" si="15"/>
        <v>977.6</v>
      </c>
      <c r="T66" s="47"/>
      <c r="U66" s="48"/>
      <c r="V66" s="9">
        <f t="shared" si="16"/>
        <v>8.67</v>
      </c>
      <c r="Y66" s="9">
        <f t="shared" si="17"/>
        <v>814.67</v>
      </c>
      <c r="AD66" s="4" t="s">
        <v>228</v>
      </c>
      <c r="AE66" s="4" t="s">
        <v>226</v>
      </c>
      <c r="AF66" s="4" t="s">
        <v>101</v>
      </c>
    </row>
    <row r="67" spans="1:35" ht="36" x14ac:dyDescent="0.3">
      <c r="A67" s="17" t="s">
        <v>229</v>
      </c>
      <c r="B67" s="17"/>
      <c r="C67" s="34" t="s">
        <v>81</v>
      </c>
      <c r="D67" s="19"/>
      <c r="E67" s="19"/>
      <c r="F67" s="35" t="s">
        <v>74</v>
      </c>
      <c r="G67" s="36">
        <v>0.2</v>
      </c>
      <c r="H67" s="19"/>
      <c r="I67" s="62">
        <v>0</v>
      </c>
      <c r="J67" s="38">
        <v>88.8</v>
      </c>
      <c r="K67" s="39"/>
      <c r="L67" s="39"/>
      <c r="M67" s="38">
        <f t="shared" si="14"/>
        <v>0</v>
      </c>
      <c r="N67" s="39"/>
      <c r="O67" s="39"/>
      <c r="P67" s="38">
        <v>88.8</v>
      </c>
      <c r="Q67" s="39"/>
      <c r="R67" s="39"/>
      <c r="S67" s="38">
        <f t="shared" si="15"/>
        <v>0</v>
      </c>
      <c r="T67" s="39"/>
      <c r="U67" s="40"/>
      <c r="V67" s="9">
        <f t="shared" si="16"/>
        <v>74</v>
      </c>
      <c r="Y67" s="9">
        <f t="shared" si="17"/>
        <v>0</v>
      </c>
      <c r="AD67" s="4" t="s">
        <v>230</v>
      </c>
      <c r="AE67" s="4" t="s">
        <v>231</v>
      </c>
      <c r="AF67" s="4" t="s">
        <v>84</v>
      </c>
    </row>
    <row r="68" spans="1:35" ht="36" x14ac:dyDescent="0.3">
      <c r="A68" s="23" t="s">
        <v>232</v>
      </c>
      <c r="B68" s="23"/>
      <c r="C68" s="42" t="s">
        <v>81</v>
      </c>
      <c r="D68" s="25"/>
      <c r="E68" s="25"/>
      <c r="F68" s="43" t="s">
        <v>74</v>
      </c>
      <c r="G68" s="44">
        <v>0.2</v>
      </c>
      <c r="H68" s="25"/>
      <c r="I68" s="44">
        <v>47.98</v>
      </c>
      <c r="J68" s="46">
        <v>88.8</v>
      </c>
      <c r="K68" s="47"/>
      <c r="L68" s="47"/>
      <c r="M68" s="46">
        <f t="shared" si="14"/>
        <v>4260.62</v>
      </c>
      <c r="N68" s="47"/>
      <c r="O68" s="47"/>
      <c r="P68" s="46">
        <v>88.8</v>
      </c>
      <c r="Q68" s="47"/>
      <c r="R68" s="47"/>
      <c r="S68" s="46">
        <f t="shared" si="15"/>
        <v>4260.62</v>
      </c>
      <c r="T68" s="47"/>
      <c r="U68" s="48"/>
      <c r="V68" s="9">
        <f t="shared" si="16"/>
        <v>74</v>
      </c>
      <c r="Y68" s="9">
        <f t="shared" si="17"/>
        <v>3550.52</v>
      </c>
      <c r="AD68" s="4" t="s">
        <v>233</v>
      </c>
      <c r="AE68" s="4" t="s">
        <v>231</v>
      </c>
      <c r="AF68" s="4" t="s">
        <v>84</v>
      </c>
    </row>
    <row r="69" spans="1:35" ht="36" x14ac:dyDescent="0.3">
      <c r="A69" s="17" t="s">
        <v>234</v>
      </c>
      <c r="B69" s="17" t="s">
        <v>143</v>
      </c>
      <c r="C69" s="18" t="s">
        <v>204</v>
      </c>
      <c r="D69" s="19"/>
      <c r="E69" s="19" t="s">
        <v>235</v>
      </c>
      <c r="F69" s="19" t="s">
        <v>67</v>
      </c>
      <c r="G69" s="20">
        <v>1</v>
      </c>
      <c r="H69" s="19"/>
      <c r="I69" s="21">
        <v>0</v>
      </c>
      <c r="J69" s="22">
        <v>879.19</v>
      </c>
      <c r="K69" s="22">
        <v>941</v>
      </c>
      <c r="L69" s="22">
        <f>J69+ROUND(K69, 2)</f>
        <v>1820.19</v>
      </c>
      <c r="M69" s="22">
        <v>0</v>
      </c>
      <c r="N69" s="22">
        <v>0</v>
      </c>
      <c r="O69" s="22">
        <f>M69+N69</f>
        <v>0</v>
      </c>
      <c r="P69" s="22">
        <v>879.19</v>
      </c>
      <c r="Q69" s="22">
        <v>941</v>
      </c>
      <c r="R69" s="22">
        <f>P69+ROUND(Q69, 2)</f>
        <v>1820.19</v>
      </c>
      <c r="S69" s="22">
        <v>0</v>
      </c>
      <c r="T69" s="22">
        <v>0</v>
      </c>
      <c r="U69" s="22">
        <f>S69+T69</f>
        <v>0</v>
      </c>
      <c r="V69" s="9">
        <f>ROUND(P69 / 1.2, 2)</f>
        <v>732.66</v>
      </c>
      <c r="W69" s="9">
        <f>ROUND(Q69 / 1.2, 2)</f>
        <v>784.17</v>
      </c>
      <c r="X69" s="9">
        <f>ROUND(R69 / 1.2, 2)</f>
        <v>1516.83</v>
      </c>
      <c r="Y69" s="9">
        <f t="shared" si="17"/>
        <v>0</v>
      </c>
      <c r="Z69" s="9">
        <f>ROUND(T69 / 1.2, 2)</f>
        <v>0</v>
      </c>
      <c r="AA69" s="9">
        <f>Y69+Z69</f>
        <v>0</v>
      </c>
      <c r="AD69" s="4">
        <v>337839874</v>
      </c>
      <c r="AE69" s="4">
        <v>27137939</v>
      </c>
      <c r="AG69" s="4" t="s">
        <v>146</v>
      </c>
      <c r="AH69" s="4" t="s">
        <v>147</v>
      </c>
      <c r="AI69" s="4" t="s">
        <v>70</v>
      </c>
    </row>
    <row r="70" spans="1:35" ht="36" x14ac:dyDescent="0.3">
      <c r="A70" s="23" t="s">
        <v>236</v>
      </c>
      <c r="B70" s="23" t="s">
        <v>143</v>
      </c>
      <c r="C70" s="24" t="s">
        <v>204</v>
      </c>
      <c r="D70" s="25"/>
      <c r="E70" s="25" t="s">
        <v>235</v>
      </c>
      <c r="F70" s="25" t="s">
        <v>67</v>
      </c>
      <c r="G70" s="26">
        <v>1</v>
      </c>
      <c r="H70" s="25"/>
      <c r="I70" s="26">
        <v>631.29999999999995</v>
      </c>
      <c r="J70" s="27">
        <v>879.19</v>
      </c>
      <c r="K70" s="27">
        <v>941</v>
      </c>
      <c r="L70" s="27">
        <v>941</v>
      </c>
      <c r="M70" s="27">
        <v>555032.65</v>
      </c>
      <c r="N70" s="27">
        <v>594053.30000000005</v>
      </c>
      <c r="O70" s="27"/>
      <c r="P70" s="27">
        <v>879.19</v>
      </c>
      <c r="Q70" s="27">
        <v>941</v>
      </c>
      <c r="R70" s="27">
        <v>941</v>
      </c>
      <c r="S70" s="27">
        <v>555032.65</v>
      </c>
      <c r="T70" s="27">
        <v>594053.30000000005</v>
      </c>
      <c r="U70" s="27"/>
      <c r="V70" s="9"/>
      <c r="W70" s="9">
        <f>ROUND(Q70 / 1.2, 2)</f>
        <v>784.17</v>
      </c>
      <c r="X70" s="9">
        <f>ROUND(R70 / 1.2, 2)</f>
        <v>784.17</v>
      </c>
      <c r="Y70" s="9"/>
      <c r="Z70" s="9">
        <f>ROUND(T70 / 1.2, 2)</f>
        <v>495044.42</v>
      </c>
      <c r="AA70" s="9"/>
      <c r="AD70" s="4">
        <v>315782182</v>
      </c>
      <c r="AE70" s="4">
        <v>27137939</v>
      </c>
      <c r="AG70" s="4" t="s">
        <v>146</v>
      </c>
      <c r="AH70" s="4" t="s">
        <v>147</v>
      </c>
      <c r="AI70" s="4"/>
    </row>
    <row r="71" spans="1:35" ht="36" x14ac:dyDescent="0.3">
      <c r="A71" s="17" t="s">
        <v>237</v>
      </c>
      <c r="B71" s="17"/>
      <c r="C71" s="34" t="s">
        <v>81</v>
      </c>
      <c r="D71" s="19"/>
      <c r="E71" s="19"/>
      <c r="F71" s="35" t="s">
        <v>74</v>
      </c>
      <c r="G71" s="36">
        <v>0.2</v>
      </c>
      <c r="H71" s="19"/>
      <c r="I71" s="62">
        <v>0</v>
      </c>
      <c r="J71" s="38">
        <v>88.8</v>
      </c>
      <c r="K71" s="39"/>
      <c r="L71" s="39"/>
      <c r="M71" s="38">
        <f t="shared" ref="M71:M80" si="18">ROUND(ROUND(J71, 2)*I71, 2)</f>
        <v>0</v>
      </c>
      <c r="N71" s="39"/>
      <c r="O71" s="39"/>
      <c r="P71" s="38">
        <v>88.8</v>
      </c>
      <c r="Q71" s="39"/>
      <c r="R71" s="39"/>
      <c r="S71" s="38">
        <f t="shared" ref="S71:S80" si="19">ROUND(ROUND(P71, 2)*I71, 2)</f>
        <v>0</v>
      </c>
      <c r="T71" s="39"/>
      <c r="U71" s="40"/>
      <c r="V71" s="9">
        <f t="shared" ref="V71:V80" si="20">ROUND(ROUND(P71, 2)/1.2, 2)</f>
        <v>74</v>
      </c>
      <c r="Y71" s="9">
        <f t="shared" ref="Y71:Y81" si="21">ROUND(S71 / 1.2, 2)</f>
        <v>0</v>
      </c>
      <c r="AD71" s="4" t="s">
        <v>238</v>
      </c>
      <c r="AE71" s="4" t="s">
        <v>239</v>
      </c>
      <c r="AF71" s="4" t="s">
        <v>84</v>
      </c>
    </row>
    <row r="72" spans="1:35" ht="36" x14ac:dyDescent="0.3">
      <c r="A72" s="23" t="s">
        <v>240</v>
      </c>
      <c r="B72" s="23"/>
      <c r="C72" s="42" t="s">
        <v>81</v>
      </c>
      <c r="D72" s="25"/>
      <c r="E72" s="25"/>
      <c r="F72" s="43" t="s">
        <v>74</v>
      </c>
      <c r="G72" s="44">
        <v>0.2</v>
      </c>
      <c r="H72" s="25"/>
      <c r="I72" s="44">
        <v>126.26</v>
      </c>
      <c r="J72" s="46">
        <v>88.8</v>
      </c>
      <c r="K72" s="47"/>
      <c r="L72" s="47"/>
      <c r="M72" s="46">
        <f t="shared" si="18"/>
        <v>11211.89</v>
      </c>
      <c r="N72" s="47"/>
      <c r="O72" s="47"/>
      <c r="P72" s="46">
        <v>88.8</v>
      </c>
      <c r="Q72" s="47"/>
      <c r="R72" s="47"/>
      <c r="S72" s="46">
        <f t="shared" si="19"/>
        <v>11211.89</v>
      </c>
      <c r="T72" s="47"/>
      <c r="U72" s="48"/>
      <c r="V72" s="9">
        <f t="shared" si="20"/>
        <v>74</v>
      </c>
      <c r="Y72" s="9">
        <f t="shared" si="21"/>
        <v>9343.24</v>
      </c>
      <c r="AD72" s="4" t="s">
        <v>241</v>
      </c>
      <c r="AE72" s="4" t="s">
        <v>239</v>
      </c>
      <c r="AF72" s="4" t="s">
        <v>84</v>
      </c>
    </row>
    <row r="73" spans="1:35" ht="18" x14ac:dyDescent="0.3">
      <c r="A73" s="17" t="s">
        <v>242</v>
      </c>
      <c r="B73" s="17"/>
      <c r="C73" s="34" t="s">
        <v>97</v>
      </c>
      <c r="D73" s="19"/>
      <c r="E73" s="19"/>
      <c r="F73" s="35" t="s">
        <v>98</v>
      </c>
      <c r="G73" s="36">
        <v>1</v>
      </c>
      <c r="H73" s="19"/>
      <c r="I73" s="37">
        <v>0</v>
      </c>
      <c r="J73" s="38">
        <v>10.4</v>
      </c>
      <c r="K73" s="39"/>
      <c r="L73" s="39"/>
      <c r="M73" s="38">
        <f t="shared" si="18"/>
        <v>0</v>
      </c>
      <c r="N73" s="39"/>
      <c r="O73" s="39"/>
      <c r="P73" s="38">
        <v>10.4</v>
      </c>
      <c r="Q73" s="39"/>
      <c r="R73" s="39"/>
      <c r="S73" s="38">
        <f t="shared" si="19"/>
        <v>0</v>
      </c>
      <c r="T73" s="39"/>
      <c r="U73" s="40"/>
      <c r="V73" s="9">
        <f t="shared" si="20"/>
        <v>8.67</v>
      </c>
      <c r="Y73" s="9">
        <f t="shared" si="21"/>
        <v>0</v>
      </c>
      <c r="AD73" s="4" t="s">
        <v>243</v>
      </c>
      <c r="AE73" s="4" t="s">
        <v>244</v>
      </c>
      <c r="AF73" s="4" t="s">
        <v>101</v>
      </c>
    </row>
    <row r="74" spans="1:35" ht="18" x14ac:dyDescent="0.3">
      <c r="A74" s="23" t="s">
        <v>245</v>
      </c>
      <c r="B74" s="23"/>
      <c r="C74" s="42" t="s">
        <v>97</v>
      </c>
      <c r="D74" s="25"/>
      <c r="E74" s="25"/>
      <c r="F74" s="43" t="s">
        <v>98</v>
      </c>
      <c r="G74" s="44">
        <v>1</v>
      </c>
      <c r="H74" s="25"/>
      <c r="I74" s="45">
        <v>277</v>
      </c>
      <c r="J74" s="46">
        <v>10.4</v>
      </c>
      <c r="K74" s="47"/>
      <c r="L74" s="47"/>
      <c r="M74" s="46">
        <f t="shared" si="18"/>
        <v>2880.8</v>
      </c>
      <c r="N74" s="47"/>
      <c r="O74" s="47"/>
      <c r="P74" s="46">
        <v>10.4</v>
      </c>
      <c r="Q74" s="47"/>
      <c r="R74" s="47"/>
      <c r="S74" s="46">
        <f t="shared" si="19"/>
        <v>2880.8</v>
      </c>
      <c r="T74" s="47"/>
      <c r="U74" s="48"/>
      <c r="V74" s="9">
        <f t="shared" si="20"/>
        <v>8.67</v>
      </c>
      <c r="Y74" s="9">
        <f t="shared" si="21"/>
        <v>2400.67</v>
      </c>
      <c r="AD74" s="4" t="s">
        <v>246</v>
      </c>
      <c r="AE74" s="4" t="s">
        <v>244</v>
      </c>
      <c r="AF74" s="4" t="s">
        <v>101</v>
      </c>
    </row>
    <row r="75" spans="1:35" ht="18" x14ac:dyDescent="0.3">
      <c r="A75" s="17" t="s">
        <v>247</v>
      </c>
      <c r="B75" s="17"/>
      <c r="C75" s="34" t="s">
        <v>160</v>
      </c>
      <c r="D75" s="19"/>
      <c r="E75" s="19"/>
      <c r="F75" s="35" t="s">
        <v>67</v>
      </c>
      <c r="G75" s="36">
        <v>1.1000000000000001</v>
      </c>
      <c r="H75" s="19"/>
      <c r="I75" s="37">
        <v>0</v>
      </c>
      <c r="J75" s="38">
        <v>155.01</v>
      </c>
      <c r="K75" s="39"/>
      <c r="L75" s="39"/>
      <c r="M75" s="38">
        <f t="shared" si="18"/>
        <v>0</v>
      </c>
      <c r="N75" s="39"/>
      <c r="O75" s="39"/>
      <c r="P75" s="38">
        <v>155.01</v>
      </c>
      <c r="Q75" s="39"/>
      <c r="R75" s="39"/>
      <c r="S75" s="38">
        <f t="shared" si="19"/>
        <v>0</v>
      </c>
      <c r="T75" s="39"/>
      <c r="U75" s="40"/>
      <c r="V75" s="9">
        <f t="shared" si="20"/>
        <v>129.18</v>
      </c>
      <c r="Y75" s="9">
        <f t="shared" si="21"/>
        <v>0</v>
      </c>
      <c r="AD75" s="4" t="s">
        <v>248</v>
      </c>
      <c r="AE75" s="4" t="s">
        <v>249</v>
      </c>
      <c r="AF75" s="4" t="s">
        <v>163</v>
      </c>
    </row>
    <row r="76" spans="1:35" ht="18" x14ac:dyDescent="0.3">
      <c r="A76" s="23" t="s">
        <v>250</v>
      </c>
      <c r="B76" s="23"/>
      <c r="C76" s="42" t="s">
        <v>160</v>
      </c>
      <c r="D76" s="25"/>
      <c r="E76" s="25"/>
      <c r="F76" s="43" t="s">
        <v>67</v>
      </c>
      <c r="G76" s="44">
        <v>1.1000000000000001</v>
      </c>
      <c r="H76" s="25"/>
      <c r="I76" s="45">
        <v>694.43</v>
      </c>
      <c r="J76" s="46">
        <v>155.01</v>
      </c>
      <c r="K76" s="47"/>
      <c r="L76" s="47"/>
      <c r="M76" s="46">
        <f t="shared" si="18"/>
        <v>107643.59</v>
      </c>
      <c r="N76" s="47"/>
      <c r="O76" s="47"/>
      <c r="P76" s="46">
        <v>155.01</v>
      </c>
      <c r="Q76" s="47"/>
      <c r="R76" s="47"/>
      <c r="S76" s="46">
        <f t="shared" si="19"/>
        <v>107643.59</v>
      </c>
      <c r="T76" s="47"/>
      <c r="U76" s="48"/>
      <c r="V76" s="9">
        <f t="shared" si="20"/>
        <v>129.18</v>
      </c>
      <c r="Y76" s="9">
        <f t="shared" si="21"/>
        <v>89702.99</v>
      </c>
      <c r="AD76" s="4" t="s">
        <v>251</v>
      </c>
      <c r="AE76" s="4" t="s">
        <v>249</v>
      </c>
      <c r="AF76" s="4" t="s">
        <v>163</v>
      </c>
    </row>
    <row r="77" spans="1:35" ht="18" x14ac:dyDescent="0.3">
      <c r="A77" s="17" t="s">
        <v>252</v>
      </c>
      <c r="B77" s="17"/>
      <c r="C77" s="34" t="s">
        <v>213</v>
      </c>
      <c r="D77" s="19"/>
      <c r="E77" s="19"/>
      <c r="F77" s="35" t="s">
        <v>74</v>
      </c>
      <c r="G77" s="36">
        <v>1.8</v>
      </c>
      <c r="H77" s="19"/>
      <c r="I77" s="37">
        <v>0</v>
      </c>
      <c r="J77" s="38">
        <v>6.17</v>
      </c>
      <c r="K77" s="39"/>
      <c r="L77" s="39"/>
      <c r="M77" s="38">
        <f t="shared" si="18"/>
        <v>0</v>
      </c>
      <c r="N77" s="39"/>
      <c r="O77" s="39"/>
      <c r="P77" s="38">
        <v>6.17</v>
      </c>
      <c r="Q77" s="39"/>
      <c r="R77" s="39"/>
      <c r="S77" s="38">
        <f t="shared" si="19"/>
        <v>0</v>
      </c>
      <c r="T77" s="39"/>
      <c r="U77" s="40"/>
      <c r="V77" s="9">
        <f t="shared" si="20"/>
        <v>5.14</v>
      </c>
      <c r="Y77" s="9">
        <f t="shared" si="21"/>
        <v>0</v>
      </c>
      <c r="AD77" s="4" t="s">
        <v>253</v>
      </c>
      <c r="AE77" s="4" t="s">
        <v>254</v>
      </c>
      <c r="AF77" s="4" t="s">
        <v>216</v>
      </c>
    </row>
    <row r="78" spans="1:35" ht="18" x14ac:dyDescent="0.3">
      <c r="A78" s="23" t="s">
        <v>255</v>
      </c>
      <c r="B78" s="23"/>
      <c r="C78" s="42" t="s">
        <v>213</v>
      </c>
      <c r="D78" s="25"/>
      <c r="E78" s="25"/>
      <c r="F78" s="43" t="s">
        <v>74</v>
      </c>
      <c r="G78" s="44">
        <v>1.8</v>
      </c>
      <c r="H78" s="25"/>
      <c r="I78" s="45">
        <v>68180.399999999994</v>
      </c>
      <c r="J78" s="46">
        <v>6.17</v>
      </c>
      <c r="K78" s="47"/>
      <c r="L78" s="47"/>
      <c r="M78" s="46">
        <f t="shared" si="18"/>
        <v>420673.07</v>
      </c>
      <c r="N78" s="47"/>
      <c r="O78" s="47"/>
      <c r="P78" s="46">
        <v>6.17</v>
      </c>
      <c r="Q78" s="47"/>
      <c r="R78" s="47"/>
      <c r="S78" s="46">
        <f t="shared" si="19"/>
        <v>420673.07</v>
      </c>
      <c r="T78" s="47"/>
      <c r="U78" s="48"/>
      <c r="V78" s="9">
        <f t="shared" si="20"/>
        <v>5.14</v>
      </c>
      <c r="Y78" s="9">
        <f t="shared" si="21"/>
        <v>350560.89</v>
      </c>
      <c r="AD78" s="4" t="s">
        <v>256</v>
      </c>
      <c r="AE78" s="4" t="s">
        <v>254</v>
      </c>
      <c r="AF78" s="4" t="s">
        <v>216</v>
      </c>
    </row>
    <row r="79" spans="1:35" ht="18" x14ac:dyDescent="0.3">
      <c r="A79" s="17" t="s">
        <v>257</v>
      </c>
      <c r="B79" s="17"/>
      <c r="C79" s="34" t="s">
        <v>149</v>
      </c>
      <c r="D79" s="19"/>
      <c r="E79" s="19"/>
      <c r="F79" s="35" t="s">
        <v>150</v>
      </c>
      <c r="G79" s="36">
        <v>8</v>
      </c>
      <c r="H79" s="19"/>
      <c r="I79" s="37">
        <v>0</v>
      </c>
      <c r="J79" s="38">
        <v>2.5</v>
      </c>
      <c r="K79" s="39"/>
      <c r="L79" s="39"/>
      <c r="M79" s="38">
        <f t="shared" si="18"/>
        <v>0</v>
      </c>
      <c r="N79" s="39"/>
      <c r="O79" s="39"/>
      <c r="P79" s="38">
        <v>2.5</v>
      </c>
      <c r="Q79" s="39"/>
      <c r="R79" s="39"/>
      <c r="S79" s="38">
        <f t="shared" si="19"/>
        <v>0</v>
      </c>
      <c r="T79" s="39"/>
      <c r="U79" s="40"/>
      <c r="V79" s="9">
        <f t="shared" si="20"/>
        <v>2.08</v>
      </c>
      <c r="Y79" s="9">
        <f t="shared" si="21"/>
        <v>0</v>
      </c>
      <c r="AD79" s="4" t="s">
        <v>258</v>
      </c>
      <c r="AE79" s="4" t="s">
        <v>259</v>
      </c>
      <c r="AF79" s="4" t="s">
        <v>153</v>
      </c>
    </row>
    <row r="80" spans="1:35" ht="18" x14ac:dyDescent="0.3">
      <c r="A80" s="23" t="s">
        <v>260</v>
      </c>
      <c r="B80" s="23"/>
      <c r="C80" s="42" t="s">
        <v>149</v>
      </c>
      <c r="D80" s="25"/>
      <c r="E80" s="25"/>
      <c r="F80" s="43" t="s">
        <v>150</v>
      </c>
      <c r="G80" s="44">
        <v>8</v>
      </c>
      <c r="H80" s="25"/>
      <c r="I80" s="45">
        <v>5050.3999999999996</v>
      </c>
      <c r="J80" s="46">
        <v>2.5</v>
      </c>
      <c r="K80" s="47"/>
      <c r="L80" s="47"/>
      <c r="M80" s="46">
        <f t="shared" si="18"/>
        <v>12626</v>
      </c>
      <c r="N80" s="47"/>
      <c r="O80" s="47"/>
      <c r="P80" s="46">
        <v>2.5</v>
      </c>
      <c r="Q80" s="47"/>
      <c r="R80" s="47"/>
      <c r="S80" s="46">
        <f t="shared" si="19"/>
        <v>12626</v>
      </c>
      <c r="T80" s="47"/>
      <c r="U80" s="48"/>
      <c r="V80" s="9">
        <f t="shared" si="20"/>
        <v>2.08</v>
      </c>
      <c r="Y80" s="9">
        <f t="shared" si="21"/>
        <v>10521.67</v>
      </c>
      <c r="AD80" s="4" t="s">
        <v>261</v>
      </c>
      <c r="AE80" s="4" t="s">
        <v>259</v>
      </c>
      <c r="AF80" s="4" t="s">
        <v>153</v>
      </c>
    </row>
    <row r="81" spans="1:35" ht="36" x14ac:dyDescent="0.3">
      <c r="A81" s="17" t="s">
        <v>262</v>
      </c>
      <c r="B81" s="17" t="s">
        <v>143</v>
      </c>
      <c r="C81" s="18" t="s">
        <v>204</v>
      </c>
      <c r="D81" s="19"/>
      <c r="E81" s="19" t="s">
        <v>263</v>
      </c>
      <c r="F81" s="19" t="s">
        <v>67</v>
      </c>
      <c r="G81" s="20">
        <v>1</v>
      </c>
      <c r="H81" s="19"/>
      <c r="I81" s="21">
        <v>0</v>
      </c>
      <c r="J81" s="22">
        <v>768.25</v>
      </c>
      <c r="K81" s="22">
        <v>941</v>
      </c>
      <c r="L81" s="22">
        <f>J81+ROUND(K81, 2)</f>
        <v>1709.25</v>
      </c>
      <c r="M81" s="22">
        <v>0</v>
      </c>
      <c r="N81" s="22">
        <v>0</v>
      </c>
      <c r="O81" s="22">
        <f>M81+N81</f>
        <v>0</v>
      </c>
      <c r="P81" s="22">
        <v>768.25</v>
      </c>
      <c r="Q81" s="22">
        <v>941</v>
      </c>
      <c r="R81" s="22">
        <f>P81+ROUND(Q81, 2)</f>
        <v>1709.25</v>
      </c>
      <c r="S81" s="22">
        <v>0</v>
      </c>
      <c r="T81" s="22">
        <v>0</v>
      </c>
      <c r="U81" s="22">
        <f>S81+T81</f>
        <v>0</v>
      </c>
      <c r="V81" s="9">
        <f>ROUND(P81 / 1.2, 2)</f>
        <v>640.21</v>
      </c>
      <c r="W81" s="9">
        <f>ROUND(Q81 / 1.2, 2)</f>
        <v>784.17</v>
      </c>
      <c r="X81" s="9">
        <f>ROUND(R81 / 1.2, 2)</f>
        <v>1424.38</v>
      </c>
      <c r="Y81" s="9">
        <f t="shared" si="21"/>
        <v>0</v>
      </c>
      <c r="Z81" s="9">
        <f>ROUND(T81 / 1.2, 2)</f>
        <v>0</v>
      </c>
      <c r="AA81" s="9">
        <f>Y81+Z81</f>
        <v>0</v>
      </c>
      <c r="AD81" s="4">
        <v>337839875</v>
      </c>
      <c r="AE81" s="4">
        <v>27137938</v>
      </c>
      <c r="AG81" s="4" t="s">
        <v>146</v>
      </c>
      <c r="AH81" s="4" t="s">
        <v>147</v>
      </c>
      <c r="AI81" s="4" t="s">
        <v>70</v>
      </c>
    </row>
    <row r="82" spans="1:35" ht="36" x14ac:dyDescent="0.3">
      <c r="A82" s="23" t="s">
        <v>264</v>
      </c>
      <c r="B82" s="23" t="s">
        <v>143</v>
      </c>
      <c r="C82" s="24" t="s">
        <v>204</v>
      </c>
      <c r="D82" s="25"/>
      <c r="E82" s="25" t="s">
        <v>263</v>
      </c>
      <c r="F82" s="25" t="s">
        <v>67</v>
      </c>
      <c r="G82" s="26">
        <v>1</v>
      </c>
      <c r="H82" s="25"/>
      <c r="I82" s="26">
        <v>34.5</v>
      </c>
      <c r="J82" s="27">
        <v>768.25</v>
      </c>
      <c r="K82" s="27">
        <v>941</v>
      </c>
      <c r="L82" s="27">
        <v>941</v>
      </c>
      <c r="M82" s="27">
        <v>26504.63</v>
      </c>
      <c r="N82" s="27">
        <v>32464.5</v>
      </c>
      <c r="O82" s="27"/>
      <c r="P82" s="27">
        <v>768.25</v>
      </c>
      <c r="Q82" s="27">
        <v>941</v>
      </c>
      <c r="R82" s="27">
        <v>941</v>
      </c>
      <c r="S82" s="27">
        <v>26504.63</v>
      </c>
      <c r="T82" s="27">
        <v>32464.5</v>
      </c>
      <c r="U82" s="27"/>
      <c r="V82" s="9"/>
      <c r="W82" s="9">
        <f>ROUND(Q82 / 1.2, 2)</f>
        <v>784.17</v>
      </c>
      <c r="X82" s="9">
        <f>ROUND(R82 / 1.2, 2)</f>
        <v>784.17</v>
      </c>
      <c r="Y82" s="9"/>
      <c r="Z82" s="9">
        <f>ROUND(T82 / 1.2, 2)</f>
        <v>27053.75</v>
      </c>
      <c r="AA82" s="9"/>
      <c r="AD82" s="4">
        <v>315782183</v>
      </c>
      <c r="AE82" s="4">
        <v>27137938</v>
      </c>
      <c r="AG82" s="4" t="s">
        <v>146</v>
      </c>
      <c r="AH82" s="4" t="s">
        <v>147</v>
      </c>
      <c r="AI82" s="4"/>
    </row>
    <row r="83" spans="1:35" ht="18" x14ac:dyDescent="0.3">
      <c r="A83" s="17" t="s">
        <v>265</v>
      </c>
      <c r="B83" s="17"/>
      <c r="C83" s="34" t="s">
        <v>149</v>
      </c>
      <c r="D83" s="19"/>
      <c r="E83" s="19"/>
      <c r="F83" s="35" t="s">
        <v>150</v>
      </c>
      <c r="G83" s="36">
        <v>8</v>
      </c>
      <c r="H83" s="19"/>
      <c r="I83" s="37">
        <v>0</v>
      </c>
      <c r="J83" s="38">
        <v>2.5</v>
      </c>
      <c r="K83" s="39"/>
      <c r="L83" s="39"/>
      <c r="M83" s="38">
        <f t="shared" ref="M83:M92" si="22">ROUND(ROUND(J83, 2)*I83, 2)</f>
        <v>0</v>
      </c>
      <c r="N83" s="39"/>
      <c r="O83" s="39"/>
      <c r="P83" s="38">
        <v>2.5</v>
      </c>
      <c r="Q83" s="39"/>
      <c r="R83" s="39"/>
      <c r="S83" s="38">
        <f t="shared" ref="S83:S92" si="23">ROUND(ROUND(P83, 2)*I83, 2)</f>
        <v>0</v>
      </c>
      <c r="T83" s="39"/>
      <c r="U83" s="40"/>
      <c r="V83" s="9">
        <f t="shared" ref="V83:V92" si="24">ROUND(ROUND(P83, 2)/1.2, 2)</f>
        <v>2.08</v>
      </c>
      <c r="Y83" s="9">
        <f t="shared" ref="Y83:Y119" si="25">ROUND(S83 / 1.2, 2)</f>
        <v>0</v>
      </c>
      <c r="AD83" s="4" t="s">
        <v>266</v>
      </c>
      <c r="AE83" s="4" t="s">
        <v>267</v>
      </c>
      <c r="AF83" s="4" t="s">
        <v>153</v>
      </c>
    </row>
    <row r="84" spans="1:35" ht="18" x14ac:dyDescent="0.3">
      <c r="A84" s="23" t="s">
        <v>268</v>
      </c>
      <c r="B84" s="23"/>
      <c r="C84" s="42" t="s">
        <v>149</v>
      </c>
      <c r="D84" s="25"/>
      <c r="E84" s="25"/>
      <c r="F84" s="43" t="s">
        <v>150</v>
      </c>
      <c r="G84" s="44">
        <v>8</v>
      </c>
      <c r="H84" s="25"/>
      <c r="I84" s="45">
        <v>276</v>
      </c>
      <c r="J84" s="46">
        <v>2.5</v>
      </c>
      <c r="K84" s="47"/>
      <c r="L84" s="47"/>
      <c r="M84" s="46">
        <f t="shared" si="22"/>
        <v>690</v>
      </c>
      <c r="N84" s="47"/>
      <c r="O84" s="47"/>
      <c r="P84" s="46">
        <v>2.5</v>
      </c>
      <c r="Q84" s="47"/>
      <c r="R84" s="47"/>
      <c r="S84" s="46">
        <f t="shared" si="23"/>
        <v>690</v>
      </c>
      <c r="T84" s="47"/>
      <c r="U84" s="48"/>
      <c r="V84" s="9">
        <f t="shared" si="24"/>
        <v>2.08</v>
      </c>
      <c r="Y84" s="9">
        <f t="shared" si="25"/>
        <v>575</v>
      </c>
      <c r="AD84" s="4" t="s">
        <v>269</v>
      </c>
      <c r="AE84" s="4" t="s">
        <v>267</v>
      </c>
      <c r="AF84" s="4" t="s">
        <v>153</v>
      </c>
    </row>
    <row r="85" spans="1:35" ht="18" x14ac:dyDescent="0.3">
      <c r="A85" s="17" t="s">
        <v>270</v>
      </c>
      <c r="B85" s="17"/>
      <c r="C85" s="34" t="s">
        <v>213</v>
      </c>
      <c r="D85" s="19"/>
      <c r="E85" s="19"/>
      <c r="F85" s="35" t="s">
        <v>74</v>
      </c>
      <c r="G85" s="36">
        <v>1.8</v>
      </c>
      <c r="H85" s="19"/>
      <c r="I85" s="37">
        <v>0</v>
      </c>
      <c r="J85" s="38">
        <v>6.17</v>
      </c>
      <c r="K85" s="39"/>
      <c r="L85" s="39"/>
      <c r="M85" s="38">
        <f t="shared" si="22"/>
        <v>0</v>
      </c>
      <c r="N85" s="39"/>
      <c r="O85" s="39"/>
      <c r="P85" s="38">
        <v>6.17</v>
      </c>
      <c r="Q85" s="39"/>
      <c r="R85" s="39"/>
      <c r="S85" s="38">
        <f t="shared" si="23"/>
        <v>0</v>
      </c>
      <c r="T85" s="39"/>
      <c r="U85" s="40"/>
      <c r="V85" s="9">
        <f t="shared" si="24"/>
        <v>5.14</v>
      </c>
      <c r="Y85" s="9">
        <f t="shared" si="25"/>
        <v>0</v>
      </c>
      <c r="AD85" s="4" t="s">
        <v>271</v>
      </c>
      <c r="AE85" s="4" t="s">
        <v>272</v>
      </c>
      <c r="AF85" s="4" t="s">
        <v>216</v>
      </c>
    </row>
    <row r="86" spans="1:35" ht="18" x14ac:dyDescent="0.3">
      <c r="A86" s="23" t="s">
        <v>273</v>
      </c>
      <c r="B86" s="23"/>
      <c r="C86" s="42" t="s">
        <v>213</v>
      </c>
      <c r="D86" s="25"/>
      <c r="E86" s="25"/>
      <c r="F86" s="43" t="s">
        <v>74</v>
      </c>
      <c r="G86" s="44">
        <v>1.8</v>
      </c>
      <c r="H86" s="25"/>
      <c r="I86" s="45">
        <v>3105</v>
      </c>
      <c r="J86" s="46">
        <v>6.17</v>
      </c>
      <c r="K86" s="47"/>
      <c r="L86" s="47"/>
      <c r="M86" s="46">
        <f t="shared" si="22"/>
        <v>19157.849999999999</v>
      </c>
      <c r="N86" s="47"/>
      <c r="O86" s="47"/>
      <c r="P86" s="46">
        <v>6.17</v>
      </c>
      <c r="Q86" s="47"/>
      <c r="R86" s="47"/>
      <c r="S86" s="46">
        <f t="shared" si="23"/>
        <v>19157.849999999999</v>
      </c>
      <c r="T86" s="47"/>
      <c r="U86" s="48"/>
      <c r="V86" s="9">
        <f t="shared" si="24"/>
        <v>5.14</v>
      </c>
      <c r="Y86" s="9">
        <f t="shared" si="25"/>
        <v>15964.88</v>
      </c>
      <c r="AD86" s="4" t="s">
        <v>274</v>
      </c>
      <c r="AE86" s="4" t="s">
        <v>272</v>
      </c>
      <c r="AF86" s="4" t="s">
        <v>216</v>
      </c>
    </row>
    <row r="87" spans="1:35" ht="18" x14ac:dyDescent="0.3">
      <c r="A87" s="17" t="s">
        <v>275</v>
      </c>
      <c r="B87" s="17"/>
      <c r="C87" s="34" t="s">
        <v>160</v>
      </c>
      <c r="D87" s="19"/>
      <c r="E87" s="19"/>
      <c r="F87" s="35" t="s">
        <v>67</v>
      </c>
      <c r="G87" s="36">
        <v>1.1000000000000001</v>
      </c>
      <c r="H87" s="19"/>
      <c r="I87" s="37">
        <v>0</v>
      </c>
      <c r="J87" s="38">
        <v>155.01</v>
      </c>
      <c r="K87" s="39"/>
      <c r="L87" s="39"/>
      <c r="M87" s="38">
        <f t="shared" si="22"/>
        <v>0</v>
      </c>
      <c r="N87" s="39"/>
      <c r="O87" s="39"/>
      <c r="P87" s="38">
        <v>155.01</v>
      </c>
      <c r="Q87" s="39"/>
      <c r="R87" s="39"/>
      <c r="S87" s="38">
        <f t="shared" si="23"/>
        <v>0</v>
      </c>
      <c r="T87" s="39"/>
      <c r="U87" s="40"/>
      <c r="V87" s="9">
        <f t="shared" si="24"/>
        <v>129.18</v>
      </c>
      <c r="Y87" s="9">
        <f t="shared" si="25"/>
        <v>0</v>
      </c>
      <c r="AD87" s="4" t="s">
        <v>276</v>
      </c>
      <c r="AE87" s="4" t="s">
        <v>277</v>
      </c>
      <c r="AF87" s="4" t="s">
        <v>163</v>
      </c>
    </row>
    <row r="88" spans="1:35" ht="18" x14ac:dyDescent="0.3">
      <c r="A88" s="23" t="s">
        <v>278</v>
      </c>
      <c r="B88" s="23"/>
      <c r="C88" s="42" t="s">
        <v>160</v>
      </c>
      <c r="D88" s="25"/>
      <c r="E88" s="25"/>
      <c r="F88" s="43" t="s">
        <v>67</v>
      </c>
      <c r="G88" s="44">
        <v>1.1000000000000001</v>
      </c>
      <c r="H88" s="25"/>
      <c r="I88" s="45">
        <v>37.950000000000003</v>
      </c>
      <c r="J88" s="46">
        <v>155.01</v>
      </c>
      <c r="K88" s="47"/>
      <c r="L88" s="47"/>
      <c r="M88" s="46">
        <f t="shared" si="22"/>
        <v>5882.63</v>
      </c>
      <c r="N88" s="47"/>
      <c r="O88" s="47"/>
      <c r="P88" s="46">
        <v>155.01</v>
      </c>
      <c r="Q88" s="47"/>
      <c r="R88" s="47"/>
      <c r="S88" s="46">
        <f t="shared" si="23"/>
        <v>5882.63</v>
      </c>
      <c r="T88" s="47"/>
      <c r="U88" s="48"/>
      <c r="V88" s="9">
        <f t="shared" si="24"/>
        <v>129.18</v>
      </c>
      <c r="Y88" s="9">
        <f t="shared" si="25"/>
        <v>4902.1899999999996</v>
      </c>
      <c r="AD88" s="4" t="s">
        <v>279</v>
      </c>
      <c r="AE88" s="4" t="s">
        <v>277</v>
      </c>
      <c r="AF88" s="4" t="s">
        <v>163</v>
      </c>
    </row>
    <row r="89" spans="1:35" ht="18" x14ac:dyDescent="0.3">
      <c r="A89" s="17" t="s">
        <v>280</v>
      </c>
      <c r="B89" s="17"/>
      <c r="C89" s="34" t="s">
        <v>97</v>
      </c>
      <c r="D89" s="19"/>
      <c r="E89" s="19"/>
      <c r="F89" s="35" t="s">
        <v>98</v>
      </c>
      <c r="G89" s="36">
        <v>1</v>
      </c>
      <c r="H89" s="19"/>
      <c r="I89" s="37">
        <v>0</v>
      </c>
      <c r="J89" s="38">
        <v>10.4</v>
      </c>
      <c r="K89" s="39"/>
      <c r="L89" s="39"/>
      <c r="M89" s="38">
        <f t="shared" si="22"/>
        <v>0</v>
      </c>
      <c r="N89" s="39"/>
      <c r="O89" s="39"/>
      <c r="P89" s="38">
        <v>10.4</v>
      </c>
      <c r="Q89" s="39"/>
      <c r="R89" s="39"/>
      <c r="S89" s="38">
        <f t="shared" si="23"/>
        <v>0</v>
      </c>
      <c r="T89" s="39"/>
      <c r="U89" s="40"/>
      <c r="V89" s="9">
        <f t="shared" si="24"/>
        <v>8.67</v>
      </c>
      <c r="Y89" s="9">
        <f t="shared" si="25"/>
        <v>0</v>
      </c>
      <c r="AD89" s="4" t="s">
        <v>281</v>
      </c>
      <c r="AE89" s="4" t="s">
        <v>282</v>
      </c>
      <c r="AF89" s="4" t="s">
        <v>101</v>
      </c>
    </row>
    <row r="90" spans="1:35" ht="18" x14ac:dyDescent="0.3">
      <c r="A90" s="23" t="s">
        <v>283</v>
      </c>
      <c r="B90" s="23"/>
      <c r="C90" s="42" t="s">
        <v>97</v>
      </c>
      <c r="D90" s="25"/>
      <c r="E90" s="25"/>
      <c r="F90" s="43" t="s">
        <v>98</v>
      </c>
      <c r="G90" s="44">
        <v>1</v>
      </c>
      <c r="H90" s="25"/>
      <c r="I90" s="45">
        <v>15.519</v>
      </c>
      <c r="J90" s="46">
        <v>10.4</v>
      </c>
      <c r="K90" s="47"/>
      <c r="L90" s="47"/>
      <c r="M90" s="46">
        <f t="shared" si="22"/>
        <v>161.4</v>
      </c>
      <c r="N90" s="47"/>
      <c r="O90" s="47"/>
      <c r="P90" s="46">
        <v>10.4</v>
      </c>
      <c r="Q90" s="47"/>
      <c r="R90" s="47"/>
      <c r="S90" s="46">
        <f t="shared" si="23"/>
        <v>161.4</v>
      </c>
      <c r="T90" s="47"/>
      <c r="U90" s="48"/>
      <c r="V90" s="9">
        <f t="shared" si="24"/>
        <v>8.67</v>
      </c>
      <c r="Y90" s="9">
        <f t="shared" si="25"/>
        <v>134.5</v>
      </c>
      <c r="AD90" s="4" t="s">
        <v>284</v>
      </c>
      <c r="AE90" s="4" t="s">
        <v>282</v>
      </c>
      <c r="AF90" s="4" t="s">
        <v>101</v>
      </c>
    </row>
    <row r="91" spans="1:35" ht="36" x14ac:dyDescent="0.3">
      <c r="A91" s="17" t="s">
        <v>285</v>
      </c>
      <c r="B91" s="17"/>
      <c r="C91" s="34" t="s">
        <v>81</v>
      </c>
      <c r="D91" s="19"/>
      <c r="E91" s="19"/>
      <c r="F91" s="35" t="s">
        <v>74</v>
      </c>
      <c r="G91" s="36">
        <v>0.2</v>
      </c>
      <c r="H91" s="19"/>
      <c r="I91" s="62">
        <v>0</v>
      </c>
      <c r="J91" s="38">
        <v>88.8</v>
      </c>
      <c r="K91" s="39"/>
      <c r="L91" s="39"/>
      <c r="M91" s="38">
        <f t="shared" si="22"/>
        <v>0</v>
      </c>
      <c r="N91" s="39"/>
      <c r="O91" s="39"/>
      <c r="P91" s="38">
        <v>88.8</v>
      </c>
      <c r="Q91" s="39"/>
      <c r="R91" s="39"/>
      <c r="S91" s="38">
        <f t="shared" si="23"/>
        <v>0</v>
      </c>
      <c r="T91" s="39"/>
      <c r="U91" s="40"/>
      <c r="V91" s="9">
        <f t="shared" si="24"/>
        <v>74</v>
      </c>
      <c r="Y91" s="9">
        <f t="shared" si="25"/>
        <v>0</v>
      </c>
      <c r="AD91" s="4" t="s">
        <v>286</v>
      </c>
      <c r="AE91" s="4" t="s">
        <v>287</v>
      </c>
      <c r="AF91" s="4" t="s">
        <v>84</v>
      </c>
    </row>
    <row r="92" spans="1:35" ht="36" x14ac:dyDescent="0.3">
      <c r="A92" s="23" t="s">
        <v>288</v>
      </c>
      <c r="B92" s="23"/>
      <c r="C92" s="42" t="s">
        <v>81</v>
      </c>
      <c r="D92" s="25"/>
      <c r="E92" s="25"/>
      <c r="F92" s="43" t="s">
        <v>74</v>
      </c>
      <c r="G92" s="44">
        <v>0.2</v>
      </c>
      <c r="H92" s="25"/>
      <c r="I92" s="44">
        <v>6.9</v>
      </c>
      <c r="J92" s="46">
        <v>88.8</v>
      </c>
      <c r="K92" s="47"/>
      <c r="L92" s="47"/>
      <c r="M92" s="46">
        <f t="shared" si="22"/>
        <v>612.72</v>
      </c>
      <c r="N92" s="47"/>
      <c r="O92" s="47"/>
      <c r="P92" s="46">
        <v>88.8</v>
      </c>
      <c r="Q92" s="47"/>
      <c r="R92" s="47"/>
      <c r="S92" s="46">
        <f t="shared" si="23"/>
        <v>612.72</v>
      </c>
      <c r="T92" s="47"/>
      <c r="U92" s="48"/>
      <c r="V92" s="9">
        <f t="shared" si="24"/>
        <v>74</v>
      </c>
      <c r="Y92" s="9">
        <f t="shared" si="25"/>
        <v>510.6</v>
      </c>
      <c r="AD92" s="4" t="s">
        <v>289</v>
      </c>
      <c r="AE92" s="4" t="s">
        <v>287</v>
      </c>
      <c r="AF92" s="4" t="s">
        <v>84</v>
      </c>
    </row>
    <row r="93" spans="1:35" ht="36" x14ac:dyDescent="0.3">
      <c r="A93" s="50" t="s">
        <v>290</v>
      </c>
      <c r="B93" s="50" t="s">
        <v>143</v>
      </c>
      <c r="C93" s="51" t="s">
        <v>204</v>
      </c>
      <c r="D93" s="52"/>
      <c r="E93" s="52" t="s">
        <v>205</v>
      </c>
      <c r="F93" s="52" t="s">
        <v>67</v>
      </c>
      <c r="G93" s="53">
        <v>1</v>
      </c>
      <c r="H93" s="52"/>
      <c r="I93" s="53">
        <v>239.9</v>
      </c>
      <c r="J93" s="54">
        <v>893.04</v>
      </c>
      <c r="K93" s="54">
        <v>941</v>
      </c>
      <c r="L93" s="54">
        <f>J93+ROUND(K93, 2)</f>
        <v>1834.04</v>
      </c>
      <c r="M93" s="54">
        <v>214240.3</v>
      </c>
      <c r="N93" s="54">
        <v>225745.9</v>
      </c>
      <c r="O93" s="54">
        <f>M93+N93</f>
        <v>439986.19999999995</v>
      </c>
      <c r="P93" s="54">
        <v>878.71</v>
      </c>
      <c r="Q93" s="54">
        <v>1129.2</v>
      </c>
      <c r="R93" s="54">
        <f>P93+ROUND(Q93, 2)</f>
        <v>2007.91</v>
      </c>
      <c r="S93" s="54">
        <v>210802.53</v>
      </c>
      <c r="T93" s="54">
        <v>270895.08</v>
      </c>
      <c r="U93" s="54">
        <f>S93+T93</f>
        <v>481697.61</v>
      </c>
      <c r="V93" s="9">
        <f>ROUND(P93 / 1.2, 2)</f>
        <v>732.26</v>
      </c>
      <c r="W93" s="9">
        <f>ROUND(Q93 / 1.2, 2)</f>
        <v>941</v>
      </c>
      <c r="X93" s="9">
        <f>ROUND(R93 / 1.2, 2)</f>
        <v>1673.26</v>
      </c>
      <c r="Y93" s="9">
        <f t="shared" si="25"/>
        <v>175668.78</v>
      </c>
      <c r="Z93" s="9">
        <f>ROUND(T93 / 1.2, 2)</f>
        <v>225745.9</v>
      </c>
      <c r="AA93" s="9">
        <f>Y93+Z93</f>
        <v>401414.68</v>
      </c>
      <c r="AD93" s="4">
        <v>337839876</v>
      </c>
      <c r="AE93" s="4">
        <v>28653998</v>
      </c>
      <c r="AG93" s="4" t="s">
        <v>146</v>
      </c>
      <c r="AH93" s="4" t="s">
        <v>147</v>
      </c>
      <c r="AI93" s="4" t="s">
        <v>70</v>
      </c>
    </row>
    <row r="94" spans="1:35" ht="36" x14ac:dyDescent="0.3">
      <c r="A94" s="50" t="s">
        <v>291</v>
      </c>
      <c r="B94" s="50"/>
      <c r="C94" s="61" t="s">
        <v>81</v>
      </c>
      <c r="D94" s="52"/>
      <c r="E94" s="52"/>
      <c r="F94" s="55" t="s">
        <v>74</v>
      </c>
      <c r="G94" s="56">
        <v>0.2</v>
      </c>
      <c r="H94" s="52"/>
      <c r="I94" s="56">
        <v>47.98</v>
      </c>
      <c r="J94" s="58">
        <v>90.28</v>
      </c>
      <c r="K94" s="59"/>
      <c r="L94" s="59"/>
      <c r="M94" s="58">
        <f>ROUND(ROUND(J94, 2)*I94, 2)</f>
        <v>4331.63</v>
      </c>
      <c r="N94" s="59"/>
      <c r="O94" s="59"/>
      <c r="P94" s="58">
        <v>88.8</v>
      </c>
      <c r="Q94" s="59"/>
      <c r="R94" s="59"/>
      <c r="S94" s="58">
        <f>ROUND(ROUND(P94, 2)*I94, 2)</f>
        <v>4260.62</v>
      </c>
      <c r="T94" s="59"/>
      <c r="U94" s="60"/>
      <c r="V94" s="9">
        <f>ROUND(ROUND(P94, 2)/1.2, 2)</f>
        <v>74</v>
      </c>
      <c r="Y94" s="9">
        <f t="shared" si="25"/>
        <v>3550.52</v>
      </c>
      <c r="AD94" s="4" t="s">
        <v>292</v>
      </c>
      <c r="AE94" s="4" t="s">
        <v>293</v>
      </c>
      <c r="AF94" s="4" t="s">
        <v>84</v>
      </c>
    </row>
    <row r="95" spans="1:35" ht="18" x14ac:dyDescent="0.3">
      <c r="A95" s="50" t="s">
        <v>294</v>
      </c>
      <c r="B95" s="50"/>
      <c r="C95" s="61" t="s">
        <v>97</v>
      </c>
      <c r="D95" s="52"/>
      <c r="E95" s="52"/>
      <c r="F95" s="55" t="s">
        <v>98</v>
      </c>
      <c r="G95" s="56">
        <v>1</v>
      </c>
      <c r="H95" s="52"/>
      <c r="I95" s="57">
        <v>94</v>
      </c>
      <c r="J95" s="58">
        <v>10.58</v>
      </c>
      <c r="K95" s="59"/>
      <c r="L95" s="59"/>
      <c r="M95" s="58">
        <f>ROUND(ROUND(J95, 2)*I95, 2)</f>
        <v>994.52</v>
      </c>
      <c r="N95" s="59"/>
      <c r="O95" s="59"/>
      <c r="P95" s="58">
        <v>10.4</v>
      </c>
      <c r="Q95" s="59"/>
      <c r="R95" s="59"/>
      <c r="S95" s="58">
        <f>ROUND(ROUND(P95, 2)*I95, 2)</f>
        <v>977.6</v>
      </c>
      <c r="T95" s="59"/>
      <c r="U95" s="60"/>
      <c r="V95" s="9">
        <f>ROUND(ROUND(P95, 2)/1.2, 2)</f>
        <v>8.67</v>
      </c>
      <c r="Y95" s="9">
        <f t="shared" si="25"/>
        <v>814.67</v>
      </c>
      <c r="AD95" s="4" t="s">
        <v>295</v>
      </c>
      <c r="AE95" s="4" t="s">
        <v>296</v>
      </c>
      <c r="AF95" s="4" t="s">
        <v>101</v>
      </c>
    </row>
    <row r="96" spans="1:35" ht="18" x14ac:dyDescent="0.3">
      <c r="A96" s="50" t="s">
        <v>297</v>
      </c>
      <c r="B96" s="50"/>
      <c r="C96" s="61" t="s">
        <v>160</v>
      </c>
      <c r="D96" s="52"/>
      <c r="E96" s="52"/>
      <c r="F96" s="55" t="s">
        <v>67</v>
      </c>
      <c r="G96" s="56">
        <v>1.1000000000000001</v>
      </c>
      <c r="H96" s="52"/>
      <c r="I96" s="57">
        <v>263.89</v>
      </c>
      <c r="J96" s="58">
        <v>157.6</v>
      </c>
      <c r="K96" s="59"/>
      <c r="L96" s="59"/>
      <c r="M96" s="58">
        <f>ROUND(ROUND(J96, 2)*I96, 2)</f>
        <v>41589.06</v>
      </c>
      <c r="N96" s="59"/>
      <c r="O96" s="59"/>
      <c r="P96" s="58">
        <v>155.01</v>
      </c>
      <c r="Q96" s="59"/>
      <c r="R96" s="59"/>
      <c r="S96" s="58">
        <f>ROUND(ROUND(P96, 2)*I96, 2)</f>
        <v>40905.589999999997</v>
      </c>
      <c r="T96" s="59"/>
      <c r="U96" s="60"/>
      <c r="V96" s="9">
        <f>ROUND(ROUND(P96, 2)/1.2, 2)</f>
        <v>129.18</v>
      </c>
      <c r="Y96" s="9">
        <f t="shared" si="25"/>
        <v>34087.99</v>
      </c>
      <c r="AD96" s="4" t="s">
        <v>298</v>
      </c>
      <c r="AE96" s="4" t="s">
        <v>299</v>
      </c>
      <c r="AF96" s="4" t="s">
        <v>163</v>
      </c>
    </row>
    <row r="97" spans="1:35" ht="18" x14ac:dyDescent="0.3">
      <c r="A97" s="50" t="s">
        <v>300</v>
      </c>
      <c r="B97" s="50"/>
      <c r="C97" s="61" t="s">
        <v>213</v>
      </c>
      <c r="D97" s="52"/>
      <c r="E97" s="52"/>
      <c r="F97" s="55" t="s">
        <v>74</v>
      </c>
      <c r="G97" s="56">
        <v>1.8</v>
      </c>
      <c r="H97" s="52"/>
      <c r="I97" s="57">
        <v>25909.200000000001</v>
      </c>
      <c r="J97" s="58">
        <v>6.27</v>
      </c>
      <c r="K97" s="59"/>
      <c r="L97" s="59"/>
      <c r="M97" s="58">
        <f>ROUND(ROUND(J97, 2)*I97, 2)</f>
        <v>162450.68</v>
      </c>
      <c r="N97" s="59"/>
      <c r="O97" s="59"/>
      <c r="P97" s="58">
        <v>6.17</v>
      </c>
      <c r="Q97" s="59"/>
      <c r="R97" s="59"/>
      <c r="S97" s="58">
        <f>ROUND(ROUND(P97, 2)*I97, 2)</f>
        <v>159859.76</v>
      </c>
      <c r="T97" s="59"/>
      <c r="U97" s="60"/>
      <c r="V97" s="9">
        <f>ROUND(ROUND(P97, 2)/1.2, 2)</f>
        <v>5.14</v>
      </c>
      <c r="Y97" s="9">
        <f t="shared" si="25"/>
        <v>133216.47</v>
      </c>
      <c r="AD97" s="4" t="s">
        <v>301</v>
      </c>
      <c r="AE97" s="4" t="s">
        <v>302</v>
      </c>
      <c r="AF97" s="4" t="s">
        <v>216</v>
      </c>
    </row>
    <row r="98" spans="1:35" ht="18" x14ac:dyDescent="0.3">
      <c r="A98" s="50" t="s">
        <v>303</v>
      </c>
      <c r="B98" s="50"/>
      <c r="C98" s="61" t="s">
        <v>149</v>
      </c>
      <c r="D98" s="52"/>
      <c r="E98" s="52"/>
      <c r="F98" s="55" t="s">
        <v>150</v>
      </c>
      <c r="G98" s="56">
        <v>8</v>
      </c>
      <c r="H98" s="52"/>
      <c r="I98" s="57">
        <v>1919.2</v>
      </c>
      <c r="J98" s="58">
        <v>2.54</v>
      </c>
      <c r="K98" s="59"/>
      <c r="L98" s="59"/>
      <c r="M98" s="58">
        <f>ROUND(ROUND(J98, 2)*I98, 2)</f>
        <v>4874.7700000000004</v>
      </c>
      <c r="N98" s="59"/>
      <c r="O98" s="59"/>
      <c r="P98" s="58">
        <v>2.5</v>
      </c>
      <c r="Q98" s="59"/>
      <c r="R98" s="59"/>
      <c r="S98" s="58">
        <f>ROUND(ROUND(P98, 2)*I98, 2)</f>
        <v>4798</v>
      </c>
      <c r="T98" s="59"/>
      <c r="U98" s="60"/>
      <c r="V98" s="9">
        <f>ROUND(ROUND(P98, 2)/1.2, 2)</f>
        <v>2.08</v>
      </c>
      <c r="Y98" s="9">
        <f t="shared" si="25"/>
        <v>3998.33</v>
      </c>
      <c r="AD98" s="4" t="s">
        <v>304</v>
      </c>
      <c r="AE98" s="4" t="s">
        <v>305</v>
      </c>
      <c r="AF98" s="4" t="s">
        <v>153</v>
      </c>
    </row>
    <row r="99" spans="1:35" ht="36" x14ac:dyDescent="0.3">
      <c r="A99" s="50" t="s">
        <v>306</v>
      </c>
      <c r="B99" s="50" t="s">
        <v>143</v>
      </c>
      <c r="C99" s="51" t="s">
        <v>204</v>
      </c>
      <c r="D99" s="52"/>
      <c r="E99" s="52" t="s">
        <v>235</v>
      </c>
      <c r="F99" s="52" t="s">
        <v>67</v>
      </c>
      <c r="G99" s="53">
        <v>1</v>
      </c>
      <c r="H99" s="52"/>
      <c r="I99" s="53">
        <v>631.29999999999995</v>
      </c>
      <c r="J99" s="54">
        <v>893.54</v>
      </c>
      <c r="K99" s="54">
        <v>941</v>
      </c>
      <c r="L99" s="54">
        <f>J99+ROUND(K99, 2)</f>
        <v>1834.54</v>
      </c>
      <c r="M99" s="54">
        <v>564091.80000000005</v>
      </c>
      <c r="N99" s="54">
        <v>594053.30000000005</v>
      </c>
      <c r="O99" s="54">
        <f>M99+N99</f>
        <v>1158145.1000000001</v>
      </c>
      <c r="P99" s="54">
        <v>879.19</v>
      </c>
      <c r="Q99" s="54">
        <v>1129.2</v>
      </c>
      <c r="R99" s="54">
        <f>P99+ROUND(Q99, 2)</f>
        <v>2008.39</v>
      </c>
      <c r="S99" s="54">
        <v>555032.65</v>
      </c>
      <c r="T99" s="54">
        <v>712863.96</v>
      </c>
      <c r="U99" s="54">
        <f>S99+T99</f>
        <v>1267896.6099999999</v>
      </c>
      <c r="V99" s="9">
        <f>ROUND(P99 / 1.2, 2)</f>
        <v>732.66</v>
      </c>
      <c r="W99" s="9">
        <f>ROUND(Q99 / 1.2, 2)</f>
        <v>941</v>
      </c>
      <c r="X99" s="9">
        <f>ROUND(R99 / 1.2, 2)</f>
        <v>1673.66</v>
      </c>
      <c r="Y99" s="9">
        <f t="shared" si="25"/>
        <v>462527.21</v>
      </c>
      <c r="Z99" s="9">
        <f>ROUND(T99 / 1.2, 2)</f>
        <v>594053.30000000005</v>
      </c>
      <c r="AA99" s="9">
        <f>Y99+Z99</f>
        <v>1056580.51</v>
      </c>
      <c r="AD99" s="4">
        <v>337839877</v>
      </c>
      <c r="AE99" s="4">
        <v>28653992</v>
      </c>
      <c r="AG99" s="4" t="s">
        <v>146</v>
      </c>
      <c r="AH99" s="4" t="s">
        <v>147</v>
      </c>
      <c r="AI99" s="4" t="s">
        <v>70</v>
      </c>
    </row>
    <row r="100" spans="1:35" ht="18" x14ac:dyDescent="0.3">
      <c r="A100" s="50" t="s">
        <v>307</v>
      </c>
      <c r="B100" s="50"/>
      <c r="C100" s="61" t="s">
        <v>149</v>
      </c>
      <c r="D100" s="52"/>
      <c r="E100" s="52"/>
      <c r="F100" s="55" t="s">
        <v>150</v>
      </c>
      <c r="G100" s="56">
        <v>8</v>
      </c>
      <c r="H100" s="52"/>
      <c r="I100" s="57">
        <v>5050.3999999999996</v>
      </c>
      <c r="J100" s="58">
        <v>2.54</v>
      </c>
      <c r="K100" s="59"/>
      <c r="L100" s="59"/>
      <c r="M100" s="58">
        <f>ROUND(ROUND(J100, 2)*I100, 2)</f>
        <v>12828.02</v>
      </c>
      <c r="N100" s="59"/>
      <c r="O100" s="59"/>
      <c r="P100" s="58">
        <v>2.5</v>
      </c>
      <c r="Q100" s="59"/>
      <c r="R100" s="59"/>
      <c r="S100" s="58">
        <f>ROUND(ROUND(P100, 2)*I100, 2)</f>
        <v>12626</v>
      </c>
      <c r="T100" s="59"/>
      <c r="U100" s="60"/>
      <c r="V100" s="9">
        <f>ROUND(ROUND(P100, 2)/1.2, 2)</f>
        <v>2.08</v>
      </c>
      <c r="Y100" s="9">
        <f t="shared" si="25"/>
        <v>10521.67</v>
      </c>
      <c r="AD100" s="4" t="s">
        <v>308</v>
      </c>
      <c r="AE100" s="4" t="s">
        <v>309</v>
      </c>
      <c r="AF100" s="4" t="s">
        <v>153</v>
      </c>
    </row>
    <row r="101" spans="1:35" ht="18" x14ac:dyDescent="0.3">
      <c r="A101" s="50" t="s">
        <v>310</v>
      </c>
      <c r="B101" s="50"/>
      <c r="C101" s="61" t="s">
        <v>213</v>
      </c>
      <c r="D101" s="52"/>
      <c r="E101" s="52"/>
      <c r="F101" s="55" t="s">
        <v>74</v>
      </c>
      <c r="G101" s="56">
        <v>1.8</v>
      </c>
      <c r="H101" s="52"/>
      <c r="I101" s="57">
        <v>68180.399999999994</v>
      </c>
      <c r="J101" s="58">
        <v>6.27</v>
      </c>
      <c r="K101" s="59"/>
      <c r="L101" s="59"/>
      <c r="M101" s="58">
        <f>ROUND(ROUND(J101, 2)*I101, 2)</f>
        <v>427491.11</v>
      </c>
      <c r="N101" s="59"/>
      <c r="O101" s="59"/>
      <c r="P101" s="58">
        <v>6.17</v>
      </c>
      <c r="Q101" s="59"/>
      <c r="R101" s="59"/>
      <c r="S101" s="58">
        <f>ROUND(ROUND(P101, 2)*I101, 2)</f>
        <v>420673.07</v>
      </c>
      <c r="T101" s="59"/>
      <c r="U101" s="60"/>
      <c r="V101" s="9">
        <f>ROUND(ROUND(P101, 2)/1.2, 2)</f>
        <v>5.14</v>
      </c>
      <c r="Y101" s="9">
        <f t="shared" si="25"/>
        <v>350560.89</v>
      </c>
      <c r="AD101" s="4" t="s">
        <v>311</v>
      </c>
      <c r="AE101" s="4" t="s">
        <v>312</v>
      </c>
      <c r="AF101" s="4" t="s">
        <v>216</v>
      </c>
    </row>
    <row r="102" spans="1:35" ht="18" x14ac:dyDescent="0.3">
      <c r="A102" s="50" t="s">
        <v>313</v>
      </c>
      <c r="B102" s="50"/>
      <c r="C102" s="61" t="s">
        <v>160</v>
      </c>
      <c r="D102" s="52"/>
      <c r="E102" s="52"/>
      <c r="F102" s="55" t="s">
        <v>67</v>
      </c>
      <c r="G102" s="56">
        <v>1.1000000000000001</v>
      </c>
      <c r="H102" s="52"/>
      <c r="I102" s="57">
        <v>694.43</v>
      </c>
      <c r="J102" s="58">
        <v>157.6</v>
      </c>
      <c r="K102" s="59"/>
      <c r="L102" s="59"/>
      <c r="M102" s="58">
        <f>ROUND(ROUND(J102, 2)*I102, 2)</f>
        <v>109442.17</v>
      </c>
      <c r="N102" s="59"/>
      <c r="O102" s="59"/>
      <c r="P102" s="58">
        <v>155.01</v>
      </c>
      <c r="Q102" s="59"/>
      <c r="R102" s="59"/>
      <c r="S102" s="58">
        <f>ROUND(ROUND(P102, 2)*I102, 2)</f>
        <v>107643.59</v>
      </c>
      <c r="T102" s="59"/>
      <c r="U102" s="60"/>
      <c r="V102" s="9">
        <f>ROUND(ROUND(P102, 2)/1.2, 2)</f>
        <v>129.18</v>
      </c>
      <c r="Y102" s="9">
        <f t="shared" si="25"/>
        <v>89702.99</v>
      </c>
      <c r="AD102" s="4" t="s">
        <v>314</v>
      </c>
      <c r="AE102" s="4" t="s">
        <v>315</v>
      </c>
      <c r="AF102" s="4" t="s">
        <v>163</v>
      </c>
    </row>
    <row r="103" spans="1:35" ht="18" x14ac:dyDescent="0.3">
      <c r="A103" s="50" t="s">
        <v>316</v>
      </c>
      <c r="B103" s="50"/>
      <c r="C103" s="61" t="s">
        <v>97</v>
      </c>
      <c r="D103" s="52"/>
      <c r="E103" s="52"/>
      <c r="F103" s="55" t="s">
        <v>98</v>
      </c>
      <c r="G103" s="56">
        <v>1</v>
      </c>
      <c r="H103" s="52"/>
      <c r="I103" s="57">
        <v>277</v>
      </c>
      <c r="J103" s="58">
        <v>10.58</v>
      </c>
      <c r="K103" s="59"/>
      <c r="L103" s="59"/>
      <c r="M103" s="58">
        <f>ROUND(ROUND(J103, 2)*I103, 2)</f>
        <v>2930.66</v>
      </c>
      <c r="N103" s="59"/>
      <c r="O103" s="59"/>
      <c r="P103" s="58">
        <v>10.4</v>
      </c>
      <c r="Q103" s="59"/>
      <c r="R103" s="59"/>
      <c r="S103" s="58">
        <f>ROUND(ROUND(P103, 2)*I103, 2)</f>
        <v>2880.8</v>
      </c>
      <c r="T103" s="59"/>
      <c r="U103" s="60"/>
      <c r="V103" s="9">
        <f>ROUND(ROUND(P103, 2)/1.2, 2)</f>
        <v>8.67</v>
      </c>
      <c r="Y103" s="9">
        <f t="shared" si="25"/>
        <v>2400.67</v>
      </c>
      <c r="AD103" s="4" t="s">
        <v>317</v>
      </c>
      <c r="AE103" s="4" t="s">
        <v>318</v>
      </c>
      <c r="AF103" s="4" t="s">
        <v>101</v>
      </c>
    </row>
    <row r="104" spans="1:35" ht="36" x14ac:dyDescent="0.3">
      <c r="A104" s="50" t="s">
        <v>319</v>
      </c>
      <c r="B104" s="50"/>
      <c r="C104" s="61" t="s">
        <v>81</v>
      </c>
      <c r="D104" s="52"/>
      <c r="E104" s="52"/>
      <c r="F104" s="55" t="s">
        <v>74</v>
      </c>
      <c r="G104" s="56">
        <v>0.2</v>
      </c>
      <c r="H104" s="52"/>
      <c r="I104" s="56">
        <v>126.26</v>
      </c>
      <c r="J104" s="58">
        <v>90.28</v>
      </c>
      <c r="K104" s="59"/>
      <c r="L104" s="59"/>
      <c r="M104" s="58">
        <f>ROUND(ROUND(J104, 2)*I104, 2)</f>
        <v>11398.75</v>
      </c>
      <c r="N104" s="59"/>
      <c r="O104" s="59"/>
      <c r="P104" s="58">
        <v>88.8</v>
      </c>
      <c r="Q104" s="59"/>
      <c r="R104" s="59"/>
      <c r="S104" s="58">
        <f>ROUND(ROUND(P104, 2)*I104, 2)</f>
        <v>11211.89</v>
      </c>
      <c r="T104" s="59"/>
      <c r="U104" s="60"/>
      <c r="V104" s="9">
        <f>ROUND(ROUND(P104, 2)/1.2, 2)</f>
        <v>74</v>
      </c>
      <c r="Y104" s="9">
        <f t="shared" si="25"/>
        <v>9343.24</v>
      </c>
      <c r="AD104" s="4" t="s">
        <v>320</v>
      </c>
      <c r="AE104" s="4" t="s">
        <v>321</v>
      </c>
      <c r="AF104" s="4" t="s">
        <v>84</v>
      </c>
    </row>
    <row r="105" spans="1:35" ht="36" x14ac:dyDescent="0.3">
      <c r="A105" s="50" t="s">
        <v>322</v>
      </c>
      <c r="B105" s="50" t="s">
        <v>143</v>
      </c>
      <c r="C105" s="51" t="s">
        <v>204</v>
      </c>
      <c r="D105" s="52"/>
      <c r="E105" s="52" t="s">
        <v>263</v>
      </c>
      <c r="F105" s="52" t="s">
        <v>67</v>
      </c>
      <c r="G105" s="53">
        <v>1</v>
      </c>
      <c r="H105" s="52"/>
      <c r="I105" s="53">
        <v>34.5</v>
      </c>
      <c r="J105" s="54">
        <v>780.8</v>
      </c>
      <c r="K105" s="54">
        <v>941</v>
      </c>
      <c r="L105" s="54">
        <f>J105+ROUND(K105, 2)</f>
        <v>1721.8</v>
      </c>
      <c r="M105" s="54">
        <v>26937.599999999999</v>
      </c>
      <c r="N105" s="54">
        <v>32464.5</v>
      </c>
      <c r="O105" s="54">
        <f>M105+N105</f>
        <v>59402.1</v>
      </c>
      <c r="P105" s="54">
        <v>768.25</v>
      </c>
      <c r="Q105" s="54">
        <v>1129.2</v>
      </c>
      <c r="R105" s="54">
        <f>P105+ROUND(Q105, 2)</f>
        <v>1897.45</v>
      </c>
      <c r="S105" s="54">
        <v>26504.63</v>
      </c>
      <c r="T105" s="54">
        <v>38957.4</v>
      </c>
      <c r="U105" s="54">
        <f>S105+T105</f>
        <v>65462.03</v>
      </c>
      <c r="V105" s="9">
        <f>ROUND(P105 / 1.2, 2)</f>
        <v>640.21</v>
      </c>
      <c r="W105" s="9">
        <f>ROUND(Q105 / 1.2, 2)</f>
        <v>941</v>
      </c>
      <c r="X105" s="9">
        <f>ROUND(R105 / 1.2, 2)</f>
        <v>1581.21</v>
      </c>
      <c r="Y105" s="9">
        <f t="shared" si="25"/>
        <v>22087.19</v>
      </c>
      <c r="Z105" s="9">
        <f>ROUND(T105 / 1.2, 2)</f>
        <v>32464.5</v>
      </c>
      <c r="AA105" s="9">
        <f>Y105+Z105</f>
        <v>54551.69</v>
      </c>
      <c r="AD105" s="4">
        <v>337839878</v>
      </c>
      <c r="AE105" s="4">
        <v>28653990</v>
      </c>
      <c r="AG105" s="4" t="s">
        <v>146</v>
      </c>
      <c r="AH105" s="4" t="s">
        <v>147</v>
      </c>
      <c r="AI105" s="4" t="s">
        <v>70</v>
      </c>
    </row>
    <row r="106" spans="1:35" ht="36" x14ac:dyDescent="0.3">
      <c r="A106" s="50" t="s">
        <v>323</v>
      </c>
      <c r="B106" s="50"/>
      <c r="C106" s="61" t="s">
        <v>81</v>
      </c>
      <c r="D106" s="52"/>
      <c r="E106" s="52"/>
      <c r="F106" s="55" t="s">
        <v>74</v>
      </c>
      <c r="G106" s="56">
        <v>0.2</v>
      </c>
      <c r="H106" s="52"/>
      <c r="I106" s="56">
        <v>6.9</v>
      </c>
      <c r="J106" s="58">
        <v>90.28</v>
      </c>
      <c r="K106" s="59"/>
      <c r="L106" s="59"/>
      <c r="M106" s="58">
        <f>ROUND(ROUND(J106, 2)*I106, 2)</f>
        <v>622.92999999999995</v>
      </c>
      <c r="N106" s="59"/>
      <c r="O106" s="59"/>
      <c r="P106" s="58">
        <v>88.8</v>
      </c>
      <c r="Q106" s="59"/>
      <c r="R106" s="59"/>
      <c r="S106" s="58">
        <f>ROUND(ROUND(P106, 2)*I106, 2)</f>
        <v>612.72</v>
      </c>
      <c r="T106" s="59"/>
      <c r="U106" s="60"/>
      <c r="V106" s="9">
        <f>ROUND(ROUND(P106, 2)/1.2, 2)</f>
        <v>74</v>
      </c>
      <c r="Y106" s="9">
        <f t="shared" si="25"/>
        <v>510.6</v>
      </c>
      <c r="AD106" s="4" t="s">
        <v>324</v>
      </c>
      <c r="AE106" s="4" t="s">
        <v>325</v>
      </c>
      <c r="AF106" s="4" t="s">
        <v>84</v>
      </c>
    </row>
    <row r="107" spans="1:35" ht="18" x14ac:dyDescent="0.3">
      <c r="A107" s="50" t="s">
        <v>326</v>
      </c>
      <c r="B107" s="50"/>
      <c r="C107" s="61" t="s">
        <v>97</v>
      </c>
      <c r="D107" s="52"/>
      <c r="E107" s="52"/>
      <c r="F107" s="55" t="s">
        <v>98</v>
      </c>
      <c r="G107" s="56">
        <v>1</v>
      </c>
      <c r="H107" s="52"/>
      <c r="I107" s="57">
        <v>15.519</v>
      </c>
      <c r="J107" s="58">
        <v>10.58</v>
      </c>
      <c r="K107" s="59"/>
      <c r="L107" s="59"/>
      <c r="M107" s="58">
        <f>ROUND(ROUND(J107, 2)*I107, 2)</f>
        <v>164.19</v>
      </c>
      <c r="N107" s="59"/>
      <c r="O107" s="59"/>
      <c r="P107" s="58">
        <v>10.4</v>
      </c>
      <c r="Q107" s="59"/>
      <c r="R107" s="59"/>
      <c r="S107" s="58">
        <f>ROUND(ROUND(P107, 2)*I107, 2)</f>
        <v>161.4</v>
      </c>
      <c r="T107" s="59"/>
      <c r="U107" s="60"/>
      <c r="V107" s="9">
        <f>ROUND(ROUND(P107, 2)/1.2, 2)</f>
        <v>8.67</v>
      </c>
      <c r="Y107" s="9">
        <f t="shared" si="25"/>
        <v>134.5</v>
      </c>
      <c r="AD107" s="4" t="s">
        <v>327</v>
      </c>
      <c r="AE107" s="4" t="s">
        <v>328</v>
      </c>
      <c r="AF107" s="4" t="s">
        <v>101</v>
      </c>
    </row>
    <row r="108" spans="1:35" ht="18" x14ac:dyDescent="0.3">
      <c r="A108" s="50" t="s">
        <v>329</v>
      </c>
      <c r="B108" s="50"/>
      <c r="C108" s="61" t="s">
        <v>160</v>
      </c>
      <c r="D108" s="52"/>
      <c r="E108" s="52"/>
      <c r="F108" s="55" t="s">
        <v>67</v>
      </c>
      <c r="G108" s="56">
        <v>1.1000000000000001</v>
      </c>
      <c r="H108" s="52"/>
      <c r="I108" s="57">
        <v>37.950000000000003</v>
      </c>
      <c r="J108" s="58">
        <v>157.6</v>
      </c>
      <c r="K108" s="59"/>
      <c r="L108" s="59"/>
      <c r="M108" s="58">
        <f>ROUND(ROUND(J108, 2)*I108, 2)</f>
        <v>5980.92</v>
      </c>
      <c r="N108" s="59"/>
      <c r="O108" s="59"/>
      <c r="P108" s="58">
        <v>155.01</v>
      </c>
      <c r="Q108" s="59"/>
      <c r="R108" s="59"/>
      <c r="S108" s="58">
        <f>ROUND(ROUND(P108, 2)*I108, 2)</f>
        <v>5882.63</v>
      </c>
      <c r="T108" s="59"/>
      <c r="U108" s="60"/>
      <c r="V108" s="9">
        <f>ROUND(ROUND(P108, 2)/1.2, 2)</f>
        <v>129.18</v>
      </c>
      <c r="Y108" s="9">
        <f t="shared" si="25"/>
        <v>4902.1899999999996</v>
      </c>
      <c r="AD108" s="4" t="s">
        <v>330</v>
      </c>
      <c r="AE108" s="4" t="s">
        <v>331</v>
      </c>
      <c r="AF108" s="4" t="s">
        <v>163</v>
      </c>
    </row>
    <row r="109" spans="1:35" ht="18" x14ac:dyDescent="0.3">
      <c r="A109" s="50" t="s">
        <v>332</v>
      </c>
      <c r="B109" s="50"/>
      <c r="C109" s="61" t="s">
        <v>213</v>
      </c>
      <c r="D109" s="52"/>
      <c r="E109" s="52"/>
      <c r="F109" s="55" t="s">
        <v>74</v>
      </c>
      <c r="G109" s="56">
        <v>1.8</v>
      </c>
      <c r="H109" s="52"/>
      <c r="I109" s="57">
        <v>3105</v>
      </c>
      <c r="J109" s="58">
        <v>6.27</v>
      </c>
      <c r="K109" s="59"/>
      <c r="L109" s="59"/>
      <c r="M109" s="58">
        <f>ROUND(ROUND(J109, 2)*I109, 2)</f>
        <v>19468.349999999999</v>
      </c>
      <c r="N109" s="59"/>
      <c r="O109" s="59"/>
      <c r="P109" s="58">
        <v>6.17</v>
      </c>
      <c r="Q109" s="59"/>
      <c r="R109" s="59"/>
      <c r="S109" s="58">
        <f>ROUND(ROUND(P109, 2)*I109, 2)</f>
        <v>19157.849999999999</v>
      </c>
      <c r="T109" s="59"/>
      <c r="U109" s="60"/>
      <c r="V109" s="9">
        <f>ROUND(ROUND(P109, 2)/1.2, 2)</f>
        <v>5.14</v>
      </c>
      <c r="Y109" s="9">
        <f t="shared" si="25"/>
        <v>15964.88</v>
      </c>
      <c r="AD109" s="4" t="s">
        <v>333</v>
      </c>
      <c r="AE109" s="4" t="s">
        <v>334</v>
      </c>
      <c r="AF109" s="4" t="s">
        <v>216</v>
      </c>
    </row>
    <row r="110" spans="1:35" ht="18" x14ac:dyDescent="0.3">
      <c r="A110" s="50" t="s">
        <v>335</v>
      </c>
      <c r="B110" s="50"/>
      <c r="C110" s="61" t="s">
        <v>149</v>
      </c>
      <c r="D110" s="52"/>
      <c r="E110" s="52"/>
      <c r="F110" s="55" t="s">
        <v>150</v>
      </c>
      <c r="G110" s="56">
        <v>8</v>
      </c>
      <c r="H110" s="52"/>
      <c r="I110" s="57">
        <v>276</v>
      </c>
      <c r="J110" s="58">
        <v>2.54</v>
      </c>
      <c r="K110" s="59"/>
      <c r="L110" s="59"/>
      <c r="M110" s="58">
        <f>ROUND(ROUND(J110, 2)*I110, 2)</f>
        <v>701.04</v>
      </c>
      <c r="N110" s="59"/>
      <c r="O110" s="59"/>
      <c r="P110" s="58">
        <v>2.5</v>
      </c>
      <c r="Q110" s="59"/>
      <c r="R110" s="59"/>
      <c r="S110" s="58">
        <f>ROUND(ROUND(P110, 2)*I110, 2)</f>
        <v>690</v>
      </c>
      <c r="T110" s="59"/>
      <c r="U110" s="60"/>
      <c r="V110" s="9">
        <f>ROUND(ROUND(P110, 2)/1.2, 2)</f>
        <v>2.08</v>
      </c>
      <c r="Y110" s="9">
        <f t="shared" si="25"/>
        <v>575</v>
      </c>
      <c r="AD110" s="4" t="s">
        <v>336</v>
      </c>
      <c r="AE110" s="4" t="s">
        <v>337</v>
      </c>
      <c r="AF110" s="4" t="s">
        <v>153</v>
      </c>
    </row>
    <row r="111" spans="1:35" ht="36" x14ac:dyDescent="0.3">
      <c r="A111" s="10" t="s">
        <v>338</v>
      </c>
      <c r="B111" s="10" t="s">
        <v>339</v>
      </c>
      <c r="C111" s="11" t="s">
        <v>340</v>
      </c>
      <c r="D111" s="12"/>
      <c r="E111" s="12" t="s">
        <v>341</v>
      </c>
      <c r="F111" s="12" t="s">
        <v>67</v>
      </c>
      <c r="G111" s="13">
        <v>1</v>
      </c>
      <c r="H111" s="12"/>
      <c r="I111" s="13">
        <v>0</v>
      </c>
      <c r="J111" s="14">
        <v>0</v>
      </c>
      <c r="K111" s="15">
        <v>1014</v>
      </c>
      <c r="L111" s="14">
        <f>J111+ROUND(K111, 2)</f>
        <v>1014</v>
      </c>
      <c r="M111" s="14">
        <v>0</v>
      </c>
      <c r="N111" s="14">
        <v>0</v>
      </c>
      <c r="O111" s="14">
        <f>M111+N111</f>
        <v>0</v>
      </c>
      <c r="P111" s="14">
        <v>486.38</v>
      </c>
      <c r="Q111" s="16">
        <v>922</v>
      </c>
      <c r="R111" s="14">
        <f>P111+ROUND(Q111, 2)</f>
        <v>1408.38</v>
      </c>
      <c r="S111" s="14">
        <v>0</v>
      </c>
      <c r="T111" s="14">
        <v>0</v>
      </c>
      <c r="U111" s="14">
        <f>S111+T111</f>
        <v>0</v>
      </c>
      <c r="V111" s="9">
        <f>ROUND(P111 / 1.2, 2)</f>
        <v>405.32</v>
      </c>
      <c r="W111" s="9">
        <f>ROUND(Q111 / 1.2, 2)</f>
        <v>768.33</v>
      </c>
      <c r="X111" s="9">
        <f>ROUND(R111 / 1.2, 2)</f>
        <v>1173.6500000000001</v>
      </c>
      <c r="Y111" s="9">
        <f t="shared" si="25"/>
        <v>0</v>
      </c>
      <c r="Z111" s="9">
        <f>ROUND(T111 / 1.2, 2)</f>
        <v>0</v>
      </c>
      <c r="AA111" s="9">
        <f>Y111+Z111</f>
        <v>0</v>
      </c>
      <c r="AD111" s="4">
        <v>337839761</v>
      </c>
      <c r="AE111" s="4">
        <v>27137937</v>
      </c>
      <c r="AG111" s="4" t="s">
        <v>342</v>
      </c>
      <c r="AH111" s="4" t="s">
        <v>343</v>
      </c>
      <c r="AI111" s="4" t="s">
        <v>70</v>
      </c>
    </row>
    <row r="112" spans="1:35" ht="18" x14ac:dyDescent="0.3">
      <c r="A112" s="10" t="s">
        <v>344</v>
      </c>
      <c r="B112" s="10"/>
      <c r="C112" s="49" t="s">
        <v>149</v>
      </c>
      <c r="D112" s="12"/>
      <c r="E112" s="12"/>
      <c r="F112" s="29" t="s">
        <v>150</v>
      </c>
      <c r="G112" s="30">
        <v>8</v>
      </c>
      <c r="H112" s="12"/>
      <c r="I112" s="41">
        <v>0</v>
      </c>
      <c r="J112" s="31">
        <v>2.5</v>
      </c>
      <c r="M112" s="32">
        <f t="shared" ref="M112:M118" si="26">ROUND(ROUND(J112, 2)*I112, 2)</f>
        <v>0</v>
      </c>
      <c r="P112" s="33">
        <v>2.5</v>
      </c>
      <c r="S112" s="32">
        <f t="shared" ref="S112:S118" si="27">ROUND(ROUND(P112, 2)*I112, 2)</f>
        <v>0</v>
      </c>
      <c r="V112" s="9">
        <f t="shared" ref="V112:V118" si="28">ROUND(ROUND(P112, 2)/1.2, 2)</f>
        <v>2.08</v>
      </c>
      <c r="Y112" s="9">
        <f t="shared" si="25"/>
        <v>0</v>
      </c>
      <c r="AD112" s="4" t="s">
        <v>345</v>
      </c>
      <c r="AE112" s="4" t="s">
        <v>346</v>
      </c>
      <c r="AF112" s="4" t="s">
        <v>153</v>
      </c>
    </row>
    <row r="113" spans="1:35" ht="18" x14ac:dyDescent="0.3">
      <c r="A113" s="10" t="s">
        <v>347</v>
      </c>
      <c r="B113" s="10"/>
      <c r="C113" s="49" t="s">
        <v>155</v>
      </c>
      <c r="D113" s="12"/>
      <c r="E113" s="12"/>
      <c r="F113" s="29" t="s">
        <v>74</v>
      </c>
      <c r="G113" s="30">
        <v>1E-3</v>
      </c>
      <c r="H113" s="12"/>
      <c r="I113" s="41">
        <v>0</v>
      </c>
      <c r="J113" s="31">
        <v>208.33</v>
      </c>
      <c r="M113" s="32">
        <f t="shared" si="26"/>
        <v>0</v>
      </c>
      <c r="P113" s="33">
        <v>208.33</v>
      </c>
      <c r="S113" s="32">
        <f t="shared" si="27"/>
        <v>0</v>
      </c>
      <c r="V113" s="9">
        <f t="shared" si="28"/>
        <v>173.61</v>
      </c>
      <c r="Y113" s="9">
        <f t="shared" si="25"/>
        <v>0</v>
      </c>
      <c r="AD113" s="4" t="s">
        <v>348</v>
      </c>
      <c r="AE113" s="4" t="s">
        <v>349</v>
      </c>
      <c r="AF113" s="4" t="s">
        <v>158</v>
      </c>
    </row>
    <row r="114" spans="1:35" ht="18" x14ac:dyDescent="0.3">
      <c r="A114" s="10" t="s">
        <v>350</v>
      </c>
      <c r="B114" s="10"/>
      <c r="C114" s="49" t="s">
        <v>160</v>
      </c>
      <c r="D114" s="12"/>
      <c r="E114" s="12"/>
      <c r="F114" s="29" t="s">
        <v>67</v>
      </c>
      <c r="G114" s="30">
        <v>1.1000000000000001</v>
      </c>
      <c r="H114" s="12"/>
      <c r="I114" s="41">
        <v>0</v>
      </c>
      <c r="J114" s="31">
        <v>155.01</v>
      </c>
      <c r="M114" s="32">
        <f t="shared" si="26"/>
        <v>0</v>
      </c>
      <c r="P114" s="33">
        <v>155.01</v>
      </c>
      <c r="S114" s="32">
        <f t="shared" si="27"/>
        <v>0</v>
      </c>
      <c r="V114" s="9">
        <f t="shared" si="28"/>
        <v>129.18</v>
      </c>
      <c r="Y114" s="9">
        <f t="shared" si="25"/>
        <v>0</v>
      </c>
      <c r="AD114" s="4" t="s">
        <v>351</v>
      </c>
      <c r="AE114" s="4" t="s">
        <v>352</v>
      </c>
      <c r="AF114" s="4" t="s">
        <v>163</v>
      </c>
    </row>
    <row r="115" spans="1:35" ht="18" x14ac:dyDescent="0.3">
      <c r="A115" s="10" t="s">
        <v>353</v>
      </c>
      <c r="B115" s="10"/>
      <c r="C115" s="49" t="s">
        <v>165</v>
      </c>
      <c r="D115" s="12"/>
      <c r="E115" s="12"/>
      <c r="F115" s="29" t="s">
        <v>74</v>
      </c>
      <c r="G115" s="30">
        <v>0.32</v>
      </c>
      <c r="H115" s="12"/>
      <c r="I115" s="41">
        <v>0</v>
      </c>
      <c r="J115" s="31">
        <v>7.5</v>
      </c>
      <c r="M115" s="32">
        <f t="shared" si="26"/>
        <v>0</v>
      </c>
      <c r="P115" s="33">
        <v>7.5</v>
      </c>
      <c r="S115" s="32">
        <f t="shared" si="27"/>
        <v>0</v>
      </c>
      <c r="V115" s="9">
        <f t="shared" si="28"/>
        <v>6.25</v>
      </c>
      <c r="Y115" s="9">
        <f t="shared" si="25"/>
        <v>0</v>
      </c>
      <c r="AD115" s="4" t="s">
        <v>354</v>
      </c>
      <c r="AE115" s="4" t="s">
        <v>355</v>
      </c>
      <c r="AF115" s="4" t="s">
        <v>168</v>
      </c>
    </row>
    <row r="116" spans="1:35" ht="18" x14ac:dyDescent="0.3">
      <c r="A116" s="10" t="s">
        <v>356</v>
      </c>
      <c r="B116" s="10"/>
      <c r="C116" s="49" t="s">
        <v>170</v>
      </c>
      <c r="D116" s="12"/>
      <c r="E116" s="12"/>
      <c r="F116" s="29" t="s">
        <v>127</v>
      </c>
      <c r="G116" s="30">
        <v>1E-3</v>
      </c>
      <c r="H116" s="12"/>
      <c r="I116" s="41">
        <v>0</v>
      </c>
      <c r="J116" s="31">
        <v>1600</v>
      </c>
      <c r="M116" s="32">
        <f t="shared" si="26"/>
        <v>0</v>
      </c>
      <c r="P116" s="33">
        <v>1600</v>
      </c>
      <c r="S116" s="32">
        <f t="shared" si="27"/>
        <v>0</v>
      </c>
      <c r="V116" s="9">
        <f t="shared" si="28"/>
        <v>1333.33</v>
      </c>
      <c r="Y116" s="9">
        <f t="shared" si="25"/>
        <v>0</v>
      </c>
      <c r="AD116" s="4" t="s">
        <v>357</v>
      </c>
      <c r="AE116" s="4" t="s">
        <v>358</v>
      </c>
      <c r="AF116" s="4" t="s">
        <v>173</v>
      </c>
    </row>
    <row r="117" spans="1:35" ht="18" x14ac:dyDescent="0.3">
      <c r="A117" s="10" t="s">
        <v>359</v>
      </c>
      <c r="B117" s="10"/>
      <c r="C117" s="49" t="s">
        <v>97</v>
      </c>
      <c r="D117" s="12"/>
      <c r="E117" s="12"/>
      <c r="F117" s="29" t="s">
        <v>98</v>
      </c>
      <c r="G117" s="30">
        <v>1</v>
      </c>
      <c r="H117" s="12"/>
      <c r="I117" s="41">
        <v>0</v>
      </c>
      <c r="J117" s="31">
        <v>10.4</v>
      </c>
      <c r="M117" s="32">
        <f t="shared" si="26"/>
        <v>0</v>
      </c>
      <c r="P117" s="33">
        <v>10.4</v>
      </c>
      <c r="S117" s="32">
        <f t="shared" si="27"/>
        <v>0</v>
      </c>
      <c r="V117" s="9">
        <f t="shared" si="28"/>
        <v>8.67</v>
      </c>
      <c r="Y117" s="9">
        <f t="shared" si="25"/>
        <v>0</v>
      </c>
      <c r="AD117" s="4" t="s">
        <v>360</v>
      </c>
      <c r="AE117" s="4" t="s">
        <v>361</v>
      </c>
      <c r="AF117" s="4" t="s">
        <v>101</v>
      </c>
    </row>
    <row r="118" spans="1:35" ht="36" x14ac:dyDescent="0.3">
      <c r="A118" s="10" t="s">
        <v>362</v>
      </c>
      <c r="B118" s="10"/>
      <c r="C118" s="49" t="s">
        <v>81</v>
      </c>
      <c r="D118" s="12"/>
      <c r="E118" s="12"/>
      <c r="F118" s="29" t="s">
        <v>74</v>
      </c>
      <c r="G118" s="30">
        <v>0.2</v>
      </c>
      <c r="H118" s="12"/>
      <c r="I118" s="30">
        <v>0</v>
      </c>
      <c r="J118" s="31">
        <v>88.8</v>
      </c>
      <c r="M118" s="32">
        <f t="shared" si="26"/>
        <v>0</v>
      </c>
      <c r="P118" s="33">
        <v>88.8</v>
      </c>
      <c r="S118" s="32">
        <f t="shared" si="27"/>
        <v>0</v>
      </c>
      <c r="V118" s="9">
        <f t="shared" si="28"/>
        <v>74</v>
      </c>
      <c r="Y118" s="9">
        <f t="shared" si="25"/>
        <v>0</v>
      </c>
      <c r="AD118" s="4" t="s">
        <v>363</v>
      </c>
      <c r="AE118" s="4" t="s">
        <v>364</v>
      </c>
      <c r="AF118" s="4" t="s">
        <v>84</v>
      </c>
    </row>
    <row r="119" spans="1:35" ht="36" x14ac:dyDescent="0.3">
      <c r="A119" s="17" t="s">
        <v>365</v>
      </c>
      <c r="B119" s="17" t="s">
        <v>339</v>
      </c>
      <c r="C119" s="18" t="s">
        <v>366</v>
      </c>
      <c r="D119" s="19"/>
      <c r="E119" s="19" t="s">
        <v>367</v>
      </c>
      <c r="F119" s="19" t="s">
        <v>67</v>
      </c>
      <c r="G119" s="20">
        <v>1</v>
      </c>
      <c r="H119" s="19"/>
      <c r="I119" s="21">
        <v>0</v>
      </c>
      <c r="J119" s="22">
        <v>935.6</v>
      </c>
      <c r="K119" s="22">
        <v>1014</v>
      </c>
      <c r="L119" s="22">
        <f>J119+ROUND(K119, 2)</f>
        <v>1949.6</v>
      </c>
      <c r="M119" s="22">
        <v>0</v>
      </c>
      <c r="N119" s="22">
        <v>0</v>
      </c>
      <c r="O119" s="22">
        <f>M119+N119</f>
        <v>0</v>
      </c>
      <c r="P119" s="22">
        <v>935.6</v>
      </c>
      <c r="Q119" s="22">
        <v>1014</v>
      </c>
      <c r="R119" s="22">
        <f>P119+ROUND(Q119, 2)</f>
        <v>1949.6</v>
      </c>
      <c r="S119" s="22">
        <v>0</v>
      </c>
      <c r="T119" s="22">
        <v>0</v>
      </c>
      <c r="U119" s="22">
        <f>S119+T119</f>
        <v>0</v>
      </c>
      <c r="V119" s="9">
        <f>ROUND(P119 / 1.2, 2)</f>
        <v>779.67</v>
      </c>
      <c r="W119" s="9">
        <f>ROUND(Q119 / 1.2, 2)</f>
        <v>845</v>
      </c>
      <c r="X119" s="9">
        <f>ROUND(R119 / 1.2, 2)</f>
        <v>1624.67</v>
      </c>
      <c r="Y119" s="9">
        <f t="shared" si="25"/>
        <v>0</v>
      </c>
      <c r="Z119" s="9">
        <f>ROUND(T119 / 1.2, 2)</f>
        <v>0</v>
      </c>
      <c r="AA119" s="9">
        <f>Y119+Z119</f>
        <v>0</v>
      </c>
      <c r="AD119" s="4">
        <v>337839879</v>
      </c>
      <c r="AE119" s="4">
        <v>27138012</v>
      </c>
      <c r="AG119" s="4" t="s">
        <v>342</v>
      </c>
      <c r="AH119" s="4" t="s">
        <v>343</v>
      </c>
      <c r="AI119" s="4" t="s">
        <v>70</v>
      </c>
    </row>
    <row r="120" spans="1:35" ht="36" x14ac:dyDescent="0.3">
      <c r="A120" s="23" t="s">
        <v>368</v>
      </c>
      <c r="B120" s="23" t="s">
        <v>339</v>
      </c>
      <c r="C120" s="24" t="s">
        <v>366</v>
      </c>
      <c r="D120" s="25"/>
      <c r="E120" s="25" t="s">
        <v>367</v>
      </c>
      <c r="F120" s="25" t="s">
        <v>67</v>
      </c>
      <c r="G120" s="26">
        <v>1</v>
      </c>
      <c r="H120" s="25"/>
      <c r="I120" s="26">
        <v>3586.9</v>
      </c>
      <c r="J120" s="27">
        <v>935.6</v>
      </c>
      <c r="K120" s="27">
        <v>1014</v>
      </c>
      <c r="L120" s="27">
        <v>1014</v>
      </c>
      <c r="M120" s="27">
        <v>3355903.64</v>
      </c>
      <c r="N120" s="27">
        <v>3637116.6</v>
      </c>
      <c r="O120" s="27"/>
      <c r="P120" s="27">
        <v>935.6</v>
      </c>
      <c r="Q120" s="27">
        <v>1014</v>
      </c>
      <c r="R120" s="27">
        <v>1014</v>
      </c>
      <c r="S120" s="27">
        <v>3355903.64</v>
      </c>
      <c r="T120" s="27">
        <v>3637116.6</v>
      </c>
      <c r="U120" s="27"/>
      <c r="V120" s="9"/>
      <c r="W120" s="9">
        <f>ROUND(Q120 / 1.2, 2)</f>
        <v>845</v>
      </c>
      <c r="X120" s="9">
        <f>ROUND(R120 / 1.2, 2)</f>
        <v>845</v>
      </c>
      <c r="Y120" s="9"/>
      <c r="Z120" s="9">
        <f>ROUND(T120 / 1.2, 2)</f>
        <v>3030930.5</v>
      </c>
      <c r="AA120" s="9"/>
      <c r="AD120" s="4">
        <v>315782185</v>
      </c>
      <c r="AE120" s="4">
        <v>27138012</v>
      </c>
      <c r="AG120" s="4" t="s">
        <v>342</v>
      </c>
      <c r="AH120" s="4" t="s">
        <v>343</v>
      </c>
      <c r="AI120" s="4"/>
    </row>
    <row r="121" spans="1:35" ht="36" x14ac:dyDescent="0.3">
      <c r="A121" s="17" t="s">
        <v>369</v>
      </c>
      <c r="B121" s="17"/>
      <c r="C121" s="34" t="s">
        <v>81</v>
      </c>
      <c r="D121" s="19"/>
      <c r="E121" s="19"/>
      <c r="F121" s="35" t="s">
        <v>74</v>
      </c>
      <c r="G121" s="36">
        <v>0.2</v>
      </c>
      <c r="H121" s="19"/>
      <c r="I121" s="62">
        <v>0</v>
      </c>
      <c r="J121" s="38">
        <v>88.8</v>
      </c>
      <c r="K121" s="39"/>
      <c r="L121" s="39"/>
      <c r="M121" s="38">
        <f t="shared" ref="M121:M130" si="29">ROUND(ROUND(J121, 2)*I121, 2)</f>
        <v>0</v>
      </c>
      <c r="N121" s="39"/>
      <c r="O121" s="39"/>
      <c r="P121" s="38">
        <v>88.8</v>
      </c>
      <c r="Q121" s="39"/>
      <c r="R121" s="39"/>
      <c r="S121" s="38">
        <f t="shared" ref="S121:S130" si="30">ROUND(ROUND(P121, 2)*I121, 2)</f>
        <v>0</v>
      </c>
      <c r="T121" s="39"/>
      <c r="U121" s="40"/>
      <c r="V121" s="9">
        <f t="shared" ref="V121:V130" si="31">ROUND(ROUND(P121, 2)/1.2, 2)</f>
        <v>74</v>
      </c>
      <c r="Y121" s="9">
        <f t="shared" ref="Y121:Y131" si="32">ROUND(S121 / 1.2, 2)</f>
        <v>0</v>
      </c>
      <c r="AD121" s="4" t="s">
        <v>370</v>
      </c>
      <c r="AE121" s="4" t="s">
        <v>371</v>
      </c>
      <c r="AF121" s="4" t="s">
        <v>84</v>
      </c>
    </row>
    <row r="122" spans="1:35" ht="36" x14ac:dyDescent="0.3">
      <c r="A122" s="23" t="s">
        <v>372</v>
      </c>
      <c r="B122" s="23"/>
      <c r="C122" s="42" t="s">
        <v>81</v>
      </c>
      <c r="D122" s="25"/>
      <c r="E122" s="25"/>
      <c r="F122" s="43" t="s">
        <v>74</v>
      </c>
      <c r="G122" s="44">
        <v>0.2</v>
      </c>
      <c r="H122" s="25"/>
      <c r="I122" s="44">
        <v>717.38</v>
      </c>
      <c r="J122" s="46">
        <v>88.8</v>
      </c>
      <c r="K122" s="47"/>
      <c r="L122" s="47"/>
      <c r="M122" s="46">
        <f t="shared" si="29"/>
        <v>63703.34</v>
      </c>
      <c r="N122" s="47"/>
      <c r="O122" s="47"/>
      <c r="P122" s="46">
        <v>88.8</v>
      </c>
      <c r="Q122" s="47"/>
      <c r="R122" s="47"/>
      <c r="S122" s="46">
        <f t="shared" si="30"/>
        <v>63703.34</v>
      </c>
      <c r="T122" s="47"/>
      <c r="U122" s="48"/>
      <c r="V122" s="9">
        <f t="shared" si="31"/>
        <v>74</v>
      </c>
      <c r="Y122" s="9">
        <f t="shared" si="32"/>
        <v>53086.12</v>
      </c>
      <c r="AD122" s="4" t="s">
        <v>373</v>
      </c>
      <c r="AE122" s="4" t="s">
        <v>371</v>
      </c>
      <c r="AF122" s="4" t="s">
        <v>84</v>
      </c>
    </row>
    <row r="123" spans="1:35" ht="18" x14ac:dyDescent="0.3">
      <c r="A123" s="17" t="s">
        <v>374</v>
      </c>
      <c r="B123" s="17"/>
      <c r="C123" s="34" t="s">
        <v>97</v>
      </c>
      <c r="D123" s="19"/>
      <c r="E123" s="19"/>
      <c r="F123" s="35" t="s">
        <v>98</v>
      </c>
      <c r="G123" s="36">
        <v>1</v>
      </c>
      <c r="H123" s="19"/>
      <c r="I123" s="37">
        <v>0</v>
      </c>
      <c r="J123" s="38">
        <v>10.4</v>
      </c>
      <c r="K123" s="39"/>
      <c r="L123" s="39"/>
      <c r="M123" s="38">
        <f t="shared" si="29"/>
        <v>0</v>
      </c>
      <c r="N123" s="39"/>
      <c r="O123" s="39"/>
      <c r="P123" s="38">
        <v>10.4</v>
      </c>
      <c r="Q123" s="39"/>
      <c r="R123" s="39"/>
      <c r="S123" s="38">
        <f t="shared" si="30"/>
        <v>0</v>
      </c>
      <c r="T123" s="39"/>
      <c r="U123" s="40"/>
      <c r="V123" s="9">
        <f t="shared" si="31"/>
        <v>8.67</v>
      </c>
      <c r="Y123" s="9">
        <f t="shared" si="32"/>
        <v>0</v>
      </c>
      <c r="AD123" s="4" t="s">
        <v>375</v>
      </c>
      <c r="AE123" s="4" t="s">
        <v>376</v>
      </c>
      <c r="AF123" s="4" t="s">
        <v>101</v>
      </c>
    </row>
    <row r="124" spans="1:35" ht="18" x14ac:dyDescent="0.3">
      <c r="A124" s="23" t="s">
        <v>377</v>
      </c>
      <c r="B124" s="23"/>
      <c r="C124" s="42" t="s">
        <v>97</v>
      </c>
      <c r="D124" s="25"/>
      <c r="E124" s="25"/>
      <c r="F124" s="43" t="s">
        <v>98</v>
      </c>
      <c r="G124" s="44">
        <v>1</v>
      </c>
      <c r="H124" s="25"/>
      <c r="I124" s="45">
        <v>1876</v>
      </c>
      <c r="J124" s="46">
        <v>10.4</v>
      </c>
      <c r="K124" s="47"/>
      <c r="L124" s="47"/>
      <c r="M124" s="46">
        <f t="shared" si="29"/>
        <v>19510.400000000001</v>
      </c>
      <c r="N124" s="47"/>
      <c r="O124" s="47"/>
      <c r="P124" s="46">
        <v>10.4</v>
      </c>
      <c r="Q124" s="47"/>
      <c r="R124" s="47"/>
      <c r="S124" s="46">
        <f t="shared" si="30"/>
        <v>19510.400000000001</v>
      </c>
      <c r="T124" s="47"/>
      <c r="U124" s="48"/>
      <c r="V124" s="9">
        <f t="shared" si="31"/>
        <v>8.67</v>
      </c>
      <c r="Y124" s="9">
        <f t="shared" si="32"/>
        <v>16258.67</v>
      </c>
      <c r="AD124" s="4" t="s">
        <v>378</v>
      </c>
      <c r="AE124" s="4" t="s">
        <v>376</v>
      </c>
      <c r="AF124" s="4" t="s">
        <v>101</v>
      </c>
    </row>
    <row r="125" spans="1:35" ht="18" x14ac:dyDescent="0.3">
      <c r="A125" s="17" t="s">
        <v>379</v>
      </c>
      <c r="B125" s="17"/>
      <c r="C125" s="34" t="s">
        <v>160</v>
      </c>
      <c r="D125" s="19"/>
      <c r="E125" s="19"/>
      <c r="F125" s="35" t="s">
        <v>67</v>
      </c>
      <c r="G125" s="36">
        <v>1.1000000000000001</v>
      </c>
      <c r="H125" s="19"/>
      <c r="I125" s="37">
        <v>0</v>
      </c>
      <c r="J125" s="38">
        <v>155.01</v>
      </c>
      <c r="K125" s="39"/>
      <c r="L125" s="39"/>
      <c r="M125" s="38">
        <f t="shared" si="29"/>
        <v>0</v>
      </c>
      <c r="N125" s="39"/>
      <c r="O125" s="39"/>
      <c r="P125" s="38">
        <v>155.01</v>
      </c>
      <c r="Q125" s="39"/>
      <c r="R125" s="39"/>
      <c r="S125" s="38">
        <f t="shared" si="30"/>
        <v>0</v>
      </c>
      <c r="T125" s="39"/>
      <c r="U125" s="40"/>
      <c r="V125" s="9">
        <f t="shared" si="31"/>
        <v>129.18</v>
      </c>
      <c r="Y125" s="9">
        <f t="shared" si="32"/>
        <v>0</v>
      </c>
      <c r="AD125" s="4" t="s">
        <v>380</v>
      </c>
      <c r="AE125" s="4" t="s">
        <v>381</v>
      </c>
      <c r="AF125" s="4" t="s">
        <v>163</v>
      </c>
    </row>
    <row r="126" spans="1:35" ht="18" x14ac:dyDescent="0.3">
      <c r="A126" s="23" t="s">
        <v>382</v>
      </c>
      <c r="B126" s="23"/>
      <c r="C126" s="42" t="s">
        <v>160</v>
      </c>
      <c r="D126" s="25"/>
      <c r="E126" s="25"/>
      <c r="F126" s="43" t="s">
        <v>67</v>
      </c>
      <c r="G126" s="44">
        <v>1.1000000000000001</v>
      </c>
      <c r="H126" s="25"/>
      <c r="I126" s="45">
        <v>3945.59</v>
      </c>
      <c r="J126" s="46">
        <v>155.01</v>
      </c>
      <c r="K126" s="47"/>
      <c r="L126" s="47"/>
      <c r="M126" s="46">
        <f t="shared" si="29"/>
        <v>611605.91</v>
      </c>
      <c r="N126" s="47"/>
      <c r="O126" s="47"/>
      <c r="P126" s="46">
        <v>155.01</v>
      </c>
      <c r="Q126" s="47"/>
      <c r="R126" s="47"/>
      <c r="S126" s="46">
        <f t="shared" si="30"/>
        <v>611605.91</v>
      </c>
      <c r="T126" s="47"/>
      <c r="U126" s="48"/>
      <c r="V126" s="9">
        <f t="shared" si="31"/>
        <v>129.18</v>
      </c>
      <c r="Y126" s="9">
        <f t="shared" si="32"/>
        <v>509671.59</v>
      </c>
      <c r="AD126" s="4" t="s">
        <v>383</v>
      </c>
      <c r="AE126" s="4" t="s">
        <v>381</v>
      </c>
      <c r="AF126" s="4" t="s">
        <v>163</v>
      </c>
    </row>
    <row r="127" spans="1:35" ht="18" x14ac:dyDescent="0.3">
      <c r="A127" s="17" t="s">
        <v>384</v>
      </c>
      <c r="B127" s="17"/>
      <c r="C127" s="34" t="s">
        <v>213</v>
      </c>
      <c r="D127" s="19"/>
      <c r="E127" s="19"/>
      <c r="F127" s="35" t="s">
        <v>74</v>
      </c>
      <c r="G127" s="36">
        <v>1.8</v>
      </c>
      <c r="H127" s="19"/>
      <c r="I127" s="37">
        <v>0</v>
      </c>
      <c r="J127" s="38">
        <v>6.17</v>
      </c>
      <c r="K127" s="39"/>
      <c r="L127" s="39"/>
      <c r="M127" s="38">
        <f t="shared" si="29"/>
        <v>0</v>
      </c>
      <c r="N127" s="39"/>
      <c r="O127" s="39"/>
      <c r="P127" s="38">
        <v>6.17</v>
      </c>
      <c r="Q127" s="39"/>
      <c r="R127" s="39"/>
      <c r="S127" s="38">
        <f t="shared" si="30"/>
        <v>0</v>
      </c>
      <c r="T127" s="39"/>
      <c r="U127" s="40"/>
      <c r="V127" s="9">
        <f t="shared" si="31"/>
        <v>5.14</v>
      </c>
      <c r="Y127" s="9">
        <f t="shared" si="32"/>
        <v>0</v>
      </c>
      <c r="AD127" s="4" t="s">
        <v>385</v>
      </c>
      <c r="AE127" s="4" t="s">
        <v>386</v>
      </c>
      <c r="AF127" s="4" t="s">
        <v>216</v>
      </c>
    </row>
    <row r="128" spans="1:35" ht="18" x14ac:dyDescent="0.3">
      <c r="A128" s="23" t="s">
        <v>387</v>
      </c>
      <c r="B128" s="23"/>
      <c r="C128" s="42" t="s">
        <v>213</v>
      </c>
      <c r="D128" s="25"/>
      <c r="E128" s="25"/>
      <c r="F128" s="43" t="s">
        <v>74</v>
      </c>
      <c r="G128" s="44">
        <v>1.8</v>
      </c>
      <c r="H128" s="25"/>
      <c r="I128" s="45">
        <v>419667.3</v>
      </c>
      <c r="J128" s="46">
        <v>6.17</v>
      </c>
      <c r="K128" s="47"/>
      <c r="L128" s="47"/>
      <c r="M128" s="46">
        <f t="shared" si="29"/>
        <v>2589347.2400000002</v>
      </c>
      <c r="N128" s="47"/>
      <c r="O128" s="47"/>
      <c r="P128" s="46">
        <v>6.17</v>
      </c>
      <c r="Q128" s="47"/>
      <c r="R128" s="47"/>
      <c r="S128" s="46">
        <f t="shared" si="30"/>
        <v>2589347.2400000002</v>
      </c>
      <c r="T128" s="47"/>
      <c r="U128" s="48"/>
      <c r="V128" s="9">
        <f t="shared" si="31"/>
        <v>5.14</v>
      </c>
      <c r="Y128" s="9">
        <f t="shared" si="32"/>
        <v>2157789.37</v>
      </c>
      <c r="AD128" s="4" t="s">
        <v>388</v>
      </c>
      <c r="AE128" s="4" t="s">
        <v>386</v>
      </c>
      <c r="AF128" s="4" t="s">
        <v>216</v>
      </c>
    </row>
    <row r="129" spans="1:35" ht="18" x14ac:dyDescent="0.3">
      <c r="A129" s="17" t="s">
        <v>389</v>
      </c>
      <c r="B129" s="17"/>
      <c r="C129" s="34" t="s">
        <v>149</v>
      </c>
      <c r="D129" s="19"/>
      <c r="E129" s="19"/>
      <c r="F129" s="35" t="s">
        <v>150</v>
      </c>
      <c r="G129" s="36">
        <v>8</v>
      </c>
      <c r="H129" s="19"/>
      <c r="I129" s="37">
        <v>0</v>
      </c>
      <c r="J129" s="38">
        <v>2.5</v>
      </c>
      <c r="K129" s="39"/>
      <c r="L129" s="39"/>
      <c r="M129" s="38">
        <f t="shared" si="29"/>
        <v>0</v>
      </c>
      <c r="N129" s="39"/>
      <c r="O129" s="39"/>
      <c r="P129" s="38">
        <v>2.5</v>
      </c>
      <c r="Q129" s="39"/>
      <c r="R129" s="39"/>
      <c r="S129" s="38">
        <f t="shared" si="30"/>
        <v>0</v>
      </c>
      <c r="T129" s="39"/>
      <c r="U129" s="40"/>
      <c r="V129" s="9">
        <f t="shared" si="31"/>
        <v>2.08</v>
      </c>
      <c r="Y129" s="9">
        <f t="shared" si="32"/>
        <v>0</v>
      </c>
      <c r="AD129" s="4" t="s">
        <v>390</v>
      </c>
      <c r="AE129" s="4" t="s">
        <v>391</v>
      </c>
      <c r="AF129" s="4" t="s">
        <v>153</v>
      </c>
    </row>
    <row r="130" spans="1:35" ht="18" x14ac:dyDescent="0.3">
      <c r="A130" s="23" t="s">
        <v>392</v>
      </c>
      <c r="B130" s="23"/>
      <c r="C130" s="42" t="s">
        <v>149</v>
      </c>
      <c r="D130" s="25"/>
      <c r="E130" s="25"/>
      <c r="F130" s="43" t="s">
        <v>150</v>
      </c>
      <c r="G130" s="44">
        <v>8</v>
      </c>
      <c r="H130" s="25"/>
      <c r="I130" s="45">
        <v>28695.200000000001</v>
      </c>
      <c r="J130" s="46">
        <v>2.5</v>
      </c>
      <c r="K130" s="47"/>
      <c r="L130" s="47"/>
      <c r="M130" s="46">
        <f t="shared" si="29"/>
        <v>71738</v>
      </c>
      <c r="N130" s="47"/>
      <c r="O130" s="47"/>
      <c r="P130" s="46">
        <v>2.5</v>
      </c>
      <c r="Q130" s="47"/>
      <c r="R130" s="47"/>
      <c r="S130" s="46">
        <f t="shared" si="30"/>
        <v>71738</v>
      </c>
      <c r="T130" s="47"/>
      <c r="U130" s="48"/>
      <c r="V130" s="9">
        <f t="shared" si="31"/>
        <v>2.08</v>
      </c>
      <c r="Y130" s="9">
        <f t="shared" si="32"/>
        <v>59781.67</v>
      </c>
      <c r="AD130" s="4" t="s">
        <v>393</v>
      </c>
      <c r="AE130" s="4" t="s">
        <v>391</v>
      </c>
      <c r="AF130" s="4" t="s">
        <v>153</v>
      </c>
    </row>
    <row r="131" spans="1:35" ht="36" x14ac:dyDescent="0.3">
      <c r="A131" s="17" t="s">
        <v>394</v>
      </c>
      <c r="B131" s="17" t="s">
        <v>339</v>
      </c>
      <c r="C131" s="18" t="s">
        <v>366</v>
      </c>
      <c r="D131" s="19"/>
      <c r="E131" s="19" t="s">
        <v>395</v>
      </c>
      <c r="F131" s="19" t="s">
        <v>67</v>
      </c>
      <c r="G131" s="20">
        <v>1</v>
      </c>
      <c r="H131" s="19"/>
      <c r="I131" s="21">
        <v>0</v>
      </c>
      <c r="J131" s="22">
        <v>934.72</v>
      </c>
      <c r="K131" s="22">
        <v>1014</v>
      </c>
      <c r="L131" s="22">
        <f>J131+ROUND(K131, 2)</f>
        <v>1948.72</v>
      </c>
      <c r="M131" s="22">
        <v>0</v>
      </c>
      <c r="N131" s="22">
        <v>0</v>
      </c>
      <c r="O131" s="22">
        <f>M131+N131</f>
        <v>0</v>
      </c>
      <c r="P131" s="22">
        <v>934.72</v>
      </c>
      <c r="Q131" s="22">
        <v>1014</v>
      </c>
      <c r="R131" s="22">
        <f>P131+ROUND(Q131, 2)</f>
        <v>1948.72</v>
      </c>
      <c r="S131" s="22">
        <v>0</v>
      </c>
      <c r="T131" s="22">
        <v>0</v>
      </c>
      <c r="U131" s="22">
        <f>S131+T131</f>
        <v>0</v>
      </c>
      <c r="V131" s="9">
        <f>ROUND(P131 / 1.2, 2)</f>
        <v>778.93</v>
      </c>
      <c r="W131" s="9">
        <f>ROUND(Q131 / 1.2, 2)</f>
        <v>845</v>
      </c>
      <c r="X131" s="9">
        <f>ROUND(R131 / 1.2, 2)</f>
        <v>1623.93</v>
      </c>
      <c r="Y131" s="9">
        <f t="shared" si="32"/>
        <v>0</v>
      </c>
      <c r="Z131" s="9">
        <f>ROUND(T131 / 1.2, 2)</f>
        <v>0</v>
      </c>
      <c r="AA131" s="9">
        <f>Y131+Z131</f>
        <v>0</v>
      </c>
      <c r="AD131" s="4">
        <v>337839880</v>
      </c>
      <c r="AE131" s="4">
        <v>27137940</v>
      </c>
      <c r="AG131" s="4" t="s">
        <v>342</v>
      </c>
      <c r="AH131" s="4" t="s">
        <v>343</v>
      </c>
      <c r="AI131" s="4" t="s">
        <v>70</v>
      </c>
    </row>
    <row r="132" spans="1:35" ht="36" x14ac:dyDescent="0.3">
      <c r="A132" s="23" t="s">
        <v>396</v>
      </c>
      <c r="B132" s="23" t="s">
        <v>339</v>
      </c>
      <c r="C132" s="24" t="s">
        <v>366</v>
      </c>
      <c r="D132" s="25"/>
      <c r="E132" s="25" t="s">
        <v>395</v>
      </c>
      <c r="F132" s="25" t="s">
        <v>67</v>
      </c>
      <c r="G132" s="26">
        <v>1</v>
      </c>
      <c r="H132" s="25"/>
      <c r="I132" s="26">
        <v>4266.7</v>
      </c>
      <c r="J132" s="27">
        <v>934.72</v>
      </c>
      <c r="K132" s="27">
        <v>1014</v>
      </c>
      <c r="L132" s="27">
        <v>1014</v>
      </c>
      <c r="M132" s="27">
        <v>3988169.82</v>
      </c>
      <c r="N132" s="27">
        <v>4326433.8</v>
      </c>
      <c r="O132" s="27"/>
      <c r="P132" s="27">
        <v>934.72</v>
      </c>
      <c r="Q132" s="27">
        <v>1014</v>
      </c>
      <c r="R132" s="27">
        <v>1014</v>
      </c>
      <c r="S132" s="27">
        <v>3988169.82</v>
      </c>
      <c r="T132" s="27">
        <v>4326433.8</v>
      </c>
      <c r="U132" s="27"/>
      <c r="V132" s="9"/>
      <c r="W132" s="9">
        <f>ROUND(Q132 / 1.2, 2)</f>
        <v>845</v>
      </c>
      <c r="X132" s="9">
        <f>ROUND(R132 / 1.2, 2)</f>
        <v>845</v>
      </c>
      <c r="Y132" s="9"/>
      <c r="Z132" s="9">
        <f>ROUND(T132 / 1.2, 2)</f>
        <v>3605361.5</v>
      </c>
      <c r="AA132" s="9"/>
      <c r="AD132" s="4">
        <v>315782186</v>
      </c>
      <c r="AE132" s="4">
        <v>27137940</v>
      </c>
      <c r="AG132" s="4" t="s">
        <v>342</v>
      </c>
      <c r="AH132" s="4" t="s">
        <v>343</v>
      </c>
      <c r="AI132" s="4"/>
    </row>
    <row r="133" spans="1:35" ht="18" x14ac:dyDescent="0.3">
      <c r="A133" s="17" t="s">
        <v>397</v>
      </c>
      <c r="B133" s="17"/>
      <c r="C133" s="34" t="s">
        <v>149</v>
      </c>
      <c r="D133" s="19"/>
      <c r="E133" s="19"/>
      <c r="F133" s="35" t="s">
        <v>150</v>
      </c>
      <c r="G133" s="36">
        <v>8</v>
      </c>
      <c r="H133" s="19"/>
      <c r="I133" s="37">
        <v>0</v>
      </c>
      <c r="J133" s="38">
        <v>2.5</v>
      </c>
      <c r="K133" s="39"/>
      <c r="L133" s="39"/>
      <c r="M133" s="38">
        <f t="shared" ref="M133:M142" si="33">ROUND(ROUND(J133, 2)*I133, 2)</f>
        <v>0</v>
      </c>
      <c r="N133" s="39"/>
      <c r="O133" s="39"/>
      <c r="P133" s="38">
        <v>2.5</v>
      </c>
      <c r="Q133" s="39"/>
      <c r="R133" s="39"/>
      <c r="S133" s="38">
        <f t="shared" ref="S133:S142" si="34">ROUND(ROUND(P133, 2)*I133, 2)</f>
        <v>0</v>
      </c>
      <c r="T133" s="39"/>
      <c r="U133" s="40"/>
      <c r="V133" s="9">
        <f t="shared" ref="V133:V142" si="35">ROUND(ROUND(P133, 2)/1.2, 2)</f>
        <v>2.08</v>
      </c>
      <c r="Y133" s="9">
        <f t="shared" ref="Y133:Y154" si="36">ROUND(S133 / 1.2, 2)</f>
        <v>0</v>
      </c>
      <c r="AD133" s="4" t="s">
        <v>398</v>
      </c>
      <c r="AE133" s="4" t="s">
        <v>399</v>
      </c>
      <c r="AF133" s="4" t="s">
        <v>153</v>
      </c>
    </row>
    <row r="134" spans="1:35" ht="18" x14ac:dyDescent="0.3">
      <c r="A134" s="23" t="s">
        <v>400</v>
      </c>
      <c r="B134" s="23"/>
      <c r="C134" s="42" t="s">
        <v>149</v>
      </c>
      <c r="D134" s="25"/>
      <c r="E134" s="25"/>
      <c r="F134" s="43" t="s">
        <v>150</v>
      </c>
      <c r="G134" s="44">
        <v>8</v>
      </c>
      <c r="H134" s="25"/>
      <c r="I134" s="45">
        <v>34133.599999999999</v>
      </c>
      <c r="J134" s="46">
        <v>2.5</v>
      </c>
      <c r="K134" s="47"/>
      <c r="L134" s="47"/>
      <c r="M134" s="46">
        <f t="shared" si="33"/>
        <v>85334</v>
      </c>
      <c r="N134" s="47"/>
      <c r="O134" s="47"/>
      <c r="P134" s="46">
        <v>2.5</v>
      </c>
      <c r="Q134" s="47"/>
      <c r="R134" s="47"/>
      <c r="S134" s="46">
        <f t="shared" si="34"/>
        <v>85334</v>
      </c>
      <c r="T134" s="47"/>
      <c r="U134" s="48"/>
      <c r="V134" s="9">
        <f t="shared" si="35"/>
        <v>2.08</v>
      </c>
      <c r="Y134" s="9">
        <f t="shared" si="36"/>
        <v>71111.67</v>
      </c>
      <c r="AD134" s="4" t="s">
        <v>401</v>
      </c>
      <c r="AE134" s="4" t="s">
        <v>399</v>
      </c>
      <c r="AF134" s="4" t="s">
        <v>153</v>
      </c>
    </row>
    <row r="135" spans="1:35" ht="18" x14ac:dyDescent="0.3">
      <c r="A135" s="17" t="s">
        <v>402</v>
      </c>
      <c r="B135" s="17"/>
      <c r="C135" s="34" t="s">
        <v>213</v>
      </c>
      <c r="D135" s="19"/>
      <c r="E135" s="19"/>
      <c r="F135" s="35" t="s">
        <v>74</v>
      </c>
      <c r="G135" s="36">
        <v>1.8</v>
      </c>
      <c r="H135" s="19"/>
      <c r="I135" s="37">
        <v>0</v>
      </c>
      <c r="J135" s="38">
        <v>6.17</v>
      </c>
      <c r="K135" s="39"/>
      <c r="L135" s="39"/>
      <c r="M135" s="38">
        <f t="shared" si="33"/>
        <v>0</v>
      </c>
      <c r="N135" s="39"/>
      <c r="O135" s="39"/>
      <c r="P135" s="38">
        <v>6.17</v>
      </c>
      <c r="Q135" s="39"/>
      <c r="R135" s="39"/>
      <c r="S135" s="38">
        <f t="shared" si="34"/>
        <v>0</v>
      </c>
      <c r="T135" s="39"/>
      <c r="U135" s="40"/>
      <c r="V135" s="9">
        <f t="shared" si="35"/>
        <v>5.14</v>
      </c>
      <c r="Y135" s="9">
        <f t="shared" si="36"/>
        <v>0</v>
      </c>
      <c r="AD135" s="4" t="s">
        <v>403</v>
      </c>
      <c r="AE135" s="4" t="s">
        <v>404</v>
      </c>
      <c r="AF135" s="4" t="s">
        <v>216</v>
      </c>
    </row>
    <row r="136" spans="1:35" ht="18" x14ac:dyDescent="0.3">
      <c r="A136" s="23" t="s">
        <v>405</v>
      </c>
      <c r="B136" s="23"/>
      <c r="C136" s="42" t="s">
        <v>213</v>
      </c>
      <c r="D136" s="25"/>
      <c r="E136" s="25"/>
      <c r="F136" s="43" t="s">
        <v>74</v>
      </c>
      <c r="G136" s="44">
        <v>1.8</v>
      </c>
      <c r="H136" s="25"/>
      <c r="I136" s="45">
        <v>499203.9</v>
      </c>
      <c r="J136" s="46">
        <v>6.17</v>
      </c>
      <c r="K136" s="47"/>
      <c r="L136" s="47"/>
      <c r="M136" s="46">
        <f t="shared" si="33"/>
        <v>3080088.06</v>
      </c>
      <c r="N136" s="47"/>
      <c r="O136" s="47"/>
      <c r="P136" s="46">
        <v>6.17</v>
      </c>
      <c r="Q136" s="47"/>
      <c r="R136" s="47"/>
      <c r="S136" s="46">
        <f t="shared" si="34"/>
        <v>3080088.06</v>
      </c>
      <c r="T136" s="47"/>
      <c r="U136" s="48"/>
      <c r="V136" s="9">
        <f t="shared" si="35"/>
        <v>5.14</v>
      </c>
      <c r="Y136" s="9">
        <f t="shared" si="36"/>
        <v>2566740.0499999998</v>
      </c>
      <c r="AD136" s="4" t="s">
        <v>406</v>
      </c>
      <c r="AE136" s="4" t="s">
        <v>404</v>
      </c>
      <c r="AF136" s="4" t="s">
        <v>216</v>
      </c>
    </row>
    <row r="137" spans="1:35" ht="18" x14ac:dyDescent="0.3">
      <c r="A137" s="17" t="s">
        <v>407</v>
      </c>
      <c r="B137" s="17"/>
      <c r="C137" s="34" t="s">
        <v>160</v>
      </c>
      <c r="D137" s="19"/>
      <c r="E137" s="19"/>
      <c r="F137" s="35" t="s">
        <v>67</v>
      </c>
      <c r="G137" s="36">
        <v>1.1000000000000001</v>
      </c>
      <c r="H137" s="19"/>
      <c r="I137" s="37">
        <v>0</v>
      </c>
      <c r="J137" s="38">
        <v>155.01</v>
      </c>
      <c r="K137" s="39"/>
      <c r="L137" s="39"/>
      <c r="M137" s="38">
        <f t="shared" si="33"/>
        <v>0</v>
      </c>
      <c r="N137" s="39"/>
      <c r="O137" s="39"/>
      <c r="P137" s="38">
        <v>155.01</v>
      </c>
      <c r="Q137" s="39"/>
      <c r="R137" s="39"/>
      <c r="S137" s="38">
        <f t="shared" si="34"/>
        <v>0</v>
      </c>
      <c r="T137" s="39"/>
      <c r="U137" s="40"/>
      <c r="V137" s="9">
        <f t="shared" si="35"/>
        <v>129.18</v>
      </c>
      <c r="Y137" s="9">
        <f t="shared" si="36"/>
        <v>0</v>
      </c>
      <c r="AD137" s="4" t="s">
        <v>408</v>
      </c>
      <c r="AE137" s="4" t="s">
        <v>409</v>
      </c>
      <c r="AF137" s="4" t="s">
        <v>163</v>
      </c>
    </row>
    <row r="138" spans="1:35" ht="18" x14ac:dyDescent="0.3">
      <c r="A138" s="23" t="s">
        <v>410</v>
      </c>
      <c r="B138" s="23"/>
      <c r="C138" s="42" t="s">
        <v>160</v>
      </c>
      <c r="D138" s="25"/>
      <c r="E138" s="25"/>
      <c r="F138" s="43" t="s">
        <v>67</v>
      </c>
      <c r="G138" s="44">
        <v>1.1000000000000001</v>
      </c>
      <c r="H138" s="25"/>
      <c r="I138" s="45">
        <v>4693.37</v>
      </c>
      <c r="J138" s="46">
        <v>155.01</v>
      </c>
      <c r="K138" s="47"/>
      <c r="L138" s="47"/>
      <c r="M138" s="46">
        <f t="shared" si="33"/>
        <v>727519.28</v>
      </c>
      <c r="N138" s="47"/>
      <c r="O138" s="47"/>
      <c r="P138" s="46">
        <v>155.01</v>
      </c>
      <c r="Q138" s="47"/>
      <c r="R138" s="47"/>
      <c r="S138" s="46">
        <f t="shared" si="34"/>
        <v>727519.28</v>
      </c>
      <c r="T138" s="47"/>
      <c r="U138" s="48"/>
      <c r="V138" s="9">
        <f t="shared" si="35"/>
        <v>129.18</v>
      </c>
      <c r="Y138" s="9">
        <f t="shared" si="36"/>
        <v>606266.06999999995</v>
      </c>
      <c r="AD138" s="4" t="s">
        <v>411</v>
      </c>
      <c r="AE138" s="4" t="s">
        <v>409</v>
      </c>
      <c r="AF138" s="4" t="s">
        <v>163</v>
      </c>
    </row>
    <row r="139" spans="1:35" ht="18" x14ac:dyDescent="0.3">
      <c r="A139" s="17" t="s">
        <v>412</v>
      </c>
      <c r="B139" s="17"/>
      <c r="C139" s="34" t="s">
        <v>97</v>
      </c>
      <c r="D139" s="19"/>
      <c r="E139" s="19"/>
      <c r="F139" s="35" t="s">
        <v>98</v>
      </c>
      <c r="G139" s="36">
        <v>1</v>
      </c>
      <c r="H139" s="19"/>
      <c r="I139" s="37">
        <v>0</v>
      </c>
      <c r="J139" s="38">
        <v>10.4</v>
      </c>
      <c r="K139" s="39"/>
      <c r="L139" s="39"/>
      <c r="M139" s="38">
        <f t="shared" si="33"/>
        <v>0</v>
      </c>
      <c r="N139" s="39"/>
      <c r="O139" s="39"/>
      <c r="P139" s="38">
        <v>10.4</v>
      </c>
      <c r="Q139" s="39"/>
      <c r="R139" s="39"/>
      <c r="S139" s="38">
        <f t="shared" si="34"/>
        <v>0</v>
      </c>
      <c r="T139" s="39"/>
      <c r="U139" s="40"/>
      <c r="V139" s="9">
        <f t="shared" si="35"/>
        <v>8.67</v>
      </c>
      <c r="Y139" s="9">
        <f t="shared" si="36"/>
        <v>0</v>
      </c>
      <c r="AD139" s="4" t="s">
        <v>413</v>
      </c>
      <c r="AE139" s="4" t="s">
        <v>414</v>
      </c>
      <c r="AF139" s="4" t="s">
        <v>101</v>
      </c>
    </row>
    <row r="140" spans="1:35" ht="18" x14ac:dyDescent="0.3">
      <c r="A140" s="23" t="s">
        <v>415</v>
      </c>
      <c r="B140" s="23"/>
      <c r="C140" s="42" t="s">
        <v>97</v>
      </c>
      <c r="D140" s="25"/>
      <c r="E140" s="25"/>
      <c r="F140" s="43" t="s">
        <v>98</v>
      </c>
      <c r="G140" s="44">
        <v>1</v>
      </c>
      <c r="H140" s="25"/>
      <c r="I140" s="45">
        <v>1872</v>
      </c>
      <c r="J140" s="46">
        <v>10.4</v>
      </c>
      <c r="K140" s="47"/>
      <c r="L140" s="47"/>
      <c r="M140" s="46">
        <f t="shared" si="33"/>
        <v>19468.8</v>
      </c>
      <c r="N140" s="47"/>
      <c r="O140" s="47"/>
      <c r="P140" s="46">
        <v>10.4</v>
      </c>
      <c r="Q140" s="47"/>
      <c r="R140" s="47"/>
      <c r="S140" s="46">
        <f t="shared" si="34"/>
        <v>19468.8</v>
      </c>
      <c r="T140" s="47"/>
      <c r="U140" s="48"/>
      <c r="V140" s="9">
        <f t="shared" si="35"/>
        <v>8.67</v>
      </c>
      <c r="Y140" s="9">
        <f t="shared" si="36"/>
        <v>16224</v>
      </c>
      <c r="AD140" s="4" t="s">
        <v>416</v>
      </c>
      <c r="AE140" s="4" t="s">
        <v>414</v>
      </c>
      <c r="AF140" s="4" t="s">
        <v>101</v>
      </c>
    </row>
    <row r="141" spans="1:35" ht="36" x14ac:dyDescent="0.3">
      <c r="A141" s="17" t="s">
        <v>417</v>
      </c>
      <c r="B141" s="17"/>
      <c r="C141" s="34" t="s">
        <v>81</v>
      </c>
      <c r="D141" s="19"/>
      <c r="E141" s="19"/>
      <c r="F141" s="35" t="s">
        <v>74</v>
      </c>
      <c r="G141" s="36">
        <v>0.2</v>
      </c>
      <c r="H141" s="19"/>
      <c r="I141" s="62">
        <v>0</v>
      </c>
      <c r="J141" s="38">
        <v>88.8</v>
      </c>
      <c r="K141" s="39"/>
      <c r="L141" s="39"/>
      <c r="M141" s="38">
        <f t="shared" si="33"/>
        <v>0</v>
      </c>
      <c r="N141" s="39"/>
      <c r="O141" s="39"/>
      <c r="P141" s="38">
        <v>88.8</v>
      </c>
      <c r="Q141" s="39"/>
      <c r="R141" s="39"/>
      <c r="S141" s="38">
        <f t="shared" si="34"/>
        <v>0</v>
      </c>
      <c r="T141" s="39"/>
      <c r="U141" s="40"/>
      <c r="V141" s="9">
        <f t="shared" si="35"/>
        <v>74</v>
      </c>
      <c r="Y141" s="9">
        <f t="shared" si="36"/>
        <v>0</v>
      </c>
      <c r="AD141" s="4" t="s">
        <v>418</v>
      </c>
      <c r="AE141" s="4" t="s">
        <v>419</v>
      </c>
      <c r="AF141" s="4" t="s">
        <v>84</v>
      </c>
    </row>
    <row r="142" spans="1:35" ht="36" x14ac:dyDescent="0.3">
      <c r="A142" s="23" t="s">
        <v>420</v>
      </c>
      <c r="B142" s="23"/>
      <c r="C142" s="42" t="s">
        <v>81</v>
      </c>
      <c r="D142" s="25"/>
      <c r="E142" s="25"/>
      <c r="F142" s="43" t="s">
        <v>74</v>
      </c>
      <c r="G142" s="44">
        <v>0.2</v>
      </c>
      <c r="H142" s="25"/>
      <c r="I142" s="44">
        <v>853.34</v>
      </c>
      <c r="J142" s="46">
        <v>88.8</v>
      </c>
      <c r="K142" s="47"/>
      <c r="L142" s="47"/>
      <c r="M142" s="46">
        <f t="shared" si="33"/>
        <v>75776.59</v>
      </c>
      <c r="N142" s="47"/>
      <c r="O142" s="47"/>
      <c r="P142" s="46">
        <v>88.8</v>
      </c>
      <c r="Q142" s="47"/>
      <c r="R142" s="47"/>
      <c r="S142" s="46">
        <f t="shared" si="34"/>
        <v>75776.59</v>
      </c>
      <c r="T142" s="47"/>
      <c r="U142" s="48"/>
      <c r="V142" s="9">
        <f t="shared" si="35"/>
        <v>74</v>
      </c>
      <c r="Y142" s="9">
        <f t="shared" si="36"/>
        <v>63147.16</v>
      </c>
      <c r="AD142" s="4" t="s">
        <v>421</v>
      </c>
      <c r="AE142" s="4" t="s">
        <v>419</v>
      </c>
      <c r="AF142" s="4" t="s">
        <v>84</v>
      </c>
    </row>
    <row r="143" spans="1:35" ht="36" x14ac:dyDescent="0.3">
      <c r="A143" s="50" t="s">
        <v>422</v>
      </c>
      <c r="B143" s="50" t="s">
        <v>339</v>
      </c>
      <c r="C143" s="51" t="s">
        <v>366</v>
      </c>
      <c r="D143" s="52"/>
      <c r="E143" s="52" t="s">
        <v>367</v>
      </c>
      <c r="F143" s="52" t="s">
        <v>67</v>
      </c>
      <c r="G143" s="53">
        <v>1</v>
      </c>
      <c r="H143" s="52"/>
      <c r="I143" s="53">
        <v>3586.9</v>
      </c>
      <c r="J143" s="54">
        <v>950.86</v>
      </c>
      <c r="K143" s="54">
        <v>1014</v>
      </c>
      <c r="L143" s="54">
        <f>J143+ROUND(K143, 2)</f>
        <v>1964.8600000000001</v>
      </c>
      <c r="M143" s="54">
        <v>3410639.73</v>
      </c>
      <c r="N143" s="54">
        <v>3637116.6</v>
      </c>
      <c r="O143" s="54">
        <f>M143+N143</f>
        <v>7047756.3300000001</v>
      </c>
      <c r="P143" s="54">
        <v>935.6</v>
      </c>
      <c r="Q143" s="54">
        <v>1216.8</v>
      </c>
      <c r="R143" s="54">
        <f>P143+ROUND(Q143, 2)</f>
        <v>2152.4</v>
      </c>
      <c r="S143" s="54">
        <v>3355903.64</v>
      </c>
      <c r="T143" s="54">
        <v>4364539.92</v>
      </c>
      <c r="U143" s="54">
        <f>S143+T143</f>
        <v>7720443.5600000005</v>
      </c>
      <c r="V143" s="9">
        <f>ROUND(P143 / 1.2, 2)</f>
        <v>779.67</v>
      </c>
      <c r="W143" s="9">
        <f>ROUND(Q143 / 1.2, 2)</f>
        <v>1014</v>
      </c>
      <c r="X143" s="9">
        <f>ROUND(R143 / 1.2, 2)</f>
        <v>1793.67</v>
      </c>
      <c r="Y143" s="9">
        <f t="shared" si="36"/>
        <v>2796586.37</v>
      </c>
      <c r="Z143" s="9">
        <f>ROUND(T143 / 1.2, 2)</f>
        <v>3637116.6</v>
      </c>
      <c r="AA143" s="9">
        <f>Y143+Z143</f>
        <v>6433702.9700000007</v>
      </c>
      <c r="AD143" s="4">
        <v>337839881</v>
      </c>
      <c r="AE143" s="4">
        <v>28654000</v>
      </c>
      <c r="AG143" s="4" t="s">
        <v>342</v>
      </c>
      <c r="AH143" s="4" t="s">
        <v>343</v>
      </c>
      <c r="AI143" s="4" t="s">
        <v>70</v>
      </c>
    </row>
    <row r="144" spans="1:35" ht="36" x14ac:dyDescent="0.3">
      <c r="A144" s="50" t="s">
        <v>423</v>
      </c>
      <c r="B144" s="50"/>
      <c r="C144" s="61" t="s">
        <v>81</v>
      </c>
      <c r="D144" s="52"/>
      <c r="E144" s="52"/>
      <c r="F144" s="55" t="s">
        <v>74</v>
      </c>
      <c r="G144" s="56">
        <v>0.2</v>
      </c>
      <c r="H144" s="52"/>
      <c r="I144" s="56">
        <v>717.38</v>
      </c>
      <c r="J144" s="58">
        <v>90.28</v>
      </c>
      <c r="K144" s="59"/>
      <c r="L144" s="59"/>
      <c r="M144" s="58">
        <f>ROUND(ROUND(J144, 2)*I144, 2)</f>
        <v>64765.07</v>
      </c>
      <c r="N144" s="59"/>
      <c r="O144" s="59"/>
      <c r="P144" s="58">
        <v>88.8</v>
      </c>
      <c r="Q144" s="59"/>
      <c r="R144" s="59"/>
      <c r="S144" s="58">
        <f>ROUND(ROUND(P144, 2)*I144, 2)</f>
        <v>63703.34</v>
      </c>
      <c r="T144" s="59"/>
      <c r="U144" s="60"/>
      <c r="V144" s="9">
        <f>ROUND(ROUND(P144, 2)/1.2, 2)</f>
        <v>74</v>
      </c>
      <c r="Y144" s="9">
        <f t="shared" si="36"/>
        <v>53086.12</v>
      </c>
      <c r="AD144" s="4" t="s">
        <v>424</v>
      </c>
      <c r="AE144" s="4" t="s">
        <v>425</v>
      </c>
      <c r="AF144" s="4" t="s">
        <v>84</v>
      </c>
    </row>
    <row r="145" spans="1:35" ht="18" x14ac:dyDescent="0.3">
      <c r="A145" s="50" t="s">
        <v>426</v>
      </c>
      <c r="B145" s="50"/>
      <c r="C145" s="61" t="s">
        <v>97</v>
      </c>
      <c r="D145" s="52"/>
      <c r="E145" s="52"/>
      <c r="F145" s="55" t="s">
        <v>98</v>
      </c>
      <c r="G145" s="56">
        <v>1</v>
      </c>
      <c r="H145" s="52"/>
      <c r="I145" s="57">
        <v>1876</v>
      </c>
      <c r="J145" s="58">
        <v>10.58</v>
      </c>
      <c r="K145" s="59"/>
      <c r="L145" s="59"/>
      <c r="M145" s="58">
        <f>ROUND(ROUND(J145, 2)*I145, 2)</f>
        <v>19848.080000000002</v>
      </c>
      <c r="N145" s="59"/>
      <c r="O145" s="59"/>
      <c r="P145" s="58">
        <v>10.4</v>
      </c>
      <c r="Q145" s="59"/>
      <c r="R145" s="59"/>
      <c r="S145" s="58">
        <f>ROUND(ROUND(P145, 2)*I145, 2)</f>
        <v>19510.400000000001</v>
      </c>
      <c r="T145" s="59"/>
      <c r="U145" s="60"/>
      <c r="V145" s="9">
        <f>ROUND(ROUND(P145, 2)/1.2, 2)</f>
        <v>8.67</v>
      </c>
      <c r="Y145" s="9">
        <f t="shared" si="36"/>
        <v>16258.67</v>
      </c>
      <c r="AD145" s="4" t="s">
        <v>427</v>
      </c>
      <c r="AE145" s="4" t="s">
        <v>428</v>
      </c>
      <c r="AF145" s="4" t="s">
        <v>101</v>
      </c>
    </row>
    <row r="146" spans="1:35" ht="18" x14ac:dyDescent="0.3">
      <c r="A146" s="50" t="s">
        <v>429</v>
      </c>
      <c r="B146" s="50"/>
      <c r="C146" s="61" t="s">
        <v>160</v>
      </c>
      <c r="D146" s="52"/>
      <c r="E146" s="52"/>
      <c r="F146" s="55" t="s">
        <v>67</v>
      </c>
      <c r="G146" s="56">
        <v>1.1000000000000001</v>
      </c>
      <c r="H146" s="52"/>
      <c r="I146" s="57">
        <v>3945.59</v>
      </c>
      <c r="J146" s="58">
        <v>157.6</v>
      </c>
      <c r="K146" s="59"/>
      <c r="L146" s="59"/>
      <c r="M146" s="58">
        <f>ROUND(ROUND(J146, 2)*I146, 2)</f>
        <v>621824.98</v>
      </c>
      <c r="N146" s="59"/>
      <c r="O146" s="59"/>
      <c r="P146" s="58">
        <v>155.01</v>
      </c>
      <c r="Q146" s="59"/>
      <c r="R146" s="59"/>
      <c r="S146" s="58">
        <f>ROUND(ROUND(P146, 2)*I146, 2)</f>
        <v>611605.91</v>
      </c>
      <c r="T146" s="59"/>
      <c r="U146" s="60"/>
      <c r="V146" s="9">
        <f>ROUND(ROUND(P146, 2)/1.2, 2)</f>
        <v>129.18</v>
      </c>
      <c r="Y146" s="9">
        <f t="shared" si="36"/>
        <v>509671.59</v>
      </c>
      <c r="AD146" s="4" t="s">
        <v>430</v>
      </c>
      <c r="AE146" s="4" t="s">
        <v>431</v>
      </c>
      <c r="AF146" s="4" t="s">
        <v>163</v>
      </c>
    </row>
    <row r="147" spans="1:35" ht="18" x14ac:dyDescent="0.3">
      <c r="A147" s="50" t="s">
        <v>432</v>
      </c>
      <c r="B147" s="50"/>
      <c r="C147" s="61" t="s">
        <v>213</v>
      </c>
      <c r="D147" s="52"/>
      <c r="E147" s="52"/>
      <c r="F147" s="55" t="s">
        <v>74</v>
      </c>
      <c r="G147" s="56">
        <v>1.8</v>
      </c>
      <c r="H147" s="52"/>
      <c r="I147" s="57">
        <v>419667.3</v>
      </c>
      <c r="J147" s="58">
        <v>6.27</v>
      </c>
      <c r="K147" s="59"/>
      <c r="L147" s="59"/>
      <c r="M147" s="58">
        <f>ROUND(ROUND(J147, 2)*I147, 2)</f>
        <v>2631313.9700000002</v>
      </c>
      <c r="N147" s="59"/>
      <c r="O147" s="59"/>
      <c r="P147" s="58">
        <v>6.17</v>
      </c>
      <c r="Q147" s="59"/>
      <c r="R147" s="59"/>
      <c r="S147" s="58">
        <f>ROUND(ROUND(P147, 2)*I147, 2)</f>
        <v>2589347.2400000002</v>
      </c>
      <c r="T147" s="59"/>
      <c r="U147" s="60"/>
      <c r="V147" s="9">
        <f>ROUND(ROUND(P147, 2)/1.2, 2)</f>
        <v>5.14</v>
      </c>
      <c r="Y147" s="9">
        <f t="shared" si="36"/>
        <v>2157789.37</v>
      </c>
      <c r="AD147" s="4" t="s">
        <v>433</v>
      </c>
      <c r="AE147" s="4" t="s">
        <v>434</v>
      </c>
      <c r="AF147" s="4" t="s">
        <v>216</v>
      </c>
    </row>
    <row r="148" spans="1:35" ht="18" x14ac:dyDescent="0.3">
      <c r="A148" s="50" t="s">
        <v>435</v>
      </c>
      <c r="B148" s="50"/>
      <c r="C148" s="61" t="s">
        <v>149</v>
      </c>
      <c r="D148" s="52"/>
      <c r="E148" s="52"/>
      <c r="F148" s="55" t="s">
        <v>150</v>
      </c>
      <c r="G148" s="56">
        <v>8</v>
      </c>
      <c r="H148" s="52"/>
      <c r="I148" s="57">
        <v>28695.200000000001</v>
      </c>
      <c r="J148" s="58">
        <v>2.54</v>
      </c>
      <c r="K148" s="59"/>
      <c r="L148" s="59"/>
      <c r="M148" s="58">
        <f>ROUND(ROUND(J148, 2)*I148, 2)</f>
        <v>72885.81</v>
      </c>
      <c r="N148" s="59"/>
      <c r="O148" s="59"/>
      <c r="P148" s="58">
        <v>2.5</v>
      </c>
      <c r="Q148" s="59"/>
      <c r="R148" s="59"/>
      <c r="S148" s="58">
        <f>ROUND(ROUND(P148, 2)*I148, 2)</f>
        <v>71738</v>
      </c>
      <c r="T148" s="59"/>
      <c r="U148" s="60"/>
      <c r="V148" s="9">
        <f>ROUND(ROUND(P148, 2)/1.2, 2)</f>
        <v>2.08</v>
      </c>
      <c r="Y148" s="9">
        <f t="shared" si="36"/>
        <v>59781.67</v>
      </c>
      <c r="AD148" s="4" t="s">
        <v>436</v>
      </c>
      <c r="AE148" s="4" t="s">
        <v>437</v>
      </c>
      <c r="AF148" s="4" t="s">
        <v>153</v>
      </c>
    </row>
    <row r="149" spans="1:35" ht="36" x14ac:dyDescent="0.3">
      <c r="A149" s="50" t="s">
        <v>438</v>
      </c>
      <c r="B149" s="50" t="s">
        <v>339</v>
      </c>
      <c r="C149" s="51" t="s">
        <v>366</v>
      </c>
      <c r="D149" s="52"/>
      <c r="E149" s="52" t="s">
        <v>395</v>
      </c>
      <c r="F149" s="52" t="s">
        <v>67</v>
      </c>
      <c r="G149" s="53">
        <v>1</v>
      </c>
      <c r="H149" s="52"/>
      <c r="I149" s="53">
        <v>4266.7</v>
      </c>
      <c r="J149" s="54">
        <v>949.97</v>
      </c>
      <c r="K149" s="54">
        <v>1014</v>
      </c>
      <c r="L149" s="54">
        <f>J149+ROUND(K149, 2)</f>
        <v>1963.97</v>
      </c>
      <c r="M149" s="54">
        <v>4053237</v>
      </c>
      <c r="N149" s="54">
        <v>4326433.8</v>
      </c>
      <c r="O149" s="54">
        <f>M149+N149</f>
        <v>8379670.7999999998</v>
      </c>
      <c r="P149" s="54">
        <v>934.72</v>
      </c>
      <c r="Q149" s="54">
        <v>1216.8</v>
      </c>
      <c r="R149" s="54">
        <f>P149+ROUND(Q149, 2)</f>
        <v>2151.52</v>
      </c>
      <c r="S149" s="54">
        <v>3988169.82</v>
      </c>
      <c r="T149" s="54">
        <v>5191720.5599999996</v>
      </c>
      <c r="U149" s="54">
        <f>S149+T149</f>
        <v>9179890.379999999</v>
      </c>
      <c r="V149" s="9">
        <f>ROUND(P149 / 1.2, 2)</f>
        <v>778.93</v>
      </c>
      <c r="W149" s="9">
        <f>ROUND(Q149 / 1.2, 2)</f>
        <v>1014</v>
      </c>
      <c r="X149" s="9">
        <f>ROUND(R149 / 1.2, 2)</f>
        <v>1792.93</v>
      </c>
      <c r="Y149" s="9">
        <f t="shared" si="36"/>
        <v>3323474.85</v>
      </c>
      <c r="Z149" s="9">
        <f>ROUND(T149 / 1.2, 2)</f>
        <v>4326433.8</v>
      </c>
      <c r="AA149" s="9">
        <f>Y149+Z149</f>
        <v>7649908.6500000004</v>
      </c>
      <c r="AD149" s="4">
        <v>337839882</v>
      </c>
      <c r="AE149" s="4">
        <v>28653994</v>
      </c>
      <c r="AG149" s="4" t="s">
        <v>342</v>
      </c>
      <c r="AH149" s="4" t="s">
        <v>343</v>
      </c>
      <c r="AI149" s="4" t="s">
        <v>70</v>
      </c>
    </row>
    <row r="150" spans="1:35" ht="18" x14ac:dyDescent="0.3">
      <c r="A150" s="50" t="s">
        <v>439</v>
      </c>
      <c r="B150" s="50"/>
      <c r="C150" s="61" t="s">
        <v>149</v>
      </c>
      <c r="D150" s="52"/>
      <c r="E150" s="52"/>
      <c r="F150" s="55" t="s">
        <v>150</v>
      </c>
      <c r="G150" s="56">
        <v>8</v>
      </c>
      <c r="H150" s="52"/>
      <c r="I150" s="57">
        <v>34133.599999999999</v>
      </c>
      <c r="J150" s="58">
        <v>2.54</v>
      </c>
      <c r="K150" s="59"/>
      <c r="L150" s="59"/>
      <c r="M150" s="58">
        <f>ROUND(ROUND(J150, 2)*I150, 2)</f>
        <v>86699.34</v>
      </c>
      <c r="N150" s="59"/>
      <c r="O150" s="59"/>
      <c r="P150" s="58">
        <v>2.5</v>
      </c>
      <c r="Q150" s="59"/>
      <c r="R150" s="59"/>
      <c r="S150" s="58">
        <f>ROUND(ROUND(P150, 2)*I150, 2)</f>
        <v>85334</v>
      </c>
      <c r="T150" s="59"/>
      <c r="U150" s="60"/>
      <c r="V150" s="9">
        <f>ROUND(ROUND(P150, 2)/1.2, 2)</f>
        <v>2.08</v>
      </c>
      <c r="Y150" s="9">
        <f t="shared" si="36"/>
        <v>71111.67</v>
      </c>
      <c r="AD150" s="4" t="s">
        <v>440</v>
      </c>
      <c r="AE150" s="4" t="s">
        <v>441</v>
      </c>
      <c r="AF150" s="4" t="s">
        <v>153</v>
      </c>
    </row>
    <row r="151" spans="1:35" ht="18" x14ac:dyDescent="0.3">
      <c r="A151" s="50" t="s">
        <v>442</v>
      </c>
      <c r="B151" s="50"/>
      <c r="C151" s="61" t="s">
        <v>213</v>
      </c>
      <c r="D151" s="52"/>
      <c r="E151" s="52"/>
      <c r="F151" s="55" t="s">
        <v>74</v>
      </c>
      <c r="G151" s="56">
        <v>1.8</v>
      </c>
      <c r="H151" s="52"/>
      <c r="I151" s="57">
        <v>499203.9</v>
      </c>
      <c r="J151" s="58">
        <v>6.27</v>
      </c>
      <c r="K151" s="59"/>
      <c r="L151" s="59"/>
      <c r="M151" s="58">
        <f>ROUND(ROUND(J151, 2)*I151, 2)</f>
        <v>3130008.45</v>
      </c>
      <c r="N151" s="59"/>
      <c r="O151" s="59"/>
      <c r="P151" s="58">
        <v>6.17</v>
      </c>
      <c r="Q151" s="59"/>
      <c r="R151" s="59"/>
      <c r="S151" s="58">
        <f>ROUND(ROUND(P151, 2)*I151, 2)</f>
        <v>3080088.06</v>
      </c>
      <c r="T151" s="59"/>
      <c r="U151" s="60"/>
      <c r="V151" s="9">
        <f>ROUND(ROUND(P151, 2)/1.2, 2)</f>
        <v>5.14</v>
      </c>
      <c r="Y151" s="9">
        <f t="shared" si="36"/>
        <v>2566740.0499999998</v>
      </c>
      <c r="AD151" s="4" t="s">
        <v>443</v>
      </c>
      <c r="AE151" s="4" t="s">
        <v>444</v>
      </c>
      <c r="AF151" s="4" t="s">
        <v>216</v>
      </c>
    </row>
    <row r="152" spans="1:35" ht="18" x14ac:dyDescent="0.3">
      <c r="A152" s="50" t="s">
        <v>445</v>
      </c>
      <c r="B152" s="50"/>
      <c r="C152" s="61" t="s">
        <v>160</v>
      </c>
      <c r="D152" s="52"/>
      <c r="E152" s="52"/>
      <c r="F152" s="55" t="s">
        <v>67</v>
      </c>
      <c r="G152" s="56">
        <v>1.1000000000000001</v>
      </c>
      <c r="H152" s="52"/>
      <c r="I152" s="57">
        <v>4693.37</v>
      </c>
      <c r="J152" s="58">
        <v>157.6</v>
      </c>
      <c r="K152" s="59"/>
      <c r="L152" s="59"/>
      <c r="M152" s="58">
        <f>ROUND(ROUND(J152, 2)*I152, 2)</f>
        <v>739675.11</v>
      </c>
      <c r="N152" s="59"/>
      <c r="O152" s="59"/>
      <c r="P152" s="58">
        <v>155.01</v>
      </c>
      <c r="Q152" s="59"/>
      <c r="R152" s="59"/>
      <c r="S152" s="58">
        <f>ROUND(ROUND(P152, 2)*I152, 2)</f>
        <v>727519.28</v>
      </c>
      <c r="T152" s="59"/>
      <c r="U152" s="60"/>
      <c r="V152" s="9">
        <f>ROUND(ROUND(P152, 2)/1.2, 2)</f>
        <v>129.18</v>
      </c>
      <c r="Y152" s="9">
        <f t="shared" si="36"/>
        <v>606266.06999999995</v>
      </c>
      <c r="AD152" s="4" t="s">
        <v>446</v>
      </c>
      <c r="AE152" s="4" t="s">
        <v>447</v>
      </c>
      <c r="AF152" s="4" t="s">
        <v>163</v>
      </c>
    </row>
    <row r="153" spans="1:35" ht="18" x14ac:dyDescent="0.3">
      <c r="A153" s="50" t="s">
        <v>448</v>
      </c>
      <c r="B153" s="50"/>
      <c r="C153" s="61" t="s">
        <v>97</v>
      </c>
      <c r="D153" s="52"/>
      <c r="E153" s="52"/>
      <c r="F153" s="55" t="s">
        <v>98</v>
      </c>
      <c r="G153" s="56">
        <v>1</v>
      </c>
      <c r="H153" s="52"/>
      <c r="I153" s="57">
        <v>1872</v>
      </c>
      <c r="J153" s="58">
        <v>10.58</v>
      </c>
      <c r="K153" s="59"/>
      <c r="L153" s="59"/>
      <c r="M153" s="58">
        <f>ROUND(ROUND(J153, 2)*I153, 2)</f>
        <v>19805.759999999998</v>
      </c>
      <c r="N153" s="59"/>
      <c r="O153" s="59"/>
      <c r="P153" s="58">
        <v>10.4</v>
      </c>
      <c r="Q153" s="59"/>
      <c r="R153" s="59"/>
      <c r="S153" s="58">
        <f>ROUND(ROUND(P153, 2)*I153, 2)</f>
        <v>19468.8</v>
      </c>
      <c r="T153" s="59"/>
      <c r="U153" s="60"/>
      <c r="V153" s="9">
        <f>ROUND(ROUND(P153, 2)/1.2, 2)</f>
        <v>8.67</v>
      </c>
      <c r="Y153" s="9">
        <f t="shared" si="36"/>
        <v>16224</v>
      </c>
      <c r="AD153" s="4" t="s">
        <v>449</v>
      </c>
      <c r="AE153" s="4" t="s">
        <v>450</v>
      </c>
      <c r="AF153" s="4" t="s">
        <v>101</v>
      </c>
    </row>
    <row r="154" spans="1:35" ht="36" x14ac:dyDescent="0.3">
      <c r="A154" s="50" t="s">
        <v>451</v>
      </c>
      <c r="B154" s="50"/>
      <c r="C154" s="61" t="s">
        <v>81</v>
      </c>
      <c r="D154" s="52"/>
      <c r="E154" s="52"/>
      <c r="F154" s="55" t="s">
        <v>74</v>
      </c>
      <c r="G154" s="56">
        <v>0.2</v>
      </c>
      <c r="H154" s="52"/>
      <c r="I154" s="56">
        <v>853.34</v>
      </c>
      <c r="J154" s="58">
        <v>90.28</v>
      </c>
      <c r="K154" s="59"/>
      <c r="L154" s="59"/>
      <c r="M154" s="58">
        <f>ROUND(ROUND(J154, 2)*I154, 2)</f>
        <v>77039.539999999994</v>
      </c>
      <c r="N154" s="59"/>
      <c r="O154" s="59"/>
      <c r="P154" s="58">
        <v>88.8</v>
      </c>
      <c r="Q154" s="59"/>
      <c r="R154" s="59"/>
      <c r="S154" s="58">
        <f>ROUND(ROUND(P154, 2)*I154, 2)</f>
        <v>75776.59</v>
      </c>
      <c r="T154" s="59"/>
      <c r="U154" s="60"/>
      <c r="V154" s="9">
        <f>ROUND(ROUND(P154, 2)/1.2, 2)</f>
        <v>74</v>
      </c>
      <c r="Y154" s="9">
        <f t="shared" si="36"/>
        <v>63147.16</v>
      </c>
      <c r="AD154" s="4" t="s">
        <v>452</v>
      </c>
      <c r="AE154" s="4" t="s">
        <v>453</v>
      </c>
      <c r="AF154" s="4" t="s">
        <v>84</v>
      </c>
    </row>
    <row r="155" spans="1:35" ht="16.95" customHeight="1" x14ac:dyDescent="0.3">
      <c r="A155" s="10" t="s">
        <v>454</v>
      </c>
      <c r="B155" s="10" t="s">
        <v>455</v>
      </c>
      <c r="C155" s="101" t="s">
        <v>456</v>
      </c>
      <c r="D155" s="102"/>
      <c r="E155" s="102"/>
      <c r="F155" s="102"/>
      <c r="G155" s="102"/>
      <c r="H155" s="102"/>
      <c r="I155" s="103"/>
      <c r="M155" s="6">
        <f>SUM(M156,M162,M168,M171,M174,M178,M182,M184,M186,M188,M192,M194,M196,M198,M200,M202,M204)</f>
        <v>1197505.5100000002</v>
      </c>
      <c r="N155" s="6">
        <f>SUM(N156,N162,N168,N171,N174,N178,N182,N184,N186,N188,N192,N194,N196,N198,N200,N202,N204)</f>
        <v>576862.73</v>
      </c>
      <c r="O155" s="6">
        <f>SUM(O156,O162,O168,O171,O174,O178,O182,O184,O186,O188,O192,O194,O196,O198,O200,O202,O204)</f>
        <v>1774368.2399999998</v>
      </c>
      <c r="S155" s="6">
        <f>SUM(S156,S162,S168,S171,S174,S178,S182,S184,S186,S188,S192,S194,S196,S198,S200,S202,S204)</f>
        <v>1191308.5299999998</v>
      </c>
      <c r="T155" s="6">
        <f>SUM(T156,T162,T168,T171,T174,T178,T182,T184,T186,T188,T192,T194,T196,T198,T200,T202,T204)</f>
        <v>692235.2699999999</v>
      </c>
      <c r="U155" s="6">
        <f>SUM(U156,U162,U168,U171,U174,U178,U182,U184,U186,U188,U192,U194,U196,U198,U200,U202,U204)</f>
        <v>1883543.8</v>
      </c>
      <c r="Y155" s="9">
        <f>SUM(Y156,Y162,Y168,Y171,Y174,Y178,Y182,Y184,Y186,Y188,Y192,Y194,Y196,Y198,Y200,Y202,Y204)</f>
        <v>992757.11999999988</v>
      </c>
      <c r="Z155" s="9">
        <f>SUM(Z156,Z162,Z168,Z171,Z174,Z178,Z182,Z184,Z186,Z188,Z192,Z194,Z196,Z198,Z200,Z202,Z204)</f>
        <v>576862.73</v>
      </c>
      <c r="AA155" s="9">
        <f>SUM(AA156,AA162,AA168,AA171,AA174,AA178,AA182,AA184,AA186,AA188,AA192,AA194,AA196,AA198,AA200,AA202,AA204)</f>
        <v>1569619.85</v>
      </c>
      <c r="AD155" s="4">
        <v>337839762</v>
      </c>
      <c r="AE155" s="4">
        <v>27137828</v>
      </c>
    </row>
    <row r="156" spans="1:35" ht="54" x14ac:dyDescent="0.3">
      <c r="A156" s="17" t="s">
        <v>457</v>
      </c>
      <c r="B156" s="17" t="s">
        <v>458</v>
      </c>
      <c r="C156" s="18" t="s">
        <v>459</v>
      </c>
      <c r="D156" s="19"/>
      <c r="E156" s="19" t="s">
        <v>66</v>
      </c>
      <c r="F156" s="19" t="s">
        <v>67</v>
      </c>
      <c r="G156" s="20">
        <v>1</v>
      </c>
      <c r="H156" s="19"/>
      <c r="I156" s="21">
        <v>0</v>
      </c>
      <c r="J156" s="22">
        <v>386.83</v>
      </c>
      <c r="K156" s="22">
        <v>324</v>
      </c>
      <c r="L156" s="22">
        <f>J156+ROUND(K156, 2)</f>
        <v>710.82999999999993</v>
      </c>
      <c r="M156" s="22">
        <v>0</v>
      </c>
      <c r="N156" s="22">
        <v>0</v>
      </c>
      <c r="O156" s="22">
        <f>M156+N156</f>
        <v>0</v>
      </c>
      <c r="P156" s="22">
        <v>386.83</v>
      </c>
      <c r="Q156" s="22">
        <v>324</v>
      </c>
      <c r="R156" s="22">
        <f>P156+ROUND(Q156, 2)</f>
        <v>710.82999999999993</v>
      </c>
      <c r="S156" s="22">
        <v>0</v>
      </c>
      <c r="T156" s="22">
        <v>0</v>
      </c>
      <c r="U156" s="22">
        <f>S156+T156</f>
        <v>0</v>
      </c>
      <c r="V156" s="9">
        <f>ROUND(P156 / 1.2, 2)</f>
        <v>322.36</v>
      </c>
      <c r="W156" s="9">
        <f>ROUND(Q156 / 1.2, 2)</f>
        <v>270</v>
      </c>
      <c r="X156" s="9">
        <f>ROUND(R156 / 1.2, 2)</f>
        <v>592.36</v>
      </c>
      <c r="Y156" s="9">
        <f>ROUND(S156 / 1.2, 2)</f>
        <v>0</v>
      </c>
      <c r="Z156" s="9">
        <f>ROUND(T156 / 1.2, 2)</f>
        <v>0</v>
      </c>
      <c r="AA156" s="9">
        <f>Y156+Z156</f>
        <v>0</v>
      </c>
      <c r="AD156" s="4">
        <v>337839764</v>
      </c>
      <c r="AE156" s="4">
        <v>27137863</v>
      </c>
      <c r="AG156" s="4" t="s">
        <v>460</v>
      </c>
      <c r="AH156" s="4" t="s">
        <v>461</v>
      </c>
      <c r="AI156" s="4" t="s">
        <v>70</v>
      </c>
    </row>
    <row r="157" spans="1:35" ht="54" x14ac:dyDescent="0.3">
      <c r="A157" s="23" t="s">
        <v>462</v>
      </c>
      <c r="B157" s="23" t="s">
        <v>458</v>
      </c>
      <c r="C157" s="24" t="s">
        <v>459</v>
      </c>
      <c r="D157" s="25"/>
      <c r="E157" s="25" t="s">
        <v>66</v>
      </c>
      <c r="F157" s="25" t="s">
        <v>67</v>
      </c>
      <c r="G157" s="26">
        <v>1</v>
      </c>
      <c r="H157" s="25"/>
      <c r="I157" s="26">
        <v>236.7</v>
      </c>
      <c r="J157" s="27">
        <v>386.83</v>
      </c>
      <c r="K157" s="27">
        <v>324</v>
      </c>
      <c r="L157" s="27">
        <v>324</v>
      </c>
      <c r="M157" s="27">
        <v>91562.66</v>
      </c>
      <c r="N157" s="27">
        <v>76690.8</v>
      </c>
      <c r="O157" s="27"/>
      <c r="P157" s="27">
        <v>386.83</v>
      </c>
      <c r="Q157" s="27">
        <v>324</v>
      </c>
      <c r="R157" s="27">
        <v>324</v>
      </c>
      <c r="S157" s="27">
        <v>91562.66</v>
      </c>
      <c r="T157" s="27">
        <v>76690.8</v>
      </c>
      <c r="U157" s="27"/>
      <c r="V157" s="9"/>
      <c r="W157" s="9">
        <f>ROUND(Q157 / 1.2, 2)</f>
        <v>270</v>
      </c>
      <c r="X157" s="9">
        <f>ROUND(R157 / 1.2, 2)</f>
        <v>270</v>
      </c>
      <c r="Y157" s="9"/>
      <c r="Z157" s="9">
        <f>ROUND(T157 / 1.2, 2)</f>
        <v>63909</v>
      </c>
      <c r="AA157" s="9"/>
      <c r="AD157" s="4">
        <v>315782189</v>
      </c>
      <c r="AE157" s="4">
        <v>27137863</v>
      </c>
      <c r="AG157" s="4" t="s">
        <v>460</v>
      </c>
      <c r="AH157" s="4" t="s">
        <v>461</v>
      </c>
      <c r="AI157" s="4"/>
    </row>
    <row r="158" spans="1:35" ht="18" x14ac:dyDescent="0.3">
      <c r="A158" s="17" t="s">
        <v>463</v>
      </c>
      <c r="B158" s="17"/>
      <c r="C158" s="34" t="s">
        <v>464</v>
      </c>
      <c r="D158" s="19"/>
      <c r="E158" s="19"/>
      <c r="F158" s="35" t="s">
        <v>74</v>
      </c>
      <c r="G158" s="36">
        <v>0.25</v>
      </c>
      <c r="H158" s="19"/>
      <c r="I158" s="62">
        <v>0</v>
      </c>
      <c r="J158" s="38">
        <v>210.3</v>
      </c>
      <c r="K158" s="39"/>
      <c r="L158" s="39"/>
      <c r="M158" s="38">
        <f>ROUND(ROUND(J158, 2)*I158, 2)</f>
        <v>0</v>
      </c>
      <c r="N158" s="39"/>
      <c r="O158" s="39"/>
      <c r="P158" s="38">
        <v>210.3</v>
      </c>
      <c r="Q158" s="39"/>
      <c r="R158" s="39"/>
      <c r="S158" s="38">
        <f>ROUND(ROUND(P158, 2)*I158, 2)</f>
        <v>0</v>
      </c>
      <c r="T158" s="39"/>
      <c r="U158" s="40"/>
      <c r="V158" s="9">
        <f>ROUND(ROUND(P158, 2)/1.2, 2)</f>
        <v>175.25</v>
      </c>
      <c r="Y158" s="9">
        <f>ROUND(S158 / 1.2, 2)</f>
        <v>0</v>
      </c>
      <c r="AD158" s="4" t="s">
        <v>465</v>
      </c>
      <c r="AE158" s="4" t="s">
        <v>466</v>
      </c>
      <c r="AF158" s="4" t="s">
        <v>467</v>
      </c>
    </row>
    <row r="159" spans="1:35" ht="18" x14ac:dyDescent="0.3">
      <c r="A159" s="23" t="s">
        <v>468</v>
      </c>
      <c r="B159" s="23"/>
      <c r="C159" s="42" t="s">
        <v>464</v>
      </c>
      <c r="D159" s="25"/>
      <c r="E159" s="25"/>
      <c r="F159" s="43" t="s">
        <v>74</v>
      </c>
      <c r="G159" s="44">
        <v>0.25</v>
      </c>
      <c r="H159" s="25"/>
      <c r="I159" s="44">
        <v>59.174999999999997</v>
      </c>
      <c r="J159" s="46">
        <v>210.3</v>
      </c>
      <c r="K159" s="47"/>
      <c r="L159" s="47"/>
      <c r="M159" s="46">
        <f>ROUND(ROUND(J159, 2)*I159, 2)</f>
        <v>12444.5</v>
      </c>
      <c r="N159" s="47"/>
      <c r="O159" s="47"/>
      <c r="P159" s="46">
        <v>210.3</v>
      </c>
      <c r="Q159" s="47"/>
      <c r="R159" s="47"/>
      <c r="S159" s="46">
        <f>ROUND(ROUND(P159, 2)*I159, 2)</f>
        <v>12444.5</v>
      </c>
      <c r="T159" s="47"/>
      <c r="U159" s="48"/>
      <c r="V159" s="9">
        <f>ROUND(ROUND(P159, 2)/1.2, 2)</f>
        <v>175.25</v>
      </c>
      <c r="Y159" s="9">
        <f>ROUND(S159 / 1.2, 2)</f>
        <v>10370.42</v>
      </c>
      <c r="AD159" s="4" t="s">
        <v>469</v>
      </c>
      <c r="AE159" s="4" t="s">
        <v>466</v>
      </c>
      <c r="AF159" s="4" t="s">
        <v>467</v>
      </c>
    </row>
    <row r="160" spans="1:35" ht="36" x14ac:dyDescent="0.3">
      <c r="A160" s="17" t="s">
        <v>470</v>
      </c>
      <c r="B160" s="17"/>
      <c r="C160" s="34" t="s">
        <v>471</v>
      </c>
      <c r="D160" s="19"/>
      <c r="E160" s="19"/>
      <c r="F160" s="35" t="s">
        <v>74</v>
      </c>
      <c r="G160" s="36">
        <v>2.5</v>
      </c>
      <c r="H160" s="19"/>
      <c r="I160" s="62">
        <v>0</v>
      </c>
      <c r="J160" s="38">
        <v>133.69999999999999</v>
      </c>
      <c r="K160" s="39"/>
      <c r="L160" s="39"/>
      <c r="M160" s="38">
        <f>ROUND(ROUND(J160, 2)*I160, 2)</f>
        <v>0</v>
      </c>
      <c r="N160" s="39"/>
      <c r="O160" s="39"/>
      <c r="P160" s="38">
        <v>133.69999999999999</v>
      </c>
      <c r="Q160" s="39"/>
      <c r="R160" s="39"/>
      <c r="S160" s="38">
        <f>ROUND(ROUND(P160, 2)*I160, 2)</f>
        <v>0</v>
      </c>
      <c r="T160" s="39"/>
      <c r="U160" s="40"/>
      <c r="V160" s="9">
        <f>ROUND(ROUND(P160, 2)/1.2, 2)</f>
        <v>111.42</v>
      </c>
      <c r="Y160" s="9">
        <f>ROUND(S160 / 1.2, 2)</f>
        <v>0</v>
      </c>
      <c r="AD160" s="4" t="s">
        <v>472</v>
      </c>
      <c r="AE160" s="4" t="s">
        <v>473</v>
      </c>
      <c r="AF160" s="4" t="s">
        <v>474</v>
      </c>
    </row>
    <row r="161" spans="1:35" ht="36" x14ac:dyDescent="0.3">
      <c r="A161" s="23" t="s">
        <v>475</v>
      </c>
      <c r="B161" s="23"/>
      <c r="C161" s="42" t="s">
        <v>471</v>
      </c>
      <c r="D161" s="25"/>
      <c r="E161" s="25"/>
      <c r="F161" s="43" t="s">
        <v>74</v>
      </c>
      <c r="G161" s="44">
        <v>2.5</v>
      </c>
      <c r="H161" s="25"/>
      <c r="I161" s="44">
        <v>591.75</v>
      </c>
      <c r="J161" s="46">
        <v>133.69999999999999</v>
      </c>
      <c r="K161" s="47"/>
      <c r="L161" s="47"/>
      <c r="M161" s="46">
        <f>ROUND(ROUND(J161, 2)*I161, 2)</f>
        <v>79116.98</v>
      </c>
      <c r="N161" s="47"/>
      <c r="O161" s="47"/>
      <c r="P161" s="46">
        <v>133.69999999999999</v>
      </c>
      <c r="Q161" s="47"/>
      <c r="R161" s="47"/>
      <c r="S161" s="46">
        <f>ROUND(ROUND(P161, 2)*I161, 2)</f>
        <v>79116.98</v>
      </c>
      <c r="T161" s="47"/>
      <c r="U161" s="48"/>
      <c r="V161" s="9">
        <f>ROUND(ROUND(P161, 2)/1.2, 2)</f>
        <v>111.42</v>
      </c>
      <c r="Y161" s="9">
        <f>ROUND(S161 / 1.2, 2)</f>
        <v>65930.820000000007</v>
      </c>
      <c r="AD161" s="4" t="s">
        <v>476</v>
      </c>
      <c r="AE161" s="4" t="s">
        <v>473</v>
      </c>
      <c r="AF161" s="4" t="s">
        <v>474</v>
      </c>
    </row>
    <row r="162" spans="1:35" ht="54" x14ac:dyDescent="0.3">
      <c r="A162" s="17" t="s">
        <v>477</v>
      </c>
      <c r="B162" s="17" t="s">
        <v>458</v>
      </c>
      <c r="C162" s="18" t="s">
        <v>459</v>
      </c>
      <c r="D162" s="19"/>
      <c r="E162" s="19" t="s">
        <v>89</v>
      </c>
      <c r="F162" s="19" t="s">
        <v>67</v>
      </c>
      <c r="G162" s="20">
        <v>1</v>
      </c>
      <c r="H162" s="19"/>
      <c r="I162" s="21">
        <v>0</v>
      </c>
      <c r="J162" s="22">
        <v>406.08</v>
      </c>
      <c r="K162" s="22">
        <v>324</v>
      </c>
      <c r="L162" s="22">
        <f>J162+ROUND(K162, 2)</f>
        <v>730.07999999999993</v>
      </c>
      <c r="M162" s="22">
        <v>0</v>
      </c>
      <c r="N162" s="22">
        <v>0</v>
      </c>
      <c r="O162" s="22">
        <f>M162+N162</f>
        <v>0</v>
      </c>
      <c r="P162" s="22">
        <v>406.08</v>
      </c>
      <c r="Q162" s="22">
        <v>324</v>
      </c>
      <c r="R162" s="22">
        <f>P162+ROUND(Q162, 2)</f>
        <v>730.07999999999993</v>
      </c>
      <c r="S162" s="22">
        <v>0</v>
      </c>
      <c r="T162" s="22">
        <v>0</v>
      </c>
      <c r="U162" s="22">
        <f>S162+T162</f>
        <v>0</v>
      </c>
      <c r="V162" s="9">
        <f>ROUND(P162 / 1.2, 2)</f>
        <v>338.4</v>
      </c>
      <c r="W162" s="9">
        <f>ROUND(Q162 / 1.2, 2)</f>
        <v>270</v>
      </c>
      <c r="X162" s="9">
        <f>ROUND(R162 / 1.2, 2)</f>
        <v>608.4</v>
      </c>
      <c r="Y162" s="9">
        <f>ROUND(S162 / 1.2, 2)</f>
        <v>0</v>
      </c>
      <c r="Z162" s="9">
        <f>ROUND(T162 / 1.2, 2)</f>
        <v>0</v>
      </c>
      <c r="AA162" s="9">
        <f>Y162+Z162</f>
        <v>0</v>
      </c>
      <c r="AD162" s="4">
        <v>337839883</v>
      </c>
      <c r="AE162" s="4">
        <v>27137955</v>
      </c>
      <c r="AG162" s="4" t="s">
        <v>460</v>
      </c>
      <c r="AH162" s="4" t="s">
        <v>461</v>
      </c>
      <c r="AI162" s="4" t="s">
        <v>70</v>
      </c>
    </row>
    <row r="163" spans="1:35" ht="54" x14ac:dyDescent="0.3">
      <c r="A163" s="23" t="s">
        <v>478</v>
      </c>
      <c r="B163" s="23" t="s">
        <v>458</v>
      </c>
      <c r="C163" s="24" t="s">
        <v>459</v>
      </c>
      <c r="D163" s="25"/>
      <c r="E163" s="25" t="s">
        <v>89</v>
      </c>
      <c r="F163" s="25" t="s">
        <v>67</v>
      </c>
      <c r="G163" s="26">
        <v>1</v>
      </c>
      <c r="H163" s="25"/>
      <c r="I163" s="26">
        <v>150.6</v>
      </c>
      <c r="J163" s="27">
        <v>406.08</v>
      </c>
      <c r="K163" s="27">
        <v>324</v>
      </c>
      <c r="L163" s="27">
        <v>324</v>
      </c>
      <c r="M163" s="27">
        <v>61155.65</v>
      </c>
      <c r="N163" s="27">
        <v>48794.400000000001</v>
      </c>
      <c r="O163" s="27"/>
      <c r="P163" s="27">
        <v>406.08</v>
      </c>
      <c r="Q163" s="27">
        <v>324</v>
      </c>
      <c r="R163" s="27">
        <v>324</v>
      </c>
      <c r="S163" s="27">
        <v>61155.65</v>
      </c>
      <c r="T163" s="27">
        <v>48794.400000000001</v>
      </c>
      <c r="U163" s="27"/>
      <c r="V163" s="9"/>
      <c r="W163" s="9">
        <f>ROUND(Q163 / 1.2, 2)</f>
        <v>270</v>
      </c>
      <c r="X163" s="9">
        <f>ROUND(R163 / 1.2, 2)</f>
        <v>270</v>
      </c>
      <c r="Y163" s="9"/>
      <c r="Z163" s="9">
        <f>ROUND(T163 / 1.2, 2)</f>
        <v>40662</v>
      </c>
      <c r="AA163" s="9"/>
      <c r="AD163" s="4">
        <v>315782190</v>
      </c>
      <c r="AE163" s="4">
        <v>27137955</v>
      </c>
      <c r="AG163" s="4" t="s">
        <v>460</v>
      </c>
      <c r="AH163" s="4" t="s">
        <v>461</v>
      </c>
      <c r="AI163" s="4"/>
    </row>
    <row r="164" spans="1:35" ht="36" x14ac:dyDescent="0.3">
      <c r="A164" s="17" t="s">
        <v>479</v>
      </c>
      <c r="B164" s="17"/>
      <c r="C164" s="34" t="s">
        <v>471</v>
      </c>
      <c r="D164" s="19"/>
      <c r="E164" s="19"/>
      <c r="F164" s="35" t="s">
        <v>74</v>
      </c>
      <c r="G164" s="36">
        <v>2.5</v>
      </c>
      <c r="H164" s="19"/>
      <c r="I164" s="62">
        <v>0</v>
      </c>
      <c r="J164" s="38">
        <v>141.4</v>
      </c>
      <c r="K164" s="39"/>
      <c r="L164" s="39"/>
      <c r="M164" s="38">
        <f>ROUND(ROUND(J164, 2)*I164, 2)</f>
        <v>0</v>
      </c>
      <c r="N164" s="39"/>
      <c r="O164" s="39"/>
      <c r="P164" s="38">
        <v>141.4</v>
      </c>
      <c r="Q164" s="39"/>
      <c r="R164" s="39"/>
      <c r="S164" s="38">
        <f>ROUND(ROUND(P164, 2)*I164, 2)</f>
        <v>0</v>
      </c>
      <c r="T164" s="39"/>
      <c r="U164" s="40"/>
      <c r="V164" s="9">
        <f>ROUND(ROUND(P164, 2)/1.2, 2)</f>
        <v>117.83</v>
      </c>
      <c r="Y164" s="9">
        <f t="shared" ref="Y164:Y174" si="37">ROUND(S164 / 1.2, 2)</f>
        <v>0</v>
      </c>
      <c r="AD164" s="4" t="s">
        <v>480</v>
      </c>
      <c r="AE164" s="4" t="s">
        <v>481</v>
      </c>
      <c r="AF164" s="4" t="s">
        <v>474</v>
      </c>
    </row>
    <row r="165" spans="1:35" ht="36" x14ac:dyDescent="0.3">
      <c r="A165" s="23" t="s">
        <v>482</v>
      </c>
      <c r="B165" s="23"/>
      <c r="C165" s="42" t="s">
        <v>471</v>
      </c>
      <c r="D165" s="25"/>
      <c r="E165" s="25"/>
      <c r="F165" s="43" t="s">
        <v>74</v>
      </c>
      <c r="G165" s="44">
        <v>2.5</v>
      </c>
      <c r="H165" s="25"/>
      <c r="I165" s="44">
        <v>376.5</v>
      </c>
      <c r="J165" s="46">
        <v>141.4</v>
      </c>
      <c r="K165" s="47"/>
      <c r="L165" s="47"/>
      <c r="M165" s="46">
        <f>ROUND(ROUND(J165, 2)*I165, 2)</f>
        <v>53237.1</v>
      </c>
      <c r="N165" s="47"/>
      <c r="O165" s="47"/>
      <c r="P165" s="46">
        <v>141.4</v>
      </c>
      <c r="Q165" s="47"/>
      <c r="R165" s="47"/>
      <c r="S165" s="46">
        <f>ROUND(ROUND(P165, 2)*I165, 2)</f>
        <v>53237.1</v>
      </c>
      <c r="T165" s="47"/>
      <c r="U165" s="48"/>
      <c r="V165" s="9">
        <f>ROUND(ROUND(P165, 2)/1.2, 2)</f>
        <v>117.83</v>
      </c>
      <c r="Y165" s="9">
        <f t="shared" si="37"/>
        <v>44364.25</v>
      </c>
      <c r="AD165" s="4" t="s">
        <v>483</v>
      </c>
      <c r="AE165" s="4" t="s">
        <v>481</v>
      </c>
      <c r="AF165" s="4" t="s">
        <v>474</v>
      </c>
    </row>
    <row r="166" spans="1:35" ht="18" x14ac:dyDescent="0.3">
      <c r="A166" s="17" t="s">
        <v>484</v>
      </c>
      <c r="B166" s="17"/>
      <c r="C166" s="34" t="s">
        <v>464</v>
      </c>
      <c r="D166" s="19"/>
      <c r="E166" s="19"/>
      <c r="F166" s="35" t="s">
        <v>74</v>
      </c>
      <c r="G166" s="36">
        <v>0.25</v>
      </c>
      <c r="H166" s="19"/>
      <c r="I166" s="62">
        <v>0</v>
      </c>
      <c r="J166" s="38">
        <v>210.3</v>
      </c>
      <c r="K166" s="39"/>
      <c r="L166" s="39"/>
      <c r="M166" s="38">
        <f>ROUND(ROUND(J166, 2)*I166, 2)</f>
        <v>0</v>
      </c>
      <c r="N166" s="39"/>
      <c r="O166" s="39"/>
      <c r="P166" s="38">
        <v>210.3</v>
      </c>
      <c r="Q166" s="39"/>
      <c r="R166" s="39"/>
      <c r="S166" s="38">
        <f>ROUND(ROUND(P166, 2)*I166, 2)</f>
        <v>0</v>
      </c>
      <c r="T166" s="39"/>
      <c r="U166" s="40"/>
      <c r="V166" s="9">
        <f>ROUND(ROUND(P166, 2)/1.2, 2)</f>
        <v>175.25</v>
      </c>
      <c r="Y166" s="9">
        <f t="shared" si="37"/>
        <v>0</v>
      </c>
      <c r="AD166" s="4" t="s">
        <v>485</v>
      </c>
      <c r="AE166" s="4" t="s">
        <v>486</v>
      </c>
      <c r="AF166" s="4" t="s">
        <v>467</v>
      </c>
    </row>
    <row r="167" spans="1:35" ht="18" x14ac:dyDescent="0.3">
      <c r="A167" s="23" t="s">
        <v>487</v>
      </c>
      <c r="B167" s="23"/>
      <c r="C167" s="42" t="s">
        <v>464</v>
      </c>
      <c r="D167" s="25"/>
      <c r="E167" s="25"/>
      <c r="F167" s="43" t="s">
        <v>74</v>
      </c>
      <c r="G167" s="44">
        <v>0.25</v>
      </c>
      <c r="H167" s="25"/>
      <c r="I167" s="44">
        <v>37.65</v>
      </c>
      <c r="J167" s="46">
        <v>210.3</v>
      </c>
      <c r="K167" s="47"/>
      <c r="L167" s="47"/>
      <c r="M167" s="46">
        <f>ROUND(ROUND(J167, 2)*I167, 2)</f>
        <v>7917.8</v>
      </c>
      <c r="N167" s="47"/>
      <c r="O167" s="47"/>
      <c r="P167" s="46">
        <v>210.3</v>
      </c>
      <c r="Q167" s="47"/>
      <c r="R167" s="47"/>
      <c r="S167" s="46">
        <f>ROUND(ROUND(P167, 2)*I167, 2)</f>
        <v>7917.8</v>
      </c>
      <c r="T167" s="47"/>
      <c r="U167" s="48"/>
      <c r="V167" s="9">
        <f>ROUND(ROUND(P167, 2)/1.2, 2)</f>
        <v>175.25</v>
      </c>
      <c r="Y167" s="9">
        <f t="shared" si="37"/>
        <v>6598.17</v>
      </c>
      <c r="AD167" s="4" t="s">
        <v>488</v>
      </c>
      <c r="AE167" s="4" t="s">
        <v>486</v>
      </c>
      <c r="AF167" s="4" t="s">
        <v>467</v>
      </c>
    </row>
    <row r="168" spans="1:35" ht="54" x14ac:dyDescent="0.3">
      <c r="A168" s="50" t="s">
        <v>489</v>
      </c>
      <c r="B168" s="50" t="s">
        <v>458</v>
      </c>
      <c r="C168" s="51" t="s">
        <v>459</v>
      </c>
      <c r="D168" s="52"/>
      <c r="E168" s="52" t="s">
        <v>66</v>
      </c>
      <c r="F168" s="52" t="s">
        <v>67</v>
      </c>
      <c r="G168" s="53">
        <v>1</v>
      </c>
      <c r="H168" s="52"/>
      <c r="I168" s="53">
        <v>236.7</v>
      </c>
      <c r="J168" s="54">
        <v>412.83</v>
      </c>
      <c r="K168" s="54">
        <v>324</v>
      </c>
      <c r="L168" s="54">
        <f>J168+ROUND(K168, 2)</f>
        <v>736.82999999999993</v>
      </c>
      <c r="M168" s="54">
        <v>97716.86</v>
      </c>
      <c r="N168" s="54">
        <v>76690.8</v>
      </c>
      <c r="O168" s="54">
        <f>M168+N168</f>
        <v>174407.66</v>
      </c>
      <c r="P168" s="54">
        <v>406.07</v>
      </c>
      <c r="Q168" s="54">
        <v>388.8</v>
      </c>
      <c r="R168" s="54">
        <f>P168+ROUND(Q168, 2)</f>
        <v>794.87</v>
      </c>
      <c r="S168" s="54">
        <v>96116.77</v>
      </c>
      <c r="T168" s="54">
        <v>92028.96</v>
      </c>
      <c r="U168" s="54">
        <f>S168+T168</f>
        <v>188145.73</v>
      </c>
      <c r="V168" s="9">
        <f>ROUND(P168 / 1.2, 2)</f>
        <v>338.39</v>
      </c>
      <c r="W168" s="9">
        <f>ROUND(Q168 / 1.2, 2)</f>
        <v>324</v>
      </c>
      <c r="X168" s="9">
        <f>ROUND(R168 / 1.2, 2)</f>
        <v>662.39</v>
      </c>
      <c r="Y168" s="9">
        <f t="shared" si="37"/>
        <v>80097.31</v>
      </c>
      <c r="Z168" s="9">
        <f>ROUND(T168 / 1.2, 2)</f>
        <v>76690.8</v>
      </c>
      <c r="AA168" s="9">
        <f>Y168+Z168</f>
        <v>156788.10999999999</v>
      </c>
      <c r="AD168" s="4">
        <v>337839884</v>
      </c>
      <c r="AE168" s="4">
        <v>28661793</v>
      </c>
      <c r="AG168" s="4" t="s">
        <v>460</v>
      </c>
      <c r="AH168" s="4" t="s">
        <v>461</v>
      </c>
      <c r="AI168" s="4" t="s">
        <v>70</v>
      </c>
    </row>
    <row r="169" spans="1:35" ht="18" x14ac:dyDescent="0.3">
      <c r="A169" s="50" t="s">
        <v>490</v>
      </c>
      <c r="B169" s="50"/>
      <c r="C169" s="61" t="s">
        <v>464</v>
      </c>
      <c r="D169" s="52"/>
      <c r="E169" s="52"/>
      <c r="F169" s="55" t="s">
        <v>74</v>
      </c>
      <c r="G169" s="56">
        <v>0.25</v>
      </c>
      <c r="H169" s="52"/>
      <c r="I169" s="56">
        <v>59.174999999999997</v>
      </c>
      <c r="J169" s="58">
        <v>213.81</v>
      </c>
      <c r="K169" s="59"/>
      <c r="L169" s="59"/>
      <c r="M169" s="58">
        <f>ROUND(ROUND(J169, 2)*I169, 2)</f>
        <v>12652.21</v>
      </c>
      <c r="N169" s="59"/>
      <c r="O169" s="59"/>
      <c r="P169" s="58">
        <v>210.3</v>
      </c>
      <c r="Q169" s="59"/>
      <c r="R169" s="59"/>
      <c r="S169" s="58">
        <f>ROUND(ROUND(P169, 2)*I169, 2)</f>
        <v>12444.5</v>
      </c>
      <c r="T169" s="59"/>
      <c r="U169" s="60"/>
      <c r="V169" s="9">
        <f>ROUND(ROUND(P169, 2)/1.2, 2)</f>
        <v>175.25</v>
      </c>
      <c r="Y169" s="9">
        <f t="shared" si="37"/>
        <v>10370.42</v>
      </c>
      <c r="AD169" s="4" t="s">
        <v>491</v>
      </c>
      <c r="AE169" s="4" t="s">
        <v>492</v>
      </c>
      <c r="AF169" s="4" t="s">
        <v>467</v>
      </c>
    </row>
    <row r="170" spans="1:35" ht="36" x14ac:dyDescent="0.3">
      <c r="A170" s="50" t="s">
        <v>493</v>
      </c>
      <c r="B170" s="50"/>
      <c r="C170" s="61" t="s">
        <v>471</v>
      </c>
      <c r="D170" s="52"/>
      <c r="E170" s="52"/>
      <c r="F170" s="55" t="s">
        <v>74</v>
      </c>
      <c r="G170" s="56">
        <v>2.5</v>
      </c>
      <c r="H170" s="52"/>
      <c r="I170" s="56">
        <v>591.75</v>
      </c>
      <c r="J170" s="58">
        <v>143.75</v>
      </c>
      <c r="K170" s="59"/>
      <c r="L170" s="59"/>
      <c r="M170" s="58">
        <f>ROUND(ROUND(J170, 2)*I170, 2)</f>
        <v>85064.06</v>
      </c>
      <c r="N170" s="59"/>
      <c r="O170" s="59"/>
      <c r="P170" s="58">
        <v>141.4</v>
      </c>
      <c r="Q170" s="59"/>
      <c r="R170" s="59"/>
      <c r="S170" s="58">
        <f>ROUND(ROUND(P170, 2)*I170, 2)</f>
        <v>83673.45</v>
      </c>
      <c r="T170" s="59"/>
      <c r="U170" s="60"/>
      <c r="V170" s="9">
        <f>ROUND(ROUND(P170, 2)/1.2, 2)</f>
        <v>117.83</v>
      </c>
      <c r="Y170" s="9">
        <f t="shared" si="37"/>
        <v>69727.88</v>
      </c>
      <c r="AD170" s="4" t="s">
        <v>494</v>
      </c>
      <c r="AE170" s="4" t="s">
        <v>495</v>
      </c>
      <c r="AF170" s="4" t="s">
        <v>474</v>
      </c>
    </row>
    <row r="171" spans="1:35" ht="54" x14ac:dyDescent="0.3">
      <c r="A171" s="50" t="s">
        <v>496</v>
      </c>
      <c r="B171" s="50" t="s">
        <v>458</v>
      </c>
      <c r="C171" s="51" t="s">
        <v>459</v>
      </c>
      <c r="D171" s="52"/>
      <c r="E171" s="52" t="s">
        <v>89</v>
      </c>
      <c r="F171" s="52" t="s">
        <v>67</v>
      </c>
      <c r="G171" s="53">
        <v>1</v>
      </c>
      <c r="H171" s="52"/>
      <c r="I171" s="53">
        <v>150.6</v>
      </c>
      <c r="J171" s="54">
        <v>412.83</v>
      </c>
      <c r="K171" s="54">
        <v>324</v>
      </c>
      <c r="L171" s="54">
        <f>J171+ROUND(K171, 2)</f>
        <v>736.82999999999993</v>
      </c>
      <c r="M171" s="54">
        <v>62172.2</v>
      </c>
      <c r="N171" s="54">
        <v>48794.400000000001</v>
      </c>
      <c r="O171" s="54">
        <f>M171+N171</f>
        <v>110966.6</v>
      </c>
      <c r="P171" s="54">
        <v>406.08</v>
      </c>
      <c r="Q171" s="54">
        <v>388.8</v>
      </c>
      <c r="R171" s="54">
        <f>P171+ROUND(Q171, 2)</f>
        <v>794.88</v>
      </c>
      <c r="S171" s="54">
        <v>61155.65</v>
      </c>
      <c r="T171" s="54">
        <v>58553.279999999999</v>
      </c>
      <c r="U171" s="54">
        <f>S171+T171</f>
        <v>119708.93</v>
      </c>
      <c r="V171" s="9">
        <f>ROUND(P171 / 1.2, 2)</f>
        <v>338.4</v>
      </c>
      <c r="W171" s="9">
        <f>ROUND(Q171 / 1.2, 2)</f>
        <v>324</v>
      </c>
      <c r="X171" s="9">
        <f>ROUND(R171 / 1.2, 2)</f>
        <v>662.4</v>
      </c>
      <c r="Y171" s="9">
        <f t="shared" si="37"/>
        <v>50963.040000000001</v>
      </c>
      <c r="Z171" s="9">
        <f>ROUND(T171 / 1.2, 2)</f>
        <v>48794.400000000001</v>
      </c>
      <c r="AA171" s="9">
        <f>Y171+Z171</f>
        <v>99757.440000000002</v>
      </c>
      <c r="AD171" s="4">
        <v>337839885</v>
      </c>
      <c r="AE171" s="4">
        <v>28661801</v>
      </c>
      <c r="AG171" s="4" t="s">
        <v>460</v>
      </c>
      <c r="AH171" s="4" t="s">
        <v>461</v>
      </c>
      <c r="AI171" s="4" t="s">
        <v>70</v>
      </c>
    </row>
    <row r="172" spans="1:35" ht="36" x14ac:dyDescent="0.3">
      <c r="A172" s="50" t="s">
        <v>497</v>
      </c>
      <c r="B172" s="50"/>
      <c r="C172" s="61" t="s">
        <v>471</v>
      </c>
      <c r="D172" s="52"/>
      <c r="E172" s="52"/>
      <c r="F172" s="55" t="s">
        <v>74</v>
      </c>
      <c r="G172" s="56">
        <v>2.5</v>
      </c>
      <c r="H172" s="52"/>
      <c r="I172" s="56">
        <v>376.5</v>
      </c>
      <c r="J172" s="58">
        <v>143.75</v>
      </c>
      <c r="K172" s="59"/>
      <c r="L172" s="59"/>
      <c r="M172" s="58">
        <f>ROUND(ROUND(J172, 2)*I172, 2)</f>
        <v>54121.88</v>
      </c>
      <c r="N172" s="59"/>
      <c r="O172" s="59"/>
      <c r="P172" s="58">
        <v>141.4</v>
      </c>
      <c r="Q172" s="59"/>
      <c r="R172" s="59"/>
      <c r="S172" s="58">
        <f>ROUND(ROUND(P172, 2)*I172, 2)</f>
        <v>53237.1</v>
      </c>
      <c r="T172" s="59"/>
      <c r="U172" s="60"/>
      <c r="V172" s="9">
        <f>ROUND(ROUND(P172, 2)/1.2, 2)</f>
        <v>117.83</v>
      </c>
      <c r="Y172" s="9">
        <f t="shared" si="37"/>
        <v>44364.25</v>
      </c>
      <c r="AD172" s="4" t="s">
        <v>498</v>
      </c>
      <c r="AE172" s="4" t="s">
        <v>499</v>
      </c>
      <c r="AF172" s="4" t="s">
        <v>474</v>
      </c>
    </row>
    <row r="173" spans="1:35" ht="18" x14ac:dyDescent="0.3">
      <c r="A173" s="50" t="s">
        <v>500</v>
      </c>
      <c r="B173" s="50"/>
      <c r="C173" s="61" t="s">
        <v>464</v>
      </c>
      <c r="D173" s="52"/>
      <c r="E173" s="52"/>
      <c r="F173" s="55" t="s">
        <v>74</v>
      </c>
      <c r="G173" s="56">
        <v>0.25</v>
      </c>
      <c r="H173" s="52"/>
      <c r="I173" s="56">
        <v>37.65</v>
      </c>
      <c r="J173" s="58">
        <v>213.81</v>
      </c>
      <c r="K173" s="59"/>
      <c r="L173" s="59"/>
      <c r="M173" s="58">
        <f>ROUND(ROUND(J173, 2)*I173, 2)</f>
        <v>8049.95</v>
      </c>
      <c r="N173" s="59"/>
      <c r="O173" s="59"/>
      <c r="P173" s="58">
        <v>210.3</v>
      </c>
      <c r="Q173" s="59"/>
      <c r="R173" s="59"/>
      <c r="S173" s="58">
        <f>ROUND(ROUND(P173, 2)*I173, 2)</f>
        <v>7917.8</v>
      </c>
      <c r="T173" s="59"/>
      <c r="U173" s="60"/>
      <c r="V173" s="9">
        <f>ROUND(ROUND(P173, 2)/1.2, 2)</f>
        <v>175.25</v>
      </c>
      <c r="Y173" s="9">
        <f t="shared" si="37"/>
        <v>6598.17</v>
      </c>
      <c r="AD173" s="4" t="s">
        <v>501</v>
      </c>
      <c r="AE173" s="4" t="s">
        <v>502</v>
      </c>
      <c r="AF173" s="4" t="s">
        <v>467</v>
      </c>
    </row>
    <row r="174" spans="1:35" ht="36" x14ac:dyDescent="0.3">
      <c r="A174" s="17" t="s">
        <v>503</v>
      </c>
      <c r="B174" s="17" t="s">
        <v>504</v>
      </c>
      <c r="C174" s="18" t="s">
        <v>505</v>
      </c>
      <c r="D174" s="19"/>
      <c r="E174" s="19" t="s">
        <v>66</v>
      </c>
      <c r="F174" s="19" t="s">
        <v>67</v>
      </c>
      <c r="G174" s="20">
        <v>1</v>
      </c>
      <c r="H174" s="19"/>
      <c r="I174" s="21">
        <v>0</v>
      </c>
      <c r="J174" s="22">
        <v>173.66</v>
      </c>
      <c r="K174" s="22">
        <v>56</v>
      </c>
      <c r="L174" s="22">
        <f>J174+ROUND(K174, 2)</f>
        <v>229.66</v>
      </c>
      <c r="M174" s="22">
        <v>0</v>
      </c>
      <c r="N174" s="22">
        <v>0</v>
      </c>
      <c r="O174" s="22">
        <f>M174+N174</f>
        <v>0</v>
      </c>
      <c r="P174" s="22">
        <v>173.66</v>
      </c>
      <c r="Q174" s="22">
        <v>56</v>
      </c>
      <c r="R174" s="22">
        <f>P174+ROUND(Q174, 2)</f>
        <v>229.66</v>
      </c>
      <c r="S174" s="22">
        <v>0</v>
      </c>
      <c r="T174" s="22">
        <v>0</v>
      </c>
      <c r="U174" s="22">
        <f>S174+T174</f>
        <v>0</v>
      </c>
      <c r="V174" s="9">
        <f>ROUND(P174 / 1.2, 2)</f>
        <v>144.72</v>
      </c>
      <c r="W174" s="9">
        <f>ROUND(Q174 / 1.2, 2)</f>
        <v>46.67</v>
      </c>
      <c r="X174" s="9">
        <f>ROUND(R174 / 1.2, 2)</f>
        <v>191.38</v>
      </c>
      <c r="Y174" s="9">
        <f t="shared" si="37"/>
        <v>0</v>
      </c>
      <c r="Z174" s="9">
        <f>ROUND(T174 / 1.2, 2)</f>
        <v>0</v>
      </c>
      <c r="AA174" s="9">
        <f>Y174+Z174</f>
        <v>0</v>
      </c>
      <c r="AD174" s="4">
        <v>337839766</v>
      </c>
      <c r="AE174" s="4">
        <v>27137869</v>
      </c>
      <c r="AG174" s="4" t="s">
        <v>506</v>
      </c>
      <c r="AH174" s="4" t="s">
        <v>507</v>
      </c>
      <c r="AI174" s="4" t="s">
        <v>70</v>
      </c>
    </row>
    <row r="175" spans="1:35" ht="36" x14ac:dyDescent="0.3">
      <c r="A175" s="23" t="s">
        <v>508</v>
      </c>
      <c r="B175" s="23" t="s">
        <v>504</v>
      </c>
      <c r="C175" s="24" t="s">
        <v>505</v>
      </c>
      <c r="D175" s="25"/>
      <c r="E175" s="25" t="s">
        <v>66</v>
      </c>
      <c r="F175" s="25" t="s">
        <v>67</v>
      </c>
      <c r="G175" s="26">
        <v>1</v>
      </c>
      <c r="H175" s="25"/>
      <c r="I175" s="26">
        <v>631.29999999999995</v>
      </c>
      <c r="J175" s="27">
        <v>173.66</v>
      </c>
      <c r="K175" s="27">
        <v>56</v>
      </c>
      <c r="L175" s="27">
        <v>56</v>
      </c>
      <c r="M175" s="27">
        <v>109631.56</v>
      </c>
      <c r="N175" s="27">
        <v>35352.800000000003</v>
      </c>
      <c r="O175" s="27"/>
      <c r="P175" s="27">
        <v>173.66</v>
      </c>
      <c r="Q175" s="27">
        <v>56</v>
      </c>
      <c r="R175" s="27">
        <v>56</v>
      </c>
      <c r="S175" s="27">
        <v>109631.56</v>
      </c>
      <c r="T175" s="27">
        <v>35352.800000000003</v>
      </c>
      <c r="U175" s="27"/>
      <c r="V175" s="9"/>
      <c r="W175" s="9">
        <f>ROUND(Q175 / 1.2, 2)</f>
        <v>46.67</v>
      </c>
      <c r="X175" s="9">
        <f>ROUND(R175 / 1.2, 2)</f>
        <v>46.67</v>
      </c>
      <c r="Y175" s="9"/>
      <c r="Z175" s="9">
        <f>ROUND(T175 / 1.2, 2)</f>
        <v>29460.67</v>
      </c>
      <c r="AA175" s="9"/>
      <c r="AD175" s="4">
        <v>315782192</v>
      </c>
      <c r="AE175" s="4">
        <v>27137869</v>
      </c>
      <c r="AG175" s="4" t="s">
        <v>506</v>
      </c>
      <c r="AH175" s="4" t="s">
        <v>507</v>
      </c>
      <c r="AI175" s="4"/>
    </row>
    <row r="176" spans="1:35" ht="18" x14ac:dyDescent="0.3">
      <c r="A176" s="17" t="s">
        <v>509</v>
      </c>
      <c r="B176" s="17"/>
      <c r="C176" s="34" t="s">
        <v>510</v>
      </c>
      <c r="D176" s="19"/>
      <c r="E176" s="19" t="s">
        <v>511</v>
      </c>
      <c r="F176" s="35" t="s">
        <v>67</v>
      </c>
      <c r="G176" s="36">
        <v>1.03</v>
      </c>
      <c r="H176" s="19"/>
      <c r="I176" s="62">
        <v>0</v>
      </c>
      <c r="J176" s="38">
        <v>168.6</v>
      </c>
      <c r="K176" s="39"/>
      <c r="L176" s="39"/>
      <c r="M176" s="38">
        <f>ROUND(ROUND(J176, 2)*I176, 2)</f>
        <v>0</v>
      </c>
      <c r="N176" s="39"/>
      <c r="O176" s="39"/>
      <c r="P176" s="38">
        <v>168.6</v>
      </c>
      <c r="Q176" s="39"/>
      <c r="R176" s="39"/>
      <c r="S176" s="38">
        <f>ROUND(ROUND(P176, 2)*I176, 2)</f>
        <v>0</v>
      </c>
      <c r="T176" s="39"/>
      <c r="U176" s="40"/>
      <c r="V176" s="9">
        <f>ROUND(ROUND(P176, 2)/1.2, 2)</f>
        <v>140.5</v>
      </c>
      <c r="Y176" s="9">
        <f>ROUND(S176 / 1.2, 2)</f>
        <v>0</v>
      </c>
      <c r="AD176" s="4" t="s">
        <v>512</v>
      </c>
      <c r="AE176" s="4" t="s">
        <v>513</v>
      </c>
      <c r="AF176" s="4" t="s">
        <v>514</v>
      </c>
    </row>
    <row r="177" spans="1:35" ht="18" x14ac:dyDescent="0.3">
      <c r="A177" s="23" t="s">
        <v>515</v>
      </c>
      <c r="B177" s="23"/>
      <c r="C177" s="42" t="s">
        <v>510</v>
      </c>
      <c r="D177" s="25"/>
      <c r="E177" s="25" t="s">
        <v>511</v>
      </c>
      <c r="F177" s="43" t="s">
        <v>67</v>
      </c>
      <c r="G177" s="44">
        <v>1.03</v>
      </c>
      <c r="H177" s="25"/>
      <c r="I177" s="44">
        <v>650.23900000000003</v>
      </c>
      <c r="J177" s="46">
        <v>168.6</v>
      </c>
      <c r="K177" s="47"/>
      <c r="L177" s="47"/>
      <c r="M177" s="46">
        <f>ROUND(ROUND(J177, 2)*I177, 2)</f>
        <v>109630.3</v>
      </c>
      <c r="N177" s="47"/>
      <c r="O177" s="47"/>
      <c r="P177" s="46">
        <v>168.6</v>
      </c>
      <c r="Q177" s="47"/>
      <c r="R177" s="47"/>
      <c r="S177" s="46">
        <f>ROUND(ROUND(P177, 2)*I177, 2)</f>
        <v>109630.3</v>
      </c>
      <c r="T177" s="47"/>
      <c r="U177" s="48"/>
      <c r="V177" s="9">
        <f>ROUND(ROUND(P177, 2)/1.2, 2)</f>
        <v>140.5</v>
      </c>
      <c r="Y177" s="9">
        <f>ROUND(S177 / 1.2, 2)</f>
        <v>91358.58</v>
      </c>
      <c r="AD177" s="4" t="s">
        <v>516</v>
      </c>
      <c r="AE177" s="4" t="s">
        <v>513</v>
      </c>
      <c r="AF177" s="4" t="s">
        <v>514</v>
      </c>
    </row>
    <row r="178" spans="1:35" ht="36" x14ac:dyDescent="0.3">
      <c r="A178" s="17" t="s">
        <v>517</v>
      </c>
      <c r="B178" s="17" t="s">
        <v>504</v>
      </c>
      <c r="C178" s="18" t="s">
        <v>505</v>
      </c>
      <c r="D178" s="19"/>
      <c r="E178" s="19" t="s">
        <v>89</v>
      </c>
      <c r="F178" s="19" t="s">
        <v>67</v>
      </c>
      <c r="G178" s="20">
        <v>1</v>
      </c>
      <c r="H178" s="19"/>
      <c r="I178" s="21">
        <v>0</v>
      </c>
      <c r="J178" s="22">
        <v>173.66</v>
      </c>
      <c r="K178" s="22">
        <v>56</v>
      </c>
      <c r="L178" s="22">
        <f>J178+ROUND(K178, 2)</f>
        <v>229.66</v>
      </c>
      <c r="M178" s="22">
        <v>0</v>
      </c>
      <c r="N178" s="22">
        <v>0</v>
      </c>
      <c r="O178" s="22">
        <f>M178+N178</f>
        <v>0</v>
      </c>
      <c r="P178" s="22">
        <v>173.66</v>
      </c>
      <c r="Q178" s="22">
        <v>56</v>
      </c>
      <c r="R178" s="22">
        <f>P178+ROUND(Q178, 2)</f>
        <v>229.66</v>
      </c>
      <c r="S178" s="22">
        <v>0</v>
      </c>
      <c r="T178" s="22">
        <v>0</v>
      </c>
      <c r="U178" s="22">
        <f>S178+T178</f>
        <v>0</v>
      </c>
      <c r="V178" s="9">
        <f>ROUND(P178 / 1.2, 2)</f>
        <v>144.72</v>
      </c>
      <c r="W178" s="9">
        <f>ROUND(Q178 / 1.2, 2)</f>
        <v>46.67</v>
      </c>
      <c r="X178" s="9">
        <f>ROUND(R178 / 1.2, 2)</f>
        <v>191.38</v>
      </c>
      <c r="Y178" s="9">
        <f>ROUND(S178 / 1.2, 2)</f>
        <v>0</v>
      </c>
      <c r="Z178" s="9">
        <f>ROUND(T178 / 1.2, 2)</f>
        <v>0</v>
      </c>
      <c r="AA178" s="9">
        <f>Y178+Z178</f>
        <v>0</v>
      </c>
      <c r="AD178" s="4">
        <v>337839886</v>
      </c>
      <c r="AE178" s="4">
        <v>27137960</v>
      </c>
      <c r="AG178" s="4" t="s">
        <v>506</v>
      </c>
      <c r="AH178" s="4" t="s">
        <v>507</v>
      </c>
      <c r="AI178" s="4" t="s">
        <v>70</v>
      </c>
    </row>
    <row r="179" spans="1:35" ht="36" x14ac:dyDescent="0.3">
      <c r="A179" s="23" t="s">
        <v>518</v>
      </c>
      <c r="B179" s="23" t="s">
        <v>504</v>
      </c>
      <c r="C179" s="24" t="s">
        <v>505</v>
      </c>
      <c r="D179" s="25"/>
      <c r="E179" s="25" t="s">
        <v>89</v>
      </c>
      <c r="F179" s="25" t="s">
        <v>67</v>
      </c>
      <c r="G179" s="26">
        <v>1</v>
      </c>
      <c r="H179" s="25"/>
      <c r="I179" s="26">
        <v>248.8</v>
      </c>
      <c r="J179" s="27">
        <v>173.66</v>
      </c>
      <c r="K179" s="27">
        <v>56</v>
      </c>
      <c r="L179" s="27">
        <v>56</v>
      </c>
      <c r="M179" s="27">
        <v>43206.61</v>
      </c>
      <c r="N179" s="27">
        <v>13932.8</v>
      </c>
      <c r="O179" s="27"/>
      <c r="P179" s="27">
        <v>173.66</v>
      </c>
      <c r="Q179" s="27">
        <v>56</v>
      </c>
      <c r="R179" s="27">
        <v>56</v>
      </c>
      <c r="S179" s="27">
        <v>43206.61</v>
      </c>
      <c r="T179" s="27">
        <v>13932.8</v>
      </c>
      <c r="U179" s="27"/>
      <c r="V179" s="9"/>
      <c r="W179" s="9">
        <f>ROUND(Q179 / 1.2, 2)</f>
        <v>46.67</v>
      </c>
      <c r="X179" s="9">
        <f>ROUND(R179 / 1.2, 2)</f>
        <v>46.67</v>
      </c>
      <c r="Y179" s="9"/>
      <c r="Z179" s="9">
        <f>ROUND(T179 / 1.2, 2)</f>
        <v>11610.67</v>
      </c>
      <c r="AA179" s="9"/>
      <c r="AD179" s="4">
        <v>315782193</v>
      </c>
      <c r="AE179" s="4">
        <v>27137960</v>
      </c>
      <c r="AG179" s="4" t="s">
        <v>506</v>
      </c>
      <c r="AH179" s="4" t="s">
        <v>507</v>
      </c>
      <c r="AI179" s="4"/>
    </row>
    <row r="180" spans="1:35" ht="18" x14ac:dyDescent="0.3">
      <c r="A180" s="17" t="s">
        <v>519</v>
      </c>
      <c r="B180" s="17"/>
      <c r="C180" s="34" t="s">
        <v>510</v>
      </c>
      <c r="D180" s="19"/>
      <c r="E180" s="19" t="s">
        <v>520</v>
      </c>
      <c r="F180" s="35" t="s">
        <v>67</v>
      </c>
      <c r="G180" s="36">
        <v>1.03</v>
      </c>
      <c r="H180" s="19"/>
      <c r="I180" s="62">
        <v>0</v>
      </c>
      <c r="J180" s="38">
        <v>168.6</v>
      </c>
      <c r="K180" s="39"/>
      <c r="L180" s="39"/>
      <c r="M180" s="38">
        <f>ROUND(ROUND(J180, 2)*I180, 2)</f>
        <v>0</v>
      </c>
      <c r="N180" s="39"/>
      <c r="O180" s="39"/>
      <c r="P180" s="38">
        <v>168.6</v>
      </c>
      <c r="Q180" s="39"/>
      <c r="R180" s="39"/>
      <c r="S180" s="38">
        <f>ROUND(ROUND(P180, 2)*I180, 2)</f>
        <v>0</v>
      </c>
      <c r="T180" s="39"/>
      <c r="U180" s="40"/>
      <c r="V180" s="9">
        <f>ROUND(ROUND(P180, 2)/1.2, 2)</f>
        <v>140.5</v>
      </c>
      <c r="Y180" s="9">
        <f t="shared" ref="Y180:Y188" si="38">ROUND(S180 / 1.2, 2)</f>
        <v>0</v>
      </c>
      <c r="AD180" s="4" t="s">
        <v>521</v>
      </c>
      <c r="AE180" s="4" t="s">
        <v>522</v>
      </c>
      <c r="AF180" s="4" t="s">
        <v>514</v>
      </c>
    </row>
    <row r="181" spans="1:35" ht="18" x14ac:dyDescent="0.3">
      <c r="A181" s="23" t="s">
        <v>523</v>
      </c>
      <c r="B181" s="23"/>
      <c r="C181" s="42" t="s">
        <v>510</v>
      </c>
      <c r="D181" s="25"/>
      <c r="E181" s="25" t="s">
        <v>520</v>
      </c>
      <c r="F181" s="43" t="s">
        <v>67</v>
      </c>
      <c r="G181" s="44">
        <v>1.03</v>
      </c>
      <c r="H181" s="25"/>
      <c r="I181" s="44">
        <v>256.26400000000001</v>
      </c>
      <c r="J181" s="46">
        <v>168.6</v>
      </c>
      <c r="K181" s="47"/>
      <c r="L181" s="47"/>
      <c r="M181" s="46">
        <f>ROUND(ROUND(J181, 2)*I181, 2)</f>
        <v>43206.11</v>
      </c>
      <c r="N181" s="47"/>
      <c r="O181" s="47"/>
      <c r="P181" s="46">
        <v>168.6</v>
      </c>
      <c r="Q181" s="47"/>
      <c r="R181" s="47"/>
      <c r="S181" s="46">
        <f>ROUND(ROUND(P181, 2)*I181, 2)</f>
        <v>43206.11</v>
      </c>
      <c r="T181" s="47"/>
      <c r="U181" s="48"/>
      <c r="V181" s="9">
        <f>ROUND(ROUND(P181, 2)/1.2, 2)</f>
        <v>140.5</v>
      </c>
      <c r="Y181" s="9">
        <f t="shared" si="38"/>
        <v>36005.089999999997</v>
      </c>
      <c r="AD181" s="4" t="s">
        <v>524</v>
      </c>
      <c r="AE181" s="4" t="s">
        <v>522</v>
      </c>
      <c r="AF181" s="4" t="s">
        <v>514</v>
      </c>
    </row>
    <row r="182" spans="1:35" ht="36" x14ac:dyDescent="0.3">
      <c r="A182" s="50" t="s">
        <v>525</v>
      </c>
      <c r="B182" s="50" t="s">
        <v>504</v>
      </c>
      <c r="C182" s="51" t="s">
        <v>505</v>
      </c>
      <c r="D182" s="52"/>
      <c r="E182" s="52" t="s">
        <v>66</v>
      </c>
      <c r="F182" s="52" t="s">
        <v>67</v>
      </c>
      <c r="G182" s="53">
        <v>1</v>
      </c>
      <c r="H182" s="52"/>
      <c r="I182" s="53">
        <v>631.29999999999995</v>
      </c>
      <c r="J182" s="54">
        <v>176.55</v>
      </c>
      <c r="K182" s="54">
        <v>56</v>
      </c>
      <c r="L182" s="54">
        <f>J182+ROUND(K182, 2)</f>
        <v>232.55</v>
      </c>
      <c r="M182" s="54">
        <v>111456.02</v>
      </c>
      <c r="N182" s="54">
        <v>35352.800000000003</v>
      </c>
      <c r="O182" s="54">
        <f>M182+N182</f>
        <v>146808.82</v>
      </c>
      <c r="P182" s="54">
        <v>173.66</v>
      </c>
      <c r="Q182" s="54">
        <v>67.2</v>
      </c>
      <c r="R182" s="54">
        <f>P182+ROUND(Q182, 2)</f>
        <v>240.86</v>
      </c>
      <c r="S182" s="54">
        <v>109631.56</v>
      </c>
      <c r="T182" s="54">
        <v>42423.360000000001</v>
      </c>
      <c r="U182" s="54">
        <f>S182+T182</f>
        <v>152054.91999999998</v>
      </c>
      <c r="V182" s="9">
        <f>ROUND(P182 / 1.2, 2)</f>
        <v>144.72</v>
      </c>
      <c r="W182" s="9">
        <f>ROUND(Q182 / 1.2, 2)</f>
        <v>56</v>
      </c>
      <c r="X182" s="9">
        <f>ROUND(R182 / 1.2, 2)</f>
        <v>200.72</v>
      </c>
      <c r="Y182" s="9">
        <f t="shared" si="38"/>
        <v>91359.63</v>
      </c>
      <c r="Z182" s="9">
        <f>ROUND(T182 / 1.2, 2)</f>
        <v>35352.800000000003</v>
      </c>
      <c r="AA182" s="9">
        <f>Y182+Z182</f>
        <v>126712.43000000001</v>
      </c>
      <c r="AD182" s="4">
        <v>337839887</v>
      </c>
      <c r="AE182" s="4">
        <v>28661797</v>
      </c>
      <c r="AG182" s="4" t="s">
        <v>506</v>
      </c>
      <c r="AH182" s="4" t="s">
        <v>507</v>
      </c>
      <c r="AI182" s="4" t="s">
        <v>70</v>
      </c>
    </row>
    <row r="183" spans="1:35" ht="18" x14ac:dyDescent="0.3">
      <c r="A183" s="50" t="s">
        <v>526</v>
      </c>
      <c r="B183" s="50"/>
      <c r="C183" s="61" t="s">
        <v>510</v>
      </c>
      <c r="D183" s="52"/>
      <c r="E183" s="52" t="s">
        <v>511</v>
      </c>
      <c r="F183" s="55" t="s">
        <v>67</v>
      </c>
      <c r="G183" s="56">
        <v>1.03</v>
      </c>
      <c r="H183" s="52"/>
      <c r="I183" s="56">
        <v>650.23900000000003</v>
      </c>
      <c r="J183" s="58">
        <v>171.41</v>
      </c>
      <c r="K183" s="59"/>
      <c r="L183" s="59"/>
      <c r="M183" s="58">
        <f>ROUND(ROUND(J183, 2)*I183, 2)</f>
        <v>111457.47</v>
      </c>
      <c r="N183" s="59"/>
      <c r="O183" s="59"/>
      <c r="P183" s="58">
        <v>168.6</v>
      </c>
      <c r="Q183" s="59"/>
      <c r="R183" s="59"/>
      <c r="S183" s="58">
        <f>ROUND(ROUND(P183, 2)*I183, 2)</f>
        <v>109630.3</v>
      </c>
      <c r="T183" s="59"/>
      <c r="U183" s="60"/>
      <c r="V183" s="9">
        <f>ROUND(ROUND(P183, 2)/1.2, 2)</f>
        <v>140.5</v>
      </c>
      <c r="Y183" s="9">
        <f t="shared" si="38"/>
        <v>91358.58</v>
      </c>
      <c r="AD183" s="4" t="s">
        <v>527</v>
      </c>
      <c r="AE183" s="4" t="s">
        <v>528</v>
      </c>
      <c r="AF183" s="4" t="s">
        <v>514</v>
      </c>
    </row>
    <row r="184" spans="1:35" ht="36" x14ac:dyDescent="0.3">
      <c r="A184" s="50" t="s">
        <v>529</v>
      </c>
      <c r="B184" s="50" t="s">
        <v>504</v>
      </c>
      <c r="C184" s="51" t="s">
        <v>505</v>
      </c>
      <c r="D184" s="52"/>
      <c r="E184" s="52" t="s">
        <v>89</v>
      </c>
      <c r="F184" s="52" t="s">
        <v>67</v>
      </c>
      <c r="G184" s="53">
        <v>1</v>
      </c>
      <c r="H184" s="52"/>
      <c r="I184" s="53">
        <v>248.8</v>
      </c>
      <c r="J184" s="54">
        <v>176.55</v>
      </c>
      <c r="K184" s="54">
        <v>56</v>
      </c>
      <c r="L184" s="54">
        <f>J184+ROUND(K184, 2)</f>
        <v>232.55</v>
      </c>
      <c r="M184" s="54">
        <v>43925.64</v>
      </c>
      <c r="N184" s="54">
        <v>13932.8</v>
      </c>
      <c r="O184" s="54">
        <f>M184+N184</f>
        <v>57858.44</v>
      </c>
      <c r="P184" s="54">
        <v>173.66</v>
      </c>
      <c r="Q184" s="54">
        <v>67.2</v>
      </c>
      <c r="R184" s="54">
        <f>P184+ROUND(Q184, 2)</f>
        <v>240.86</v>
      </c>
      <c r="S184" s="54">
        <v>43206.61</v>
      </c>
      <c r="T184" s="54">
        <v>16719.36</v>
      </c>
      <c r="U184" s="54">
        <f>S184+T184</f>
        <v>59925.97</v>
      </c>
      <c r="V184" s="9">
        <f>ROUND(P184 / 1.2, 2)</f>
        <v>144.72</v>
      </c>
      <c r="W184" s="9">
        <f>ROUND(Q184 / 1.2, 2)</f>
        <v>56</v>
      </c>
      <c r="X184" s="9">
        <f>ROUND(R184 / 1.2, 2)</f>
        <v>200.72</v>
      </c>
      <c r="Y184" s="9">
        <f t="shared" si="38"/>
        <v>36005.51</v>
      </c>
      <c r="Z184" s="9">
        <f>ROUND(T184 / 1.2, 2)</f>
        <v>13932.8</v>
      </c>
      <c r="AA184" s="9">
        <f>Y184+Z184</f>
        <v>49938.31</v>
      </c>
      <c r="AD184" s="4">
        <v>337839888</v>
      </c>
      <c r="AE184" s="4">
        <v>28661803</v>
      </c>
      <c r="AG184" s="4" t="s">
        <v>506</v>
      </c>
      <c r="AH184" s="4" t="s">
        <v>507</v>
      </c>
      <c r="AI184" s="4" t="s">
        <v>70</v>
      </c>
    </row>
    <row r="185" spans="1:35" ht="18" x14ac:dyDescent="0.3">
      <c r="A185" s="50" t="s">
        <v>530</v>
      </c>
      <c r="B185" s="50"/>
      <c r="C185" s="61" t="s">
        <v>510</v>
      </c>
      <c r="D185" s="52"/>
      <c r="E185" s="52" t="s">
        <v>511</v>
      </c>
      <c r="F185" s="55" t="s">
        <v>67</v>
      </c>
      <c r="G185" s="56">
        <v>1.03</v>
      </c>
      <c r="H185" s="52"/>
      <c r="I185" s="56">
        <v>256.26400000000001</v>
      </c>
      <c r="J185" s="58">
        <v>171.41</v>
      </c>
      <c r="K185" s="59"/>
      <c r="L185" s="59"/>
      <c r="M185" s="58">
        <f>ROUND(ROUND(J185, 2)*I185, 2)</f>
        <v>43926.21</v>
      </c>
      <c r="N185" s="59"/>
      <c r="O185" s="59"/>
      <c r="P185" s="58">
        <v>168.6</v>
      </c>
      <c r="Q185" s="59"/>
      <c r="R185" s="59"/>
      <c r="S185" s="58">
        <f>ROUND(ROUND(P185, 2)*I185, 2)</f>
        <v>43206.11</v>
      </c>
      <c r="T185" s="59"/>
      <c r="U185" s="60"/>
      <c r="V185" s="9">
        <f>ROUND(ROUND(P185, 2)/1.2, 2)</f>
        <v>140.5</v>
      </c>
      <c r="Y185" s="9">
        <f t="shared" si="38"/>
        <v>36005.089999999997</v>
      </c>
      <c r="AD185" s="4" t="s">
        <v>531</v>
      </c>
      <c r="AE185" s="4" t="s">
        <v>532</v>
      </c>
      <c r="AF185" s="4" t="s">
        <v>514</v>
      </c>
    </row>
    <row r="186" spans="1:35" ht="18" x14ac:dyDescent="0.3">
      <c r="A186" s="10" t="s">
        <v>533</v>
      </c>
      <c r="B186" s="10" t="s">
        <v>534</v>
      </c>
      <c r="C186" s="11" t="s">
        <v>535</v>
      </c>
      <c r="D186" s="12"/>
      <c r="E186" s="12" t="s">
        <v>66</v>
      </c>
      <c r="F186" s="12" t="s">
        <v>127</v>
      </c>
      <c r="G186" s="13">
        <v>1</v>
      </c>
      <c r="H186" s="12"/>
      <c r="I186" s="13">
        <v>0</v>
      </c>
      <c r="J186" s="14">
        <v>0</v>
      </c>
      <c r="K186" s="15">
        <v>2157</v>
      </c>
      <c r="L186" s="14">
        <f>J186+ROUND(K186, 2)</f>
        <v>2157</v>
      </c>
      <c r="M186" s="14">
        <v>0</v>
      </c>
      <c r="N186" s="14">
        <v>0</v>
      </c>
      <c r="O186" s="14">
        <f>M186+N186</f>
        <v>0</v>
      </c>
      <c r="P186" s="14">
        <v>2600.9499999999998</v>
      </c>
      <c r="Q186" s="16">
        <v>2157</v>
      </c>
      <c r="R186" s="14">
        <f>P186+ROUND(Q186, 2)</f>
        <v>4757.95</v>
      </c>
      <c r="S186" s="14">
        <v>0</v>
      </c>
      <c r="T186" s="14">
        <v>0</v>
      </c>
      <c r="U186" s="14">
        <f>S186+T186</f>
        <v>0</v>
      </c>
      <c r="V186" s="9">
        <f>ROUND(P186 / 1.2, 2)</f>
        <v>2167.46</v>
      </c>
      <c r="W186" s="9">
        <f>ROUND(Q186 / 1.2, 2)</f>
        <v>1797.5</v>
      </c>
      <c r="X186" s="9">
        <f>ROUND(R186 / 1.2, 2)</f>
        <v>3964.96</v>
      </c>
      <c r="Y186" s="9">
        <f t="shared" si="38"/>
        <v>0</v>
      </c>
      <c r="Z186" s="9">
        <f>ROUND(T186 / 1.2, 2)</f>
        <v>0</v>
      </c>
      <c r="AA186" s="9">
        <f>Y186+Z186</f>
        <v>0</v>
      </c>
      <c r="AD186" s="4">
        <v>337839768</v>
      </c>
      <c r="AE186" s="4">
        <v>27137861</v>
      </c>
      <c r="AG186" s="4" t="s">
        <v>536</v>
      </c>
      <c r="AH186" s="4" t="s">
        <v>537</v>
      </c>
      <c r="AI186" s="4" t="s">
        <v>70</v>
      </c>
    </row>
    <row r="187" spans="1:35" ht="18" x14ac:dyDescent="0.3">
      <c r="A187" s="10" t="s">
        <v>538</v>
      </c>
      <c r="B187" s="10"/>
      <c r="C187" s="49" t="s">
        <v>539</v>
      </c>
      <c r="D187" s="12"/>
      <c r="E187" s="12"/>
      <c r="F187" s="29" t="s">
        <v>127</v>
      </c>
      <c r="G187" s="30">
        <v>1.02</v>
      </c>
      <c r="H187" s="12"/>
      <c r="I187" s="30">
        <v>0</v>
      </c>
      <c r="J187" s="31">
        <v>2550</v>
      </c>
      <c r="M187" s="32">
        <f>ROUND(ROUND(J187, 2)*I187, 2)</f>
        <v>0</v>
      </c>
      <c r="P187" s="33">
        <v>2550</v>
      </c>
      <c r="S187" s="32">
        <f>ROUND(ROUND(P187, 2)*I187, 2)</f>
        <v>0</v>
      </c>
      <c r="V187" s="9">
        <f>ROUND(ROUND(P187, 2)/1.2, 2)</f>
        <v>2125</v>
      </c>
      <c r="Y187" s="9">
        <f t="shared" si="38"/>
        <v>0</v>
      </c>
      <c r="AD187" s="4" t="s">
        <v>540</v>
      </c>
      <c r="AE187" s="4" t="s">
        <v>541</v>
      </c>
      <c r="AF187" s="4" t="s">
        <v>542</v>
      </c>
    </row>
    <row r="188" spans="1:35" ht="36" x14ac:dyDescent="0.3">
      <c r="A188" s="17" t="s">
        <v>543</v>
      </c>
      <c r="B188" s="17" t="s">
        <v>534</v>
      </c>
      <c r="C188" s="18" t="s">
        <v>535</v>
      </c>
      <c r="D188" s="19"/>
      <c r="E188" s="19" t="s">
        <v>544</v>
      </c>
      <c r="F188" s="19" t="s">
        <v>127</v>
      </c>
      <c r="G188" s="20">
        <v>1</v>
      </c>
      <c r="H188" s="19"/>
      <c r="I188" s="21">
        <v>0</v>
      </c>
      <c r="J188" s="22">
        <v>2600.96</v>
      </c>
      <c r="K188" s="22">
        <v>2157</v>
      </c>
      <c r="L188" s="22">
        <f>J188+ROUND(K188, 2)</f>
        <v>4757.96</v>
      </c>
      <c r="M188" s="22">
        <v>0</v>
      </c>
      <c r="N188" s="22">
        <v>0</v>
      </c>
      <c r="O188" s="22">
        <f>M188+N188</f>
        <v>0</v>
      </c>
      <c r="P188" s="22">
        <v>2600.96</v>
      </c>
      <c r="Q188" s="22">
        <v>2157</v>
      </c>
      <c r="R188" s="22">
        <f>P188+ROUND(Q188, 2)</f>
        <v>4757.96</v>
      </c>
      <c r="S188" s="22">
        <v>0</v>
      </c>
      <c r="T188" s="22">
        <v>0</v>
      </c>
      <c r="U188" s="22">
        <f>S188+T188</f>
        <v>0</v>
      </c>
      <c r="V188" s="9">
        <f>ROUND(P188 / 1.2, 2)</f>
        <v>2167.4699999999998</v>
      </c>
      <c r="W188" s="9">
        <f>ROUND(Q188 / 1.2, 2)</f>
        <v>1797.5</v>
      </c>
      <c r="X188" s="9">
        <f>ROUND(R188 / 1.2, 2)</f>
        <v>3964.97</v>
      </c>
      <c r="Y188" s="9">
        <f t="shared" si="38"/>
        <v>0</v>
      </c>
      <c r="Z188" s="9">
        <f>ROUND(T188 / 1.2, 2)</f>
        <v>0</v>
      </c>
      <c r="AA188" s="9">
        <f>Y188+Z188</f>
        <v>0</v>
      </c>
      <c r="AD188" s="4">
        <v>337839889</v>
      </c>
      <c r="AE188" s="4">
        <v>27137845</v>
      </c>
      <c r="AG188" s="4" t="s">
        <v>536</v>
      </c>
      <c r="AH188" s="4" t="s">
        <v>537</v>
      </c>
      <c r="AI188" s="4" t="s">
        <v>70</v>
      </c>
    </row>
    <row r="189" spans="1:35" ht="36" x14ac:dyDescent="0.3">
      <c r="A189" s="23" t="s">
        <v>545</v>
      </c>
      <c r="B189" s="23" t="s">
        <v>534</v>
      </c>
      <c r="C189" s="24" t="s">
        <v>535</v>
      </c>
      <c r="D189" s="25"/>
      <c r="E189" s="25" t="s">
        <v>544</v>
      </c>
      <c r="F189" s="25" t="s">
        <v>127</v>
      </c>
      <c r="G189" s="26">
        <v>1</v>
      </c>
      <c r="H189" s="25"/>
      <c r="I189" s="26">
        <v>23.917999999999999</v>
      </c>
      <c r="J189" s="27">
        <v>2600.96</v>
      </c>
      <c r="K189" s="27">
        <v>2157</v>
      </c>
      <c r="L189" s="27">
        <v>2157</v>
      </c>
      <c r="M189" s="27">
        <v>62209.760000000002</v>
      </c>
      <c r="N189" s="27">
        <v>51591.13</v>
      </c>
      <c r="O189" s="27"/>
      <c r="P189" s="27">
        <v>2600.96</v>
      </c>
      <c r="Q189" s="27">
        <v>2157</v>
      </c>
      <c r="R189" s="27">
        <v>2157</v>
      </c>
      <c r="S189" s="27">
        <v>62209.760000000002</v>
      </c>
      <c r="T189" s="27">
        <v>51591.13</v>
      </c>
      <c r="U189" s="27"/>
      <c r="V189" s="9"/>
      <c r="W189" s="9">
        <f>ROUND(Q189 / 1.2, 2)</f>
        <v>1797.5</v>
      </c>
      <c r="X189" s="9">
        <f>ROUND(R189 / 1.2, 2)</f>
        <v>1797.5</v>
      </c>
      <c r="Y189" s="9"/>
      <c r="Z189" s="9">
        <f>ROUND(T189 / 1.2, 2)</f>
        <v>42992.61</v>
      </c>
      <c r="AA189" s="9"/>
      <c r="AD189" s="4">
        <v>315782196</v>
      </c>
      <c r="AE189" s="4">
        <v>27137845</v>
      </c>
      <c r="AG189" s="4" t="s">
        <v>536</v>
      </c>
      <c r="AH189" s="4" t="s">
        <v>537</v>
      </c>
      <c r="AI189" s="4"/>
    </row>
    <row r="190" spans="1:35" ht="18" x14ac:dyDescent="0.3">
      <c r="A190" s="17" t="s">
        <v>546</v>
      </c>
      <c r="B190" s="17"/>
      <c r="C190" s="34" t="s">
        <v>539</v>
      </c>
      <c r="D190" s="19"/>
      <c r="E190" s="19"/>
      <c r="F190" s="35" t="s">
        <v>127</v>
      </c>
      <c r="G190" s="36">
        <v>1.02</v>
      </c>
      <c r="H190" s="19"/>
      <c r="I190" s="62">
        <v>0</v>
      </c>
      <c r="J190" s="38">
        <v>2550</v>
      </c>
      <c r="K190" s="39"/>
      <c r="L190" s="39"/>
      <c r="M190" s="38">
        <f>ROUND(ROUND(J190, 2)*I190, 2)</f>
        <v>0</v>
      </c>
      <c r="N190" s="39"/>
      <c r="O190" s="39"/>
      <c r="P190" s="38">
        <v>2550</v>
      </c>
      <c r="Q190" s="39"/>
      <c r="R190" s="39"/>
      <c r="S190" s="38">
        <f>ROUND(ROUND(P190, 2)*I190, 2)</f>
        <v>0</v>
      </c>
      <c r="T190" s="39"/>
      <c r="U190" s="40"/>
      <c r="V190" s="9">
        <f>ROUND(ROUND(P190, 2)/1.2, 2)</f>
        <v>2125</v>
      </c>
      <c r="Y190" s="9">
        <f t="shared" ref="Y190:Y205" si="39">ROUND(S190 / 1.2, 2)</f>
        <v>0</v>
      </c>
      <c r="AD190" s="4" t="s">
        <v>547</v>
      </c>
      <c r="AE190" s="4" t="s">
        <v>548</v>
      </c>
      <c r="AF190" s="4" t="s">
        <v>542</v>
      </c>
    </row>
    <row r="191" spans="1:35" ht="18" x14ac:dyDescent="0.3">
      <c r="A191" s="23" t="s">
        <v>549</v>
      </c>
      <c r="B191" s="23"/>
      <c r="C191" s="42" t="s">
        <v>539</v>
      </c>
      <c r="D191" s="25"/>
      <c r="E191" s="25"/>
      <c r="F191" s="43" t="s">
        <v>127</v>
      </c>
      <c r="G191" s="44">
        <v>1.02</v>
      </c>
      <c r="H191" s="25"/>
      <c r="I191" s="44">
        <v>24.396000000000001</v>
      </c>
      <c r="J191" s="46">
        <v>2550</v>
      </c>
      <c r="K191" s="47"/>
      <c r="L191" s="47"/>
      <c r="M191" s="46">
        <f>ROUND(ROUND(J191, 2)*I191, 2)</f>
        <v>62209.8</v>
      </c>
      <c r="N191" s="47"/>
      <c r="O191" s="47"/>
      <c r="P191" s="46">
        <v>2550</v>
      </c>
      <c r="Q191" s="47"/>
      <c r="R191" s="47"/>
      <c r="S191" s="46">
        <f>ROUND(ROUND(P191, 2)*I191, 2)</f>
        <v>62209.8</v>
      </c>
      <c r="T191" s="47"/>
      <c r="U191" s="48"/>
      <c r="V191" s="9">
        <f>ROUND(ROUND(P191, 2)/1.2, 2)</f>
        <v>2125</v>
      </c>
      <c r="Y191" s="9">
        <f t="shared" si="39"/>
        <v>51841.5</v>
      </c>
      <c r="AD191" s="4" t="s">
        <v>550</v>
      </c>
      <c r="AE191" s="4" t="s">
        <v>548</v>
      </c>
      <c r="AF191" s="4" t="s">
        <v>542</v>
      </c>
    </row>
    <row r="192" spans="1:35" ht="36" x14ac:dyDescent="0.3">
      <c r="A192" s="50" t="s">
        <v>551</v>
      </c>
      <c r="B192" s="50" t="s">
        <v>534</v>
      </c>
      <c r="C192" s="51" t="s">
        <v>535</v>
      </c>
      <c r="D192" s="52"/>
      <c r="E192" s="52" t="s">
        <v>544</v>
      </c>
      <c r="F192" s="52" t="s">
        <v>127</v>
      </c>
      <c r="G192" s="53">
        <v>1</v>
      </c>
      <c r="H192" s="52"/>
      <c r="I192" s="53">
        <v>23.917999999999999</v>
      </c>
      <c r="J192" s="54">
        <v>2644.31</v>
      </c>
      <c r="K192" s="54">
        <v>2157</v>
      </c>
      <c r="L192" s="54">
        <f>J192+ROUND(K192, 2)</f>
        <v>4801.3099999999995</v>
      </c>
      <c r="M192" s="54">
        <v>63246.61</v>
      </c>
      <c r="N192" s="54">
        <v>51591.13</v>
      </c>
      <c r="O192" s="54">
        <f>M192+N192</f>
        <v>114837.73999999999</v>
      </c>
      <c r="P192" s="54">
        <v>2600.96</v>
      </c>
      <c r="Q192" s="54">
        <v>2588.4</v>
      </c>
      <c r="R192" s="54">
        <f>P192+ROUND(Q192, 2)</f>
        <v>5189.3600000000006</v>
      </c>
      <c r="S192" s="54">
        <v>62209.760000000002</v>
      </c>
      <c r="T192" s="54">
        <v>61909.35</v>
      </c>
      <c r="U192" s="54">
        <f>S192+T192</f>
        <v>124119.11</v>
      </c>
      <c r="V192" s="9">
        <f>ROUND(P192 / 1.2, 2)</f>
        <v>2167.4699999999998</v>
      </c>
      <c r="W192" s="9">
        <f>ROUND(Q192 / 1.2, 2)</f>
        <v>2157</v>
      </c>
      <c r="X192" s="9">
        <f>ROUND(R192 / 1.2, 2)</f>
        <v>4324.47</v>
      </c>
      <c r="Y192" s="9">
        <f t="shared" si="39"/>
        <v>51841.47</v>
      </c>
      <c r="Z192" s="9">
        <f>ROUND(T192 / 1.2, 2)</f>
        <v>51591.13</v>
      </c>
      <c r="AA192" s="9">
        <f>Y192+Z192</f>
        <v>103432.6</v>
      </c>
      <c r="AD192" s="4">
        <v>337839890</v>
      </c>
      <c r="AE192" s="4">
        <v>28661790</v>
      </c>
      <c r="AG192" s="4" t="s">
        <v>536</v>
      </c>
      <c r="AH192" s="4" t="s">
        <v>537</v>
      </c>
      <c r="AI192" s="4" t="s">
        <v>70</v>
      </c>
    </row>
    <row r="193" spans="1:35" ht="18" x14ac:dyDescent="0.3">
      <c r="A193" s="50" t="s">
        <v>552</v>
      </c>
      <c r="B193" s="50"/>
      <c r="C193" s="61" t="s">
        <v>539</v>
      </c>
      <c r="D193" s="52"/>
      <c r="E193" s="52"/>
      <c r="F193" s="55" t="s">
        <v>127</v>
      </c>
      <c r="G193" s="56">
        <v>1.02</v>
      </c>
      <c r="H193" s="52"/>
      <c r="I193" s="56">
        <v>24.396000000000001</v>
      </c>
      <c r="J193" s="58">
        <v>2592.5</v>
      </c>
      <c r="K193" s="59"/>
      <c r="L193" s="59"/>
      <c r="M193" s="58">
        <f>ROUND(ROUND(J193, 2)*I193, 2)</f>
        <v>63246.63</v>
      </c>
      <c r="N193" s="59"/>
      <c r="O193" s="59"/>
      <c r="P193" s="58">
        <v>2550</v>
      </c>
      <c r="Q193" s="59"/>
      <c r="R193" s="59"/>
      <c r="S193" s="58">
        <f>ROUND(ROUND(P193, 2)*I193, 2)</f>
        <v>62209.8</v>
      </c>
      <c r="T193" s="59"/>
      <c r="U193" s="60"/>
      <c r="V193" s="9">
        <f>ROUND(ROUND(P193, 2)/1.2, 2)</f>
        <v>2125</v>
      </c>
      <c r="Y193" s="9">
        <f t="shared" si="39"/>
        <v>51841.5</v>
      </c>
      <c r="AD193" s="4" t="s">
        <v>553</v>
      </c>
      <c r="AE193" s="4" t="s">
        <v>554</v>
      </c>
      <c r="AF193" s="4" t="s">
        <v>542</v>
      </c>
    </row>
    <row r="194" spans="1:35" ht="18" x14ac:dyDescent="0.3">
      <c r="A194" s="50" t="s">
        <v>555</v>
      </c>
      <c r="B194" s="50" t="s">
        <v>556</v>
      </c>
      <c r="C194" s="51" t="s">
        <v>557</v>
      </c>
      <c r="D194" s="52"/>
      <c r="E194" s="52" t="s">
        <v>558</v>
      </c>
      <c r="F194" s="52" t="s">
        <v>98</v>
      </c>
      <c r="G194" s="53">
        <v>1</v>
      </c>
      <c r="H194" s="52"/>
      <c r="I194" s="53">
        <v>59.5</v>
      </c>
      <c r="J194" s="54">
        <v>2490.84</v>
      </c>
      <c r="K194" s="54">
        <v>1066</v>
      </c>
      <c r="L194" s="54">
        <f>J194+ROUND(K194, 2)</f>
        <v>3556.84</v>
      </c>
      <c r="M194" s="54">
        <v>148204.98000000001</v>
      </c>
      <c r="N194" s="54">
        <v>63427</v>
      </c>
      <c r="O194" s="54">
        <f>M194+N194</f>
        <v>211631.98</v>
      </c>
      <c r="P194" s="54">
        <v>2490.84</v>
      </c>
      <c r="Q194" s="54">
        <v>1279.2</v>
      </c>
      <c r="R194" s="54">
        <f>P194+ROUND(Q194, 2)</f>
        <v>3770.04</v>
      </c>
      <c r="S194" s="54">
        <v>148204.98000000001</v>
      </c>
      <c r="T194" s="54">
        <v>76112.399999999994</v>
      </c>
      <c r="U194" s="54">
        <f>S194+T194</f>
        <v>224317.38</v>
      </c>
      <c r="V194" s="9">
        <f>ROUND(P194 / 1.2, 2)</f>
        <v>2075.6999999999998</v>
      </c>
      <c r="W194" s="9">
        <f>ROUND(Q194 / 1.2, 2)</f>
        <v>1066</v>
      </c>
      <c r="X194" s="9">
        <f>ROUND(R194 / 1.2, 2)</f>
        <v>3141.7</v>
      </c>
      <c r="Y194" s="9">
        <f t="shared" si="39"/>
        <v>123504.15</v>
      </c>
      <c r="Z194" s="9">
        <f>ROUND(T194 / 1.2, 2)</f>
        <v>63427</v>
      </c>
      <c r="AA194" s="9">
        <f>Y194+Z194</f>
        <v>186931.15</v>
      </c>
      <c r="AD194" s="4">
        <v>337839770</v>
      </c>
      <c r="AE194" s="4">
        <v>28899785</v>
      </c>
      <c r="AG194" s="4" t="s">
        <v>559</v>
      </c>
      <c r="AH194" s="4" t="s">
        <v>560</v>
      </c>
      <c r="AI194" s="4" t="s">
        <v>70</v>
      </c>
    </row>
    <row r="195" spans="1:35" ht="90" x14ac:dyDescent="0.3">
      <c r="A195" s="50" t="s">
        <v>561</v>
      </c>
      <c r="B195" s="50"/>
      <c r="C195" s="61" t="s">
        <v>562</v>
      </c>
      <c r="D195" s="52"/>
      <c r="E195" s="52" t="s">
        <v>563</v>
      </c>
      <c r="F195" s="55" t="s">
        <v>98</v>
      </c>
      <c r="G195" s="56">
        <v>1</v>
      </c>
      <c r="H195" s="52"/>
      <c r="I195" s="57">
        <v>59.5</v>
      </c>
      <c r="J195" s="58">
        <v>2490.84</v>
      </c>
      <c r="K195" s="59"/>
      <c r="L195" s="59"/>
      <c r="M195" s="58">
        <f>ROUND(ROUND(J195, 2)*I195, 2)</f>
        <v>148204.98000000001</v>
      </c>
      <c r="N195" s="59"/>
      <c r="O195" s="59"/>
      <c r="P195" s="58">
        <v>2490.84</v>
      </c>
      <c r="Q195" s="59"/>
      <c r="R195" s="59"/>
      <c r="S195" s="58">
        <f>ROUND(ROUND(P195, 2)*I195, 2)</f>
        <v>148204.98000000001</v>
      </c>
      <c r="T195" s="59"/>
      <c r="U195" s="60"/>
      <c r="V195" s="9">
        <f>ROUND(ROUND(P195, 2)/1.2, 2)</f>
        <v>2075.6999999999998</v>
      </c>
      <c r="Y195" s="9">
        <f t="shared" si="39"/>
        <v>123504.15</v>
      </c>
      <c r="AD195" s="4" t="s">
        <v>564</v>
      </c>
      <c r="AE195" s="4" t="s">
        <v>565</v>
      </c>
      <c r="AF195" s="4" t="s">
        <v>566</v>
      </c>
    </row>
    <row r="196" spans="1:35" ht="18" x14ac:dyDescent="0.3">
      <c r="A196" s="50" t="s">
        <v>567</v>
      </c>
      <c r="B196" s="50" t="s">
        <v>556</v>
      </c>
      <c r="C196" s="51" t="s">
        <v>557</v>
      </c>
      <c r="D196" s="52"/>
      <c r="E196" s="52" t="s">
        <v>568</v>
      </c>
      <c r="F196" s="52" t="s">
        <v>98</v>
      </c>
      <c r="G196" s="53">
        <v>1</v>
      </c>
      <c r="H196" s="52"/>
      <c r="I196" s="53">
        <v>2.6</v>
      </c>
      <c r="J196" s="54">
        <v>2490.84</v>
      </c>
      <c r="K196" s="54">
        <v>1066</v>
      </c>
      <c r="L196" s="54">
        <f>J196+ROUND(K196, 2)</f>
        <v>3556.84</v>
      </c>
      <c r="M196" s="54">
        <v>6476.18</v>
      </c>
      <c r="N196" s="54">
        <v>2771.6</v>
      </c>
      <c r="O196" s="54">
        <f>M196+N196</f>
        <v>9247.7800000000007</v>
      </c>
      <c r="P196" s="54">
        <v>2490.84</v>
      </c>
      <c r="Q196" s="54">
        <v>1279.2</v>
      </c>
      <c r="R196" s="54">
        <f>P196+ROUND(Q196, 2)</f>
        <v>3770.04</v>
      </c>
      <c r="S196" s="54">
        <v>6476.18</v>
      </c>
      <c r="T196" s="54">
        <v>3325.92</v>
      </c>
      <c r="U196" s="54">
        <f>S196+T196</f>
        <v>9802.1</v>
      </c>
      <c r="V196" s="9">
        <f>ROUND(P196 / 1.2, 2)</f>
        <v>2075.6999999999998</v>
      </c>
      <c r="W196" s="9">
        <f>ROUND(Q196 / 1.2, 2)</f>
        <v>1066</v>
      </c>
      <c r="X196" s="9">
        <f>ROUND(R196 / 1.2, 2)</f>
        <v>3141.7</v>
      </c>
      <c r="Y196" s="9">
        <f t="shared" si="39"/>
        <v>5396.82</v>
      </c>
      <c r="Z196" s="9">
        <f>ROUND(T196 / 1.2, 2)</f>
        <v>2771.6</v>
      </c>
      <c r="AA196" s="9">
        <f>Y196+Z196</f>
        <v>8168.42</v>
      </c>
      <c r="AD196" s="4">
        <v>337839891</v>
      </c>
      <c r="AE196" s="4">
        <v>28899786</v>
      </c>
      <c r="AG196" s="4" t="s">
        <v>559</v>
      </c>
      <c r="AH196" s="4" t="s">
        <v>560</v>
      </c>
      <c r="AI196" s="4" t="s">
        <v>70</v>
      </c>
    </row>
    <row r="197" spans="1:35" ht="90" x14ac:dyDescent="0.3">
      <c r="A197" s="50" t="s">
        <v>569</v>
      </c>
      <c r="B197" s="50"/>
      <c r="C197" s="61" t="s">
        <v>562</v>
      </c>
      <c r="D197" s="52"/>
      <c r="E197" s="52" t="s">
        <v>570</v>
      </c>
      <c r="F197" s="55" t="s">
        <v>98</v>
      </c>
      <c r="G197" s="56">
        <v>1</v>
      </c>
      <c r="H197" s="52"/>
      <c r="I197" s="57">
        <v>2.6</v>
      </c>
      <c r="J197" s="58">
        <v>2490.84</v>
      </c>
      <c r="K197" s="59"/>
      <c r="L197" s="59"/>
      <c r="M197" s="58">
        <f>ROUND(ROUND(J197, 2)*I197, 2)</f>
        <v>6476.18</v>
      </c>
      <c r="N197" s="59"/>
      <c r="O197" s="59"/>
      <c r="P197" s="58">
        <v>2490.84</v>
      </c>
      <c r="Q197" s="59"/>
      <c r="R197" s="59"/>
      <c r="S197" s="58">
        <f>ROUND(ROUND(P197, 2)*I197, 2)</f>
        <v>6476.18</v>
      </c>
      <c r="T197" s="59"/>
      <c r="U197" s="60"/>
      <c r="V197" s="9">
        <f>ROUND(ROUND(P197, 2)/1.2, 2)</f>
        <v>2075.6999999999998</v>
      </c>
      <c r="Y197" s="9">
        <f t="shared" si="39"/>
        <v>5396.82</v>
      </c>
      <c r="AD197" s="4" t="s">
        <v>571</v>
      </c>
      <c r="AE197" s="4" t="s">
        <v>572</v>
      </c>
      <c r="AF197" s="4" t="s">
        <v>566</v>
      </c>
    </row>
    <row r="198" spans="1:35" ht="36" x14ac:dyDescent="0.3">
      <c r="A198" s="50" t="s">
        <v>573</v>
      </c>
      <c r="B198" s="50" t="s">
        <v>556</v>
      </c>
      <c r="C198" s="51" t="s">
        <v>557</v>
      </c>
      <c r="D198" s="52"/>
      <c r="E198" s="52" t="s">
        <v>574</v>
      </c>
      <c r="F198" s="52" t="s">
        <v>98</v>
      </c>
      <c r="G198" s="53">
        <v>1</v>
      </c>
      <c r="H198" s="52"/>
      <c r="I198" s="53">
        <v>58.8</v>
      </c>
      <c r="J198" s="54">
        <v>2490.84</v>
      </c>
      <c r="K198" s="54">
        <v>1066</v>
      </c>
      <c r="L198" s="54">
        <f>J198+ROUND(K198, 2)</f>
        <v>3556.84</v>
      </c>
      <c r="M198" s="54">
        <v>146461.39000000001</v>
      </c>
      <c r="N198" s="54">
        <v>62680.800000000003</v>
      </c>
      <c r="O198" s="54">
        <f>M198+N198</f>
        <v>209142.19</v>
      </c>
      <c r="P198" s="54">
        <v>2490.84</v>
      </c>
      <c r="Q198" s="54">
        <v>1279.2</v>
      </c>
      <c r="R198" s="54">
        <f>P198+ROUND(Q198, 2)</f>
        <v>3770.04</v>
      </c>
      <c r="S198" s="54">
        <v>146461.39000000001</v>
      </c>
      <c r="T198" s="54">
        <v>75216.960000000006</v>
      </c>
      <c r="U198" s="54">
        <f>S198+T198</f>
        <v>221678.35000000003</v>
      </c>
      <c r="V198" s="9">
        <f>ROUND(P198 / 1.2, 2)</f>
        <v>2075.6999999999998</v>
      </c>
      <c r="W198" s="9">
        <f>ROUND(Q198 / 1.2, 2)</f>
        <v>1066</v>
      </c>
      <c r="X198" s="9">
        <f>ROUND(R198 / 1.2, 2)</f>
        <v>3141.7</v>
      </c>
      <c r="Y198" s="9">
        <f t="shared" si="39"/>
        <v>122051.16</v>
      </c>
      <c r="Z198" s="9">
        <f>ROUND(T198 / 1.2, 2)</f>
        <v>62680.800000000003</v>
      </c>
      <c r="AA198" s="9">
        <f>Y198+Z198</f>
        <v>184731.96000000002</v>
      </c>
      <c r="AD198" s="4">
        <v>337839892</v>
      </c>
      <c r="AE198" s="4">
        <v>28899782</v>
      </c>
      <c r="AG198" s="4" t="s">
        <v>559</v>
      </c>
      <c r="AH198" s="4" t="s">
        <v>560</v>
      </c>
      <c r="AI198" s="4" t="s">
        <v>70</v>
      </c>
    </row>
    <row r="199" spans="1:35" ht="90" x14ac:dyDescent="0.3">
      <c r="A199" s="50" t="s">
        <v>575</v>
      </c>
      <c r="B199" s="50"/>
      <c r="C199" s="61" t="s">
        <v>562</v>
      </c>
      <c r="D199" s="52"/>
      <c r="E199" s="52" t="s">
        <v>576</v>
      </c>
      <c r="F199" s="55" t="s">
        <v>98</v>
      </c>
      <c r="G199" s="56">
        <v>1</v>
      </c>
      <c r="H199" s="52"/>
      <c r="I199" s="57">
        <v>58.8</v>
      </c>
      <c r="J199" s="58">
        <v>2490.84</v>
      </c>
      <c r="K199" s="59"/>
      <c r="L199" s="59"/>
      <c r="M199" s="58">
        <f>ROUND(ROUND(J199, 2)*I199, 2)</f>
        <v>146461.39000000001</v>
      </c>
      <c r="N199" s="59"/>
      <c r="O199" s="59"/>
      <c r="P199" s="58">
        <v>2490.84</v>
      </c>
      <c r="Q199" s="59"/>
      <c r="R199" s="59"/>
      <c r="S199" s="58">
        <f>ROUND(ROUND(P199, 2)*I199, 2)</f>
        <v>146461.39000000001</v>
      </c>
      <c r="T199" s="59"/>
      <c r="U199" s="60"/>
      <c r="V199" s="9">
        <f>ROUND(ROUND(P199, 2)/1.2, 2)</f>
        <v>2075.6999999999998</v>
      </c>
      <c r="Y199" s="9">
        <f t="shared" si="39"/>
        <v>122051.16</v>
      </c>
      <c r="AD199" s="4" t="s">
        <v>577</v>
      </c>
      <c r="AE199" s="4" t="s">
        <v>578</v>
      </c>
      <c r="AF199" s="4" t="s">
        <v>566</v>
      </c>
    </row>
    <row r="200" spans="1:35" ht="36" x14ac:dyDescent="0.3">
      <c r="A200" s="50" t="s">
        <v>579</v>
      </c>
      <c r="B200" s="50" t="s">
        <v>556</v>
      </c>
      <c r="C200" s="51" t="s">
        <v>557</v>
      </c>
      <c r="D200" s="52"/>
      <c r="E200" s="52" t="s">
        <v>580</v>
      </c>
      <c r="F200" s="52" t="s">
        <v>98</v>
      </c>
      <c r="G200" s="53">
        <v>1</v>
      </c>
      <c r="H200" s="52"/>
      <c r="I200" s="53">
        <v>22.1</v>
      </c>
      <c r="J200" s="54">
        <v>2490.84</v>
      </c>
      <c r="K200" s="54">
        <v>1066</v>
      </c>
      <c r="L200" s="54">
        <f>J200+ROUND(K200, 2)</f>
        <v>3556.84</v>
      </c>
      <c r="M200" s="54">
        <v>55047.56</v>
      </c>
      <c r="N200" s="54">
        <v>23558.6</v>
      </c>
      <c r="O200" s="54">
        <f>M200+N200</f>
        <v>78606.16</v>
      </c>
      <c r="P200" s="54">
        <v>2490.84</v>
      </c>
      <c r="Q200" s="54">
        <v>1279.2</v>
      </c>
      <c r="R200" s="54">
        <f>P200+ROUND(Q200, 2)</f>
        <v>3770.04</v>
      </c>
      <c r="S200" s="54">
        <v>55047.56</v>
      </c>
      <c r="T200" s="54">
        <v>28270.32</v>
      </c>
      <c r="U200" s="54">
        <f>S200+T200</f>
        <v>83317.88</v>
      </c>
      <c r="V200" s="9">
        <f>ROUND(P200 / 1.2, 2)</f>
        <v>2075.6999999999998</v>
      </c>
      <c r="W200" s="9">
        <f>ROUND(Q200 / 1.2, 2)</f>
        <v>1066</v>
      </c>
      <c r="X200" s="9">
        <f>ROUND(R200 / 1.2, 2)</f>
        <v>3141.7</v>
      </c>
      <c r="Y200" s="9">
        <f t="shared" si="39"/>
        <v>45872.97</v>
      </c>
      <c r="Z200" s="9">
        <f>ROUND(T200 / 1.2, 2)</f>
        <v>23558.6</v>
      </c>
      <c r="AA200" s="9">
        <f>Y200+Z200</f>
        <v>69431.570000000007</v>
      </c>
      <c r="AD200" s="4">
        <v>337839893</v>
      </c>
      <c r="AE200" s="4">
        <v>28899784</v>
      </c>
      <c r="AG200" s="4" t="s">
        <v>559</v>
      </c>
      <c r="AH200" s="4" t="s">
        <v>560</v>
      </c>
      <c r="AI200" s="4" t="s">
        <v>70</v>
      </c>
    </row>
    <row r="201" spans="1:35" ht="90" x14ac:dyDescent="0.3">
      <c r="A201" s="50" t="s">
        <v>581</v>
      </c>
      <c r="B201" s="50"/>
      <c r="C201" s="61" t="s">
        <v>562</v>
      </c>
      <c r="D201" s="52"/>
      <c r="E201" s="52" t="s">
        <v>582</v>
      </c>
      <c r="F201" s="55" t="s">
        <v>98</v>
      </c>
      <c r="G201" s="56">
        <v>1</v>
      </c>
      <c r="H201" s="52"/>
      <c r="I201" s="57">
        <v>22.1</v>
      </c>
      <c r="J201" s="58">
        <v>2490.84</v>
      </c>
      <c r="K201" s="59"/>
      <c r="L201" s="59"/>
      <c r="M201" s="58">
        <f>ROUND(ROUND(J201, 2)*I201, 2)</f>
        <v>55047.56</v>
      </c>
      <c r="N201" s="59"/>
      <c r="O201" s="59"/>
      <c r="P201" s="58">
        <v>2490.84</v>
      </c>
      <c r="Q201" s="59"/>
      <c r="R201" s="59"/>
      <c r="S201" s="58">
        <f>ROUND(ROUND(P201, 2)*I201, 2)</f>
        <v>55047.56</v>
      </c>
      <c r="T201" s="59"/>
      <c r="U201" s="60"/>
      <c r="V201" s="9">
        <f>ROUND(ROUND(P201, 2)/1.2, 2)</f>
        <v>2075.6999999999998</v>
      </c>
      <c r="Y201" s="9">
        <f t="shared" si="39"/>
        <v>45872.97</v>
      </c>
      <c r="AD201" s="4" t="s">
        <v>583</v>
      </c>
      <c r="AE201" s="4" t="s">
        <v>584</v>
      </c>
      <c r="AF201" s="4" t="s">
        <v>566</v>
      </c>
    </row>
    <row r="202" spans="1:35" ht="18" x14ac:dyDescent="0.3">
      <c r="A202" s="50" t="s">
        <v>585</v>
      </c>
      <c r="B202" s="50" t="s">
        <v>556</v>
      </c>
      <c r="C202" s="51" t="s">
        <v>557</v>
      </c>
      <c r="D202" s="52"/>
      <c r="E202" s="52" t="s">
        <v>586</v>
      </c>
      <c r="F202" s="52" t="s">
        <v>98</v>
      </c>
      <c r="G202" s="53">
        <v>1</v>
      </c>
      <c r="H202" s="52"/>
      <c r="I202" s="53">
        <v>130</v>
      </c>
      <c r="J202" s="54">
        <v>2490.84</v>
      </c>
      <c r="K202" s="54">
        <v>1066</v>
      </c>
      <c r="L202" s="54">
        <f>J202+ROUND(K202, 2)</f>
        <v>3556.84</v>
      </c>
      <c r="M202" s="54">
        <v>323809.2</v>
      </c>
      <c r="N202" s="54">
        <v>138580</v>
      </c>
      <c r="O202" s="54">
        <f>M202+N202</f>
        <v>462389.2</v>
      </c>
      <c r="P202" s="54">
        <v>2490.84</v>
      </c>
      <c r="Q202" s="54">
        <v>1279.2</v>
      </c>
      <c r="R202" s="54">
        <f>P202+ROUND(Q202, 2)</f>
        <v>3770.04</v>
      </c>
      <c r="S202" s="54">
        <v>323809.2</v>
      </c>
      <c r="T202" s="54">
        <v>166296</v>
      </c>
      <c r="U202" s="54">
        <f>S202+T202</f>
        <v>490105.2</v>
      </c>
      <c r="V202" s="9">
        <f>ROUND(P202 / 1.2, 2)</f>
        <v>2075.6999999999998</v>
      </c>
      <c r="W202" s="9">
        <f>ROUND(Q202 / 1.2, 2)</f>
        <v>1066</v>
      </c>
      <c r="X202" s="9">
        <f>ROUND(R202 / 1.2, 2)</f>
        <v>3141.7</v>
      </c>
      <c r="Y202" s="9">
        <f t="shared" si="39"/>
        <v>269841</v>
      </c>
      <c r="Z202" s="9">
        <f>ROUND(T202 / 1.2, 2)</f>
        <v>138580</v>
      </c>
      <c r="AA202" s="9">
        <f>Y202+Z202</f>
        <v>408421</v>
      </c>
      <c r="AD202" s="4">
        <v>337839894</v>
      </c>
      <c r="AE202" s="4">
        <v>28899781</v>
      </c>
      <c r="AG202" s="4" t="s">
        <v>559</v>
      </c>
      <c r="AH202" s="4" t="s">
        <v>560</v>
      </c>
      <c r="AI202" s="4" t="s">
        <v>70</v>
      </c>
    </row>
    <row r="203" spans="1:35" ht="54" x14ac:dyDescent="0.3">
      <c r="A203" s="50" t="s">
        <v>587</v>
      </c>
      <c r="B203" s="50"/>
      <c r="C203" s="61" t="s">
        <v>562</v>
      </c>
      <c r="D203" s="52"/>
      <c r="E203" s="52" t="s">
        <v>588</v>
      </c>
      <c r="F203" s="55" t="s">
        <v>98</v>
      </c>
      <c r="G203" s="56">
        <v>1</v>
      </c>
      <c r="H203" s="52"/>
      <c r="I203" s="57">
        <v>130</v>
      </c>
      <c r="J203" s="58">
        <v>2490.84</v>
      </c>
      <c r="K203" s="59"/>
      <c r="L203" s="59"/>
      <c r="M203" s="58">
        <f>ROUND(ROUND(J203, 2)*I203, 2)</f>
        <v>323809.2</v>
      </c>
      <c r="N203" s="59"/>
      <c r="O203" s="59"/>
      <c r="P203" s="58">
        <v>2490.84</v>
      </c>
      <c r="Q203" s="59"/>
      <c r="R203" s="59"/>
      <c r="S203" s="58">
        <f>ROUND(ROUND(P203, 2)*I203, 2)</f>
        <v>323809.2</v>
      </c>
      <c r="T203" s="59"/>
      <c r="U203" s="60"/>
      <c r="V203" s="9">
        <f>ROUND(ROUND(P203, 2)/1.2, 2)</f>
        <v>2075.6999999999998</v>
      </c>
      <c r="Y203" s="9">
        <f t="shared" si="39"/>
        <v>269841</v>
      </c>
      <c r="AD203" s="4" t="s">
        <v>589</v>
      </c>
      <c r="AE203" s="4" t="s">
        <v>590</v>
      </c>
      <c r="AF203" s="4" t="s">
        <v>566</v>
      </c>
    </row>
    <row r="204" spans="1:35" ht="18" x14ac:dyDescent="0.3">
      <c r="A204" s="50" t="s">
        <v>591</v>
      </c>
      <c r="B204" s="50" t="s">
        <v>556</v>
      </c>
      <c r="C204" s="51" t="s">
        <v>557</v>
      </c>
      <c r="D204" s="52"/>
      <c r="E204" s="52" t="s">
        <v>592</v>
      </c>
      <c r="F204" s="52" t="s">
        <v>98</v>
      </c>
      <c r="G204" s="53">
        <v>1</v>
      </c>
      <c r="H204" s="52"/>
      <c r="I204" s="53">
        <v>55.8</v>
      </c>
      <c r="J204" s="54">
        <v>2490.84</v>
      </c>
      <c r="K204" s="54">
        <v>1066</v>
      </c>
      <c r="L204" s="54">
        <f>J204+ROUND(K204, 2)</f>
        <v>3556.84</v>
      </c>
      <c r="M204" s="54">
        <v>138988.87</v>
      </c>
      <c r="N204" s="54">
        <v>59482.8</v>
      </c>
      <c r="O204" s="54">
        <f>M204+N204</f>
        <v>198471.66999999998</v>
      </c>
      <c r="P204" s="54">
        <v>2490.84</v>
      </c>
      <c r="Q204" s="54">
        <v>1279.2</v>
      </c>
      <c r="R204" s="54">
        <f>P204+ROUND(Q204, 2)</f>
        <v>3770.04</v>
      </c>
      <c r="S204" s="54">
        <v>138988.87</v>
      </c>
      <c r="T204" s="54">
        <v>71379.360000000001</v>
      </c>
      <c r="U204" s="54">
        <f>S204+T204</f>
        <v>210368.22999999998</v>
      </c>
      <c r="V204" s="9">
        <f>ROUND(P204 / 1.2, 2)</f>
        <v>2075.6999999999998</v>
      </c>
      <c r="W204" s="9">
        <f>ROUND(Q204 / 1.2, 2)</f>
        <v>1066</v>
      </c>
      <c r="X204" s="9">
        <f>ROUND(R204 / 1.2, 2)</f>
        <v>3141.7</v>
      </c>
      <c r="Y204" s="9">
        <f t="shared" si="39"/>
        <v>115824.06</v>
      </c>
      <c r="Z204" s="9">
        <f>ROUND(T204 / 1.2, 2)</f>
        <v>59482.8</v>
      </c>
      <c r="AA204" s="9">
        <f>Y204+Z204</f>
        <v>175306.86</v>
      </c>
      <c r="AD204" s="4">
        <v>337839895</v>
      </c>
      <c r="AE204" s="4">
        <v>28899783</v>
      </c>
      <c r="AG204" s="4" t="s">
        <v>559</v>
      </c>
      <c r="AH204" s="4" t="s">
        <v>560</v>
      </c>
      <c r="AI204" s="4" t="s">
        <v>70</v>
      </c>
    </row>
    <row r="205" spans="1:35" ht="72" x14ac:dyDescent="0.3">
      <c r="A205" s="50" t="s">
        <v>593</v>
      </c>
      <c r="B205" s="50"/>
      <c r="C205" s="61" t="s">
        <v>562</v>
      </c>
      <c r="D205" s="52"/>
      <c r="E205" s="52" t="s">
        <v>594</v>
      </c>
      <c r="F205" s="55" t="s">
        <v>98</v>
      </c>
      <c r="G205" s="56">
        <v>1</v>
      </c>
      <c r="H205" s="52"/>
      <c r="I205" s="57">
        <v>55.8</v>
      </c>
      <c r="J205" s="58">
        <v>2490.84</v>
      </c>
      <c r="K205" s="59"/>
      <c r="L205" s="59"/>
      <c r="M205" s="58">
        <f>ROUND(ROUND(J205, 2)*I205, 2)</f>
        <v>138988.87</v>
      </c>
      <c r="N205" s="59"/>
      <c r="O205" s="59"/>
      <c r="P205" s="58">
        <v>2490.84</v>
      </c>
      <c r="Q205" s="59"/>
      <c r="R205" s="59"/>
      <c r="S205" s="58">
        <f>ROUND(ROUND(P205, 2)*I205, 2)</f>
        <v>138988.87</v>
      </c>
      <c r="T205" s="59"/>
      <c r="U205" s="60"/>
      <c r="V205" s="9">
        <f>ROUND(ROUND(P205, 2)/1.2, 2)</f>
        <v>2075.6999999999998</v>
      </c>
      <c r="Y205" s="9">
        <f t="shared" si="39"/>
        <v>115824.06</v>
      </c>
      <c r="AD205" s="4" t="s">
        <v>595</v>
      </c>
      <c r="AE205" s="4" t="s">
        <v>596</v>
      </c>
      <c r="AF205" s="4" t="s">
        <v>566</v>
      </c>
    </row>
    <row r="206" spans="1:35" ht="16.95" customHeight="1" x14ac:dyDescent="0.3">
      <c r="A206" s="10" t="s">
        <v>597</v>
      </c>
      <c r="B206" s="10" t="s">
        <v>598</v>
      </c>
      <c r="C206" s="101" t="s">
        <v>599</v>
      </c>
      <c r="D206" s="102"/>
      <c r="E206" s="102"/>
      <c r="F206" s="102"/>
      <c r="G206" s="102"/>
      <c r="H206" s="102"/>
      <c r="I206" s="103"/>
      <c r="M206" s="6">
        <f>SUM(M207,M213,M223,M228,M231,M239,M242,M245,M249,M252,M255,M261,M265,M269,M273,M277,M279,M281,M291,M301,M311,M316,M321,M326,M336,M346,M351,M356,M366,M376,M381)</f>
        <v>4072907.3999999994</v>
      </c>
      <c r="N206" s="6">
        <f>SUM(N207,N213,N223,N228,N231,N239,N242,N245,N249,N252,N255,N261,N265,N269,N273,N277,N279,N281,N291,N301,N311,N316,N321,N326,N336,N346,N351,N356,N366,N376,N381)</f>
        <v>8131037.2199999997</v>
      </c>
      <c r="O206" s="6">
        <f>SUM(O207,O213,O223,O228,O231,O239,O242,O245,O249,O252,O255,O261,O265,O269,O273,O277,O279,O281,O291,O301,O311,O316,O321,O326,O336,O346,O351,O356,O366,O376,O381)</f>
        <v>12203944.619999999</v>
      </c>
      <c r="S206" s="6">
        <f>SUM(S207,S213,S223,S228,S231,S239,S242,S245,S249,S252,S255,S261,S265,S269,S273,S277,S279,S281,S291,S301,S311,S316,S321,S326,S336,S346,S351,S356,S366,S376,S381)</f>
        <v>22343642.289999999</v>
      </c>
      <c r="T206" s="6">
        <f>SUM(T207,T213,T223,T228,T231,T239,T242,T245,T249,T252,T255,T261,T265,T269,T273,T277,T279,T281,T291,T301,T311,T316,T321,T326,T336,T346,T351,T356,T366,T376,T381)</f>
        <v>9663404.2200000007</v>
      </c>
      <c r="U206" s="6">
        <f>SUM(U207,U213,U223,U228,U231,U239,U242,U245,U249,U252,U255,U261,U265,U269,U273,U277,U279,U281,U291,U301,U311,U316,U321,U326,U336,U346,U351,U356,U366,U376,U381)</f>
        <v>32007046.509999998</v>
      </c>
      <c r="Y206" s="9">
        <f>SUM(Y207,Y213,Y223,Y228,Y231,Y239,Y242,Y245,Y249,Y252,Y255,Y261,Y265,Y269,Y273,Y277,Y279,Y281,Y291,Y301,Y311,Y316,Y321,Y326,Y336,Y346,Y351,Y356,Y366,Y376,Y381)</f>
        <v>18619701.929999996</v>
      </c>
      <c r="Z206" s="9">
        <f>SUM(Z207,Z213,Z223,Z228,Z231,Z239,Z242,Z245,Z249,Z252,Z255,Z261,Z265,Z269,Z273,Z277,Z279,Z281,Z291,Z301,Z311,Z316,Z321,Z326,Z336,Z346,Z351,Z356,Z366,Z376,Z381)</f>
        <v>8052836.8500000006</v>
      </c>
      <c r="AA206" s="9">
        <f>SUM(AA207,AA213,AA223,AA228,AA231,AA239,AA242,AA245,AA249,AA252,AA255,AA261,AA265,AA269,AA273,AA277,AA279,AA281,AA291,AA301,AA311,AA316,AA321,AA326,AA336,AA346,AA351,AA356,AA366,AA376,AA381)</f>
        <v>26672538.779999994</v>
      </c>
      <c r="AD206" s="4">
        <v>337839771</v>
      </c>
      <c r="AE206" s="4">
        <v>27137794</v>
      </c>
    </row>
    <row r="207" spans="1:35" ht="54" x14ac:dyDescent="0.3">
      <c r="A207" s="10" t="s">
        <v>600</v>
      </c>
      <c r="B207" s="10" t="s">
        <v>601</v>
      </c>
      <c r="C207" s="11" t="s">
        <v>602</v>
      </c>
      <c r="D207" s="12"/>
      <c r="E207" s="12" t="s">
        <v>603</v>
      </c>
      <c r="F207" s="12" t="s">
        <v>67</v>
      </c>
      <c r="G207" s="13">
        <v>1</v>
      </c>
      <c r="H207" s="12"/>
      <c r="I207" s="13">
        <v>0</v>
      </c>
      <c r="J207" s="14">
        <v>0</v>
      </c>
      <c r="K207" s="15">
        <v>1439</v>
      </c>
      <c r="L207" s="14">
        <f>J207+ROUND(K207, 2)</f>
        <v>1439</v>
      </c>
      <c r="M207" s="14">
        <v>0</v>
      </c>
      <c r="N207" s="14">
        <v>0</v>
      </c>
      <c r="O207" s="14">
        <f>M207+N207</f>
        <v>0</v>
      </c>
      <c r="P207" s="14">
        <v>1475.01</v>
      </c>
      <c r="Q207" s="16">
        <v>1251</v>
      </c>
      <c r="R207" s="14">
        <f>P207+ROUND(Q207, 2)</f>
        <v>2726.01</v>
      </c>
      <c r="S207" s="14">
        <v>0</v>
      </c>
      <c r="T207" s="14">
        <v>0</v>
      </c>
      <c r="U207" s="14">
        <f>S207+T207</f>
        <v>0</v>
      </c>
      <c r="V207" s="9">
        <f>ROUND(P207 / 1.2, 2)</f>
        <v>1229.18</v>
      </c>
      <c r="W207" s="9">
        <f>ROUND(Q207 / 1.2, 2)</f>
        <v>1042.5</v>
      </c>
      <c r="X207" s="9">
        <f>ROUND(R207 / 1.2, 2)</f>
        <v>2271.6799999999998</v>
      </c>
      <c r="Y207" s="9">
        <f>ROUND(S207 / 1.2, 2)</f>
        <v>0</v>
      </c>
      <c r="Z207" s="9">
        <f>ROUND(T207 / 1.2, 2)</f>
        <v>0</v>
      </c>
      <c r="AA207" s="9">
        <f>Y207+Z207</f>
        <v>0</v>
      </c>
      <c r="AD207" s="4">
        <v>337839773</v>
      </c>
      <c r="AE207" s="4">
        <v>27137941</v>
      </c>
      <c r="AG207" s="4" t="s">
        <v>604</v>
      </c>
      <c r="AH207" s="4" t="s">
        <v>605</v>
      </c>
      <c r="AI207" s="4" t="s">
        <v>70</v>
      </c>
    </row>
    <row r="208" spans="1:35" ht="54" x14ac:dyDescent="0.3">
      <c r="A208" s="10" t="s">
        <v>606</v>
      </c>
      <c r="B208" s="10"/>
      <c r="C208" s="28" t="s">
        <v>607</v>
      </c>
      <c r="D208" s="12"/>
      <c r="E208" s="12" t="s">
        <v>608</v>
      </c>
      <c r="F208" s="29" t="s">
        <v>74</v>
      </c>
      <c r="G208" s="30">
        <v>1.2</v>
      </c>
      <c r="H208" s="12"/>
      <c r="I208" s="41">
        <v>0</v>
      </c>
      <c r="J208" s="31">
        <v>12.33</v>
      </c>
      <c r="M208" s="32">
        <f>ROUND(ROUND(J208, 2)*I208, 2)</f>
        <v>0</v>
      </c>
      <c r="P208" s="33">
        <v>12.33</v>
      </c>
      <c r="S208" s="32">
        <f>ROUND(ROUND(P208, 2)*I208, 2)</f>
        <v>0</v>
      </c>
      <c r="V208" s="9">
        <f>ROUND(ROUND(P208, 2)/1.2, 2)</f>
        <v>10.28</v>
      </c>
      <c r="Y208" s="9">
        <f t="shared" ref="Y208:Y213" si="40">ROUND(S208 / 1.2, 2)</f>
        <v>0</v>
      </c>
      <c r="AD208" s="4" t="s">
        <v>609</v>
      </c>
      <c r="AE208" s="4" t="s">
        <v>610</v>
      </c>
      <c r="AF208" s="4" t="s">
        <v>611</v>
      </c>
    </row>
    <row r="209" spans="1:35" ht="72" x14ac:dyDescent="0.3">
      <c r="A209" s="10" t="s">
        <v>612</v>
      </c>
      <c r="B209" s="10"/>
      <c r="C209" s="49" t="s">
        <v>613</v>
      </c>
      <c r="D209" s="12"/>
      <c r="E209" s="12" t="s">
        <v>614</v>
      </c>
      <c r="F209" s="29" t="s">
        <v>67</v>
      </c>
      <c r="G209" s="30">
        <v>1.07</v>
      </c>
      <c r="H209" s="12"/>
      <c r="I209" s="41">
        <v>0</v>
      </c>
      <c r="J209" s="31">
        <v>1193</v>
      </c>
      <c r="M209" s="32">
        <f>ROUND(ROUND(J209, 2)*I209, 2)</f>
        <v>0</v>
      </c>
      <c r="P209" s="33">
        <v>1193</v>
      </c>
      <c r="S209" s="32">
        <f>ROUND(ROUND(P209, 2)*I209, 2)</f>
        <v>0</v>
      </c>
      <c r="V209" s="9">
        <f>ROUND(ROUND(P209, 2)/1.2, 2)</f>
        <v>994.17</v>
      </c>
      <c r="Y209" s="9">
        <f t="shared" si="40"/>
        <v>0</v>
      </c>
      <c r="AD209" s="4" t="s">
        <v>615</v>
      </c>
      <c r="AE209" s="4" t="s">
        <v>616</v>
      </c>
      <c r="AF209" s="4" t="s">
        <v>617</v>
      </c>
    </row>
    <row r="210" spans="1:35" ht="72" x14ac:dyDescent="0.3">
      <c r="A210" s="10" t="s">
        <v>618</v>
      </c>
      <c r="B210" s="10"/>
      <c r="C210" s="49" t="s">
        <v>619</v>
      </c>
      <c r="D210" s="12"/>
      <c r="E210" s="12" t="s">
        <v>620</v>
      </c>
      <c r="F210" s="29" t="s">
        <v>67</v>
      </c>
      <c r="G210" s="30">
        <v>1.07</v>
      </c>
      <c r="H210" s="12"/>
      <c r="I210" s="41">
        <v>0</v>
      </c>
      <c r="J210" s="31">
        <v>1374.45</v>
      </c>
      <c r="M210" s="32">
        <f>ROUND(ROUND(J210, 2)*I210, 2)</f>
        <v>0</v>
      </c>
      <c r="P210" s="33">
        <v>1290.02</v>
      </c>
      <c r="S210" s="32">
        <f>ROUND(ROUND(P210, 2)*I210, 2)</f>
        <v>0</v>
      </c>
      <c r="V210" s="9">
        <f>ROUND(ROUND(P210, 2)/1.2, 2)</f>
        <v>1075.02</v>
      </c>
      <c r="Y210" s="9">
        <f t="shared" si="40"/>
        <v>0</v>
      </c>
      <c r="AD210" s="4" t="s">
        <v>621</v>
      </c>
      <c r="AE210" s="4" t="s">
        <v>622</v>
      </c>
      <c r="AF210" s="4" t="s">
        <v>623</v>
      </c>
    </row>
    <row r="211" spans="1:35" ht="18" x14ac:dyDescent="0.3">
      <c r="A211" s="10" t="s">
        <v>624</v>
      </c>
      <c r="B211" s="10"/>
      <c r="C211" s="49" t="s">
        <v>625</v>
      </c>
      <c r="D211" s="12"/>
      <c r="E211" s="12"/>
      <c r="F211" s="29" t="s">
        <v>74</v>
      </c>
      <c r="G211" s="30">
        <v>0.25</v>
      </c>
      <c r="H211" s="12"/>
      <c r="I211" s="41">
        <v>0</v>
      </c>
      <c r="J211" s="31">
        <v>40.270000000000003</v>
      </c>
      <c r="M211" s="32">
        <f>ROUND(ROUND(J211, 2)*I211, 2)</f>
        <v>0</v>
      </c>
      <c r="P211" s="33">
        <v>40.270000000000003</v>
      </c>
      <c r="S211" s="32">
        <f>ROUND(ROUND(P211, 2)*I211, 2)</f>
        <v>0</v>
      </c>
      <c r="V211" s="9">
        <f>ROUND(ROUND(P211, 2)/1.2, 2)</f>
        <v>33.56</v>
      </c>
      <c r="Y211" s="9">
        <f t="shared" si="40"/>
        <v>0</v>
      </c>
      <c r="AD211" s="4" t="s">
        <v>626</v>
      </c>
      <c r="AE211" s="4" t="s">
        <v>627</v>
      </c>
      <c r="AF211" s="4" t="s">
        <v>628</v>
      </c>
    </row>
    <row r="212" spans="1:35" ht="36" x14ac:dyDescent="0.3">
      <c r="A212" s="10" t="s">
        <v>629</v>
      </c>
      <c r="B212" s="10"/>
      <c r="C212" s="49" t="s">
        <v>630</v>
      </c>
      <c r="D212" s="12"/>
      <c r="E212" s="12"/>
      <c r="F212" s="29" t="s">
        <v>74</v>
      </c>
      <c r="G212" s="30">
        <v>0.15</v>
      </c>
      <c r="H212" s="12"/>
      <c r="I212" s="30">
        <v>0</v>
      </c>
      <c r="J212" s="31">
        <v>88.8</v>
      </c>
      <c r="M212" s="32">
        <f>ROUND(ROUND(J212, 2)*I212, 2)</f>
        <v>0</v>
      </c>
      <c r="P212" s="33">
        <v>88.8</v>
      </c>
      <c r="S212" s="32">
        <f>ROUND(ROUND(P212, 2)*I212, 2)</f>
        <v>0</v>
      </c>
      <c r="V212" s="9">
        <f>ROUND(ROUND(P212, 2)/1.2, 2)</f>
        <v>74</v>
      </c>
      <c r="Y212" s="9">
        <f t="shared" si="40"/>
        <v>0</v>
      </c>
      <c r="AD212" s="4" t="s">
        <v>631</v>
      </c>
      <c r="AE212" s="4" t="s">
        <v>632</v>
      </c>
      <c r="AF212" s="4" t="s">
        <v>633</v>
      </c>
    </row>
    <row r="213" spans="1:35" ht="18" x14ac:dyDescent="0.3">
      <c r="A213" s="17" t="s">
        <v>634</v>
      </c>
      <c r="B213" s="17" t="s">
        <v>635</v>
      </c>
      <c r="C213" s="18" t="s">
        <v>636</v>
      </c>
      <c r="D213" s="19" t="s">
        <v>637</v>
      </c>
      <c r="E213" s="19" t="s">
        <v>66</v>
      </c>
      <c r="F213" s="19" t="s">
        <v>67</v>
      </c>
      <c r="G213" s="20">
        <v>1</v>
      </c>
      <c r="H213" s="19"/>
      <c r="I213" s="21">
        <v>0</v>
      </c>
      <c r="J213" s="22">
        <v>1573.04</v>
      </c>
      <c r="K213" s="22">
        <v>412</v>
      </c>
      <c r="L213" s="22">
        <f>J213+ROUND(K213, 2)</f>
        <v>1985.04</v>
      </c>
      <c r="M213" s="22">
        <v>0</v>
      </c>
      <c r="N213" s="22">
        <v>0</v>
      </c>
      <c r="O213" s="22">
        <f>M213+N213</f>
        <v>0</v>
      </c>
      <c r="P213" s="22">
        <v>1573.04</v>
      </c>
      <c r="Q213" s="22">
        <v>412</v>
      </c>
      <c r="R213" s="22">
        <f>P213+ROUND(Q213, 2)</f>
        <v>1985.04</v>
      </c>
      <c r="S213" s="22">
        <v>0</v>
      </c>
      <c r="T213" s="22">
        <v>0</v>
      </c>
      <c r="U213" s="22">
        <f>S213+T213</f>
        <v>0</v>
      </c>
      <c r="V213" s="9">
        <f>ROUND(P213 / 1.2, 2)</f>
        <v>1310.87</v>
      </c>
      <c r="W213" s="9">
        <f>ROUND(Q213 / 1.2, 2)</f>
        <v>343.33</v>
      </c>
      <c r="X213" s="9">
        <f>ROUND(R213 / 1.2, 2)</f>
        <v>1654.2</v>
      </c>
      <c r="Y213" s="9">
        <f t="shared" si="40"/>
        <v>0</v>
      </c>
      <c r="Z213" s="9">
        <f>ROUND(T213 / 1.2, 2)</f>
        <v>0</v>
      </c>
      <c r="AA213" s="9">
        <f>Y213+Z213</f>
        <v>0</v>
      </c>
      <c r="AD213" s="4">
        <v>337839775</v>
      </c>
      <c r="AE213" s="4">
        <v>27137866</v>
      </c>
      <c r="AG213" s="4" t="s">
        <v>638</v>
      </c>
      <c r="AH213" s="4" t="s">
        <v>639</v>
      </c>
      <c r="AI213" s="4" t="s">
        <v>70</v>
      </c>
    </row>
    <row r="214" spans="1:35" ht="18" x14ac:dyDescent="0.3">
      <c r="A214" s="23" t="s">
        <v>640</v>
      </c>
      <c r="B214" s="23" t="s">
        <v>635</v>
      </c>
      <c r="C214" s="24" t="s">
        <v>636</v>
      </c>
      <c r="D214" s="25" t="s">
        <v>637</v>
      </c>
      <c r="E214" s="25" t="s">
        <v>66</v>
      </c>
      <c r="F214" s="25" t="s">
        <v>67</v>
      </c>
      <c r="G214" s="26">
        <v>1</v>
      </c>
      <c r="H214" s="25"/>
      <c r="I214" s="26">
        <v>538.29999999999995</v>
      </c>
      <c r="J214" s="27">
        <v>1573.04</v>
      </c>
      <c r="K214" s="27">
        <v>412</v>
      </c>
      <c r="L214" s="27">
        <v>412</v>
      </c>
      <c r="M214" s="27">
        <v>846767.43</v>
      </c>
      <c r="N214" s="27">
        <v>221779.6</v>
      </c>
      <c r="O214" s="27"/>
      <c r="P214" s="27">
        <v>1573.04</v>
      </c>
      <c r="Q214" s="27">
        <v>412</v>
      </c>
      <c r="R214" s="27">
        <v>412</v>
      </c>
      <c r="S214" s="27">
        <v>846767.43</v>
      </c>
      <c r="T214" s="27">
        <v>221779.6</v>
      </c>
      <c r="U214" s="27"/>
      <c r="V214" s="9"/>
      <c r="W214" s="9">
        <f>ROUND(Q214 / 1.2, 2)</f>
        <v>343.33</v>
      </c>
      <c r="X214" s="9">
        <f>ROUND(R214 / 1.2, 2)</f>
        <v>343.33</v>
      </c>
      <c r="Y214" s="9"/>
      <c r="Z214" s="9">
        <f>ROUND(T214 / 1.2, 2)</f>
        <v>184816.33</v>
      </c>
      <c r="AA214" s="9"/>
      <c r="AD214" s="4">
        <v>315782201</v>
      </c>
      <c r="AE214" s="4">
        <v>27137866</v>
      </c>
      <c r="AG214" s="4" t="s">
        <v>638</v>
      </c>
      <c r="AH214" s="4" t="s">
        <v>639</v>
      </c>
      <c r="AI214" s="4"/>
    </row>
    <row r="215" spans="1:35" ht="54" x14ac:dyDescent="0.3">
      <c r="A215" s="17" t="s">
        <v>641</v>
      </c>
      <c r="B215" s="17"/>
      <c r="C215" s="34" t="s">
        <v>642</v>
      </c>
      <c r="D215" s="19"/>
      <c r="E215" s="19" t="s">
        <v>643</v>
      </c>
      <c r="F215" s="35" t="s">
        <v>74</v>
      </c>
      <c r="G215" s="36">
        <v>0.3</v>
      </c>
      <c r="H215" s="19"/>
      <c r="I215" s="62">
        <v>0</v>
      </c>
      <c r="J215" s="38">
        <v>220</v>
      </c>
      <c r="K215" s="39"/>
      <c r="L215" s="39"/>
      <c r="M215" s="38">
        <f t="shared" ref="M215:M222" si="41">ROUND(ROUND(J215, 2)*I215, 2)</f>
        <v>0</v>
      </c>
      <c r="N215" s="39"/>
      <c r="O215" s="39"/>
      <c r="P215" s="38">
        <v>220</v>
      </c>
      <c r="Q215" s="39"/>
      <c r="R215" s="39"/>
      <c r="S215" s="38">
        <f t="shared" ref="S215:S222" si="42">ROUND(ROUND(P215, 2)*I215, 2)</f>
        <v>0</v>
      </c>
      <c r="T215" s="39"/>
      <c r="U215" s="40"/>
      <c r="V215" s="9">
        <f t="shared" ref="V215:V222" si="43">ROUND(ROUND(P215, 2)/1.2, 2)</f>
        <v>183.33</v>
      </c>
      <c r="Y215" s="9">
        <f t="shared" ref="Y215:Y231" si="44">ROUND(S215 / 1.2, 2)</f>
        <v>0</v>
      </c>
      <c r="AD215" s="4" t="s">
        <v>644</v>
      </c>
      <c r="AE215" s="4" t="s">
        <v>645</v>
      </c>
      <c r="AF215" s="4" t="s">
        <v>646</v>
      </c>
    </row>
    <row r="216" spans="1:35" ht="54" x14ac:dyDescent="0.3">
      <c r="A216" s="23" t="s">
        <v>647</v>
      </c>
      <c r="B216" s="23"/>
      <c r="C216" s="42" t="s">
        <v>642</v>
      </c>
      <c r="D216" s="25"/>
      <c r="E216" s="25" t="s">
        <v>643</v>
      </c>
      <c r="F216" s="43" t="s">
        <v>74</v>
      </c>
      <c r="G216" s="44">
        <v>0.3</v>
      </c>
      <c r="H216" s="25"/>
      <c r="I216" s="44">
        <v>161.49</v>
      </c>
      <c r="J216" s="46">
        <v>220</v>
      </c>
      <c r="K216" s="47"/>
      <c r="L216" s="47"/>
      <c r="M216" s="46">
        <f t="shared" si="41"/>
        <v>35527.800000000003</v>
      </c>
      <c r="N216" s="47"/>
      <c r="O216" s="47"/>
      <c r="P216" s="46">
        <v>220</v>
      </c>
      <c r="Q216" s="47"/>
      <c r="R216" s="47"/>
      <c r="S216" s="46">
        <f t="shared" si="42"/>
        <v>35527.800000000003</v>
      </c>
      <c r="T216" s="47"/>
      <c r="U216" s="48"/>
      <c r="V216" s="9">
        <f t="shared" si="43"/>
        <v>183.33</v>
      </c>
      <c r="Y216" s="9">
        <f t="shared" si="44"/>
        <v>29606.5</v>
      </c>
      <c r="AD216" s="4" t="s">
        <v>648</v>
      </c>
      <c r="AE216" s="4" t="s">
        <v>645</v>
      </c>
      <c r="AF216" s="4" t="s">
        <v>646</v>
      </c>
    </row>
    <row r="217" spans="1:35" ht="36" x14ac:dyDescent="0.3">
      <c r="A217" s="17" t="s">
        <v>649</v>
      </c>
      <c r="B217" s="17"/>
      <c r="C217" s="34" t="s">
        <v>650</v>
      </c>
      <c r="D217" s="19"/>
      <c r="E217" s="19" t="s">
        <v>651</v>
      </c>
      <c r="F217" s="35" t="s">
        <v>74</v>
      </c>
      <c r="G217" s="36">
        <v>0.15</v>
      </c>
      <c r="H217" s="19"/>
      <c r="I217" s="62">
        <v>0</v>
      </c>
      <c r="J217" s="38">
        <v>68.400000000000006</v>
      </c>
      <c r="K217" s="39"/>
      <c r="L217" s="39"/>
      <c r="M217" s="38">
        <f t="shared" si="41"/>
        <v>0</v>
      </c>
      <c r="N217" s="39"/>
      <c r="O217" s="39"/>
      <c r="P217" s="38">
        <v>68.400000000000006</v>
      </c>
      <c r="Q217" s="39"/>
      <c r="R217" s="39"/>
      <c r="S217" s="38">
        <f t="shared" si="42"/>
        <v>0</v>
      </c>
      <c r="T217" s="39"/>
      <c r="U217" s="40"/>
      <c r="V217" s="9">
        <f t="shared" si="43"/>
        <v>57</v>
      </c>
      <c r="Y217" s="9">
        <f t="shared" si="44"/>
        <v>0</v>
      </c>
      <c r="AD217" s="4" t="s">
        <v>652</v>
      </c>
      <c r="AE217" s="4" t="s">
        <v>653</v>
      </c>
      <c r="AF217" s="4" t="s">
        <v>654</v>
      </c>
    </row>
    <row r="218" spans="1:35" ht="36" x14ac:dyDescent="0.3">
      <c r="A218" s="23" t="s">
        <v>655</v>
      </c>
      <c r="B218" s="23"/>
      <c r="C218" s="42" t="s">
        <v>650</v>
      </c>
      <c r="D218" s="25"/>
      <c r="E218" s="25" t="s">
        <v>651</v>
      </c>
      <c r="F218" s="43" t="s">
        <v>74</v>
      </c>
      <c r="G218" s="44">
        <v>0.15</v>
      </c>
      <c r="H218" s="25"/>
      <c r="I218" s="44">
        <v>80.745000000000005</v>
      </c>
      <c r="J218" s="46">
        <v>68.400000000000006</v>
      </c>
      <c r="K218" s="47"/>
      <c r="L218" s="47"/>
      <c r="M218" s="46">
        <f t="shared" si="41"/>
        <v>5522.96</v>
      </c>
      <c r="N218" s="47"/>
      <c r="O218" s="47"/>
      <c r="P218" s="46">
        <v>68.400000000000006</v>
      </c>
      <c r="Q218" s="47"/>
      <c r="R218" s="47"/>
      <c r="S218" s="46">
        <f t="shared" si="42"/>
        <v>5522.96</v>
      </c>
      <c r="T218" s="47"/>
      <c r="U218" s="48"/>
      <c r="V218" s="9">
        <f t="shared" si="43"/>
        <v>57</v>
      </c>
      <c r="Y218" s="9">
        <f t="shared" si="44"/>
        <v>4602.47</v>
      </c>
      <c r="AD218" s="4" t="s">
        <v>656</v>
      </c>
      <c r="AE218" s="4" t="s">
        <v>653</v>
      </c>
      <c r="AF218" s="4" t="s">
        <v>654</v>
      </c>
    </row>
    <row r="219" spans="1:35" ht="72" x14ac:dyDescent="0.3">
      <c r="A219" s="17" t="s">
        <v>657</v>
      </c>
      <c r="B219" s="17"/>
      <c r="C219" s="34" t="s">
        <v>658</v>
      </c>
      <c r="D219" s="19"/>
      <c r="E219" s="19"/>
      <c r="F219" s="35" t="s">
        <v>98</v>
      </c>
      <c r="G219" s="36">
        <v>1</v>
      </c>
      <c r="H219" s="19"/>
      <c r="I219" s="37">
        <v>0</v>
      </c>
      <c r="J219" s="38">
        <v>51</v>
      </c>
      <c r="K219" s="39"/>
      <c r="L219" s="39"/>
      <c r="M219" s="38">
        <f t="shared" si="41"/>
        <v>0</v>
      </c>
      <c r="N219" s="39"/>
      <c r="O219" s="39"/>
      <c r="P219" s="38">
        <v>51</v>
      </c>
      <c r="Q219" s="39"/>
      <c r="R219" s="39"/>
      <c r="S219" s="38">
        <f t="shared" si="42"/>
        <v>0</v>
      </c>
      <c r="T219" s="39"/>
      <c r="U219" s="40"/>
      <c r="V219" s="9">
        <f t="shared" si="43"/>
        <v>42.5</v>
      </c>
      <c r="Y219" s="9">
        <f t="shared" si="44"/>
        <v>0</v>
      </c>
      <c r="AD219" s="4" t="s">
        <v>659</v>
      </c>
      <c r="AE219" s="4" t="s">
        <v>660</v>
      </c>
      <c r="AF219" s="4" t="s">
        <v>661</v>
      </c>
    </row>
    <row r="220" spans="1:35" ht="72" x14ac:dyDescent="0.3">
      <c r="A220" s="23" t="s">
        <v>662</v>
      </c>
      <c r="B220" s="23"/>
      <c r="C220" s="42" t="s">
        <v>658</v>
      </c>
      <c r="D220" s="25"/>
      <c r="E220" s="25"/>
      <c r="F220" s="43" t="s">
        <v>98</v>
      </c>
      <c r="G220" s="44">
        <v>1</v>
      </c>
      <c r="H220" s="25"/>
      <c r="I220" s="45">
        <v>252</v>
      </c>
      <c r="J220" s="46">
        <v>51</v>
      </c>
      <c r="K220" s="47"/>
      <c r="L220" s="47"/>
      <c r="M220" s="46">
        <f t="shared" si="41"/>
        <v>12852</v>
      </c>
      <c r="N220" s="47"/>
      <c r="O220" s="47"/>
      <c r="P220" s="46">
        <v>51</v>
      </c>
      <c r="Q220" s="47"/>
      <c r="R220" s="47"/>
      <c r="S220" s="46">
        <f t="shared" si="42"/>
        <v>12852</v>
      </c>
      <c r="T220" s="47"/>
      <c r="U220" s="48"/>
      <c r="V220" s="9">
        <f t="shared" si="43"/>
        <v>42.5</v>
      </c>
      <c r="Y220" s="9">
        <f t="shared" si="44"/>
        <v>10710</v>
      </c>
      <c r="AD220" s="4" t="s">
        <v>663</v>
      </c>
      <c r="AE220" s="4" t="s">
        <v>660</v>
      </c>
      <c r="AF220" s="4" t="s">
        <v>661</v>
      </c>
    </row>
    <row r="221" spans="1:35" ht="54" x14ac:dyDescent="0.3">
      <c r="A221" s="17" t="s">
        <v>664</v>
      </c>
      <c r="B221" s="17"/>
      <c r="C221" s="34" t="s">
        <v>665</v>
      </c>
      <c r="D221" s="19"/>
      <c r="E221" s="19"/>
      <c r="F221" s="35" t="s">
        <v>67</v>
      </c>
      <c r="G221" s="36">
        <v>1.1000000000000001</v>
      </c>
      <c r="H221" s="19"/>
      <c r="I221" s="37">
        <v>0</v>
      </c>
      <c r="J221" s="38">
        <v>1339</v>
      </c>
      <c r="K221" s="39"/>
      <c r="L221" s="39"/>
      <c r="M221" s="38">
        <f t="shared" si="41"/>
        <v>0</v>
      </c>
      <c r="N221" s="39"/>
      <c r="O221" s="39"/>
      <c r="P221" s="38">
        <v>1339</v>
      </c>
      <c r="Q221" s="39"/>
      <c r="R221" s="39"/>
      <c r="S221" s="38">
        <f t="shared" si="42"/>
        <v>0</v>
      </c>
      <c r="T221" s="39"/>
      <c r="U221" s="40"/>
      <c r="V221" s="9">
        <f t="shared" si="43"/>
        <v>1115.83</v>
      </c>
      <c r="Y221" s="9">
        <f t="shared" si="44"/>
        <v>0</v>
      </c>
      <c r="AD221" s="4" t="s">
        <v>666</v>
      </c>
      <c r="AE221" s="4" t="s">
        <v>667</v>
      </c>
      <c r="AF221" s="4" t="s">
        <v>668</v>
      </c>
    </row>
    <row r="222" spans="1:35" ht="54" x14ac:dyDescent="0.3">
      <c r="A222" s="23" t="s">
        <v>669</v>
      </c>
      <c r="B222" s="23"/>
      <c r="C222" s="42" t="s">
        <v>665</v>
      </c>
      <c r="D222" s="25"/>
      <c r="E222" s="25"/>
      <c r="F222" s="43" t="s">
        <v>67</v>
      </c>
      <c r="G222" s="44">
        <v>1.1000000000000001</v>
      </c>
      <c r="H222" s="25"/>
      <c r="I222" s="45">
        <v>592.13</v>
      </c>
      <c r="J222" s="46">
        <v>1339</v>
      </c>
      <c r="K222" s="47"/>
      <c r="L222" s="47"/>
      <c r="M222" s="46">
        <f t="shared" si="41"/>
        <v>792862.07</v>
      </c>
      <c r="N222" s="47"/>
      <c r="O222" s="47"/>
      <c r="P222" s="46">
        <v>1339</v>
      </c>
      <c r="Q222" s="47"/>
      <c r="R222" s="47"/>
      <c r="S222" s="46">
        <f t="shared" si="42"/>
        <v>792862.07</v>
      </c>
      <c r="T222" s="47"/>
      <c r="U222" s="48"/>
      <c r="V222" s="9">
        <f t="shared" si="43"/>
        <v>1115.83</v>
      </c>
      <c r="Y222" s="9">
        <f t="shared" si="44"/>
        <v>660718.39</v>
      </c>
      <c r="AD222" s="4" t="s">
        <v>670</v>
      </c>
      <c r="AE222" s="4" t="s">
        <v>667</v>
      </c>
      <c r="AF222" s="4" t="s">
        <v>668</v>
      </c>
    </row>
    <row r="223" spans="1:35" ht="18" x14ac:dyDescent="0.3">
      <c r="A223" s="50" t="s">
        <v>671</v>
      </c>
      <c r="B223" s="50" t="s">
        <v>635</v>
      </c>
      <c r="C223" s="51" t="s">
        <v>636</v>
      </c>
      <c r="D223" s="52" t="s">
        <v>637</v>
      </c>
      <c r="E223" s="52" t="s">
        <v>66</v>
      </c>
      <c r="F223" s="52" t="s">
        <v>67</v>
      </c>
      <c r="G223" s="53">
        <v>1</v>
      </c>
      <c r="H223" s="52"/>
      <c r="I223" s="53">
        <v>543.1</v>
      </c>
      <c r="J223" s="54">
        <v>1599.12</v>
      </c>
      <c r="K223" s="54">
        <v>556</v>
      </c>
      <c r="L223" s="54">
        <f>J223+ROUND(K223, 2)</f>
        <v>2155.12</v>
      </c>
      <c r="M223" s="54">
        <v>868482.07</v>
      </c>
      <c r="N223" s="54">
        <v>301963.59999999998</v>
      </c>
      <c r="O223" s="54">
        <f>M223+N223</f>
        <v>1170445.67</v>
      </c>
      <c r="P223" s="54">
        <v>1572.92</v>
      </c>
      <c r="Q223" s="54">
        <v>494.4</v>
      </c>
      <c r="R223" s="54">
        <f>P223+ROUND(Q223, 2)</f>
        <v>2067.3200000000002</v>
      </c>
      <c r="S223" s="54">
        <v>854252.85</v>
      </c>
      <c r="T223" s="54">
        <v>268508.64</v>
      </c>
      <c r="U223" s="54">
        <f>S223+T223</f>
        <v>1122761.49</v>
      </c>
      <c r="V223" s="9">
        <f>ROUND(P223 / 1.2, 2)</f>
        <v>1310.77</v>
      </c>
      <c r="W223" s="9">
        <f>ROUND(Q223 / 1.2, 2)</f>
        <v>412</v>
      </c>
      <c r="X223" s="9">
        <f>ROUND(R223 / 1.2, 2)</f>
        <v>1722.77</v>
      </c>
      <c r="Y223" s="9">
        <f t="shared" si="44"/>
        <v>711877.38</v>
      </c>
      <c r="Z223" s="9">
        <f>ROUND(T223 / 1.2, 2)</f>
        <v>223757.2</v>
      </c>
      <c r="AA223" s="9">
        <f>Y223+Z223</f>
        <v>935634.58000000007</v>
      </c>
      <c r="AD223" s="4">
        <v>337839896</v>
      </c>
      <c r="AE223" s="4">
        <v>28661795</v>
      </c>
      <c r="AG223" s="4" t="s">
        <v>638</v>
      </c>
      <c r="AH223" s="4" t="s">
        <v>639</v>
      </c>
      <c r="AI223" s="4" t="s">
        <v>70</v>
      </c>
    </row>
    <row r="224" spans="1:35" ht="54" x14ac:dyDescent="0.3">
      <c r="A224" s="50" t="s">
        <v>672</v>
      </c>
      <c r="B224" s="50"/>
      <c r="C224" s="28" t="s">
        <v>665</v>
      </c>
      <c r="D224" s="52"/>
      <c r="E224" s="52"/>
      <c r="F224" s="55" t="s">
        <v>67</v>
      </c>
      <c r="G224" s="56">
        <v>1.1000000000000001</v>
      </c>
      <c r="H224" s="52"/>
      <c r="I224" s="57">
        <v>597.41</v>
      </c>
      <c r="J224" s="58">
        <v>1361.31</v>
      </c>
      <c r="K224" s="59"/>
      <c r="L224" s="59"/>
      <c r="M224" s="58">
        <f>ROUND(ROUND(J224, 2)*I224, 2)</f>
        <v>813260.21</v>
      </c>
      <c r="N224" s="59"/>
      <c r="O224" s="59"/>
      <c r="P224" s="58">
        <v>1339</v>
      </c>
      <c r="Q224" s="59"/>
      <c r="R224" s="59"/>
      <c r="S224" s="58">
        <f>ROUND(ROUND(P224, 2)*I224, 2)</f>
        <v>799931.99</v>
      </c>
      <c r="T224" s="59"/>
      <c r="U224" s="60"/>
      <c r="V224" s="9">
        <f>ROUND(ROUND(P224, 2)/1.2, 2)</f>
        <v>1115.83</v>
      </c>
      <c r="Y224" s="9">
        <f t="shared" si="44"/>
        <v>666609.99</v>
      </c>
      <c r="AD224" s="4" t="s">
        <v>673</v>
      </c>
      <c r="AE224" s="4" t="s">
        <v>674</v>
      </c>
      <c r="AF224" s="4" t="s">
        <v>668</v>
      </c>
    </row>
    <row r="225" spans="1:35" ht="72" x14ac:dyDescent="0.3">
      <c r="A225" s="50" t="s">
        <v>675</v>
      </c>
      <c r="B225" s="50"/>
      <c r="C225" s="28" t="s">
        <v>658</v>
      </c>
      <c r="D225" s="52"/>
      <c r="E225" s="52"/>
      <c r="F225" s="55" t="s">
        <v>98</v>
      </c>
      <c r="G225" s="56">
        <v>1</v>
      </c>
      <c r="H225" s="52"/>
      <c r="I225" s="57">
        <v>253</v>
      </c>
      <c r="J225" s="58">
        <v>51.85</v>
      </c>
      <c r="K225" s="59"/>
      <c r="L225" s="59"/>
      <c r="M225" s="58">
        <f>ROUND(ROUND(J225, 2)*I225, 2)</f>
        <v>13118.05</v>
      </c>
      <c r="N225" s="59"/>
      <c r="O225" s="59"/>
      <c r="P225" s="58">
        <v>51</v>
      </c>
      <c r="Q225" s="59"/>
      <c r="R225" s="59"/>
      <c r="S225" s="58">
        <f>ROUND(ROUND(P225, 2)*I225, 2)</f>
        <v>12903</v>
      </c>
      <c r="T225" s="59"/>
      <c r="U225" s="60"/>
      <c r="V225" s="9">
        <f>ROUND(ROUND(P225, 2)/1.2, 2)</f>
        <v>42.5</v>
      </c>
      <c r="Y225" s="9">
        <f t="shared" si="44"/>
        <v>10752.5</v>
      </c>
      <c r="AD225" s="4" t="s">
        <v>676</v>
      </c>
      <c r="AE225" s="4" t="s">
        <v>677</v>
      </c>
      <c r="AF225" s="4" t="s">
        <v>661</v>
      </c>
    </row>
    <row r="226" spans="1:35" ht="36" x14ac:dyDescent="0.3">
      <c r="A226" s="50" t="s">
        <v>678</v>
      </c>
      <c r="B226" s="50"/>
      <c r="C226" s="61" t="s">
        <v>650</v>
      </c>
      <c r="D226" s="52"/>
      <c r="E226" s="52" t="s">
        <v>679</v>
      </c>
      <c r="F226" s="55" t="s">
        <v>74</v>
      </c>
      <c r="G226" s="56">
        <v>0.15</v>
      </c>
      <c r="H226" s="52"/>
      <c r="I226" s="56">
        <v>81.465000000000003</v>
      </c>
      <c r="J226" s="58">
        <v>69.540000000000006</v>
      </c>
      <c r="K226" s="59"/>
      <c r="L226" s="59"/>
      <c r="M226" s="58">
        <f>ROUND(ROUND(J226, 2)*I226, 2)</f>
        <v>5665.08</v>
      </c>
      <c r="N226" s="59"/>
      <c r="O226" s="59"/>
      <c r="P226" s="58">
        <v>68.400000000000006</v>
      </c>
      <c r="Q226" s="59"/>
      <c r="R226" s="59"/>
      <c r="S226" s="58">
        <f>ROUND(ROUND(P226, 2)*I226, 2)</f>
        <v>5572.21</v>
      </c>
      <c r="T226" s="59"/>
      <c r="U226" s="60"/>
      <c r="V226" s="9">
        <f>ROUND(ROUND(P226, 2)/1.2, 2)</f>
        <v>57</v>
      </c>
      <c r="Y226" s="9">
        <f t="shared" si="44"/>
        <v>4643.51</v>
      </c>
      <c r="AD226" s="4" t="s">
        <v>680</v>
      </c>
      <c r="AE226" s="4" t="s">
        <v>681</v>
      </c>
      <c r="AF226" s="4" t="s">
        <v>654</v>
      </c>
    </row>
    <row r="227" spans="1:35" ht="54" x14ac:dyDescent="0.3">
      <c r="A227" s="50" t="s">
        <v>682</v>
      </c>
      <c r="B227" s="50"/>
      <c r="C227" s="61" t="s">
        <v>642</v>
      </c>
      <c r="D227" s="52"/>
      <c r="E227" s="52" t="s">
        <v>643</v>
      </c>
      <c r="F227" s="55" t="s">
        <v>74</v>
      </c>
      <c r="G227" s="56">
        <v>0.3</v>
      </c>
      <c r="H227" s="52"/>
      <c r="I227" s="56">
        <v>162.93</v>
      </c>
      <c r="J227" s="58">
        <v>223.66</v>
      </c>
      <c r="K227" s="59"/>
      <c r="L227" s="59"/>
      <c r="M227" s="58">
        <f>ROUND(ROUND(J227, 2)*I227, 2)</f>
        <v>36440.92</v>
      </c>
      <c r="N227" s="59"/>
      <c r="O227" s="59"/>
      <c r="P227" s="58">
        <v>220</v>
      </c>
      <c r="Q227" s="59"/>
      <c r="R227" s="59"/>
      <c r="S227" s="58">
        <f>ROUND(ROUND(P227, 2)*I227, 2)</f>
        <v>35844.6</v>
      </c>
      <c r="T227" s="59"/>
      <c r="U227" s="60"/>
      <c r="V227" s="9">
        <f>ROUND(ROUND(P227, 2)/1.2, 2)</f>
        <v>183.33</v>
      </c>
      <c r="Y227" s="9">
        <f t="shared" si="44"/>
        <v>29870.5</v>
      </c>
      <c r="AD227" s="4" t="s">
        <v>683</v>
      </c>
      <c r="AE227" s="4" t="s">
        <v>684</v>
      </c>
      <c r="AF227" s="4" t="s">
        <v>646</v>
      </c>
    </row>
    <row r="228" spans="1:35" ht="18" x14ac:dyDescent="0.3">
      <c r="A228" s="10" t="s">
        <v>685</v>
      </c>
      <c r="B228" s="10" t="s">
        <v>686</v>
      </c>
      <c r="C228" s="11" t="s">
        <v>687</v>
      </c>
      <c r="D228" s="12"/>
      <c r="E228" s="12" t="s">
        <v>688</v>
      </c>
      <c r="F228" s="12" t="s">
        <v>98</v>
      </c>
      <c r="G228" s="13">
        <v>1</v>
      </c>
      <c r="H228" s="12"/>
      <c r="I228" s="13">
        <v>0</v>
      </c>
      <c r="J228" s="14">
        <v>0</v>
      </c>
      <c r="K228" s="15">
        <v>200</v>
      </c>
      <c r="L228" s="14">
        <f>J228+ROUND(K228, 2)</f>
        <v>200</v>
      </c>
      <c r="M228" s="14">
        <v>0</v>
      </c>
      <c r="N228" s="14">
        <v>0</v>
      </c>
      <c r="O228" s="14">
        <f>M228+N228</f>
        <v>0</v>
      </c>
      <c r="P228" s="14">
        <v>104.52</v>
      </c>
      <c r="Q228" s="16">
        <v>200</v>
      </c>
      <c r="R228" s="14">
        <f>P228+ROUND(Q228, 2)</f>
        <v>304.52</v>
      </c>
      <c r="S228" s="14">
        <v>0</v>
      </c>
      <c r="T228" s="14">
        <v>0</v>
      </c>
      <c r="U228" s="14">
        <f>S228+T228</f>
        <v>0</v>
      </c>
      <c r="V228" s="9">
        <f>ROUND(P228 / 1.2, 2)</f>
        <v>87.1</v>
      </c>
      <c r="W228" s="9">
        <f>ROUND(Q228 / 1.2, 2)</f>
        <v>166.67</v>
      </c>
      <c r="X228" s="9">
        <f>ROUND(R228 / 1.2, 2)</f>
        <v>253.77</v>
      </c>
      <c r="Y228" s="9">
        <f t="shared" si="44"/>
        <v>0</v>
      </c>
      <c r="Z228" s="9">
        <f>ROUND(T228 / 1.2, 2)</f>
        <v>0</v>
      </c>
      <c r="AA228" s="9">
        <f>Y228+Z228</f>
        <v>0</v>
      </c>
      <c r="AD228" s="4">
        <v>337839777</v>
      </c>
      <c r="AE228" s="4">
        <v>27137890</v>
      </c>
      <c r="AG228" s="4" t="s">
        <v>689</v>
      </c>
      <c r="AH228" s="4" t="s">
        <v>690</v>
      </c>
      <c r="AI228" s="4" t="s">
        <v>70</v>
      </c>
    </row>
    <row r="229" spans="1:35" ht="36" x14ac:dyDescent="0.3">
      <c r="A229" s="10" t="s">
        <v>691</v>
      </c>
      <c r="B229" s="10"/>
      <c r="C229" s="49" t="s">
        <v>692</v>
      </c>
      <c r="D229" s="12"/>
      <c r="E229" s="12"/>
      <c r="F229" s="29" t="s">
        <v>98</v>
      </c>
      <c r="G229" s="30">
        <v>1.05</v>
      </c>
      <c r="H229" s="12"/>
      <c r="I229" s="41">
        <v>0</v>
      </c>
      <c r="J229" s="31">
        <v>90.97</v>
      </c>
      <c r="M229" s="32">
        <f>ROUND(ROUND(J229, 2)*I229, 2)</f>
        <v>0</v>
      </c>
      <c r="P229" s="33">
        <v>90.97</v>
      </c>
      <c r="S229" s="32">
        <f>ROUND(ROUND(P229, 2)*I229, 2)</f>
        <v>0</v>
      </c>
      <c r="V229" s="9">
        <f>ROUND(ROUND(P229, 2)/1.2, 2)</f>
        <v>75.81</v>
      </c>
      <c r="Y229" s="9">
        <f t="shared" si="44"/>
        <v>0</v>
      </c>
      <c r="AD229" s="4" t="s">
        <v>693</v>
      </c>
      <c r="AE229" s="4" t="s">
        <v>694</v>
      </c>
      <c r="AF229" s="4" t="s">
        <v>695</v>
      </c>
    </row>
    <row r="230" spans="1:35" ht="54" x14ac:dyDescent="0.3">
      <c r="A230" s="10" t="s">
        <v>696</v>
      </c>
      <c r="B230" s="10"/>
      <c r="C230" s="49" t="s">
        <v>697</v>
      </c>
      <c r="D230" s="12"/>
      <c r="E230" s="12" t="s">
        <v>698</v>
      </c>
      <c r="F230" s="29" t="s">
        <v>150</v>
      </c>
      <c r="G230" s="63">
        <v>0.09</v>
      </c>
      <c r="H230" s="12"/>
      <c r="I230" s="30">
        <v>0</v>
      </c>
      <c r="J230" s="31">
        <v>100</v>
      </c>
      <c r="M230" s="32">
        <f>ROUND(ROUND(J230, 2)*I230, 2)</f>
        <v>0</v>
      </c>
      <c r="P230" s="33">
        <v>100</v>
      </c>
      <c r="S230" s="32">
        <f>ROUND(ROUND(P230, 2)*I230, 2)</f>
        <v>0</v>
      </c>
      <c r="V230" s="9">
        <f>ROUND(ROUND(P230, 2)/1.2, 2)</f>
        <v>83.33</v>
      </c>
      <c r="Y230" s="9">
        <f t="shared" si="44"/>
        <v>0</v>
      </c>
      <c r="AD230" s="4" t="s">
        <v>699</v>
      </c>
      <c r="AE230" s="4" t="s">
        <v>700</v>
      </c>
      <c r="AF230" s="4" t="s">
        <v>701</v>
      </c>
    </row>
    <row r="231" spans="1:35" ht="18" x14ac:dyDescent="0.3">
      <c r="A231" s="17" t="s">
        <v>702</v>
      </c>
      <c r="B231" s="17" t="s">
        <v>686</v>
      </c>
      <c r="C231" s="18" t="s">
        <v>687</v>
      </c>
      <c r="D231" s="19"/>
      <c r="E231" s="19" t="s">
        <v>703</v>
      </c>
      <c r="F231" s="19" t="s">
        <v>98</v>
      </c>
      <c r="G231" s="20">
        <v>1</v>
      </c>
      <c r="H231" s="19"/>
      <c r="I231" s="21">
        <v>0</v>
      </c>
      <c r="J231" s="22">
        <v>198.82</v>
      </c>
      <c r="K231" s="22">
        <v>200</v>
      </c>
      <c r="L231" s="22">
        <f>J231+ROUND(K231, 2)</f>
        <v>398.82</v>
      </c>
      <c r="M231" s="22">
        <v>0</v>
      </c>
      <c r="N231" s="22">
        <v>0</v>
      </c>
      <c r="O231" s="22">
        <f>M231+N231</f>
        <v>0</v>
      </c>
      <c r="P231" s="22">
        <v>198.82</v>
      </c>
      <c r="Q231" s="22">
        <v>200</v>
      </c>
      <c r="R231" s="22">
        <f>P231+ROUND(Q231, 2)</f>
        <v>398.82</v>
      </c>
      <c r="S231" s="22">
        <v>0</v>
      </c>
      <c r="T231" s="22">
        <v>0</v>
      </c>
      <c r="U231" s="22">
        <f>S231+T231</f>
        <v>0</v>
      </c>
      <c r="V231" s="9">
        <f>ROUND(P231 / 1.2, 2)</f>
        <v>165.68</v>
      </c>
      <c r="W231" s="9">
        <f>ROUND(Q231 / 1.2, 2)</f>
        <v>166.67</v>
      </c>
      <c r="X231" s="9">
        <f>ROUND(R231 / 1.2, 2)</f>
        <v>332.35</v>
      </c>
      <c r="Y231" s="9">
        <f t="shared" si="44"/>
        <v>0</v>
      </c>
      <c r="Z231" s="9">
        <f>ROUND(T231 / 1.2, 2)</f>
        <v>0</v>
      </c>
      <c r="AA231" s="9">
        <f>Y231+Z231</f>
        <v>0</v>
      </c>
      <c r="AD231" s="4">
        <v>337839897</v>
      </c>
      <c r="AE231" s="4">
        <v>27137967</v>
      </c>
      <c r="AG231" s="4" t="s">
        <v>689</v>
      </c>
      <c r="AH231" s="4" t="s">
        <v>690</v>
      </c>
      <c r="AI231" s="4" t="s">
        <v>70</v>
      </c>
    </row>
    <row r="232" spans="1:35" ht="18" x14ac:dyDescent="0.3">
      <c r="A232" s="23" t="s">
        <v>704</v>
      </c>
      <c r="B232" s="23" t="s">
        <v>686</v>
      </c>
      <c r="C232" s="24" t="s">
        <v>687</v>
      </c>
      <c r="D232" s="25"/>
      <c r="E232" s="25" t="s">
        <v>703</v>
      </c>
      <c r="F232" s="25" t="s">
        <v>98</v>
      </c>
      <c r="G232" s="26">
        <v>1</v>
      </c>
      <c r="H232" s="25"/>
      <c r="I232" s="26">
        <v>63.14</v>
      </c>
      <c r="J232" s="27">
        <v>198.82</v>
      </c>
      <c r="K232" s="27">
        <v>200</v>
      </c>
      <c r="L232" s="27">
        <v>200</v>
      </c>
      <c r="M232" s="27">
        <v>12553.49</v>
      </c>
      <c r="N232" s="27">
        <v>12628</v>
      </c>
      <c r="O232" s="27"/>
      <c r="P232" s="27">
        <v>198.82</v>
      </c>
      <c r="Q232" s="27">
        <v>200</v>
      </c>
      <c r="R232" s="27">
        <v>200</v>
      </c>
      <c r="S232" s="27">
        <v>12553.49</v>
      </c>
      <c r="T232" s="27">
        <v>12628</v>
      </c>
      <c r="U232" s="27"/>
      <c r="V232" s="9"/>
      <c r="W232" s="9">
        <f>ROUND(Q232 / 1.2, 2)</f>
        <v>166.67</v>
      </c>
      <c r="X232" s="9">
        <f>ROUND(R232 / 1.2, 2)</f>
        <v>166.67</v>
      </c>
      <c r="Y232" s="9"/>
      <c r="Z232" s="9">
        <f>ROUND(T232 / 1.2, 2)</f>
        <v>10523.33</v>
      </c>
      <c r="AA232" s="9"/>
      <c r="AD232" s="4">
        <v>315782204</v>
      </c>
      <c r="AE232" s="4">
        <v>27137967</v>
      </c>
      <c r="AG232" s="4" t="s">
        <v>689</v>
      </c>
      <c r="AH232" s="4" t="s">
        <v>690</v>
      </c>
      <c r="AI232" s="4"/>
    </row>
    <row r="233" spans="1:35" ht="54" x14ac:dyDescent="0.3">
      <c r="A233" s="17" t="s">
        <v>705</v>
      </c>
      <c r="B233" s="17"/>
      <c r="C233" s="34" t="s">
        <v>697</v>
      </c>
      <c r="D233" s="19"/>
      <c r="E233" s="19" t="s">
        <v>698</v>
      </c>
      <c r="F233" s="35" t="s">
        <v>150</v>
      </c>
      <c r="G233" s="64">
        <v>0.09</v>
      </c>
      <c r="H233" s="19"/>
      <c r="I233" s="62">
        <v>0</v>
      </c>
      <c r="J233" s="38">
        <v>100</v>
      </c>
      <c r="K233" s="39"/>
      <c r="L233" s="39"/>
      <c r="M233" s="38">
        <f t="shared" ref="M233:M238" si="45">ROUND(ROUND(J233, 2)*I233, 2)</f>
        <v>0</v>
      </c>
      <c r="N233" s="39"/>
      <c r="O233" s="39"/>
      <c r="P233" s="38">
        <v>100</v>
      </c>
      <c r="Q233" s="39"/>
      <c r="R233" s="39"/>
      <c r="S233" s="38">
        <f t="shared" ref="S233:S238" si="46">ROUND(ROUND(P233, 2)*I233, 2)</f>
        <v>0</v>
      </c>
      <c r="T233" s="39"/>
      <c r="U233" s="40"/>
      <c r="V233" s="9">
        <f t="shared" ref="V233:V238" si="47">ROUND(ROUND(P233, 2)/1.2, 2)</f>
        <v>83.33</v>
      </c>
      <c r="Y233" s="9">
        <f t="shared" ref="Y233:Y255" si="48">ROUND(S233 / 1.2, 2)</f>
        <v>0</v>
      </c>
      <c r="AD233" s="4" t="s">
        <v>706</v>
      </c>
      <c r="AE233" s="4" t="s">
        <v>707</v>
      </c>
      <c r="AF233" s="4" t="s">
        <v>701</v>
      </c>
    </row>
    <row r="234" spans="1:35" ht="54" x14ac:dyDescent="0.3">
      <c r="A234" s="23" t="s">
        <v>708</v>
      </c>
      <c r="B234" s="23"/>
      <c r="C234" s="42" t="s">
        <v>697</v>
      </c>
      <c r="D234" s="25"/>
      <c r="E234" s="25" t="s">
        <v>698</v>
      </c>
      <c r="F234" s="43" t="s">
        <v>150</v>
      </c>
      <c r="G234" s="65">
        <v>0.09</v>
      </c>
      <c r="H234" s="25"/>
      <c r="I234" s="44">
        <v>5.6829999999999998</v>
      </c>
      <c r="J234" s="46">
        <v>100</v>
      </c>
      <c r="K234" s="47"/>
      <c r="L234" s="47"/>
      <c r="M234" s="46">
        <f t="shared" si="45"/>
        <v>568.29999999999995</v>
      </c>
      <c r="N234" s="47"/>
      <c r="O234" s="47"/>
      <c r="P234" s="46">
        <v>100</v>
      </c>
      <c r="Q234" s="47"/>
      <c r="R234" s="47"/>
      <c r="S234" s="46">
        <f t="shared" si="46"/>
        <v>568.29999999999995</v>
      </c>
      <c r="T234" s="47"/>
      <c r="U234" s="48"/>
      <c r="V234" s="9">
        <f t="shared" si="47"/>
        <v>83.33</v>
      </c>
      <c r="Y234" s="9">
        <f t="shared" si="48"/>
        <v>473.58</v>
      </c>
      <c r="AD234" s="4" t="s">
        <v>709</v>
      </c>
      <c r="AE234" s="4" t="s">
        <v>707</v>
      </c>
      <c r="AF234" s="4" t="s">
        <v>701</v>
      </c>
    </row>
    <row r="235" spans="1:35" ht="54" x14ac:dyDescent="0.3">
      <c r="A235" s="17" t="s">
        <v>710</v>
      </c>
      <c r="B235" s="17"/>
      <c r="C235" s="34" t="s">
        <v>692</v>
      </c>
      <c r="D235" s="19"/>
      <c r="E235" s="19" t="s">
        <v>711</v>
      </c>
      <c r="F235" s="35" t="s">
        <v>98</v>
      </c>
      <c r="G235" s="36">
        <v>1.05</v>
      </c>
      <c r="H235" s="19"/>
      <c r="I235" s="37">
        <v>0</v>
      </c>
      <c r="J235" s="38">
        <v>90.21</v>
      </c>
      <c r="K235" s="39"/>
      <c r="L235" s="39"/>
      <c r="M235" s="38">
        <f t="shared" si="45"/>
        <v>0</v>
      </c>
      <c r="N235" s="39"/>
      <c r="O235" s="39"/>
      <c r="P235" s="38">
        <v>90.21</v>
      </c>
      <c r="Q235" s="39"/>
      <c r="R235" s="39"/>
      <c r="S235" s="38">
        <f t="shared" si="46"/>
        <v>0</v>
      </c>
      <c r="T235" s="39"/>
      <c r="U235" s="40"/>
      <c r="V235" s="9">
        <f t="shared" si="47"/>
        <v>75.180000000000007</v>
      </c>
      <c r="Y235" s="9">
        <f t="shared" si="48"/>
        <v>0</v>
      </c>
      <c r="AD235" s="4" t="s">
        <v>712</v>
      </c>
      <c r="AE235" s="4" t="s">
        <v>713</v>
      </c>
      <c r="AF235" s="4" t="s">
        <v>695</v>
      </c>
    </row>
    <row r="236" spans="1:35" ht="54" x14ac:dyDescent="0.3">
      <c r="A236" s="23" t="s">
        <v>714</v>
      </c>
      <c r="B236" s="23"/>
      <c r="C236" s="42" t="s">
        <v>692</v>
      </c>
      <c r="D236" s="25"/>
      <c r="E236" s="25" t="s">
        <v>711</v>
      </c>
      <c r="F236" s="43" t="s">
        <v>98</v>
      </c>
      <c r="G236" s="44">
        <v>1.05</v>
      </c>
      <c r="H236" s="25"/>
      <c r="I236" s="45">
        <v>49.591999999999999</v>
      </c>
      <c r="J236" s="46">
        <v>90.21</v>
      </c>
      <c r="K236" s="47"/>
      <c r="L236" s="47"/>
      <c r="M236" s="46">
        <f t="shared" si="45"/>
        <v>4473.6899999999996</v>
      </c>
      <c r="N236" s="47"/>
      <c r="O236" s="47"/>
      <c r="P236" s="46">
        <v>90.21</v>
      </c>
      <c r="Q236" s="47"/>
      <c r="R236" s="47"/>
      <c r="S236" s="46">
        <f t="shared" si="46"/>
        <v>4473.6899999999996</v>
      </c>
      <c r="T236" s="47"/>
      <c r="U236" s="48"/>
      <c r="V236" s="9">
        <f t="shared" si="47"/>
        <v>75.180000000000007</v>
      </c>
      <c r="Y236" s="9">
        <f t="shared" si="48"/>
        <v>3728.08</v>
      </c>
      <c r="AD236" s="4" t="s">
        <v>715</v>
      </c>
      <c r="AE236" s="4" t="s">
        <v>713</v>
      </c>
      <c r="AF236" s="4" t="s">
        <v>695</v>
      </c>
    </row>
    <row r="237" spans="1:35" ht="54" x14ac:dyDescent="0.3">
      <c r="A237" s="17" t="s">
        <v>716</v>
      </c>
      <c r="B237" s="17"/>
      <c r="C237" s="34" t="s">
        <v>717</v>
      </c>
      <c r="D237" s="19"/>
      <c r="E237" s="19" t="s">
        <v>718</v>
      </c>
      <c r="F237" s="35" t="s">
        <v>98</v>
      </c>
      <c r="G237" s="36">
        <v>1.1000000000000001</v>
      </c>
      <c r="H237" s="19"/>
      <c r="I237" s="37">
        <v>0</v>
      </c>
      <c r="J237" s="38">
        <v>429.22</v>
      </c>
      <c r="K237" s="39"/>
      <c r="L237" s="39"/>
      <c r="M237" s="38">
        <f t="shared" si="45"/>
        <v>0</v>
      </c>
      <c r="N237" s="39"/>
      <c r="O237" s="39"/>
      <c r="P237" s="38">
        <v>429.22</v>
      </c>
      <c r="Q237" s="39"/>
      <c r="R237" s="39"/>
      <c r="S237" s="38">
        <f t="shared" si="46"/>
        <v>0</v>
      </c>
      <c r="T237" s="39"/>
      <c r="U237" s="40"/>
      <c r="V237" s="9">
        <f t="shared" si="47"/>
        <v>357.68</v>
      </c>
      <c r="Y237" s="9">
        <f t="shared" si="48"/>
        <v>0</v>
      </c>
      <c r="AD237" s="4" t="s">
        <v>719</v>
      </c>
      <c r="AE237" s="4" t="s">
        <v>720</v>
      </c>
      <c r="AF237" s="4" t="s">
        <v>721</v>
      </c>
    </row>
    <row r="238" spans="1:35" ht="54" x14ac:dyDescent="0.3">
      <c r="A238" s="23" t="s">
        <v>722</v>
      </c>
      <c r="B238" s="23"/>
      <c r="C238" s="42" t="s">
        <v>717</v>
      </c>
      <c r="D238" s="25"/>
      <c r="E238" s="25" t="s">
        <v>718</v>
      </c>
      <c r="F238" s="43" t="s">
        <v>98</v>
      </c>
      <c r="G238" s="44">
        <v>1.1000000000000001</v>
      </c>
      <c r="H238" s="25"/>
      <c r="I238" s="45">
        <v>17.501000000000001</v>
      </c>
      <c r="J238" s="46">
        <v>429.22</v>
      </c>
      <c r="K238" s="47"/>
      <c r="L238" s="47"/>
      <c r="M238" s="46">
        <f t="shared" si="45"/>
        <v>7511.78</v>
      </c>
      <c r="N238" s="47"/>
      <c r="O238" s="47"/>
      <c r="P238" s="46">
        <v>429.22</v>
      </c>
      <c r="Q238" s="47"/>
      <c r="R238" s="47"/>
      <c r="S238" s="46">
        <f t="shared" si="46"/>
        <v>7511.78</v>
      </c>
      <c r="T238" s="47"/>
      <c r="U238" s="48"/>
      <c r="V238" s="9">
        <f t="shared" si="47"/>
        <v>357.68</v>
      </c>
      <c r="Y238" s="9">
        <f t="shared" si="48"/>
        <v>6259.82</v>
      </c>
      <c r="AD238" s="4" t="s">
        <v>723</v>
      </c>
      <c r="AE238" s="4" t="s">
        <v>720</v>
      </c>
      <c r="AF238" s="4" t="s">
        <v>721</v>
      </c>
    </row>
    <row r="239" spans="1:35" ht="18" x14ac:dyDescent="0.3">
      <c r="A239" s="50" t="s">
        <v>724</v>
      </c>
      <c r="B239" s="50" t="s">
        <v>686</v>
      </c>
      <c r="C239" s="51" t="s">
        <v>687</v>
      </c>
      <c r="D239" s="52"/>
      <c r="E239" s="52" t="s">
        <v>725</v>
      </c>
      <c r="F239" s="52" t="s">
        <v>98</v>
      </c>
      <c r="G239" s="53">
        <v>1</v>
      </c>
      <c r="H239" s="52"/>
      <c r="I239" s="53">
        <v>99.2</v>
      </c>
      <c r="J239" s="54">
        <v>522.61</v>
      </c>
      <c r="K239" s="54">
        <v>199.99</v>
      </c>
      <c r="L239" s="54">
        <f>J239+ROUND(K239, 2)</f>
        <v>722.6</v>
      </c>
      <c r="M239" s="54">
        <v>51842.91</v>
      </c>
      <c r="N239" s="54">
        <v>19839.009999999998</v>
      </c>
      <c r="O239" s="54">
        <f>M239+N239</f>
        <v>71681.919999999998</v>
      </c>
      <c r="P239" s="54">
        <v>494.64</v>
      </c>
      <c r="Q239" s="54">
        <v>240</v>
      </c>
      <c r="R239" s="54">
        <f>P239+ROUND(Q239, 2)</f>
        <v>734.64</v>
      </c>
      <c r="S239" s="54">
        <v>49068.29</v>
      </c>
      <c r="T239" s="54">
        <v>23808</v>
      </c>
      <c r="U239" s="54">
        <f>S239+T239</f>
        <v>72876.290000000008</v>
      </c>
      <c r="V239" s="9">
        <f>ROUND(P239 / 1.2, 2)</f>
        <v>412.2</v>
      </c>
      <c r="W239" s="9">
        <f>ROUND(Q239 / 1.2, 2)</f>
        <v>200</v>
      </c>
      <c r="X239" s="9">
        <f>ROUND(R239 / 1.2, 2)</f>
        <v>612.20000000000005</v>
      </c>
      <c r="Y239" s="9">
        <f t="shared" si="48"/>
        <v>40890.239999999998</v>
      </c>
      <c r="Z239" s="9">
        <f>ROUND(T239 / 1.2, 2)</f>
        <v>19840</v>
      </c>
      <c r="AA239" s="9">
        <f>Y239+Z239</f>
        <v>60730.239999999998</v>
      </c>
      <c r="AD239" s="4">
        <v>337839898</v>
      </c>
      <c r="AE239" s="4">
        <v>28661805</v>
      </c>
      <c r="AG239" s="4" t="s">
        <v>689</v>
      </c>
      <c r="AH239" s="4" t="s">
        <v>690</v>
      </c>
      <c r="AI239" s="4" t="s">
        <v>70</v>
      </c>
    </row>
    <row r="240" spans="1:35" ht="54" x14ac:dyDescent="0.3">
      <c r="A240" s="50" t="s">
        <v>726</v>
      </c>
      <c r="B240" s="50"/>
      <c r="C240" s="28" t="s">
        <v>717</v>
      </c>
      <c r="D240" s="52"/>
      <c r="E240" s="52" t="s">
        <v>718</v>
      </c>
      <c r="F240" s="55" t="s">
        <v>98</v>
      </c>
      <c r="G240" s="56">
        <v>1.1000000000000001</v>
      </c>
      <c r="H240" s="52"/>
      <c r="I240" s="57">
        <v>109.12</v>
      </c>
      <c r="J240" s="58">
        <v>466.78</v>
      </c>
      <c r="K240" s="59"/>
      <c r="L240" s="59"/>
      <c r="M240" s="58">
        <f>ROUND(ROUND(J240, 2)*I240, 2)</f>
        <v>50935.03</v>
      </c>
      <c r="N240" s="59"/>
      <c r="O240" s="59"/>
      <c r="P240" s="58">
        <v>429.22</v>
      </c>
      <c r="Q240" s="59"/>
      <c r="R240" s="59"/>
      <c r="S240" s="58">
        <f>ROUND(ROUND(P240, 2)*I240, 2)</f>
        <v>46836.49</v>
      </c>
      <c r="T240" s="59"/>
      <c r="U240" s="60"/>
      <c r="V240" s="9">
        <f>ROUND(ROUND(P240, 2)/1.2, 2)</f>
        <v>357.68</v>
      </c>
      <c r="Y240" s="9">
        <f t="shared" si="48"/>
        <v>39030.410000000003</v>
      </c>
      <c r="AD240" s="4" t="s">
        <v>727</v>
      </c>
      <c r="AE240" s="4" t="s">
        <v>728</v>
      </c>
      <c r="AF240" s="4" t="s">
        <v>721</v>
      </c>
    </row>
    <row r="241" spans="1:35" ht="54" x14ac:dyDescent="0.3">
      <c r="A241" s="50" t="s">
        <v>729</v>
      </c>
      <c r="B241" s="50"/>
      <c r="C241" s="61" t="s">
        <v>697</v>
      </c>
      <c r="D241" s="52"/>
      <c r="E241" s="52" t="s">
        <v>698</v>
      </c>
      <c r="F241" s="55" t="s">
        <v>150</v>
      </c>
      <c r="G241" s="66">
        <v>0.09</v>
      </c>
      <c r="H241" s="52"/>
      <c r="I241" s="56">
        <v>8.9280000000000008</v>
      </c>
      <c r="J241" s="58">
        <v>101.66</v>
      </c>
      <c r="K241" s="59"/>
      <c r="L241" s="59"/>
      <c r="M241" s="58">
        <f>ROUND(ROUND(J241, 2)*I241, 2)</f>
        <v>907.62</v>
      </c>
      <c r="N241" s="59"/>
      <c r="O241" s="59"/>
      <c r="P241" s="58">
        <v>250</v>
      </c>
      <c r="Q241" s="59"/>
      <c r="R241" s="59"/>
      <c r="S241" s="58">
        <f>ROUND(ROUND(P241, 2)*I241, 2)</f>
        <v>2232</v>
      </c>
      <c r="T241" s="59"/>
      <c r="U241" s="60"/>
      <c r="V241" s="9">
        <f>ROUND(ROUND(P241, 2)/1.2, 2)</f>
        <v>208.33</v>
      </c>
      <c r="Y241" s="9">
        <f t="shared" si="48"/>
        <v>1860</v>
      </c>
      <c r="AD241" s="4" t="s">
        <v>730</v>
      </c>
      <c r="AE241" s="4" t="s">
        <v>731</v>
      </c>
      <c r="AF241" s="4" t="s">
        <v>701</v>
      </c>
    </row>
    <row r="242" spans="1:35" ht="18" x14ac:dyDescent="0.3">
      <c r="A242" s="50" t="s">
        <v>732</v>
      </c>
      <c r="B242" s="50" t="s">
        <v>686</v>
      </c>
      <c r="C242" s="51" t="s">
        <v>687</v>
      </c>
      <c r="D242" s="52"/>
      <c r="E242" s="52" t="s">
        <v>733</v>
      </c>
      <c r="F242" s="52" t="s">
        <v>98</v>
      </c>
      <c r="G242" s="53">
        <v>1</v>
      </c>
      <c r="H242" s="52"/>
      <c r="I242" s="53">
        <v>96</v>
      </c>
      <c r="J242" s="54">
        <v>112.16</v>
      </c>
      <c r="K242" s="54">
        <v>199.99</v>
      </c>
      <c r="L242" s="54">
        <f>J242+ROUND(K242, 2)</f>
        <v>312.14999999999998</v>
      </c>
      <c r="M242" s="54">
        <v>10767.36</v>
      </c>
      <c r="N242" s="54">
        <v>19199.04</v>
      </c>
      <c r="O242" s="54">
        <f>M242+N242</f>
        <v>29966.400000000001</v>
      </c>
      <c r="P242" s="54">
        <v>117.22</v>
      </c>
      <c r="Q242" s="54">
        <v>240</v>
      </c>
      <c r="R242" s="54">
        <f>P242+ROUND(Q242, 2)</f>
        <v>357.22</v>
      </c>
      <c r="S242" s="54">
        <v>11253.12</v>
      </c>
      <c r="T242" s="54">
        <v>23040</v>
      </c>
      <c r="U242" s="54">
        <f>S242+T242</f>
        <v>34293.120000000003</v>
      </c>
      <c r="V242" s="9">
        <f>ROUND(P242 / 1.2, 2)</f>
        <v>97.68</v>
      </c>
      <c r="W242" s="9">
        <f>ROUND(Q242 / 1.2, 2)</f>
        <v>200</v>
      </c>
      <c r="X242" s="9">
        <f>ROUND(R242 / 1.2, 2)</f>
        <v>297.68</v>
      </c>
      <c r="Y242" s="9">
        <f t="shared" si="48"/>
        <v>9377.6</v>
      </c>
      <c r="Z242" s="9">
        <f>ROUND(T242 / 1.2, 2)</f>
        <v>19200</v>
      </c>
      <c r="AA242" s="9">
        <f>Y242+Z242</f>
        <v>28577.599999999999</v>
      </c>
      <c r="AD242" s="4">
        <v>337839899</v>
      </c>
      <c r="AE242" s="4">
        <v>28674970</v>
      </c>
      <c r="AG242" s="4" t="s">
        <v>689</v>
      </c>
      <c r="AH242" s="4" t="s">
        <v>690</v>
      </c>
      <c r="AI242" s="4" t="s">
        <v>70</v>
      </c>
    </row>
    <row r="243" spans="1:35" ht="54" x14ac:dyDescent="0.3">
      <c r="A243" s="50" t="s">
        <v>734</v>
      </c>
      <c r="B243" s="50"/>
      <c r="C243" s="61" t="s">
        <v>697</v>
      </c>
      <c r="D243" s="52"/>
      <c r="E243" s="52" t="s">
        <v>698</v>
      </c>
      <c r="F243" s="55" t="s">
        <v>150</v>
      </c>
      <c r="G243" s="66">
        <v>0.09</v>
      </c>
      <c r="H243" s="52"/>
      <c r="I243" s="56">
        <v>8.64</v>
      </c>
      <c r="J243" s="58">
        <v>101.66</v>
      </c>
      <c r="K243" s="59"/>
      <c r="L243" s="59"/>
      <c r="M243" s="58">
        <f>ROUND(ROUND(J243, 2)*I243, 2)</f>
        <v>878.34</v>
      </c>
      <c r="N243" s="59"/>
      <c r="O243" s="59"/>
      <c r="P243" s="58">
        <v>250</v>
      </c>
      <c r="Q243" s="59"/>
      <c r="R243" s="59"/>
      <c r="S243" s="58">
        <f>ROUND(ROUND(P243, 2)*I243, 2)</f>
        <v>2160</v>
      </c>
      <c r="T243" s="59"/>
      <c r="U243" s="60"/>
      <c r="V243" s="9">
        <f>ROUND(ROUND(P243, 2)/1.2, 2)</f>
        <v>208.33</v>
      </c>
      <c r="Y243" s="9">
        <f t="shared" si="48"/>
        <v>1800</v>
      </c>
      <c r="AD243" s="4" t="s">
        <v>735</v>
      </c>
      <c r="AE243" s="4" t="s">
        <v>736</v>
      </c>
      <c r="AF243" s="4" t="s">
        <v>701</v>
      </c>
    </row>
    <row r="244" spans="1:35" ht="54" x14ac:dyDescent="0.3">
      <c r="A244" s="50" t="s">
        <v>737</v>
      </c>
      <c r="B244" s="50"/>
      <c r="C244" s="28" t="s">
        <v>692</v>
      </c>
      <c r="D244" s="52"/>
      <c r="E244" s="52" t="s">
        <v>711</v>
      </c>
      <c r="F244" s="55" t="s">
        <v>98</v>
      </c>
      <c r="G244" s="56">
        <v>1.05</v>
      </c>
      <c r="H244" s="52"/>
      <c r="I244" s="57">
        <v>100.8</v>
      </c>
      <c r="J244" s="58">
        <v>98.11</v>
      </c>
      <c r="K244" s="59"/>
      <c r="L244" s="59"/>
      <c r="M244" s="58">
        <f>ROUND(ROUND(J244, 2)*I244, 2)</f>
        <v>9889.49</v>
      </c>
      <c r="N244" s="59"/>
      <c r="O244" s="59"/>
      <c r="P244" s="58">
        <v>90.21</v>
      </c>
      <c r="Q244" s="59"/>
      <c r="R244" s="59"/>
      <c r="S244" s="58">
        <f>ROUND(ROUND(P244, 2)*I244, 2)</f>
        <v>9093.17</v>
      </c>
      <c r="T244" s="59"/>
      <c r="U244" s="60"/>
      <c r="V244" s="9">
        <f>ROUND(ROUND(P244, 2)/1.2, 2)</f>
        <v>75.180000000000007</v>
      </c>
      <c r="Y244" s="9">
        <f t="shared" si="48"/>
        <v>7577.64</v>
      </c>
      <c r="AD244" s="4" t="s">
        <v>738</v>
      </c>
      <c r="AE244" s="4" t="s">
        <v>739</v>
      </c>
      <c r="AF244" s="4" t="s">
        <v>695</v>
      </c>
    </row>
    <row r="245" spans="1:35" ht="54" x14ac:dyDescent="0.3">
      <c r="A245" s="10" t="s">
        <v>740</v>
      </c>
      <c r="B245" s="10" t="s">
        <v>741</v>
      </c>
      <c r="C245" s="11" t="s">
        <v>742</v>
      </c>
      <c r="D245" s="12"/>
      <c r="E245" s="12" t="s">
        <v>743</v>
      </c>
      <c r="F245" s="12" t="s">
        <v>98</v>
      </c>
      <c r="G245" s="13">
        <v>1</v>
      </c>
      <c r="H245" s="12"/>
      <c r="I245" s="13">
        <v>0</v>
      </c>
      <c r="J245" s="14">
        <v>0</v>
      </c>
      <c r="K245" s="15">
        <v>411</v>
      </c>
      <c r="L245" s="14">
        <f>J245+ROUND(K245, 2)</f>
        <v>411</v>
      </c>
      <c r="M245" s="14">
        <v>0</v>
      </c>
      <c r="N245" s="14">
        <v>0</v>
      </c>
      <c r="O245" s="14">
        <f>M245+N245</f>
        <v>0</v>
      </c>
      <c r="P245" s="14">
        <v>96.44</v>
      </c>
      <c r="Q245" s="16">
        <v>374</v>
      </c>
      <c r="R245" s="14">
        <f>P245+ROUND(Q245, 2)</f>
        <v>470.44</v>
      </c>
      <c r="S245" s="14">
        <v>0</v>
      </c>
      <c r="T245" s="14">
        <v>0</v>
      </c>
      <c r="U245" s="14">
        <f>S245+T245</f>
        <v>0</v>
      </c>
      <c r="V245" s="9">
        <f>ROUND(P245 / 1.2, 2)</f>
        <v>80.37</v>
      </c>
      <c r="W245" s="9">
        <f>ROUND(Q245 / 1.2, 2)</f>
        <v>311.67</v>
      </c>
      <c r="X245" s="9">
        <f>ROUND(R245 / 1.2, 2)</f>
        <v>392.03</v>
      </c>
      <c r="Y245" s="9">
        <f t="shared" si="48"/>
        <v>0</v>
      </c>
      <c r="Z245" s="9">
        <f>ROUND(T245 / 1.2, 2)</f>
        <v>0</v>
      </c>
      <c r="AA245" s="9">
        <f>Y245+Z245</f>
        <v>0</v>
      </c>
      <c r="AD245" s="4">
        <v>337839779</v>
      </c>
      <c r="AE245" s="4">
        <v>27137885</v>
      </c>
      <c r="AG245" s="4" t="s">
        <v>744</v>
      </c>
      <c r="AH245" s="4" t="s">
        <v>745</v>
      </c>
      <c r="AI245" s="4" t="s">
        <v>70</v>
      </c>
    </row>
    <row r="246" spans="1:35" ht="72" x14ac:dyDescent="0.3">
      <c r="A246" s="10" t="s">
        <v>746</v>
      </c>
      <c r="B246" s="10"/>
      <c r="C246" s="28" t="s">
        <v>747</v>
      </c>
      <c r="D246" s="12"/>
      <c r="E246" s="12" t="s">
        <v>748</v>
      </c>
      <c r="F246" s="29" t="s">
        <v>67</v>
      </c>
      <c r="G246" s="30">
        <v>0.11</v>
      </c>
      <c r="H246" s="12"/>
      <c r="I246" s="30">
        <v>0</v>
      </c>
      <c r="J246" s="31">
        <v>850</v>
      </c>
      <c r="M246" s="32">
        <f>ROUND(ROUND(J246, 2)*I246, 2)</f>
        <v>0</v>
      </c>
      <c r="P246" s="33">
        <v>850</v>
      </c>
      <c r="S246" s="32">
        <f>ROUND(ROUND(P246, 2)*I246, 2)</f>
        <v>0</v>
      </c>
      <c r="V246" s="9">
        <f>ROUND(ROUND(P246, 2)/1.2, 2)</f>
        <v>708.33</v>
      </c>
      <c r="Y246" s="9">
        <f t="shared" si="48"/>
        <v>0</v>
      </c>
      <c r="AD246" s="4" t="s">
        <v>749</v>
      </c>
      <c r="AE246" s="4" t="s">
        <v>750</v>
      </c>
      <c r="AF246" s="4" t="s">
        <v>751</v>
      </c>
    </row>
    <row r="247" spans="1:35" ht="18" x14ac:dyDescent="0.3">
      <c r="A247" s="10" t="s">
        <v>752</v>
      </c>
      <c r="B247" s="10"/>
      <c r="C247" s="49" t="s">
        <v>625</v>
      </c>
      <c r="D247" s="12"/>
      <c r="E247" s="12"/>
      <c r="F247" s="29" t="s">
        <v>74</v>
      </c>
      <c r="G247" s="30">
        <v>0.04</v>
      </c>
      <c r="H247" s="12"/>
      <c r="I247" s="30">
        <v>0</v>
      </c>
      <c r="J247" s="31">
        <v>40.270000000000003</v>
      </c>
      <c r="M247" s="32">
        <f>ROUND(ROUND(J247, 2)*I247, 2)</f>
        <v>0</v>
      </c>
      <c r="P247" s="33">
        <v>40.270000000000003</v>
      </c>
      <c r="S247" s="32">
        <f>ROUND(ROUND(P247, 2)*I247, 2)</f>
        <v>0</v>
      </c>
      <c r="V247" s="9">
        <f>ROUND(ROUND(P247, 2)/1.2, 2)</f>
        <v>33.56</v>
      </c>
      <c r="Y247" s="9">
        <f t="shared" si="48"/>
        <v>0</v>
      </c>
      <c r="AD247" s="4" t="s">
        <v>753</v>
      </c>
      <c r="AE247" s="4" t="s">
        <v>754</v>
      </c>
      <c r="AF247" s="4" t="s">
        <v>628</v>
      </c>
    </row>
    <row r="248" spans="1:35" ht="36" x14ac:dyDescent="0.3">
      <c r="A248" s="10" t="s">
        <v>755</v>
      </c>
      <c r="B248" s="10"/>
      <c r="C248" s="49" t="s">
        <v>630</v>
      </c>
      <c r="D248" s="12"/>
      <c r="E248" s="12"/>
      <c r="F248" s="29" t="s">
        <v>74</v>
      </c>
      <c r="G248" s="30">
        <v>1.4999999999999999E-2</v>
      </c>
      <c r="H248" s="12"/>
      <c r="I248" s="30">
        <v>0</v>
      </c>
      <c r="J248" s="31">
        <v>88.8</v>
      </c>
      <c r="M248" s="32">
        <f>ROUND(ROUND(J248, 2)*I248, 2)</f>
        <v>0</v>
      </c>
      <c r="P248" s="33">
        <v>88.8</v>
      </c>
      <c r="S248" s="32">
        <f>ROUND(ROUND(P248, 2)*I248, 2)</f>
        <v>0</v>
      </c>
      <c r="V248" s="9">
        <f>ROUND(ROUND(P248, 2)/1.2, 2)</f>
        <v>74</v>
      </c>
      <c r="Y248" s="9">
        <f t="shared" si="48"/>
        <v>0</v>
      </c>
      <c r="AD248" s="4" t="s">
        <v>756</v>
      </c>
      <c r="AE248" s="4" t="s">
        <v>757</v>
      </c>
      <c r="AF248" s="4" t="s">
        <v>633</v>
      </c>
    </row>
    <row r="249" spans="1:35" ht="36" x14ac:dyDescent="0.3">
      <c r="A249" s="10" t="s">
        <v>758</v>
      </c>
      <c r="B249" s="10" t="s">
        <v>759</v>
      </c>
      <c r="C249" s="11" t="s">
        <v>760</v>
      </c>
      <c r="D249" s="12"/>
      <c r="E249" s="12" t="s">
        <v>761</v>
      </c>
      <c r="F249" s="12" t="s">
        <v>98</v>
      </c>
      <c r="G249" s="13">
        <v>1</v>
      </c>
      <c r="H249" s="12"/>
      <c r="I249" s="13">
        <v>0</v>
      </c>
      <c r="J249" s="14">
        <v>0</v>
      </c>
      <c r="K249" s="15">
        <v>164</v>
      </c>
      <c r="L249" s="14">
        <f>J249+ROUND(K249, 2)</f>
        <v>164</v>
      </c>
      <c r="M249" s="14">
        <v>0</v>
      </c>
      <c r="N249" s="14">
        <v>0</v>
      </c>
      <c r="O249" s="14">
        <f>M249+N249</f>
        <v>0</v>
      </c>
      <c r="P249" s="14">
        <v>181.74</v>
      </c>
      <c r="Q249" s="16">
        <v>156</v>
      </c>
      <c r="R249" s="14">
        <f>P249+ROUND(Q249, 2)</f>
        <v>337.74</v>
      </c>
      <c r="S249" s="14">
        <v>0</v>
      </c>
      <c r="T249" s="14">
        <v>0</v>
      </c>
      <c r="U249" s="14">
        <f>S249+T249</f>
        <v>0</v>
      </c>
      <c r="V249" s="9">
        <f>ROUND(P249 / 1.2, 2)</f>
        <v>151.44999999999999</v>
      </c>
      <c r="W249" s="9">
        <f>ROUND(Q249 / 1.2, 2)</f>
        <v>130</v>
      </c>
      <c r="X249" s="9">
        <f>ROUND(R249 / 1.2, 2)</f>
        <v>281.45</v>
      </c>
      <c r="Y249" s="9">
        <f t="shared" si="48"/>
        <v>0</v>
      </c>
      <c r="Z249" s="9">
        <f>ROUND(T249 / 1.2, 2)</f>
        <v>0</v>
      </c>
      <c r="AA249" s="9">
        <f>Y249+Z249</f>
        <v>0</v>
      </c>
      <c r="AD249" s="4">
        <v>337839781</v>
      </c>
      <c r="AE249" s="4">
        <v>27137887</v>
      </c>
      <c r="AG249" s="4" t="s">
        <v>762</v>
      </c>
      <c r="AH249" s="4" t="s">
        <v>763</v>
      </c>
      <c r="AI249" s="4" t="s">
        <v>70</v>
      </c>
    </row>
    <row r="250" spans="1:35" ht="54" x14ac:dyDescent="0.3">
      <c r="A250" s="10" t="s">
        <v>764</v>
      </c>
      <c r="B250" s="10"/>
      <c r="C250" s="49" t="s">
        <v>765</v>
      </c>
      <c r="D250" s="12"/>
      <c r="E250" s="12" t="s">
        <v>766</v>
      </c>
      <c r="F250" s="29" t="s">
        <v>98</v>
      </c>
      <c r="G250" s="30">
        <v>1</v>
      </c>
      <c r="H250" s="12"/>
      <c r="I250" s="41">
        <v>0</v>
      </c>
      <c r="J250" s="31">
        <v>172.74</v>
      </c>
      <c r="M250" s="32">
        <f>ROUND(ROUND(J250, 2)*I250, 2)</f>
        <v>0</v>
      </c>
      <c r="P250" s="33">
        <v>172.74</v>
      </c>
      <c r="S250" s="32">
        <f>ROUND(ROUND(P250, 2)*I250, 2)</f>
        <v>0</v>
      </c>
      <c r="V250" s="9">
        <f>ROUND(ROUND(P250, 2)/1.2, 2)</f>
        <v>143.94999999999999</v>
      </c>
      <c r="Y250" s="9">
        <f t="shared" si="48"/>
        <v>0</v>
      </c>
      <c r="AD250" s="4" t="s">
        <v>767</v>
      </c>
      <c r="AE250" s="4" t="s">
        <v>768</v>
      </c>
      <c r="AF250" s="4" t="s">
        <v>769</v>
      </c>
    </row>
    <row r="251" spans="1:35" ht="54" x14ac:dyDescent="0.3">
      <c r="A251" s="10" t="s">
        <v>770</v>
      </c>
      <c r="B251" s="10"/>
      <c r="C251" s="49" t="s">
        <v>697</v>
      </c>
      <c r="D251" s="12"/>
      <c r="E251" s="12" t="s">
        <v>698</v>
      </c>
      <c r="F251" s="29" t="s">
        <v>150</v>
      </c>
      <c r="G251" s="30">
        <v>0.09</v>
      </c>
      <c r="H251" s="12"/>
      <c r="I251" s="41">
        <v>0</v>
      </c>
      <c r="J251" s="31">
        <v>100</v>
      </c>
      <c r="M251" s="32">
        <f>ROUND(ROUND(J251, 2)*I251, 2)</f>
        <v>0</v>
      </c>
      <c r="P251" s="33">
        <v>100</v>
      </c>
      <c r="S251" s="32">
        <f>ROUND(ROUND(P251, 2)*I251, 2)</f>
        <v>0</v>
      </c>
      <c r="V251" s="9">
        <f>ROUND(ROUND(P251, 2)/1.2, 2)</f>
        <v>83.33</v>
      </c>
      <c r="Y251" s="9">
        <f t="shared" si="48"/>
        <v>0</v>
      </c>
      <c r="AD251" s="4" t="s">
        <v>771</v>
      </c>
      <c r="AE251" s="4" t="s">
        <v>772</v>
      </c>
      <c r="AF251" s="4" t="s">
        <v>701</v>
      </c>
    </row>
    <row r="252" spans="1:35" ht="36" x14ac:dyDescent="0.3">
      <c r="A252" s="10" t="s">
        <v>773</v>
      </c>
      <c r="B252" s="10" t="s">
        <v>774</v>
      </c>
      <c r="C252" s="11" t="s">
        <v>775</v>
      </c>
      <c r="D252" s="12"/>
      <c r="E252" s="12" t="s">
        <v>66</v>
      </c>
      <c r="F252" s="12" t="s">
        <v>67</v>
      </c>
      <c r="G252" s="13">
        <v>1</v>
      </c>
      <c r="H252" s="12"/>
      <c r="I252" s="13">
        <v>0</v>
      </c>
      <c r="J252" s="14">
        <v>0</v>
      </c>
      <c r="K252" s="15">
        <v>661</v>
      </c>
      <c r="L252" s="14">
        <f>J252+ROUND(K252, 2)</f>
        <v>661</v>
      </c>
      <c r="M252" s="14">
        <v>0</v>
      </c>
      <c r="N252" s="14">
        <v>0</v>
      </c>
      <c r="O252" s="14">
        <f>M252+N252</f>
        <v>0</v>
      </c>
      <c r="P252" s="14">
        <v>2064.19</v>
      </c>
      <c r="Q252" s="16">
        <v>661</v>
      </c>
      <c r="R252" s="14">
        <f>P252+ROUND(Q252, 2)</f>
        <v>2725.19</v>
      </c>
      <c r="S252" s="14">
        <v>0</v>
      </c>
      <c r="T252" s="14">
        <v>0</v>
      </c>
      <c r="U252" s="14">
        <f>S252+T252</f>
        <v>0</v>
      </c>
      <c r="V252" s="9">
        <f>ROUND(P252 / 1.2, 2)</f>
        <v>1720.16</v>
      </c>
      <c r="W252" s="9">
        <f>ROUND(Q252 / 1.2, 2)</f>
        <v>550.83000000000004</v>
      </c>
      <c r="X252" s="9">
        <f>ROUND(R252 / 1.2, 2)</f>
        <v>2270.9899999999998</v>
      </c>
      <c r="Y252" s="9">
        <f t="shared" si="48"/>
        <v>0</v>
      </c>
      <c r="Z252" s="9">
        <f>ROUND(T252 / 1.2, 2)</f>
        <v>0</v>
      </c>
      <c r="AA252" s="9">
        <f>Y252+Z252</f>
        <v>0</v>
      </c>
      <c r="AD252" s="4">
        <v>337839783</v>
      </c>
      <c r="AE252" s="4">
        <v>27137859</v>
      </c>
      <c r="AG252" s="4" t="s">
        <v>776</v>
      </c>
      <c r="AH252" s="4" t="s">
        <v>777</v>
      </c>
      <c r="AI252" s="4" t="s">
        <v>70</v>
      </c>
    </row>
    <row r="253" spans="1:35" ht="90" x14ac:dyDescent="0.3">
      <c r="A253" s="10" t="s">
        <v>778</v>
      </c>
      <c r="B253" s="10"/>
      <c r="C253" s="49" t="s">
        <v>779</v>
      </c>
      <c r="D253" s="12"/>
      <c r="E253" s="12" t="s">
        <v>780</v>
      </c>
      <c r="F253" s="29" t="s">
        <v>150</v>
      </c>
      <c r="G253" s="30">
        <v>1</v>
      </c>
      <c r="H253" s="12"/>
      <c r="I253" s="41">
        <v>0</v>
      </c>
      <c r="J253" s="31">
        <v>0</v>
      </c>
      <c r="M253" s="32">
        <f>ROUND(ROUND(J253, 2)*I253, 2)</f>
        <v>0</v>
      </c>
      <c r="P253" s="33">
        <v>4456</v>
      </c>
      <c r="S253" s="32">
        <f>ROUND(ROUND(P253, 2)*I253, 2)</f>
        <v>0</v>
      </c>
      <c r="V253" s="9">
        <f>ROUND(ROUND(P253, 2)/1.2, 2)</f>
        <v>3713.33</v>
      </c>
      <c r="Y253" s="9">
        <f t="shared" si="48"/>
        <v>0</v>
      </c>
      <c r="AD253" s="4" t="s">
        <v>781</v>
      </c>
      <c r="AE253" s="4" t="s">
        <v>782</v>
      </c>
      <c r="AF253" s="4" t="s">
        <v>783</v>
      </c>
    </row>
    <row r="254" spans="1:35" ht="90" x14ac:dyDescent="0.3">
      <c r="A254" s="10" t="s">
        <v>784</v>
      </c>
      <c r="B254" s="10"/>
      <c r="C254" s="49" t="s">
        <v>785</v>
      </c>
      <c r="D254" s="12"/>
      <c r="E254" s="12" t="s">
        <v>786</v>
      </c>
      <c r="F254" s="29" t="s">
        <v>67</v>
      </c>
      <c r="G254" s="30">
        <v>1.03</v>
      </c>
      <c r="H254" s="12"/>
      <c r="I254" s="41">
        <v>0</v>
      </c>
      <c r="J254" s="31">
        <v>0</v>
      </c>
      <c r="M254" s="32">
        <f>ROUND(ROUND(J254, 2)*I254, 2)</f>
        <v>0</v>
      </c>
      <c r="P254" s="33">
        <v>1500</v>
      </c>
      <c r="S254" s="32">
        <f>ROUND(ROUND(P254, 2)*I254, 2)</f>
        <v>0</v>
      </c>
      <c r="V254" s="9">
        <f>ROUND(ROUND(P254, 2)/1.2, 2)</f>
        <v>1250</v>
      </c>
      <c r="Y254" s="9">
        <f t="shared" si="48"/>
        <v>0</v>
      </c>
      <c r="AD254" s="4" t="s">
        <v>787</v>
      </c>
      <c r="AE254" s="4" t="s">
        <v>788</v>
      </c>
      <c r="AF254" s="4" t="s">
        <v>789</v>
      </c>
    </row>
    <row r="255" spans="1:35" ht="36" x14ac:dyDescent="0.3">
      <c r="A255" s="17" t="s">
        <v>790</v>
      </c>
      <c r="B255" s="17" t="s">
        <v>774</v>
      </c>
      <c r="C255" s="18" t="s">
        <v>775</v>
      </c>
      <c r="D255" s="19"/>
      <c r="E255" s="19" t="s">
        <v>89</v>
      </c>
      <c r="F255" s="19" t="s">
        <v>67</v>
      </c>
      <c r="G255" s="20">
        <v>1</v>
      </c>
      <c r="H255" s="19"/>
      <c r="I255" s="21">
        <v>0</v>
      </c>
      <c r="J255" s="22">
        <v>0</v>
      </c>
      <c r="K255" s="22">
        <v>661</v>
      </c>
      <c r="L255" s="22">
        <f>J255+ROUND(K255, 2)</f>
        <v>661</v>
      </c>
      <c r="M255" s="22">
        <v>0</v>
      </c>
      <c r="N255" s="22">
        <v>0</v>
      </c>
      <c r="O255" s="22">
        <f>M255+N255</f>
        <v>0</v>
      </c>
      <c r="P255" s="22">
        <v>2545</v>
      </c>
      <c r="Q255" s="22">
        <v>661</v>
      </c>
      <c r="R255" s="22">
        <f>P255+ROUND(Q255, 2)</f>
        <v>3206</v>
      </c>
      <c r="S255" s="22">
        <v>0</v>
      </c>
      <c r="T255" s="22">
        <v>0</v>
      </c>
      <c r="U255" s="22">
        <f>S255+T255</f>
        <v>0</v>
      </c>
      <c r="V255" s="9">
        <f>ROUND(P255 / 1.2, 2)</f>
        <v>2120.83</v>
      </c>
      <c r="W255" s="9">
        <f>ROUND(Q255 / 1.2, 2)</f>
        <v>550.83000000000004</v>
      </c>
      <c r="X255" s="9">
        <f>ROUND(R255 / 1.2, 2)</f>
        <v>2671.67</v>
      </c>
      <c r="Y255" s="9">
        <f t="shared" si="48"/>
        <v>0</v>
      </c>
      <c r="Z255" s="9">
        <f>ROUND(T255 / 1.2, 2)</f>
        <v>0</v>
      </c>
      <c r="AA255" s="9">
        <f>Y255+Z255</f>
        <v>0</v>
      </c>
      <c r="AD255" s="4">
        <v>337839900</v>
      </c>
      <c r="AE255" s="4">
        <v>27137953</v>
      </c>
      <c r="AG255" s="4" t="s">
        <v>776</v>
      </c>
      <c r="AH255" s="4" t="s">
        <v>777</v>
      </c>
      <c r="AI255" s="4" t="s">
        <v>70</v>
      </c>
    </row>
    <row r="256" spans="1:35" ht="36" x14ac:dyDescent="0.3">
      <c r="A256" s="23" t="s">
        <v>791</v>
      </c>
      <c r="B256" s="23" t="s">
        <v>774</v>
      </c>
      <c r="C256" s="24" t="s">
        <v>775</v>
      </c>
      <c r="D256" s="25"/>
      <c r="E256" s="25" t="s">
        <v>89</v>
      </c>
      <c r="F256" s="25" t="s">
        <v>67</v>
      </c>
      <c r="G256" s="26">
        <v>1</v>
      </c>
      <c r="H256" s="25"/>
      <c r="I256" s="26">
        <v>3457.16</v>
      </c>
      <c r="J256" s="27">
        <v>0</v>
      </c>
      <c r="K256" s="27">
        <v>661</v>
      </c>
      <c r="L256" s="27">
        <v>661</v>
      </c>
      <c r="M256" s="27">
        <v>0</v>
      </c>
      <c r="N256" s="27">
        <v>2285182.7599999998</v>
      </c>
      <c r="O256" s="27"/>
      <c r="P256" s="27">
        <v>2545</v>
      </c>
      <c r="Q256" s="27">
        <v>661</v>
      </c>
      <c r="R256" s="27">
        <v>661</v>
      </c>
      <c r="S256" s="27">
        <v>8798472.1999999993</v>
      </c>
      <c r="T256" s="27">
        <v>2285182.7599999998</v>
      </c>
      <c r="U256" s="27"/>
      <c r="V256" s="9"/>
      <c r="W256" s="9">
        <f>ROUND(Q256 / 1.2, 2)</f>
        <v>550.83000000000004</v>
      </c>
      <c r="X256" s="9">
        <f>ROUND(R256 / 1.2, 2)</f>
        <v>550.83000000000004</v>
      </c>
      <c r="Y256" s="9"/>
      <c r="Z256" s="9">
        <f>ROUND(T256 / 1.2, 2)</f>
        <v>1904318.97</v>
      </c>
      <c r="AA256" s="9"/>
      <c r="AD256" s="4">
        <v>315782211</v>
      </c>
      <c r="AE256" s="4">
        <v>27137953</v>
      </c>
      <c r="AG256" s="4" t="s">
        <v>776</v>
      </c>
      <c r="AH256" s="4" t="s">
        <v>777</v>
      </c>
      <c r="AI256" s="4"/>
    </row>
    <row r="257" spans="1:35" ht="90" x14ac:dyDescent="0.3">
      <c r="A257" s="17" t="s">
        <v>792</v>
      </c>
      <c r="B257" s="17"/>
      <c r="C257" s="34" t="s">
        <v>785</v>
      </c>
      <c r="D257" s="19"/>
      <c r="E257" s="19" t="s">
        <v>793</v>
      </c>
      <c r="F257" s="35" t="s">
        <v>67</v>
      </c>
      <c r="G257" s="36">
        <v>1.03</v>
      </c>
      <c r="H257" s="19"/>
      <c r="I257" s="37">
        <v>0</v>
      </c>
      <c r="J257" s="38">
        <v>0</v>
      </c>
      <c r="K257" s="39"/>
      <c r="L257" s="39"/>
      <c r="M257" s="38">
        <f>ROUND(ROUND(J257, 2)*I257, 2)</f>
        <v>0</v>
      </c>
      <c r="N257" s="39"/>
      <c r="O257" s="39"/>
      <c r="P257" s="38">
        <v>1950</v>
      </c>
      <c r="Q257" s="39"/>
      <c r="R257" s="39"/>
      <c r="S257" s="38">
        <f>ROUND(ROUND(P257, 2)*I257, 2)</f>
        <v>0</v>
      </c>
      <c r="T257" s="39"/>
      <c r="U257" s="40"/>
      <c r="V257" s="9">
        <f>ROUND(ROUND(P257, 2)/1.2, 2)</f>
        <v>1625</v>
      </c>
      <c r="Y257" s="9">
        <f t="shared" ref="Y257:Y269" si="49">ROUND(S257 / 1.2, 2)</f>
        <v>0</v>
      </c>
      <c r="AD257" s="4" t="s">
        <v>794</v>
      </c>
      <c r="AE257" s="4" t="s">
        <v>795</v>
      </c>
      <c r="AF257" s="4" t="s">
        <v>789</v>
      </c>
    </row>
    <row r="258" spans="1:35" ht="90" x14ac:dyDescent="0.3">
      <c r="A258" s="23" t="s">
        <v>796</v>
      </c>
      <c r="B258" s="23"/>
      <c r="C258" s="42" t="s">
        <v>785</v>
      </c>
      <c r="D258" s="25"/>
      <c r="E258" s="25" t="s">
        <v>793</v>
      </c>
      <c r="F258" s="43" t="s">
        <v>67</v>
      </c>
      <c r="G258" s="44">
        <v>1.03</v>
      </c>
      <c r="H258" s="25"/>
      <c r="I258" s="45">
        <v>3560.875</v>
      </c>
      <c r="J258" s="46">
        <v>0</v>
      </c>
      <c r="K258" s="47"/>
      <c r="L258" s="47"/>
      <c r="M258" s="46">
        <f>ROUND(ROUND(J258, 2)*I258, 2)</f>
        <v>0</v>
      </c>
      <c r="N258" s="47"/>
      <c r="O258" s="47"/>
      <c r="P258" s="46">
        <v>1950</v>
      </c>
      <c r="Q258" s="47"/>
      <c r="R258" s="47"/>
      <c r="S258" s="46">
        <f>ROUND(ROUND(P258, 2)*I258, 2)</f>
        <v>6943706.25</v>
      </c>
      <c r="T258" s="47"/>
      <c r="U258" s="48"/>
      <c r="V258" s="9">
        <f>ROUND(ROUND(P258, 2)/1.2, 2)</f>
        <v>1625</v>
      </c>
      <c r="Y258" s="9">
        <f t="shared" si="49"/>
        <v>5786421.8799999999</v>
      </c>
      <c r="AD258" s="4" t="s">
        <v>797</v>
      </c>
      <c r="AE258" s="4" t="s">
        <v>795</v>
      </c>
      <c r="AF258" s="4" t="s">
        <v>789</v>
      </c>
    </row>
    <row r="259" spans="1:35" ht="90" x14ac:dyDescent="0.3">
      <c r="A259" s="17" t="s">
        <v>798</v>
      </c>
      <c r="B259" s="17"/>
      <c r="C259" s="34" t="s">
        <v>779</v>
      </c>
      <c r="D259" s="19"/>
      <c r="E259" s="19" t="s">
        <v>780</v>
      </c>
      <c r="F259" s="35" t="s">
        <v>150</v>
      </c>
      <c r="G259" s="36">
        <v>1</v>
      </c>
      <c r="H259" s="19"/>
      <c r="I259" s="37">
        <v>0</v>
      </c>
      <c r="J259" s="38">
        <v>0</v>
      </c>
      <c r="K259" s="39"/>
      <c r="L259" s="39"/>
      <c r="M259" s="38">
        <f>ROUND(ROUND(J259, 2)*I259, 2)</f>
        <v>0</v>
      </c>
      <c r="N259" s="39"/>
      <c r="O259" s="39"/>
      <c r="P259" s="38">
        <v>4546</v>
      </c>
      <c r="Q259" s="39"/>
      <c r="R259" s="39"/>
      <c r="S259" s="38">
        <f>ROUND(ROUND(P259, 2)*I259, 2)</f>
        <v>0</v>
      </c>
      <c r="T259" s="39"/>
      <c r="U259" s="40"/>
      <c r="V259" s="9">
        <f>ROUND(ROUND(P259, 2)/1.2, 2)</f>
        <v>3788.33</v>
      </c>
      <c r="Y259" s="9">
        <f t="shared" si="49"/>
        <v>0</v>
      </c>
      <c r="AD259" s="4" t="s">
        <v>799</v>
      </c>
      <c r="AE259" s="4" t="s">
        <v>800</v>
      </c>
      <c r="AF259" s="4" t="s">
        <v>783</v>
      </c>
    </row>
    <row r="260" spans="1:35" ht="90" x14ac:dyDescent="0.3">
      <c r="A260" s="23" t="s">
        <v>801</v>
      </c>
      <c r="B260" s="23"/>
      <c r="C260" s="42" t="s">
        <v>779</v>
      </c>
      <c r="D260" s="25"/>
      <c r="E260" s="25" t="s">
        <v>780</v>
      </c>
      <c r="F260" s="43" t="s">
        <v>150</v>
      </c>
      <c r="G260" s="44">
        <v>1</v>
      </c>
      <c r="H260" s="25"/>
      <c r="I260" s="45">
        <v>408</v>
      </c>
      <c r="J260" s="46">
        <v>0</v>
      </c>
      <c r="K260" s="47"/>
      <c r="L260" s="47"/>
      <c r="M260" s="46">
        <f>ROUND(ROUND(J260, 2)*I260, 2)</f>
        <v>0</v>
      </c>
      <c r="N260" s="47"/>
      <c r="O260" s="47"/>
      <c r="P260" s="46">
        <v>4546</v>
      </c>
      <c r="Q260" s="47"/>
      <c r="R260" s="47"/>
      <c r="S260" s="46">
        <f>ROUND(ROUND(P260, 2)*I260, 2)</f>
        <v>1854768</v>
      </c>
      <c r="T260" s="47"/>
      <c r="U260" s="48"/>
      <c r="V260" s="9">
        <f>ROUND(ROUND(P260, 2)/1.2, 2)</f>
        <v>3788.33</v>
      </c>
      <c r="Y260" s="9">
        <f t="shared" si="49"/>
        <v>1545640</v>
      </c>
      <c r="AD260" s="4" t="s">
        <v>802</v>
      </c>
      <c r="AE260" s="4" t="s">
        <v>800</v>
      </c>
      <c r="AF260" s="4" t="s">
        <v>783</v>
      </c>
    </row>
    <row r="261" spans="1:35" ht="36" x14ac:dyDescent="0.3">
      <c r="A261" s="50" t="s">
        <v>803</v>
      </c>
      <c r="B261" s="50" t="s">
        <v>774</v>
      </c>
      <c r="C261" s="51" t="s">
        <v>775</v>
      </c>
      <c r="D261" s="52"/>
      <c r="E261" s="52" t="s">
        <v>89</v>
      </c>
      <c r="F261" s="52" t="s">
        <v>67</v>
      </c>
      <c r="G261" s="53">
        <v>1</v>
      </c>
      <c r="H261" s="52"/>
      <c r="I261" s="53">
        <v>3665.1</v>
      </c>
      <c r="J261" s="54">
        <v>10.43</v>
      </c>
      <c r="K261" s="54">
        <v>661</v>
      </c>
      <c r="L261" s="54">
        <f>J261+ROUND(K261, 2)</f>
        <v>671.43</v>
      </c>
      <c r="M261" s="54">
        <v>38226.99</v>
      </c>
      <c r="N261" s="54">
        <v>2422631.1</v>
      </c>
      <c r="O261" s="54">
        <f>M261+N261</f>
        <v>2460858.0900000003</v>
      </c>
      <c r="P261" s="54">
        <v>2556</v>
      </c>
      <c r="Q261" s="54">
        <v>793.2</v>
      </c>
      <c r="R261" s="54">
        <f>P261+ROUND(Q261, 2)</f>
        <v>3349.2</v>
      </c>
      <c r="S261" s="54">
        <v>9367995.5999999996</v>
      </c>
      <c r="T261" s="54">
        <v>2907157.32</v>
      </c>
      <c r="U261" s="54">
        <f>S261+T261</f>
        <v>12275152.92</v>
      </c>
      <c r="V261" s="9">
        <f>ROUND(P261 / 1.2, 2)</f>
        <v>2130</v>
      </c>
      <c r="W261" s="9">
        <f>ROUND(Q261 / 1.2, 2)</f>
        <v>661</v>
      </c>
      <c r="X261" s="9">
        <f>ROUND(R261 / 1.2, 2)</f>
        <v>2791</v>
      </c>
      <c r="Y261" s="9">
        <f t="shared" si="49"/>
        <v>7806663</v>
      </c>
      <c r="Z261" s="9">
        <f>ROUND(T261 / 1.2, 2)</f>
        <v>2422631.1</v>
      </c>
      <c r="AA261" s="9">
        <f>Y261+Z261</f>
        <v>10229294.1</v>
      </c>
      <c r="AD261" s="4">
        <v>337839901</v>
      </c>
      <c r="AE261" s="4">
        <v>28661799</v>
      </c>
      <c r="AG261" s="4" t="s">
        <v>776</v>
      </c>
      <c r="AH261" s="4" t="s">
        <v>777</v>
      </c>
      <c r="AI261" s="4" t="s">
        <v>70</v>
      </c>
    </row>
    <row r="262" spans="1:35" ht="36" x14ac:dyDescent="0.3">
      <c r="A262" s="50" t="s">
        <v>804</v>
      </c>
      <c r="B262" s="50"/>
      <c r="C262" s="61" t="s">
        <v>650</v>
      </c>
      <c r="D262" s="52"/>
      <c r="E262" s="52"/>
      <c r="F262" s="55" t="s">
        <v>74</v>
      </c>
      <c r="G262" s="56">
        <v>0.15</v>
      </c>
      <c r="H262" s="52"/>
      <c r="I262" s="56">
        <v>549.76499999999999</v>
      </c>
      <c r="J262" s="58">
        <v>69.540000000000006</v>
      </c>
      <c r="K262" s="59"/>
      <c r="L262" s="59"/>
      <c r="M262" s="58">
        <f>ROUND(ROUND(J262, 2)*I262, 2)</f>
        <v>38230.660000000003</v>
      </c>
      <c r="N262" s="59"/>
      <c r="O262" s="59"/>
      <c r="P262" s="58">
        <v>69.540000000000006</v>
      </c>
      <c r="Q262" s="59"/>
      <c r="R262" s="59"/>
      <c r="S262" s="58">
        <f>ROUND(ROUND(P262, 2)*I262, 2)</f>
        <v>38230.660000000003</v>
      </c>
      <c r="T262" s="59"/>
      <c r="U262" s="60"/>
      <c r="V262" s="9">
        <f>ROUND(ROUND(P262, 2)/1.2, 2)</f>
        <v>57.95</v>
      </c>
      <c r="Y262" s="9">
        <f t="shared" si="49"/>
        <v>31858.880000000001</v>
      </c>
      <c r="AD262" s="4" t="s">
        <v>805</v>
      </c>
      <c r="AE262" s="4" t="s">
        <v>806</v>
      </c>
      <c r="AF262" s="4" t="s">
        <v>654</v>
      </c>
    </row>
    <row r="263" spans="1:35" ht="90" x14ac:dyDescent="0.3">
      <c r="A263" s="50" t="s">
        <v>807</v>
      </c>
      <c r="B263" s="50"/>
      <c r="C263" s="61" t="s">
        <v>779</v>
      </c>
      <c r="D263" s="52"/>
      <c r="E263" s="52" t="s">
        <v>780</v>
      </c>
      <c r="F263" s="55" t="s">
        <v>150</v>
      </c>
      <c r="G263" s="56">
        <v>1</v>
      </c>
      <c r="H263" s="52"/>
      <c r="I263" s="57">
        <v>433</v>
      </c>
      <c r="J263" s="58">
        <v>0</v>
      </c>
      <c r="K263" s="59"/>
      <c r="L263" s="59"/>
      <c r="M263" s="58">
        <f>ROUND(ROUND(J263, 2)*I263, 2)</f>
        <v>0</v>
      </c>
      <c r="N263" s="59"/>
      <c r="O263" s="59"/>
      <c r="P263" s="58">
        <v>4546</v>
      </c>
      <c r="Q263" s="59"/>
      <c r="R263" s="59"/>
      <c r="S263" s="58">
        <f>ROUND(ROUND(P263, 2)*I263, 2)</f>
        <v>1968418</v>
      </c>
      <c r="T263" s="59"/>
      <c r="U263" s="60"/>
      <c r="V263" s="9">
        <f>ROUND(ROUND(P263, 2)/1.2, 2)</f>
        <v>3788.33</v>
      </c>
      <c r="Y263" s="9">
        <f t="shared" si="49"/>
        <v>1640348.33</v>
      </c>
      <c r="AD263" s="4" t="s">
        <v>808</v>
      </c>
      <c r="AE263" s="4" t="s">
        <v>809</v>
      </c>
      <c r="AF263" s="4" t="s">
        <v>783</v>
      </c>
    </row>
    <row r="264" spans="1:35" ht="90" x14ac:dyDescent="0.3">
      <c r="A264" s="50" t="s">
        <v>810</v>
      </c>
      <c r="B264" s="50"/>
      <c r="C264" s="61" t="s">
        <v>785</v>
      </c>
      <c r="D264" s="52"/>
      <c r="E264" s="52" t="s">
        <v>793</v>
      </c>
      <c r="F264" s="55" t="s">
        <v>67</v>
      </c>
      <c r="G264" s="56">
        <v>1.03</v>
      </c>
      <c r="H264" s="52"/>
      <c r="I264" s="57">
        <v>3775.0529999999999</v>
      </c>
      <c r="J264" s="58">
        <v>0</v>
      </c>
      <c r="K264" s="59"/>
      <c r="L264" s="59"/>
      <c r="M264" s="58">
        <f>ROUND(ROUND(J264, 2)*I264, 2)</f>
        <v>0</v>
      </c>
      <c r="N264" s="59"/>
      <c r="O264" s="59"/>
      <c r="P264" s="58">
        <v>1950</v>
      </c>
      <c r="Q264" s="59"/>
      <c r="R264" s="59"/>
      <c r="S264" s="58">
        <f>ROUND(ROUND(P264, 2)*I264, 2)</f>
        <v>7361353.3499999996</v>
      </c>
      <c r="T264" s="59"/>
      <c r="U264" s="60"/>
      <c r="V264" s="9">
        <f>ROUND(ROUND(P264, 2)/1.2, 2)</f>
        <v>1625</v>
      </c>
      <c r="Y264" s="9">
        <f t="shared" si="49"/>
        <v>6134461.1299999999</v>
      </c>
      <c r="AD264" s="4" t="s">
        <v>811</v>
      </c>
      <c r="AE264" s="4" t="s">
        <v>812</v>
      </c>
      <c r="AF264" s="4" t="s">
        <v>789</v>
      </c>
    </row>
    <row r="265" spans="1:35" ht="36" x14ac:dyDescent="0.3">
      <c r="A265" s="50" t="s">
        <v>813</v>
      </c>
      <c r="B265" s="50" t="s">
        <v>774</v>
      </c>
      <c r="C265" s="51" t="s">
        <v>775</v>
      </c>
      <c r="D265" s="52"/>
      <c r="E265" s="52" t="s">
        <v>66</v>
      </c>
      <c r="F265" s="52" t="s">
        <v>67</v>
      </c>
      <c r="G265" s="53">
        <v>1</v>
      </c>
      <c r="H265" s="52"/>
      <c r="I265" s="53">
        <v>3723.5</v>
      </c>
      <c r="J265" s="54">
        <v>10.43</v>
      </c>
      <c r="K265" s="54">
        <v>661</v>
      </c>
      <c r="L265" s="54">
        <f>J265+ROUND(K265, 2)</f>
        <v>671.43</v>
      </c>
      <c r="M265" s="54">
        <v>38836.11</v>
      </c>
      <c r="N265" s="54">
        <v>2461233.5</v>
      </c>
      <c r="O265" s="54">
        <f>M265+N265</f>
        <v>2500069.61</v>
      </c>
      <c r="P265" s="54">
        <v>2556.12</v>
      </c>
      <c r="Q265" s="54">
        <v>793.2</v>
      </c>
      <c r="R265" s="54">
        <f>P265+ROUND(Q265, 2)</f>
        <v>3349.3199999999997</v>
      </c>
      <c r="S265" s="54">
        <v>9517712.8200000003</v>
      </c>
      <c r="T265" s="54">
        <v>2953480.2</v>
      </c>
      <c r="U265" s="54">
        <f>S265+T265</f>
        <v>12471193.02</v>
      </c>
      <c r="V265" s="9">
        <f>ROUND(P265 / 1.2, 2)</f>
        <v>2130.1</v>
      </c>
      <c r="W265" s="9">
        <f>ROUND(Q265 / 1.2, 2)</f>
        <v>661</v>
      </c>
      <c r="X265" s="9">
        <f>ROUND(R265 / 1.2, 2)</f>
        <v>2791.1</v>
      </c>
      <c r="Y265" s="9">
        <f t="shared" si="49"/>
        <v>7931427.3499999996</v>
      </c>
      <c r="Z265" s="9">
        <f>ROUND(T265 / 1.2, 2)</f>
        <v>2461233.5</v>
      </c>
      <c r="AA265" s="9">
        <f>Y265+Z265</f>
        <v>10392660.85</v>
      </c>
      <c r="AD265" s="4">
        <v>337839902</v>
      </c>
      <c r="AE265" s="4">
        <v>28661791</v>
      </c>
      <c r="AG265" s="4" t="s">
        <v>776</v>
      </c>
      <c r="AH265" s="4" t="s">
        <v>777</v>
      </c>
      <c r="AI265" s="4" t="s">
        <v>70</v>
      </c>
    </row>
    <row r="266" spans="1:35" ht="90" x14ac:dyDescent="0.3">
      <c r="A266" s="50" t="s">
        <v>814</v>
      </c>
      <c r="B266" s="50"/>
      <c r="C266" s="61" t="s">
        <v>785</v>
      </c>
      <c r="D266" s="52"/>
      <c r="E266" s="52" t="s">
        <v>793</v>
      </c>
      <c r="F266" s="55" t="s">
        <v>67</v>
      </c>
      <c r="G266" s="56">
        <v>1.03</v>
      </c>
      <c r="H266" s="52"/>
      <c r="I266" s="57">
        <v>3835.2049999999999</v>
      </c>
      <c r="J266" s="58">
        <v>0</v>
      </c>
      <c r="K266" s="59"/>
      <c r="L266" s="59"/>
      <c r="M266" s="58">
        <f>ROUND(ROUND(J266, 2)*I266, 2)</f>
        <v>0</v>
      </c>
      <c r="N266" s="59"/>
      <c r="O266" s="59"/>
      <c r="P266" s="58">
        <v>1950</v>
      </c>
      <c r="Q266" s="59"/>
      <c r="R266" s="59"/>
      <c r="S266" s="58">
        <f>ROUND(ROUND(P266, 2)*I266, 2)</f>
        <v>7478649.75</v>
      </c>
      <c r="T266" s="59"/>
      <c r="U266" s="60"/>
      <c r="V266" s="9">
        <f>ROUND(ROUND(P266, 2)/1.2, 2)</f>
        <v>1625</v>
      </c>
      <c r="Y266" s="9">
        <f t="shared" si="49"/>
        <v>6232208.1299999999</v>
      </c>
      <c r="AD266" s="4" t="s">
        <v>815</v>
      </c>
      <c r="AE266" s="4" t="s">
        <v>816</v>
      </c>
      <c r="AF266" s="4" t="s">
        <v>789</v>
      </c>
    </row>
    <row r="267" spans="1:35" ht="90" x14ac:dyDescent="0.3">
      <c r="A267" s="50" t="s">
        <v>817</v>
      </c>
      <c r="B267" s="50"/>
      <c r="C267" s="61" t="s">
        <v>779</v>
      </c>
      <c r="D267" s="52"/>
      <c r="E267" s="52" t="s">
        <v>780</v>
      </c>
      <c r="F267" s="55" t="s">
        <v>150</v>
      </c>
      <c r="G267" s="56">
        <v>1</v>
      </c>
      <c r="H267" s="52"/>
      <c r="I267" s="57">
        <v>440</v>
      </c>
      <c r="J267" s="58">
        <v>0</v>
      </c>
      <c r="K267" s="59"/>
      <c r="L267" s="59"/>
      <c r="M267" s="58">
        <f>ROUND(ROUND(J267, 2)*I267, 2)</f>
        <v>0</v>
      </c>
      <c r="N267" s="59"/>
      <c r="O267" s="59"/>
      <c r="P267" s="58">
        <v>4546</v>
      </c>
      <c r="Q267" s="59"/>
      <c r="R267" s="59"/>
      <c r="S267" s="58">
        <f>ROUND(ROUND(P267, 2)*I267, 2)</f>
        <v>2000240</v>
      </c>
      <c r="T267" s="59"/>
      <c r="U267" s="60"/>
      <c r="V267" s="9">
        <f>ROUND(ROUND(P267, 2)/1.2, 2)</f>
        <v>3788.33</v>
      </c>
      <c r="Y267" s="9">
        <f t="shared" si="49"/>
        <v>1666866.67</v>
      </c>
      <c r="AD267" s="4" t="s">
        <v>818</v>
      </c>
      <c r="AE267" s="4" t="s">
        <v>819</v>
      </c>
      <c r="AF267" s="4" t="s">
        <v>783</v>
      </c>
    </row>
    <row r="268" spans="1:35" ht="36" x14ac:dyDescent="0.3">
      <c r="A268" s="50" t="s">
        <v>820</v>
      </c>
      <c r="B268" s="50"/>
      <c r="C268" s="61" t="s">
        <v>650</v>
      </c>
      <c r="D268" s="52"/>
      <c r="E268" s="52"/>
      <c r="F268" s="55" t="s">
        <v>74</v>
      </c>
      <c r="G268" s="56">
        <v>0.15</v>
      </c>
      <c r="H268" s="52"/>
      <c r="I268" s="56">
        <v>558.52499999999998</v>
      </c>
      <c r="J268" s="58">
        <v>69.540000000000006</v>
      </c>
      <c r="K268" s="59"/>
      <c r="L268" s="59"/>
      <c r="M268" s="58">
        <f>ROUND(ROUND(J268, 2)*I268, 2)</f>
        <v>38839.83</v>
      </c>
      <c r="N268" s="59"/>
      <c r="O268" s="59"/>
      <c r="P268" s="58">
        <v>69.540000000000006</v>
      </c>
      <c r="Q268" s="59"/>
      <c r="R268" s="59"/>
      <c r="S268" s="58">
        <f>ROUND(ROUND(P268, 2)*I268, 2)</f>
        <v>38839.83</v>
      </c>
      <c r="T268" s="59"/>
      <c r="U268" s="60"/>
      <c r="V268" s="9">
        <f>ROUND(ROUND(P268, 2)/1.2, 2)</f>
        <v>57.95</v>
      </c>
      <c r="Y268" s="9">
        <f t="shared" si="49"/>
        <v>32366.53</v>
      </c>
      <c r="AD268" s="4" t="s">
        <v>821</v>
      </c>
      <c r="AE268" s="4" t="s">
        <v>822</v>
      </c>
      <c r="AF268" s="4" t="s">
        <v>654</v>
      </c>
    </row>
    <row r="269" spans="1:35" ht="36" x14ac:dyDescent="0.3">
      <c r="A269" s="17" t="s">
        <v>823</v>
      </c>
      <c r="B269" s="17" t="s">
        <v>824</v>
      </c>
      <c r="C269" s="18" t="s">
        <v>825</v>
      </c>
      <c r="D269" s="19"/>
      <c r="E269" s="19" t="s">
        <v>826</v>
      </c>
      <c r="F269" s="19" t="s">
        <v>98</v>
      </c>
      <c r="G269" s="20">
        <v>1</v>
      </c>
      <c r="H269" s="19"/>
      <c r="I269" s="21">
        <v>0</v>
      </c>
      <c r="J269" s="22">
        <v>379.23</v>
      </c>
      <c r="K269" s="22">
        <v>210</v>
      </c>
      <c r="L269" s="22">
        <f>J269+ROUND(K269, 2)</f>
        <v>589.23</v>
      </c>
      <c r="M269" s="22">
        <v>0</v>
      </c>
      <c r="N269" s="22">
        <v>0</v>
      </c>
      <c r="O269" s="22">
        <f>M269+N269</f>
        <v>0</v>
      </c>
      <c r="P269" s="22">
        <v>379.23</v>
      </c>
      <c r="Q269" s="22">
        <v>210</v>
      </c>
      <c r="R269" s="22">
        <f>P269+ROUND(Q269, 2)</f>
        <v>589.23</v>
      </c>
      <c r="S269" s="22">
        <v>0</v>
      </c>
      <c r="T269" s="22">
        <v>0</v>
      </c>
      <c r="U269" s="22">
        <f>S269+T269</f>
        <v>0</v>
      </c>
      <c r="V269" s="9">
        <f>ROUND(P269 / 1.2, 2)</f>
        <v>316.02999999999997</v>
      </c>
      <c r="W269" s="9">
        <f>ROUND(Q269 / 1.2, 2)</f>
        <v>175</v>
      </c>
      <c r="X269" s="9">
        <f>ROUND(R269 / 1.2, 2)</f>
        <v>491.03</v>
      </c>
      <c r="Y269" s="9">
        <f t="shared" si="49"/>
        <v>0</v>
      </c>
      <c r="Z269" s="9">
        <f>ROUND(T269 / 1.2, 2)</f>
        <v>0</v>
      </c>
      <c r="AA269" s="9">
        <f>Y269+Z269</f>
        <v>0</v>
      </c>
      <c r="AD269" s="4">
        <v>337839785</v>
      </c>
      <c r="AE269" s="4">
        <v>27137964</v>
      </c>
      <c r="AG269" s="4" t="s">
        <v>827</v>
      </c>
      <c r="AH269" s="4" t="s">
        <v>828</v>
      </c>
      <c r="AI269" s="4" t="s">
        <v>70</v>
      </c>
    </row>
    <row r="270" spans="1:35" ht="36" x14ac:dyDescent="0.3">
      <c r="A270" s="23" t="s">
        <v>829</v>
      </c>
      <c r="B270" s="23" t="s">
        <v>824</v>
      </c>
      <c r="C270" s="24" t="s">
        <v>825</v>
      </c>
      <c r="D270" s="25"/>
      <c r="E270" s="25" t="s">
        <v>826</v>
      </c>
      <c r="F270" s="25" t="s">
        <v>98</v>
      </c>
      <c r="G270" s="26">
        <v>1</v>
      </c>
      <c r="H270" s="25"/>
      <c r="I270" s="26">
        <v>1560.93</v>
      </c>
      <c r="J270" s="27">
        <v>379.23</v>
      </c>
      <c r="K270" s="27">
        <v>210</v>
      </c>
      <c r="L270" s="27">
        <v>210</v>
      </c>
      <c r="M270" s="27">
        <v>591951.48</v>
      </c>
      <c r="N270" s="27">
        <v>327795.3</v>
      </c>
      <c r="O270" s="27"/>
      <c r="P270" s="27">
        <v>379.23</v>
      </c>
      <c r="Q270" s="27">
        <v>210</v>
      </c>
      <c r="R270" s="27">
        <v>210</v>
      </c>
      <c r="S270" s="27">
        <v>591951.48</v>
      </c>
      <c r="T270" s="27">
        <v>327795.3</v>
      </c>
      <c r="U270" s="27"/>
      <c r="V270" s="9"/>
      <c r="W270" s="9">
        <f>ROUND(Q270 / 1.2, 2)</f>
        <v>175</v>
      </c>
      <c r="X270" s="9">
        <f>ROUND(R270 / 1.2, 2)</f>
        <v>175</v>
      </c>
      <c r="Y270" s="9"/>
      <c r="Z270" s="9">
        <f>ROUND(T270 / 1.2, 2)</f>
        <v>273162.75</v>
      </c>
      <c r="AA270" s="9"/>
      <c r="AD270" s="4">
        <v>315782213</v>
      </c>
      <c r="AE270" s="4">
        <v>27137964</v>
      </c>
      <c r="AG270" s="4" t="s">
        <v>827</v>
      </c>
      <c r="AH270" s="4" t="s">
        <v>828</v>
      </c>
      <c r="AI270" s="4"/>
    </row>
    <row r="271" spans="1:35" ht="72" x14ac:dyDescent="0.3">
      <c r="A271" s="17" t="s">
        <v>830</v>
      </c>
      <c r="B271" s="17"/>
      <c r="C271" s="34" t="s">
        <v>831</v>
      </c>
      <c r="D271" s="19"/>
      <c r="E271" s="19"/>
      <c r="F271" s="35" t="s">
        <v>98</v>
      </c>
      <c r="G271" s="36">
        <v>1.1000000000000001</v>
      </c>
      <c r="H271" s="19"/>
      <c r="I271" s="37">
        <v>0</v>
      </c>
      <c r="J271" s="38">
        <v>344.75</v>
      </c>
      <c r="K271" s="39"/>
      <c r="L271" s="39"/>
      <c r="M271" s="38">
        <f>ROUND(ROUND(J271, 2)*I271, 2)</f>
        <v>0</v>
      </c>
      <c r="N271" s="39"/>
      <c r="O271" s="39"/>
      <c r="P271" s="38">
        <v>344.75</v>
      </c>
      <c r="Q271" s="39"/>
      <c r="R271" s="39"/>
      <c r="S271" s="38">
        <f>ROUND(ROUND(P271, 2)*I271, 2)</f>
        <v>0</v>
      </c>
      <c r="T271" s="39"/>
      <c r="U271" s="40"/>
      <c r="V271" s="9">
        <f>ROUND(ROUND(P271, 2)/1.2, 2)</f>
        <v>287.29000000000002</v>
      </c>
      <c r="Y271" s="9">
        <f>ROUND(S271 / 1.2, 2)</f>
        <v>0</v>
      </c>
      <c r="AD271" s="4" t="s">
        <v>832</v>
      </c>
      <c r="AE271" s="4" t="s">
        <v>833</v>
      </c>
      <c r="AF271" s="4" t="s">
        <v>834</v>
      </c>
    </row>
    <row r="272" spans="1:35" ht="72" x14ac:dyDescent="0.3">
      <c r="A272" s="23" t="s">
        <v>835</v>
      </c>
      <c r="B272" s="23"/>
      <c r="C272" s="42" t="s">
        <v>831</v>
      </c>
      <c r="D272" s="25"/>
      <c r="E272" s="25"/>
      <c r="F272" s="43" t="s">
        <v>98</v>
      </c>
      <c r="G272" s="44">
        <v>1.1000000000000001</v>
      </c>
      <c r="H272" s="25"/>
      <c r="I272" s="45">
        <v>1717.0229999999999</v>
      </c>
      <c r="J272" s="46">
        <v>344.75</v>
      </c>
      <c r="K272" s="47"/>
      <c r="L272" s="47"/>
      <c r="M272" s="46">
        <f>ROUND(ROUND(J272, 2)*I272, 2)</f>
        <v>591943.68000000005</v>
      </c>
      <c r="N272" s="47"/>
      <c r="O272" s="47"/>
      <c r="P272" s="46">
        <v>344.75</v>
      </c>
      <c r="Q272" s="47"/>
      <c r="R272" s="47"/>
      <c r="S272" s="46">
        <f>ROUND(ROUND(P272, 2)*I272, 2)</f>
        <v>591943.68000000005</v>
      </c>
      <c r="T272" s="47"/>
      <c r="U272" s="48"/>
      <c r="V272" s="9">
        <f>ROUND(ROUND(P272, 2)/1.2, 2)</f>
        <v>287.29000000000002</v>
      </c>
      <c r="Y272" s="9">
        <f>ROUND(S272 / 1.2, 2)</f>
        <v>493286.40000000002</v>
      </c>
      <c r="AD272" s="4" t="s">
        <v>836</v>
      </c>
      <c r="AE272" s="4" t="s">
        <v>833</v>
      </c>
      <c r="AF272" s="4" t="s">
        <v>834</v>
      </c>
    </row>
    <row r="273" spans="1:35" ht="36" x14ac:dyDescent="0.3">
      <c r="A273" s="17" t="s">
        <v>837</v>
      </c>
      <c r="B273" s="17" t="s">
        <v>824</v>
      </c>
      <c r="C273" s="18" t="s">
        <v>825</v>
      </c>
      <c r="D273" s="19"/>
      <c r="E273" s="19" t="s">
        <v>761</v>
      </c>
      <c r="F273" s="19" t="s">
        <v>98</v>
      </c>
      <c r="G273" s="20">
        <v>1</v>
      </c>
      <c r="H273" s="19"/>
      <c r="I273" s="21">
        <v>0</v>
      </c>
      <c r="J273" s="22">
        <v>379.23</v>
      </c>
      <c r="K273" s="22">
        <v>210</v>
      </c>
      <c r="L273" s="22">
        <f>J273+ROUND(K273, 2)</f>
        <v>589.23</v>
      </c>
      <c r="M273" s="22">
        <v>0</v>
      </c>
      <c r="N273" s="22">
        <v>0</v>
      </c>
      <c r="O273" s="22">
        <f>M273+N273</f>
        <v>0</v>
      </c>
      <c r="P273" s="22">
        <v>379.23</v>
      </c>
      <c r="Q273" s="22">
        <v>210</v>
      </c>
      <c r="R273" s="22">
        <f>P273+ROUND(Q273, 2)</f>
        <v>589.23</v>
      </c>
      <c r="S273" s="22">
        <v>0</v>
      </c>
      <c r="T273" s="22">
        <v>0</v>
      </c>
      <c r="U273" s="22">
        <f>S273+T273</f>
        <v>0</v>
      </c>
      <c r="V273" s="9">
        <f>ROUND(P273 / 1.2, 2)</f>
        <v>316.02999999999997</v>
      </c>
      <c r="W273" s="9">
        <f>ROUND(Q273 / 1.2, 2)</f>
        <v>175</v>
      </c>
      <c r="X273" s="9">
        <f>ROUND(R273 / 1.2, 2)</f>
        <v>491.03</v>
      </c>
      <c r="Y273" s="9">
        <f>ROUND(S273 / 1.2, 2)</f>
        <v>0</v>
      </c>
      <c r="Z273" s="9">
        <f>ROUND(T273 / 1.2, 2)</f>
        <v>0</v>
      </c>
      <c r="AA273" s="9">
        <f>Y273+Z273</f>
        <v>0</v>
      </c>
      <c r="AD273" s="4">
        <v>337839903</v>
      </c>
      <c r="AE273" s="4">
        <v>27137886</v>
      </c>
      <c r="AG273" s="4" t="s">
        <v>827</v>
      </c>
      <c r="AH273" s="4" t="s">
        <v>828</v>
      </c>
      <c r="AI273" s="4" t="s">
        <v>70</v>
      </c>
    </row>
    <row r="274" spans="1:35" ht="36" x14ac:dyDescent="0.3">
      <c r="A274" s="23" t="s">
        <v>838</v>
      </c>
      <c r="B274" s="23" t="s">
        <v>824</v>
      </c>
      <c r="C274" s="24" t="s">
        <v>825</v>
      </c>
      <c r="D274" s="25"/>
      <c r="E274" s="25" t="s">
        <v>761</v>
      </c>
      <c r="F274" s="25" t="s">
        <v>98</v>
      </c>
      <c r="G274" s="26">
        <v>1</v>
      </c>
      <c r="H274" s="25"/>
      <c r="I274" s="26">
        <v>1769.72</v>
      </c>
      <c r="J274" s="27">
        <v>379.23</v>
      </c>
      <c r="K274" s="27">
        <v>210</v>
      </c>
      <c r="L274" s="27">
        <v>210</v>
      </c>
      <c r="M274" s="27">
        <v>671130.92</v>
      </c>
      <c r="N274" s="27">
        <v>371641.2</v>
      </c>
      <c r="O274" s="27"/>
      <c r="P274" s="27">
        <v>379.23</v>
      </c>
      <c r="Q274" s="27">
        <v>210</v>
      </c>
      <c r="R274" s="27">
        <v>210</v>
      </c>
      <c r="S274" s="27">
        <v>671130.92</v>
      </c>
      <c r="T274" s="27">
        <v>371641.2</v>
      </c>
      <c r="U274" s="27"/>
      <c r="V274" s="9"/>
      <c r="W274" s="9">
        <f>ROUND(Q274 / 1.2, 2)</f>
        <v>175</v>
      </c>
      <c r="X274" s="9">
        <f>ROUND(R274 / 1.2, 2)</f>
        <v>175</v>
      </c>
      <c r="Y274" s="9"/>
      <c r="Z274" s="9">
        <f>ROUND(T274 / 1.2, 2)</f>
        <v>309701</v>
      </c>
      <c r="AA274" s="9"/>
      <c r="AD274" s="4">
        <v>315782214</v>
      </c>
      <c r="AE274" s="4">
        <v>27137886</v>
      </c>
      <c r="AG274" s="4" t="s">
        <v>827</v>
      </c>
      <c r="AH274" s="4" t="s">
        <v>828</v>
      </c>
      <c r="AI274" s="4"/>
    </row>
    <row r="275" spans="1:35" ht="72" x14ac:dyDescent="0.3">
      <c r="A275" s="17" t="s">
        <v>839</v>
      </c>
      <c r="B275" s="17"/>
      <c r="C275" s="34" t="s">
        <v>831</v>
      </c>
      <c r="D275" s="19"/>
      <c r="E275" s="19"/>
      <c r="F275" s="35" t="s">
        <v>98</v>
      </c>
      <c r="G275" s="36">
        <v>1.1000000000000001</v>
      </c>
      <c r="H275" s="19"/>
      <c r="I275" s="37">
        <v>0</v>
      </c>
      <c r="J275" s="38">
        <v>344.75</v>
      </c>
      <c r="K275" s="39"/>
      <c r="L275" s="39"/>
      <c r="M275" s="38">
        <f>ROUND(ROUND(J275, 2)*I275, 2)</f>
        <v>0</v>
      </c>
      <c r="N275" s="39"/>
      <c r="O275" s="39"/>
      <c r="P275" s="38">
        <v>344.75</v>
      </c>
      <c r="Q275" s="39"/>
      <c r="R275" s="39"/>
      <c r="S275" s="38">
        <f>ROUND(ROUND(P275, 2)*I275, 2)</f>
        <v>0</v>
      </c>
      <c r="T275" s="39"/>
      <c r="U275" s="40"/>
      <c r="V275" s="9">
        <f>ROUND(ROUND(P275, 2)/1.2, 2)</f>
        <v>287.29000000000002</v>
      </c>
      <c r="Y275" s="9">
        <f t="shared" ref="Y275:Y281" si="50">ROUND(S275 / 1.2, 2)</f>
        <v>0</v>
      </c>
      <c r="AD275" s="4" t="s">
        <v>840</v>
      </c>
      <c r="AE275" s="4" t="s">
        <v>841</v>
      </c>
      <c r="AF275" s="4" t="s">
        <v>834</v>
      </c>
    </row>
    <row r="276" spans="1:35" ht="72" x14ac:dyDescent="0.3">
      <c r="A276" s="23" t="s">
        <v>842</v>
      </c>
      <c r="B276" s="23"/>
      <c r="C276" s="42" t="s">
        <v>831</v>
      </c>
      <c r="D276" s="25"/>
      <c r="E276" s="25"/>
      <c r="F276" s="43" t="s">
        <v>98</v>
      </c>
      <c r="G276" s="44">
        <v>1.1000000000000001</v>
      </c>
      <c r="H276" s="25"/>
      <c r="I276" s="45">
        <v>1946.692</v>
      </c>
      <c r="J276" s="46">
        <v>344.75</v>
      </c>
      <c r="K276" s="47"/>
      <c r="L276" s="47"/>
      <c r="M276" s="46">
        <f>ROUND(ROUND(J276, 2)*I276, 2)</f>
        <v>671122.07</v>
      </c>
      <c r="N276" s="47"/>
      <c r="O276" s="47"/>
      <c r="P276" s="46">
        <v>344.75</v>
      </c>
      <c r="Q276" s="47"/>
      <c r="R276" s="47"/>
      <c r="S276" s="46">
        <f>ROUND(ROUND(P276, 2)*I276, 2)</f>
        <v>671122.07</v>
      </c>
      <c r="T276" s="47"/>
      <c r="U276" s="48"/>
      <c r="V276" s="9">
        <f>ROUND(ROUND(P276, 2)/1.2, 2)</f>
        <v>287.29000000000002</v>
      </c>
      <c r="Y276" s="9">
        <f t="shared" si="50"/>
        <v>559268.39</v>
      </c>
      <c r="AD276" s="4" t="s">
        <v>843</v>
      </c>
      <c r="AE276" s="4" t="s">
        <v>841</v>
      </c>
      <c r="AF276" s="4" t="s">
        <v>834</v>
      </c>
    </row>
    <row r="277" spans="1:35" ht="36" x14ac:dyDescent="0.3">
      <c r="A277" s="50" t="s">
        <v>844</v>
      </c>
      <c r="B277" s="50" t="s">
        <v>824</v>
      </c>
      <c r="C277" s="51" t="s">
        <v>825</v>
      </c>
      <c r="D277" s="52"/>
      <c r="E277" s="52" t="s">
        <v>826</v>
      </c>
      <c r="F277" s="52" t="s">
        <v>98</v>
      </c>
      <c r="G277" s="53">
        <v>1</v>
      </c>
      <c r="H277" s="52"/>
      <c r="I277" s="53">
        <v>1624.5</v>
      </c>
      <c r="J277" s="54">
        <v>385.54</v>
      </c>
      <c r="K277" s="54">
        <v>210</v>
      </c>
      <c r="L277" s="54">
        <f>J277+ROUND(K277, 2)</f>
        <v>595.54</v>
      </c>
      <c r="M277" s="54">
        <v>626309.73</v>
      </c>
      <c r="N277" s="54">
        <v>341145</v>
      </c>
      <c r="O277" s="54">
        <f>M277+N277</f>
        <v>967454.73</v>
      </c>
      <c r="P277" s="54">
        <v>379.22</v>
      </c>
      <c r="Q277" s="54">
        <v>252</v>
      </c>
      <c r="R277" s="54">
        <f>P277+ROUND(Q277, 2)</f>
        <v>631.22</v>
      </c>
      <c r="S277" s="54">
        <v>616042.89</v>
      </c>
      <c r="T277" s="54">
        <v>409374</v>
      </c>
      <c r="U277" s="54">
        <f>S277+T277</f>
        <v>1025416.89</v>
      </c>
      <c r="V277" s="9">
        <f>ROUND(P277 / 1.2, 2)</f>
        <v>316.02</v>
      </c>
      <c r="W277" s="9">
        <f>ROUND(Q277 / 1.2, 2)</f>
        <v>210</v>
      </c>
      <c r="X277" s="9">
        <f>ROUND(R277 / 1.2, 2)</f>
        <v>526.02</v>
      </c>
      <c r="Y277" s="9">
        <f t="shared" si="50"/>
        <v>513369.08</v>
      </c>
      <c r="Z277" s="9">
        <f>ROUND(T277 / 1.2, 2)</f>
        <v>341145</v>
      </c>
      <c r="AA277" s="9">
        <f>Y277+Z277</f>
        <v>854514.08000000007</v>
      </c>
      <c r="AD277" s="4">
        <v>337839904</v>
      </c>
      <c r="AE277" s="4">
        <v>28674980</v>
      </c>
      <c r="AG277" s="4" t="s">
        <v>827</v>
      </c>
      <c r="AH277" s="4" t="s">
        <v>828</v>
      </c>
      <c r="AI277" s="4" t="s">
        <v>70</v>
      </c>
    </row>
    <row r="278" spans="1:35" ht="72" x14ac:dyDescent="0.3">
      <c r="A278" s="50" t="s">
        <v>845</v>
      </c>
      <c r="B278" s="50"/>
      <c r="C278" s="61" t="s">
        <v>831</v>
      </c>
      <c r="D278" s="52"/>
      <c r="E278" s="52"/>
      <c r="F278" s="55" t="s">
        <v>98</v>
      </c>
      <c r="G278" s="56">
        <v>1.1000000000000001</v>
      </c>
      <c r="H278" s="52"/>
      <c r="I278" s="57">
        <v>1786.95</v>
      </c>
      <c r="J278" s="58">
        <v>350.49</v>
      </c>
      <c r="K278" s="59"/>
      <c r="L278" s="59"/>
      <c r="M278" s="58">
        <f>ROUND(ROUND(J278, 2)*I278, 2)</f>
        <v>626308.11</v>
      </c>
      <c r="N278" s="59"/>
      <c r="O278" s="59"/>
      <c r="P278" s="58">
        <v>344.75</v>
      </c>
      <c r="Q278" s="59"/>
      <c r="R278" s="59"/>
      <c r="S278" s="58">
        <f>ROUND(ROUND(P278, 2)*I278, 2)</f>
        <v>616051.01</v>
      </c>
      <c r="T278" s="59"/>
      <c r="U278" s="60"/>
      <c r="V278" s="9">
        <f>ROUND(ROUND(P278, 2)/1.2, 2)</f>
        <v>287.29000000000002</v>
      </c>
      <c r="Y278" s="9">
        <f t="shared" si="50"/>
        <v>513375.84</v>
      </c>
      <c r="AD278" s="4" t="s">
        <v>846</v>
      </c>
      <c r="AE278" s="4" t="s">
        <v>847</v>
      </c>
      <c r="AF278" s="4" t="s">
        <v>834</v>
      </c>
    </row>
    <row r="279" spans="1:35" ht="36" x14ac:dyDescent="0.3">
      <c r="A279" s="50" t="s">
        <v>848</v>
      </c>
      <c r="B279" s="50" t="s">
        <v>824</v>
      </c>
      <c r="C279" s="51" t="s">
        <v>825</v>
      </c>
      <c r="D279" s="52"/>
      <c r="E279" s="52" t="s">
        <v>761</v>
      </c>
      <c r="F279" s="52" t="s">
        <v>98</v>
      </c>
      <c r="G279" s="53">
        <v>1</v>
      </c>
      <c r="H279" s="52"/>
      <c r="I279" s="53">
        <v>1764.7</v>
      </c>
      <c r="J279" s="54">
        <v>385.54</v>
      </c>
      <c r="K279" s="54">
        <v>210</v>
      </c>
      <c r="L279" s="54">
        <f>J279+ROUND(K279, 2)</f>
        <v>595.54</v>
      </c>
      <c r="M279" s="54">
        <v>680362.44</v>
      </c>
      <c r="N279" s="54">
        <v>370587</v>
      </c>
      <c r="O279" s="54">
        <f>M279+N279</f>
        <v>1050949.44</v>
      </c>
      <c r="P279" s="54">
        <v>379.23</v>
      </c>
      <c r="Q279" s="54">
        <v>252</v>
      </c>
      <c r="R279" s="54">
        <f>P279+ROUND(Q279, 2)</f>
        <v>631.23</v>
      </c>
      <c r="S279" s="54">
        <v>669227.18000000005</v>
      </c>
      <c r="T279" s="54">
        <v>444704.4</v>
      </c>
      <c r="U279" s="54">
        <f>S279+T279</f>
        <v>1113931.58</v>
      </c>
      <c r="V279" s="9">
        <f>ROUND(P279 / 1.2, 2)</f>
        <v>316.02999999999997</v>
      </c>
      <c r="W279" s="9">
        <f>ROUND(Q279 / 1.2, 2)</f>
        <v>210</v>
      </c>
      <c r="X279" s="9">
        <f>ROUND(R279 / 1.2, 2)</f>
        <v>526.03</v>
      </c>
      <c r="Y279" s="9">
        <f t="shared" si="50"/>
        <v>557689.31999999995</v>
      </c>
      <c r="Z279" s="9">
        <f>ROUND(T279 / 1.2, 2)</f>
        <v>370587</v>
      </c>
      <c r="AA279" s="9">
        <f>Y279+Z279</f>
        <v>928276.32</v>
      </c>
      <c r="AD279" s="4">
        <v>337839905</v>
      </c>
      <c r="AE279" s="4">
        <v>28674969</v>
      </c>
      <c r="AG279" s="4" t="s">
        <v>827</v>
      </c>
      <c r="AH279" s="4" t="s">
        <v>828</v>
      </c>
      <c r="AI279" s="4" t="s">
        <v>70</v>
      </c>
    </row>
    <row r="280" spans="1:35" ht="72" x14ac:dyDescent="0.3">
      <c r="A280" s="50" t="s">
        <v>849</v>
      </c>
      <c r="B280" s="50"/>
      <c r="C280" s="61" t="s">
        <v>831</v>
      </c>
      <c r="D280" s="52"/>
      <c r="E280" s="52"/>
      <c r="F280" s="55" t="s">
        <v>98</v>
      </c>
      <c r="G280" s="56">
        <v>1.1000000000000001</v>
      </c>
      <c r="H280" s="52"/>
      <c r="I280" s="57">
        <v>1941.17</v>
      </c>
      <c r="J280" s="58">
        <v>350.49</v>
      </c>
      <c r="K280" s="59"/>
      <c r="L280" s="59"/>
      <c r="M280" s="58">
        <f>ROUND(ROUND(J280, 2)*I280, 2)</f>
        <v>680360.67</v>
      </c>
      <c r="N280" s="59"/>
      <c r="O280" s="59"/>
      <c r="P280" s="58">
        <v>344.75</v>
      </c>
      <c r="Q280" s="59"/>
      <c r="R280" s="59"/>
      <c r="S280" s="58">
        <f>ROUND(ROUND(P280, 2)*I280, 2)</f>
        <v>669218.36</v>
      </c>
      <c r="T280" s="59"/>
      <c r="U280" s="60"/>
      <c r="V280" s="9">
        <f>ROUND(ROUND(P280, 2)/1.2, 2)</f>
        <v>287.29000000000002</v>
      </c>
      <c r="Y280" s="9">
        <f t="shared" si="50"/>
        <v>557681.97</v>
      </c>
      <c r="AD280" s="4" t="s">
        <v>850</v>
      </c>
      <c r="AE280" s="4" t="s">
        <v>851</v>
      </c>
      <c r="AF280" s="4" t="s">
        <v>834</v>
      </c>
    </row>
    <row r="281" spans="1:35" ht="36" x14ac:dyDescent="0.3">
      <c r="A281" s="17" t="s">
        <v>852</v>
      </c>
      <c r="B281" s="17" t="s">
        <v>853</v>
      </c>
      <c r="C281" s="18" t="s">
        <v>854</v>
      </c>
      <c r="D281" s="19"/>
      <c r="E281" s="19" t="s">
        <v>89</v>
      </c>
      <c r="F281" s="19" t="s">
        <v>98</v>
      </c>
      <c r="G281" s="20">
        <v>1</v>
      </c>
      <c r="H281" s="19"/>
      <c r="I281" s="21">
        <v>0</v>
      </c>
      <c r="J281" s="22">
        <v>375.15</v>
      </c>
      <c r="K281" s="22">
        <v>473</v>
      </c>
      <c r="L281" s="22">
        <f>J281+ROUND(K281, 2)</f>
        <v>848.15</v>
      </c>
      <c r="M281" s="22">
        <v>0</v>
      </c>
      <c r="N281" s="22">
        <v>0</v>
      </c>
      <c r="O281" s="22">
        <f>M281+N281</f>
        <v>0</v>
      </c>
      <c r="P281" s="22">
        <v>375.15</v>
      </c>
      <c r="Q281" s="22">
        <v>473</v>
      </c>
      <c r="R281" s="22">
        <f>P281+ROUND(Q281, 2)</f>
        <v>848.15</v>
      </c>
      <c r="S281" s="22">
        <v>0</v>
      </c>
      <c r="T281" s="22">
        <v>0</v>
      </c>
      <c r="U281" s="22">
        <f>S281+T281</f>
        <v>0</v>
      </c>
      <c r="V281" s="9">
        <f>ROUND(P281 / 1.2, 2)</f>
        <v>312.63</v>
      </c>
      <c r="W281" s="9">
        <f>ROUND(Q281 / 1.2, 2)</f>
        <v>394.17</v>
      </c>
      <c r="X281" s="9">
        <f>ROUND(R281 / 1.2, 2)</f>
        <v>706.79</v>
      </c>
      <c r="Y281" s="9">
        <f t="shared" si="50"/>
        <v>0</v>
      </c>
      <c r="Z281" s="9">
        <f>ROUND(T281 / 1.2, 2)</f>
        <v>0</v>
      </c>
      <c r="AA281" s="9">
        <f>Y281+Z281</f>
        <v>0</v>
      </c>
      <c r="AD281" s="4">
        <v>337839787</v>
      </c>
      <c r="AE281" s="4">
        <v>27137956</v>
      </c>
      <c r="AG281" s="4" t="s">
        <v>855</v>
      </c>
      <c r="AH281" s="4" t="s">
        <v>856</v>
      </c>
      <c r="AI281" s="4" t="s">
        <v>70</v>
      </c>
    </row>
    <row r="282" spans="1:35" ht="36" x14ac:dyDescent="0.3">
      <c r="A282" s="23" t="s">
        <v>857</v>
      </c>
      <c r="B282" s="23" t="s">
        <v>853</v>
      </c>
      <c r="C282" s="24" t="s">
        <v>854</v>
      </c>
      <c r="D282" s="25"/>
      <c r="E282" s="25" t="s">
        <v>89</v>
      </c>
      <c r="F282" s="25" t="s">
        <v>98</v>
      </c>
      <c r="G282" s="26">
        <v>1</v>
      </c>
      <c r="H282" s="25"/>
      <c r="I282" s="26">
        <v>137.82</v>
      </c>
      <c r="J282" s="27">
        <v>375.15</v>
      </c>
      <c r="K282" s="27">
        <v>473</v>
      </c>
      <c r="L282" s="27">
        <v>473</v>
      </c>
      <c r="M282" s="27">
        <v>51703.17</v>
      </c>
      <c r="N282" s="27">
        <v>65188.86</v>
      </c>
      <c r="O282" s="27"/>
      <c r="P282" s="27">
        <v>375.15</v>
      </c>
      <c r="Q282" s="27">
        <v>473</v>
      </c>
      <c r="R282" s="27">
        <v>473</v>
      </c>
      <c r="S282" s="27">
        <v>51703.17</v>
      </c>
      <c r="T282" s="27">
        <v>65188.86</v>
      </c>
      <c r="U282" s="27"/>
      <c r="V282" s="9"/>
      <c r="W282" s="9">
        <f>ROUND(Q282 / 1.2, 2)</f>
        <v>394.17</v>
      </c>
      <c r="X282" s="9">
        <f>ROUND(R282 / 1.2, 2)</f>
        <v>394.17</v>
      </c>
      <c r="Y282" s="9"/>
      <c r="Z282" s="9">
        <f>ROUND(T282 / 1.2, 2)</f>
        <v>54324.05</v>
      </c>
      <c r="AA282" s="9"/>
      <c r="AD282" s="4">
        <v>315782216</v>
      </c>
      <c r="AE282" s="4">
        <v>27137956</v>
      </c>
      <c r="AG282" s="4" t="s">
        <v>855</v>
      </c>
      <c r="AH282" s="4" t="s">
        <v>856</v>
      </c>
      <c r="AI282" s="4"/>
    </row>
    <row r="283" spans="1:35" ht="54" x14ac:dyDescent="0.3">
      <c r="A283" s="17" t="s">
        <v>858</v>
      </c>
      <c r="B283" s="17"/>
      <c r="C283" s="34" t="s">
        <v>859</v>
      </c>
      <c r="D283" s="19"/>
      <c r="E283" s="19" t="s">
        <v>608</v>
      </c>
      <c r="F283" s="35" t="s">
        <v>74</v>
      </c>
      <c r="G283" s="36">
        <v>0.7</v>
      </c>
      <c r="H283" s="19"/>
      <c r="I283" s="37">
        <v>0</v>
      </c>
      <c r="J283" s="38">
        <v>16.11</v>
      </c>
      <c r="K283" s="39"/>
      <c r="L283" s="39"/>
      <c r="M283" s="38">
        <f t="shared" ref="M283:M290" si="51">ROUND(ROUND(J283, 2)*I283, 2)</f>
        <v>0</v>
      </c>
      <c r="N283" s="39"/>
      <c r="O283" s="39"/>
      <c r="P283" s="38">
        <v>16.11</v>
      </c>
      <c r="Q283" s="39"/>
      <c r="R283" s="39"/>
      <c r="S283" s="38">
        <f t="shared" ref="S283:S290" si="52">ROUND(ROUND(P283, 2)*I283, 2)</f>
        <v>0</v>
      </c>
      <c r="T283" s="39"/>
      <c r="U283" s="40"/>
      <c r="V283" s="9">
        <f t="shared" ref="V283:V290" si="53">ROUND(ROUND(P283, 2)/1.2, 2)</f>
        <v>13.43</v>
      </c>
      <c r="Y283" s="9">
        <f t="shared" ref="Y283:Y291" si="54">ROUND(S283 / 1.2, 2)</f>
        <v>0</v>
      </c>
      <c r="AD283" s="4" t="s">
        <v>860</v>
      </c>
      <c r="AE283" s="4" t="s">
        <v>861</v>
      </c>
      <c r="AF283" s="4" t="s">
        <v>862</v>
      </c>
    </row>
    <row r="284" spans="1:35" ht="54" x14ac:dyDescent="0.3">
      <c r="A284" s="23" t="s">
        <v>863</v>
      </c>
      <c r="B284" s="23"/>
      <c r="C284" s="42" t="s">
        <v>859</v>
      </c>
      <c r="D284" s="25"/>
      <c r="E284" s="25" t="s">
        <v>608</v>
      </c>
      <c r="F284" s="43" t="s">
        <v>74</v>
      </c>
      <c r="G284" s="44">
        <v>0.7</v>
      </c>
      <c r="H284" s="25"/>
      <c r="I284" s="45">
        <v>96.474000000000004</v>
      </c>
      <c r="J284" s="46">
        <v>16.11</v>
      </c>
      <c r="K284" s="47"/>
      <c r="L284" s="47"/>
      <c r="M284" s="46">
        <f t="shared" si="51"/>
        <v>1554.2</v>
      </c>
      <c r="N284" s="47"/>
      <c r="O284" s="47"/>
      <c r="P284" s="46">
        <v>16.11</v>
      </c>
      <c r="Q284" s="47"/>
      <c r="R284" s="47"/>
      <c r="S284" s="46">
        <f t="shared" si="52"/>
        <v>1554.2</v>
      </c>
      <c r="T284" s="47"/>
      <c r="U284" s="48"/>
      <c r="V284" s="9">
        <f t="shared" si="53"/>
        <v>13.43</v>
      </c>
      <c r="Y284" s="9">
        <f t="shared" si="54"/>
        <v>1295.17</v>
      </c>
      <c r="AD284" s="4" t="s">
        <v>864</v>
      </c>
      <c r="AE284" s="4" t="s">
        <v>861</v>
      </c>
      <c r="AF284" s="4" t="s">
        <v>862</v>
      </c>
    </row>
    <row r="285" spans="1:35" ht="72" x14ac:dyDescent="0.3">
      <c r="A285" s="17" t="s">
        <v>865</v>
      </c>
      <c r="B285" s="17"/>
      <c r="C285" s="34" t="s">
        <v>866</v>
      </c>
      <c r="D285" s="19"/>
      <c r="E285" s="19" t="s">
        <v>867</v>
      </c>
      <c r="F285" s="35" t="s">
        <v>150</v>
      </c>
      <c r="G285" s="36">
        <v>1.84</v>
      </c>
      <c r="H285" s="19"/>
      <c r="I285" s="37">
        <v>0</v>
      </c>
      <c r="J285" s="38">
        <v>196</v>
      </c>
      <c r="K285" s="39"/>
      <c r="L285" s="39"/>
      <c r="M285" s="38">
        <f t="shared" si="51"/>
        <v>0</v>
      </c>
      <c r="N285" s="39"/>
      <c r="O285" s="39"/>
      <c r="P285" s="38">
        <v>196</v>
      </c>
      <c r="Q285" s="39"/>
      <c r="R285" s="39"/>
      <c r="S285" s="38">
        <f t="shared" si="52"/>
        <v>0</v>
      </c>
      <c r="T285" s="39"/>
      <c r="U285" s="40"/>
      <c r="V285" s="9">
        <f t="shared" si="53"/>
        <v>163.33000000000001</v>
      </c>
      <c r="Y285" s="9">
        <f t="shared" si="54"/>
        <v>0</v>
      </c>
      <c r="AD285" s="4" t="s">
        <v>868</v>
      </c>
      <c r="AE285" s="4" t="s">
        <v>869</v>
      </c>
      <c r="AF285" s="4" t="s">
        <v>870</v>
      </c>
    </row>
    <row r="286" spans="1:35" ht="72" x14ac:dyDescent="0.3">
      <c r="A286" s="23" t="s">
        <v>871</v>
      </c>
      <c r="B286" s="23"/>
      <c r="C286" s="42" t="s">
        <v>866</v>
      </c>
      <c r="D286" s="25"/>
      <c r="E286" s="25" t="s">
        <v>867</v>
      </c>
      <c r="F286" s="43" t="s">
        <v>150</v>
      </c>
      <c r="G286" s="44">
        <v>1.84</v>
      </c>
      <c r="H286" s="25"/>
      <c r="I286" s="45">
        <v>253.589</v>
      </c>
      <c r="J286" s="46">
        <v>196</v>
      </c>
      <c r="K286" s="47"/>
      <c r="L286" s="47"/>
      <c r="M286" s="46">
        <f t="shared" si="51"/>
        <v>49703.44</v>
      </c>
      <c r="N286" s="47"/>
      <c r="O286" s="47"/>
      <c r="P286" s="46">
        <v>196</v>
      </c>
      <c r="Q286" s="47"/>
      <c r="R286" s="47"/>
      <c r="S286" s="46">
        <f t="shared" si="52"/>
        <v>49703.44</v>
      </c>
      <c r="T286" s="47"/>
      <c r="U286" s="48"/>
      <c r="V286" s="9">
        <f t="shared" si="53"/>
        <v>163.33000000000001</v>
      </c>
      <c r="Y286" s="9">
        <f t="shared" si="54"/>
        <v>41419.53</v>
      </c>
      <c r="AD286" s="4" t="s">
        <v>872</v>
      </c>
      <c r="AE286" s="4" t="s">
        <v>869</v>
      </c>
      <c r="AF286" s="4" t="s">
        <v>870</v>
      </c>
    </row>
    <row r="287" spans="1:35" ht="54" x14ac:dyDescent="0.3">
      <c r="A287" s="17" t="s">
        <v>873</v>
      </c>
      <c r="B287" s="17"/>
      <c r="C287" s="34" t="s">
        <v>874</v>
      </c>
      <c r="D287" s="19"/>
      <c r="E287" s="19" t="s">
        <v>875</v>
      </c>
      <c r="F287" s="35" t="s">
        <v>74</v>
      </c>
      <c r="G287" s="36">
        <v>0.04</v>
      </c>
      <c r="H287" s="19"/>
      <c r="I287" s="62">
        <v>0</v>
      </c>
      <c r="J287" s="38">
        <v>47.44</v>
      </c>
      <c r="K287" s="39"/>
      <c r="L287" s="39"/>
      <c r="M287" s="38">
        <f t="shared" si="51"/>
        <v>0</v>
      </c>
      <c r="N287" s="39"/>
      <c r="O287" s="39"/>
      <c r="P287" s="38">
        <v>47.44</v>
      </c>
      <c r="Q287" s="39"/>
      <c r="R287" s="39"/>
      <c r="S287" s="38">
        <f t="shared" si="52"/>
        <v>0</v>
      </c>
      <c r="T287" s="39"/>
      <c r="U287" s="40"/>
      <c r="V287" s="9">
        <f t="shared" si="53"/>
        <v>39.53</v>
      </c>
      <c r="Y287" s="9">
        <f t="shared" si="54"/>
        <v>0</v>
      </c>
      <c r="AD287" s="4" t="s">
        <v>876</v>
      </c>
      <c r="AE287" s="4" t="s">
        <v>877</v>
      </c>
      <c r="AF287" s="4" t="s">
        <v>878</v>
      </c>
    </row>
    <row r="288" spans="1:35" ht="54" x14ac:dyDescent="0.3">
      <c r="A288" s="23" t="s">
        <v>879</v>
      </c>
      <c r="B288" s="23"/>
      <c r="C288" s="42" t="s">
        <v>874</v>
      </c>
      <c r="D288" s="25"/>
      <c r="E288" s="25" t="s">
        <v>875</v>
      </c>
      <c r="F288" s="43" t="s">
        <v>74</v>
      </c>
      <c r="G288" s="44">
        <v>0.04</v>
      </c>
      <c r="H288" s="25"/>
      <c r="I288" s="44">
        <v>5.5129999999999999</v>
      </c>
      <c r="J288" s="46">
        <v>47.44</v>
      </c>
      <c r="K288" s="47"/>
      <c r="L288" s="47"/>
      <c r="M288" s="46">
        <f t="shared" si="51"/>
        <v>261.54000000000002</v>
      </c>
      <c r="N288" s="47"/>
      <c r="O288" s="47"/>
      <c r="P288" s="46">
        <v>47.44</v>
      </c>
      <c r="Q288" s="47"/>
      <c r="R288" s="47"/>
      <c r="S288" s="46">
        <f t="shared" si="52"/>
        <v>261.54000000000002</v>
      </c>
      <c r="T288" s="47"/>
      <c r="U288" s="48"/>
      <c r="V288" s="9">
        <f t="shared" si="53"/>
        <v>39.53</v>
      </c>
      <c r="Y288" s="9">
        <f t="shared" si="54"/>
        <v>217.95</v>
      </c>
      <c r="AD288" s="4" t="s">
        <v>880</v>
      </c>
      <c r="AE288" s="4" t="s">
        <v>877</v>
      </c>
      <c r="AF288" s="4" t="s">
        <v>878</v>
      </c>
    </row>
    <row r="289" spans="1:35" ht="36" x14ac:dyDescent="0.3">
      <c r="A289" s="17" t="s">
        <v>881</v>
      </c>
      <c r="B289" s="17"/>
      <c r="C289" s="34" t="s">
        <v>630</v>
      </c>
      <c r="D289" s="19"/>
      <c r="E289" s="19"/>
      <c r="F289" s="35" t="s">
        <v>74</v>
      </c>
      <c r="G289" s="36">
        <v>1.4999999999999999E-2</v>
      </c>
      <c r="H289" s="19"/>
      <c r="I289" s="62">
        <v>0</v>
      </c>
      <c r="J289" s="38">
        <v>88.8</v>
      </c>
      <c r="K289" s="39"/>
      <c r="L289" s="39"/>
      <c r="M289" s="38">
        <f t="shared" si="51"/>
        <v>0</v>
      </c>
      <c r="N289" s="39"/>
      <c r="O289" s="39"/>
      <c r="P289" s="38">
        <v>88.8</v>
      </c>
      <c r="Q289" s="39"/>
      <c r="R289" s="39"/>
      <c r="S289" s="38">
        <f t="shared" si="52"/>
        <v>0</v>
      </c>
      <c r="T289" s="39"/>
      <c r="U289" s="40"/>
      <c r="V289" s="9">
        <f t="shared" si="53"/>
        <v>74</v>
      </c>
      <c r="Y289" s="9">
        <f t="shared" si="54"/>
        <v>0</v>
      </c>
      <c r="AD289" s="4" t="s">
        <v>882</v>
      </c>
      <c r="AE289" s="4" t="s">
        <v>883</v>
      </c>
      <c r="AF289" s="4" t="s">
        <v>633</v>
      </c>
    </row>
    <row r="290" spans="1:35" ht="36" x14ac:dyDescent="0.3">
      <c r="A290" s="23" t="s">
        <v>884</v>
      </c>
      <c r="B290" s="23"/>
      <c r="C290" s="42" t="s">
        <v>630</v>
      </c>
      <c r="D290" s="25"/>
      <c r="E290" s="25"/>
      <c r="F290" s="43" t="s">
        <v>74</v>
      </c>
      <c r="G290" s="44">
        <v>1.4999999999999999E-2</v>
      </c>
      <c r="H290" s="25"/>
      <c r="I290" s="44">
        <v>2.0670000000000002</v>
      </c>
      <c r="J290" s="46">
        <v>88.8</v>
      </c>
      <c r="K290" s="47"/>
      <c r="L290" s="47"/>
      <c r="M290" s="46">
        <f t="shared" si="51"/>
        <v>183.55</v>
      </c>
      <c r="N290" s="47"/>
      <c r="O290" s="47"/>
      <c r="P290" s="46">
        <v>88.8</v>
      </c>
      <c r="Q290" s="47"/>
      <c r="R290" s="47"/>
      <c r="S290" s="46">
        <f t="shared" si="52"/>
        <v>183.55</v>
      </c>
      <c r="T290" s="47"/>
      <c r="U290" s="48"/>
      <c r="V290" s="9">
        <f t="shared" si="53"/>
        <v>74</v>
      </c>
      <c r="Y290" s="9">
        <f t="shared" si="54"/>
        <v>152.96</v>
      </c>
      <c r="AD290" s="4" t="s">
        <v>885</v>
      </c>
      <c r="AE290" s="4" t="s">
        <v>883</v>
      </c>
      <c r="AF290" s="4" t="s">
        <v>633</v>
      </c>
    </row>
    <row r="291" spans="1:35" ht="36" x14ac:dyDescent="0.3">
      <c r="A291" s="17" t="s">
        <v>886</v>
      </c>
      <c r="B291" s="17" t="s">
        <v>853</v>
      </c>
      <c r="C291" s="18" t="s">
        <v>854</v>
      </c>
      <c r="D291" s="19"/>
      <c r="E291" s="19" t="s">
        <v>89</v>
      </c>
      <c r="F291" s="19" t="s">
        <v>98</v>
      </c>
      <c r="G291" s="20">
        <v>1</v>
      </c>
      <c r="H291" s="19"/>
      <c r="I291" s="21">
        <v>0</v>
      </c>
      <c r="J291" s="22">
        <v>63.72</v>
      </c>
      <c r="K291" s="22">
        <v>473</v>
      </c>
      <c r="L291" s="22">
        <f>J291+ROUND(K291, 2)</f>
        <v>536.72</v>
      </c>
      <c r="M291" s="22">
        <v>0</v>
      </c>
      <c r="N291" s="22">
        <v>0</v>
      </c>
      <c r="O291" s="22">
        <f>M291+N291</f>
        <v>0</v>
      </c>
      <c r="P291" s="22">
        <v>63.72</v>
      </c>
      <c r="Q291" s="22">
        <v>473</v>
      </c>
      <c r="R291" s="22">
        <f>P291+ROUND(Q291, 2)</f>
        <v>536.72</v>
      </c>
      <c r="S291" s="22">
        <v>0</v>
      </c>
      <c r="T291" s="22">
        <v>0</v>
      </c>
      <c r="U291" s="22">
        <f>S291+T291</f>
        <v>0</v>
      </c>
      <c r="V291" s="9">
        <f>ROUND(P291 / 1.2, 2)</f>
        <v>53.1</v>
      </c>
      <c r="W291" s="9">
        <f>ROUND(Q291 / 1.2, 2)</f>
        <v>394.17</v>
      </c>
      <c r="X291" s="9">
        <f>ROUND(R291 / 1.2, 2)</f>
        <v>447.27</v>
      </c>
      <c r="Y291" s="9">
        <f t="shared" si="54"/>
        <v>0</v>
      </c>
      <c r="Z291" s="9">
        <f>ROUND(T291 / 1.2, 2)</f>
        <v>0</v>
      </c>
      <c r="AA291" s="9">
        <f>Y291+Z291</f>
        <v>0</v>
      </c>
      <c r="AD291" s="4">
        <v>337839906</v>
      </c>
      <c r="AE291" s="4">
        <v>27137957</v>
      </c>
      <c r="AG291" s="4" t="s">
        <v>855</v>
      </c>
      <c r="AH291" s="4" t="s">
        <v>856</v>
      </c>
      <c r="AI291" s="4" t="s">
        <v>70</v>
      </c>
    </row>
    <row r="292" spans="1:35" ht="36" x14ac:dyDescent="0.3">
      <c r="A292" s="23" t="s">
        <v>887</v>
      </c>
      <c r="B292" s="23" t="s">
        <v>853</v>
      </c>
      <c r="C292" s="24" t="s">
        <v>854</v>
      </c>
      <c r="D292" s="25"/>
      <c r="E292" s="25" t="s">
        <v>89</v>
      </c>
      <c r="F292" s="25" t="s">
        <v>98</v>
      </c>
      <c r="G292" s="26">
        <v>1</v>
      </c>
      <c r="H292" s="25"/>
      <c r="I292" s="26">
        <v>23.84</v>
      </c>
      <c r="J292" s="27">
        <v>63.72</v>
      </c>
      <c r="K292" s="27">
        <v>473</v>
      </c>
      <c r="L292" s="27">
        <v>473</v>
      </c>
      <c r="M292" s="27">
        <v>1519.08</v>
      </c>
      <c r="N292" s="27">
        <v>11276.32</v>
      </c>
      <c r="O292" s="27"/>
      <c r="P292" s="27">
        <v>63.72</v>
      </c>
      <c r="Q292" s="27">
        <v>473</v>
      </c>
      <c r="R292" s="27">
        <v>473</v>
      </c>
      <c r="S292" s="27">
        <v>1519.08</v>
      </c>
      <c r="T292" s="27">
        <v>11276.32</v>
      </c>
      <c r="U292" s="27"/>
      <c r="V292" s="9"/>
      <c r="W292" s="9">
        <f>ROUND(Q292 / 1.2, 2)</f>
        <v>394.17</v>
      </c>
      <c r="X292" s="9">
        <f>ROUND(R292 / 1.2, 2)</f>
        <v>394.17</v>
      </c>
      <c r="Y292" s="9"/>
      <c r="Z292" s="9">
        <f>ROUND(T292 / 1.2, 2)</f>
        <v>9396.93</v>
      </c>
      <c r="AA292" s="9"/>
      <c r="AD292" s="4">
        <v>315782217</v>
      </c>
      <c r="AE292" s="4">
        <v>27137957</v>
      </c>
      <c r="AG292" s="4" t="s">
        <v>855</v>
      </c>
      <c r="AH292" s="4" t="s">
        <v>856</v>
      </c>
      <c r="AI292" s="4"/>
    </row>
    <row r="293" spans="1:35" ht="36" x14ac:dyDescent="0.3">
      <c r="A293" s="17" t="s">
        <v>888</v>
      </c>
      <c r="B293" s="17"/>
      <c r="C293" s="34" t="s">
        <v>630</v>
      </c>
      <c r="D293" s="19"/>
      <c r="E293" s="19"/>
      <c r="F293" s="35" t="s">
        <v>74</v>
      </c>
      <c r="G293" s="36">
        <v>1.4999999999999999E-2</v>
      </c>
      <c r="H293" s="19"/>
      <c r="I293" s="62">
        <v>0</v>
      </c>
      <c r="J293" s="38">
        <v>88.8</v>
      </c>
      <c r="K293" s="39"/>
      <c r="L293" s="39"/>
      <c r="M293" s="38">
        <f t="shared" ref="M293:M300" si="55">ROUND(ROUND(J293, 2)*I293, 2)</f>
        <v>0</v>
      </c>
      <c r="N293" s="39"/>
      <c r="O293" s="39"/>
      <c r="P293" s="38">
        <v>88.8</v>
      </c>
      <c r="Q293" s="39"/>
      <c r="R293" s="39"/>
      <c r="S293" s="38">
        <f t="shared" ref="S293:S300" si="56">ROUND(ROUND(P293, 2)*I293, 2)</f>
        <v>0</v>
      </c>
      <c r="T293" s="39"/>
      <c r="U293" s="40"/>
      <c r="V293" s="9">
        <f t="shared" ref="V293:V300" si="57">ROUND(ROUND(P293, 2)/1.2, 2)</f>
        <v>74</v>
      </c>
      <c r="Y293" s="9">
        <f t="shared" ref="Y293:Y301" si="58">ROUND(S293 / 1.2, 2)</f>
        <v>0</v>
      </c>
      <c r="AD293" s="4" t="s">
        <v>889</v>
      </c>
      <c r="AE293" s="4" t="s">
        <v>890</v>
      </c>
      <c r="AF293" s="4" t="s">
        <v>633</v>
      </c>
    </row>
    <row r="294" spans="1:35" ht="36" x14ac:dyDescent="0.3">
      <c r="A294" s="23" t="s">
        <v>891</v>
      </c>
      <c r="B294" s="23"/>
      <c r="C294" s="42" t="s">
        <v>630</v>
      </c>
      <c r="D294" s="25"/>
      <c r="E294" s="25"/>
      <c r="F294" s="43" t="s">
        <v>74</v>
      </c>
      <c r="G294" s="44">
        <v>1.4999999999999999E-2</v>
      </c>
      <c r="H294" s="25"/>
      <c r="I294" s="44">
        <v>0.35799999999999998</v>
      </c>
      <c r="J294" s="46">
        <v>88.8</v>
      </c>
      <c r="K294" s="47"/>
      <c r="L294" s="47"/>
      <c r="M294" s="46">
        <f t="shared" si="55"/>
        <v>31.79</v>
      </c>
      <c r="N294" s="47"/>
      <c r="O294" s="47"/>
      <c r="P294" s="46">
        <v>88.8</v>
      </c>
      <c r="Q294" s="47"/>
      <c r="R294" s="47"/>
      <c r="S294" s="46">
        <f t="shared" si="56"/>
        <v>31.79</v>
      </c>
      <c r="T294" s="47"/>
      <c r="U294" s="48"/>
      <c r="V294" s="9">
        <f t="shared" si="57"/>
        <v>74</v>
      </c>
      <c r="Y294" s="9">
        <f t="shared" si="58"/>
        <v>26.49</v>
      </c>
      <c r="AD294" s="4" t="s">
        <v>892</v>
      </c>
      <c r="AE294" s="4" t="s">
        <v>890</v>
      </c>
      <c r="AF294" s="4" t="s">
        <v>633</v>
      </c>
    </row>
    <row r="295" spans="1:35" ht="18" x14ac:dyDescent="0.3">
      <c r="A295" s="17" t="s">
        <v>893</v>
      </c>
      <c r="B295" s="17"/>
      <c r="C295" s="34" t="s">
        <v>874</v>
      </c>
      <c r="D295" s="19"/>
      <c r="E295" s="19"/>
      <c r="F295" s="35" t="s">
        <v>74</v>
      </c>
      <c r="G295" s="36">
        <v>0.04</v>
      </c>
      <c r="H295" s="19"/>
      <c r="I295" s="62">
        <v>0</v>
      </c>
      <c r="J295" s="38">
        <v>47.44</v>
      </c>
      <c r="K295" s="39"/>
      <c r="L295" s="39"/>
      <c r="M295" s="38">
        <f t="shared" si="55"/>
        <v>0</v>
      </c>
      <c r="N295" s="39"/>
      <c r="O295" s="39"/>
      <c r="P295" s="38">
        <v>47.44</v>
      </c>
      <c r="Q295" s="39"/>
      <c r="R295" s="39"/>
      <c r="S295" s="38">
        <f t="shared" si="56"/>
        <v>0</v>
      </c>
      <c r="T295" s="39"/>
      <c r="U295" s="40"/>
      <c r="V295" s="9">
        <f t="shared" si="57"/>
        <v>39.53</v>
      </c>
      <c r="Y295" s="9">
        <f t="shared" si="58"/>
        <v>0</v>
      </c>
      <c r="AD295" s="4" t="s">
        <v>894</v>
      </c>
      <c r="AE295" s="4" t="s">
        <v>895</v>
      </c>
      <c r="AF295" s="4" t="s">
        <v>878</v>
      </c>
    </row>
    <row r="296" spans="1:35" ht="18" x14ac:dyDescent="0.3">
      <c r="A296" s="23" t="s">
        <v>896</v>
      </c>
      <c r="B296" s="23"/>
      <c r="C296" s="42" t="s">
        <v>874</v>
      </c>
      <c r="D296" s="25"/>
      <c r="E296" s="25"/>
      <c r="F296" s="43" t="s">
        <v>74</v>
      </c>
      <c r="G296" s="44">
        <v>0.04</v>
      </c>
      <c r="H296" s="25"/>
      <c r="I296" s="44">
        <v>0.95399999999999996</v>
      </c>
      <c r="J296" s="46">
        <v>47.44</v>
      </c>
      <c r="K296" s="47"/>
      <c r="L296" s="47"/>
      <c r="M296" s="46">
        <f t="shared" si="55"/>
        <v>45.26</v>
      </c>
      <c r="N296" s="47"/>
      <c r="O296" s="47"/>
      <c r="P296" s="46">
        <v>47.44</v>
      </c>
      <c r="Q296" s="47"/>
      <c r="R296" s="47"/>
      <c r="S296" s="46">
        <f t="shared" si="56"/>
        <v>45.26</v>
      </c>
      <c r="T296" s="47"/>
      <c r="U296" s="48"/>
      <c r="V296" s="9">
        <f t="shared" si="57"/>
        <v>39.53</v>
      </c>
      <c r="Y296" s="9">
        <f t="shared" si="58"/>
        <v>37.72</v>
      </c>
      <c r="AD296" s="4" t="s">
        <v>897</v>
      </c>
      <c r="AE296" s="4" t="s">
        <v>895</v>
      </c>
      <c r="AF296" s="4" t="s">
        <v>878</v>
      </c>
    </row>
    <row r="297" spans="1:35" ht="90" x14ac:dyDescent="0.3">
      <c r="A297" s="17" t="s">
        <v>898</v>
      </c>
      <c r="B297" s="17"/>
      <c r="C297" s="34" t="s">
        <v>899</v>
      </c>
      <c r="D297" s="19"/>
      <c r="E297" s="19" t="s">
        <v>900</v>
      </c>
      <c r="F297" s="35" t="s">
        <v>67</v>
      </c>
      <c r="G297" s="36">
        <v>0.11</v>
      </c>
      <c r="H297" s="19"/>
      <c r="I297" s="62">
        <v>0</v>
      </c>
      <c r="J297" s="38">
        <v>447.41</v>
      </c>
      <c r="K297" s="39"/>
      <c r="L297" s="39"/>
      <c r="M297" s="38">
        <f t="shared" si="55"/>
        <v>0</v>
      </c>
      <c r="N297" s="39"/>
      <c r="O297" s="39"/>
      <c r="P297" s="38">
        <v>447.41</v>
      </c>
      <c r="Q297" s="39"/>
      <c r="R297" s="39"/>
      <c r="S297" s="38">
        <f t="shared" si="56"/>
        <v>0</v>
      </c>
      <c r="T297" s="39"/>
      <c r="U297" s="40"/>
      <c r="V297" s="9">
        <f t="shared" si="57"/>
        <v>372.84</v>
      </c>
      <c r="Y297" s="9">
        <f t="shared" si="58"/>
        <v>0</v>
      </c>
      <c r="AD297" s="4" t="s">
        <v>901</v>
      </c>
      <c r="AE297" s="4" t="s">
        <v>902</v>
      </c>
      <c r="AF297" s="4" t="s">
        <v>903</v>
      </c>
    </row>
    <row r="298" spans="1:35" ht="90" x14ac:dyDescent="0.3">
      <c r="A298" s="23" t="s">
        <v>904</v>
      </c>
      <c r="B298" s="23"/>
      <c r="C298" s="42" t="s">
        <v>899</v>
      </c>
      <c r="D298" s="25"/>
      <c r="E298" s="25" t="s">
        <v>900</v>
      </c>
      <c r="F298" s="43" t="s">
        <v>67</v>
      </c>
      <c r="G298" s="44">
        <v>0.11</v>
      </c>
      <c r="H298" s="25"/>
      <c r="I298" s="44">
        <v>2.6219999999999999</v>
      </c>
      <c r="J298" s="46">
        <v>447.41</v>
      </c>
      <c r="K298" s="47"/>
      <c r="L298" s="47"/>
      <c r="M298" s="46">
        <f t="shared" si="55"/>
        <v>1173.1099999999999</v>
      </c>
      <c r="N298" s="47"/>
      <c r="O298" s="47"/>
      <c r="P298" s="46">
        <v>447.41</v>
      </c>
      <c r="Q298" s="47"/>
      <c r="R298" s="47"/>
      <c r="S298" s="46">
        <f t="shared" si="56"/>
        <v>1173.1099999999999</v>
      </c>
      <c r="T298" s="47"/>
      <c r="U298" s="48"/>
      <c r="V298" s="9">
        <f t="shared" si="57"/>
        <v>372.84</v>
      </c>
      <c r="Y298" s="9">
        <f t="shared" si="58"/>
        <v>977.59</v>
      </c>
      <c r="AD298" s="4" t="s">
        <v>905</v>
      </c>
      <c r="AE298" s="4" t="s">
        <v>902</v>
      </c>
      <c r="AF298" s="4" t="s">
        <v>903</v>
      </c>
    </row>
    <row r="299" spans="1:35" ht="54" x14ac:dyDescent="0.3">
      <c r="A299" s="17" t="s">
        <v>906</v>
      </c>
      <c r="B299" s="17"/>
      <c r="C299" s="34" t="s">
        <v>859</v>
      </c>
      <c r="D299" s="19"/>
      <c r="E299" s="19" t="s">
        <v>608</v>
      </c>
      <c r="F299" s="35" t="s">
        <v>74</v>
      </c>
      <c r="G299" s="36">
        <v>0.7</v>
      </c>
      <c r="H299" s="19"/>
      <c r="I299" s="37">
        <v>0</v>
      </c>
      <c r="J299" s="38">
        <v>16.11</v>
      </c>
      <c r="K299" s="39"/>
      <c r="L299" s="39"/>
      <c r="M299" s="38">
        <f t="shared" si="55"/>
        <v>0</v>
      </c>
      <c r="N299" s="39"/>
      <c r="O299" s="39"/>
      <c r="P299" s="38">
        <v>16.11</v>
      </c>
      <c r="Q299" s="39"/>
      <c r="R299" s="39"/>
      <c r="S299" s="38">
        <f t="shared" si="56"/>
        <v>0</v>
      </c>
      <c r="T299" s="39"/>
      <c r="U299" s="40"/>
      <c r="V299" s="9">
        <f t="shared" si="57"/>
        <v>13.43</v>
      </c>
      <c r="Y299" s="9">
        <f t="shared" si="58"/>
        <v>0</v>
      </c>
      <c r="AD299" s="4" t="s">
        <v>907</v>
      </c>
      <c r="AE299" s="4" t="s">
        <v>908</v>
      </c>
      <c r="AF299" s="4" t="s">
        <v>862</v>
      </c>
    </row>
    <row r="300" spans="1:35" ht="54" x14ac:dyDescent="0.3">
      <c r="A300" s="23" t="s">
        <v>909</v>
      </c>
      <c r="B300" s="23"/>
      <c r="C300" s="42" t="s">
        <v>859</v>
      </c>
      <c r="D300" s="25"/>
      <c r="E300" s="25" t="s">
        <v>608</v>
      </c>
      <c r="F300" s="43" t="s">
        <v>74</v>
      </c>
      <c r="G300" s="44">
        <v>0.7</v>
      </c>
      <c r="H300" s="25"/>
      <c r="I300" s="45">
        <v>16.687999999999999</v>
      </c>
      <c r="J300" s="46">
        <v>16.11</v>
      </c>
      <c r="K300" s="47"/>
      <c r="L300" s="47"/>
      <c r="M300" s="46">
        <f t="shared" si="55"/>
        <v>268.83999999999997</v>
      </c>
      <c r="N300" s="47"/>
      <c r="O300" s="47"/>
      <c r="P300" s="46">
        <v>16.11</v>
      </c>
      <c r="Q300" s="47"/>
      <c r="R300" s="47"/>
      <c r="S300" s="46">
        <f t="shared" si="56"/>
        <v>268.83999999999997</v>
      </c>
      <c r="T300" s="47"/>
      <c r="U300" s="48"/>
      <c r="V300" s="9">
        <f t="shared" si="57"/>
        <v>13.43</v>
      </c>
      <c r="Y300" s="9">
        <f t="shared" si="58"/>
        <v>224.03</v>
      </c>
      <c r="AD300" s="4" t="s">
        <v>910</v>
      </c>
      <c r="AE300" s="4" t="s">
        <v>908</v>
      </c>
      <c r="AF300" s="4" t="s">
        <v>862</v>
      </c>
    </row>
    <row r="301" spans="1:35" ht="36" x14ac:dyDescent="0.3">
      <c r="A301" s="17" t="s">
        <v>911</v>
      </c>
      <c r="B301" s="17" t="s">
        <v>853</v>
      </c>
      <c r="C301" s="18" t="s">
        <v>854</v>
      </c>
      <c r="D301" s="19"/>
      <c r="E301" s="19" t="s">
        <v>743</v>
      </c>
      <c r="F301" s="19" t="s">
        <v>98</v>
      </c>
      <c r="G301" s="20">
        <v>1</v>
      </c>
      <c r="H301" s="19"/>
      <c r="I301" s="21">
        <v>0</v>
      </c>
      <c r="J301" s="22">
        <v>375.15</v>
      </c>
      <c r="K301" s="22">
        <v>473</v>
      </c>
      <c r="L301" s="22">
        <f>J301+ROUND(K301, 2)</f>
        <v>848.15</v>
      </c>
      <c r="M301" s="22">
        <v>0</v>
      </c>
      <c r="N301" s="22">
        <v>0</v>
      </c>
      <c r="O301" s="22">
        <f>M301+N301</f>
        <v>0</v>
      </c>
      <c r="P301" s="22">
        <v>375.15</v>
      </c>
      <c r="Q301" s="22">
        <v>473</v>
      </c>
      <c r="R301" s="22">
        <f>P301+ROUND(Q301, 2)</f>
        <v>848.15</v>
      </c>
      <c r="S301" s="22">
        <v>0</v>
      </c>
      <c r="T301" s="22">
        <v>0</v>
      </c>
      <c r="U301" s="22">
        <f>S301+T301</f>
        <v>0</v>
      </c>
      <c r="V301" s="9">
        <f>ROUND(P301 / 1.2, 2)</f>
        <v>312.63</v>
      </c>
      <c r="W301" s="9">
        <f>ROUND(Q301 / 1.2, 2)</f>
        <v>394.17</v>
      </c>
      <c r="X301" s="9">
        <f>ROUND(R301 / 1.2, 2)</f>
        <v>706.79</v>
      </c>
      <c r="Y301" s="9">
        <f t="shared" si="58"/>
        <v>0</v>
      </c>
      <c r="Z301" s="9">
        <f>ROUND(T301 / 1.2, 2)</f>
        <v>0</v>
      </c>
      <c r="AA301" s="9">
        <f>Y301+Z301</f>
        <v>0</v>
      </c>
      <c r="AD301" s="4">
        <v>337839907</v>
      </c>
      <c r="AE301" s="4">
        <v>27137884</v>
      </c>
      <c r="AG301" s="4" t="s">
        <v>855</v>
      </c>
      <c r="AH301" s="4" t="s">
        <v>856</v>
      </c>
      <c r="AI301" s="4" t="s">
        <v>70</v>
      </c>
    </row>
    <row r="302" spans="1:35" ht="36" x14ac:dyDescent="0.3">
      <c r="A302" s="23" t="s">
        <v>912</v>
      </c>
      <c r="B302" s="23" t="s">
        <v>853</v>
      </c>
      <c r="C302" s="24" t="s">
        <v>854</v>
      </c>
      <c r="D302" s="25"/>
      <c r="E302" s="25" t="s">
        <v>743</v>
      </c>
      <c r="F302" s="25" t="s">
        <v>98</v>
      </c>
      <c r="G302" s="26">
        <v>1</v>
      </c>
      <c r="H302" s="25"/>
      <c r="I302" s="26">
        <v>216.92</v>
      </c>
      <c r="J302" s="27">
        <v>375.15</v>
      </c>
      <c r="K302" s="27">
        <v>473</v>
      </c>
      <c r="L302" s="27">
        <v>473</v>
      </c>
      <c r="M302" s="27">
        <v>81377.539999999994</v>
      </c>
      <c r="N302" s="27">
        <v>102603.16</v>
      </c>
      <c r="O302" s="27"/>
      <c r="P302" s="27">
        <v>375.15</v>
      </c>
      <c r="Q302" s="27">
        <v>473</v>
      </c>
      <c r="R302" s="27">
        <v>473</v>
      </c>
      <c r="S302" s="27">
        <v>81377.539999999994</v>
      </c>
      <c r="T302" s="27">
        <v>102603.16</v>
      </c>
      <c r="U302" s="27"/>
      <c r="V302" s="9"/>
      <c r="W302" s="9">
        <f>ROUND(Q302 / 1.2, 2)</f>
        <v>394.17</v>
      </c>
      <c r="X302" s="9">
        <f>ROUND(R302 / 1.2, 2)</f>
        <v>394.17</v>
      </c>
      <c r="Y302" s="9"/>
      <c r="Z302" s="9">
        <f>ROUND(T302 / 1.2, 2)</f>
        <v>85502.63</v>
      </c>
      <c r="AA302" s="9"/>
      <c r="AD302" s="4">
        <v>315782218</v>
      </c>
      <c r="AE302" s="4">
        <v>27137884</v>
      </c>
      <c r="AG302" s="4" t="s">
        <v>855</v>
      </c>
      <c r="AH302" s="4" t="s">
        <v>856</v>
      </c>
      <c r="AI302" s="4"/>
    </row>
    <row r="303" spans="1:35" ht="72" x14ac:dyDescent="0.3">
      <c r="A303" s="17" t="s">
        <v>913</v>
      </c>
      <c r="B303" s="17"/>
      <c r="C303" s="34" t="s">
        <v>859</v>
      </c>
      <c r="D303" s="19"/>
      <c r="E303" s="19" t="s">
        <v>914</v>
      </c>
      <c r="F303" s="35" t="s">
        <v>74</v>
      </c>
      <c r="G303" s="36">
        <v>0.7</v>
      </c>
      <c r="H303" s="19"/>
      <c r="I303" s="37">
        <v>0</v>
      </c>
      <c r="J303" s="38">
        <v>16.11</v>
      </c>
      <c r="K303" s="39"/>
      <c r="L303" s="39"/>
      <c r="M303" s="38">
        <f t="shared" ref="M303:M310" si="59">ROUND(ROUND(J303, 2)*I303, 2)</f>
        <v>0</v>
      </c>
      <c r="N303" s="39"/>
      <c r="O303" s="39"/>
      <c r="P303" s="38">
        <v>16.11</v>
      </c>
      <c r="Q303" s="39"/>
      <c r="R303" s="39"/>
      <c r="S303" s="38">
        <f t="shared" ref="S303:S310" si="60">ROUND(ROUND(P303, 2)*I303, 2)</f>
        <v>0</v>
      </c>
      <c r="T303" s="39"/>
      <c r="U303" s="40"/>
      <c r="V303" s="9">
        <f t="shared" ref="V303:V310" si="61">ROUND(ROUND(P303, 2)/1.2, 2)</f>
        <v>13.43</v>
      </c>
      <c r="Y303" s="9">
        <f t="shared" ref="Y303:Y326" si="62">ROUND(S303 / 1.2, 2)</f>
        <v>0</v>
      </c>
      <c r="AD303" s="4" t="s">
        <v>915</v>
      </c>
      <c r="AE303" s="4" t="s">
        <v>916</v>
      </c>
      <c r="AF303" s="4" t="s">
        <v>862</v>
      </c>
    </row>
    <row r="304" spans="1:35" ht="72" x14ac:dyDescent="0.3">
      <c r="A304" s="23" t="s">
        <v>917</v>
      </c>
      <c r="B304" s="23"/>
      <c r="C304" s="42" t="s">
        <v>859</v>
      </c>
      <c r="D304" s="25"/>
      <c r="E304" s="25" t="s">
        <v>914</v>
      </c>
      <c r="F304" s="43" t="s">
        <v>74</v>
      </c>
      <c r="G304" s="44">
        <v>0.7</v>
      </c>
      <c r="H304" s="25"/>
      <c r="I304" s="45">
        <v>151.84399999999999</v>
      </c>
      <c r="J304" s="46">
        <v>16.11</v>
      </c>
      <c r="K304" s="47"/>
      <c r="L304" s="47"/>
      <c r="M304" s="46">
        <f t="shared" si="59"/>
        <v>2446.21</v>
      </c>
      <c r="N304" s="47"/>
      <c r="O304" s="47"/>
      <c r="P304" s="46">
        <v>16.11</v>
      </c>
      <c r="Q304" s="47"/>
      <c r="R304" s="47"/>
      <c r="S304" s="46">
        <f t="shared" si="60"/>
        <v>2446.21</v>
      </c>
      <c r="T304" s="47"/>
      <c r="U304" s="48"/>
      <c r="V304" s="9">
        <f t="shared" si="61"/>
        <v>13.43</v>
      </c>
      <c r="Y304" s="9">
        <f t="shared" si="62"/>
        <v>2038.51</v>
      </c>
      <c r="AD304" s="4" t="s">
        <v>918</v>
      </c>
      <c r="AE304" s="4" t="s">
        <v>916</v>
      </c>
      <c r="AF304" s="4" t="s">
        <v>862</v>
      </c>
    </row>
    <row r="305" spans="1:35" ht="54" x14ac:dyDescent="0.3">
      <c r="A305" s="17" t="s">
        <v>919</v>
      </c>
      <c r="B305" s="17"/>
      <c r="C305" s="34" t="s">
        <v>866</v>
      </c>
      <c r="D305" s="19"/>
      <c r="E305" s="19" t="s">
        <v>920</v>
      </c>
      <c r="F305" s="35" t="s">
        <v>150</v>
      </c>
      <c r="G305" s="36">
        <v>1.84</v>
      </c>
      <c r="H305" s="19"/>
      <c r="I305" s="37">
        <v>0</v>
      </c>
      <c r="J305" s="38">
        <v>196</v>
      </c>
      <c r="K305" s="39"/>
      <c r="L305" s="39"/>
      <c r="M305" s="38">
        <f t="shared" si="59"/>
        <v>0</v>
      </c>
      <c r="N305" s="39"/>
      <c r="O305" s="39"/>
      <c r="P305" s="38">
        <v>196</v>
      </c>
      <c r="Q305" s="39"/>
      <c r="R305" s="39"/>
      <c r="S305" s="38">
        <f t="shared" si="60"/>
        <v>0</v>
      </c>
      <c r="T305" s="39"/>
      <c r="U305" s="40"/>
      <c r="V305" s="9">
        <f t="shared" si="61"/>
        <v>163.33000000000001</v>
      </c>
      <c r="Y305" s="9">
        <f t="shared" si="62"/>
        <v>0</v>
      </c>
      <c r="AD305" s="4" t="s">
        <v>921</v>
      </c>
      <c r="AE305" s="4" t="s">
        <v>922</v>
      </c>
      <c r="AF305" s="4" t="s">
        <v>870</v>
      </c>
    </row>
    <row r="306" spans="1:35" ht="54" x14ac:dyDescent="0.3">
      <c r="A306" s="23" t="s">
        <v>923</v>
      </c>
      <c r="B306" s="23"/>
      <c r="C306" s="42" t="s">
        <v>866</v>
      </c>
      <c r="D306" s="25"/>
      <c r="E306" s="25" t="s">
        <v>920</v>
      </c>
      <c r="F306" s="43" t="s">
        <v>150</v>
      </c>
      <c r="G306" s="44">
        <v>1.84</v>
      </c>
      <c r="H306" s="25"/>
      <c r="I306" s="45">
        <v>399.13299999999998</v>
      </c>
      <c r="J306" s="46">
        <v>196</v>
      </c>
      <c r="K306" s="47"/>
      <c r="L306" s="47"/>
      <c r="M306" s="46">
        <f t="shared" si="59"/>
        <v>78230.070000000007</v>
      </c>
      <c r="N306" s="47"/>
      <c r="O306" s="47"/>
      <c r="P306" s="46">
        <v>196</v>
      </c>
      <c r="Q306" s="47"/>
      <c r="R306" s="47"/>
      <c r="S306" s="46">
        <f t="shared" si="60"/>
        <v>78230.070000000007</v>
      </c>
      <c r="T306" s="47"/>
      <c r="U306" s="48"/>
      <c r="V306" s="9">
        <f t="shared" si="61"/>
        <v>163.33000000000001</v>
      </c>
      <c r="Y306" s="9">
        <f t="shared" si="62"/>
        <v>65191.73</v>
      </c>
      <c r="AD306" s="4" t="s">
        <v>924</v>
      </c>
      <c r="AE306" s="4" t="s">
        <v>922</v>
      </c>
      <c r="AF306" s="4" t="s">
        <v>870</v>
      </c>
    </row>
    <row r="307" spans="1:35" ht="54" x14ac:dyDescent="0.3">
      <c r="A307" s="17" t="s">
        <v>925</v>
      </c>
      <c r="B307" s="17"/>
      <c r="C307" s="34" t="s">
        <v>874</v>
      </c>
      <c r="D307" s="19"/>
      <c r="E307" s="19" t="s">
        <v>926</v>
      </c>
      <c r="F307" s="35" t="s">
        <v>74</v>
      </c>
      <c r="G307" s="36">
        <v>0.04</v>
      </c>
      <c r="H307" s="19"/>
      <c r="I307" s="62">
        <v>0</v>
      </c>
      <c r="J307" s="38">
        <v>47.44</v>
      </c>
      <c r="K307" s="39"/>
      <c r="L307" s="39"/>
      <c r="M307" s="38">
        <f t="shared" si="59"/>
        <v>0</v>
      </c>
      <c r="N307" s="39"/>
      <c r="O307" s="39"/>
      <c r="P307" s="38">
        <v>47.44</v>
      </c>
      <c r="Q307" s="39"/>
      <c r="R307" s="39"/>
      <c r="S307" s="38">
        <f t="shared" si="60"/>
        <v>0</v>
      </c>
      <c r="T307" s="39"/>
      <c r="U307" s="40"/>
      <c r="V307" s="9">
        <f t="shared" si="61"/>
        <v>39.53</v>
      </c>
      <c r="Y307" s="9">
        <f t="shared" si="62"/>
        <v>0</v>
      </c>
      <c r="AD307" s="4" t="s">
        <v>927</v>
      </c>
      <c r="AE307" s="4" t="s">
        <v>928</v>
      </c>
      <c r="AF307" s="4" t="s">
        <v>878</v>
      </c>
    </row>
    <row r="308" spans="1:35" ht="54" x14ac:dyDescent="0.3">
      <c r="A308" s="23" t="s">
        <v>929</v>
      </c>
      <c r="B308" s="23"/>
      <c r="C308" s="42" t="s">
        <v>874</v>
      </c>
      <c r="D308" s="25"/>
      <c r="E308" s="25" t="s">
        <v>926</v>
      </c>
      <c r="F308" s="43" t="s">
        <v>74</v>
      </c>
      <c r="G308" s="44">
        <v>0.04</v>
      </c>
      <c r="H308" s="25"/>
      <c r="I308" s="44">
        <v>8.6769999999999996</v>
      </c>
      <c r="J308" s="46">
        <v>47.44</v>
      </c>
      <c r="K308" s="47"/>
      <c r="L308" s="47"/>
      <c r="M308" s="46">
        <f t="shared" si="59"/>
        <v>411.64</v>
      </c>
      <c r="N308" s="47"/>
      <c r="O308" s="47"/>
      <c r="P308" s="46">
        <v>47.44</v>
      </c>
      <c r="Q308" s="47"/>
      <c r="R308" s="47"/>
      <c r="S308" s="46">
        <f t="shared" si="60"/>
        <v>411.64</v>
      </c>
      <c r="T308" s="47"/>
      <c r="U308" s="48"/>
      <c r="V308" s="9">
        <f t="shared" si="61"/>
        <v>39.53</v>
      </c>
      <c r="Y308" s="9">
        <f t="shared" si="62"/>
        <v>343.03</v>
      </c>
      <c r="AD308" s="4" t="s">
        <v>930</v>
      </c>
      <c r="AE308" s="4" t="s">
        <v>928</v>
      </c>
      <c r="AF308" s="4" t="s">
        <v>878</v>
      </c>
    </row>
    <row r="309" spans="1:35" ht="36" x14ac:dyDescent="0.3">
      <c r="A309" s="17" t="s">
        <v>931</v>
      </c>
      <c r="B309" s="17"/>
      <c r="C309" s="34" t="s">
        <v>630</v>
      </c>
      <c r="D309" s="19"/>
      <c r="E309" s="19"/>
      <c r="F309" s="35" t="s">
        <v>74</v>
      </c>
      <c r="G309" s="36">
        <v>1.4999999999999999E-2</v>
      </c>
      <c r="H309" s="19"/>
      <c r="I309" s="62">
        <v>0</v>
      </c>
      <c r="J309" s="38">
        <v>88.8</v>
      </c>
      <c r="K309" s="39"/>
      <c r="L309" s="39"/>
      <c r="M309" s="38">
        <f t="shared" si="59"/>
        <v>0</v>
      </c>
      <c r="N309" s="39"/>
      <c r="O309" s="39"/>
      <c r="P309" s="38">
        <v>88.8</v>
      </c>
      <c r="Q309" s="39"/>
      <c r="R309" s="39"/>
      <c r="S309" s="38">
        <f t="shared" si="60"/>
        <v>0</v>
      </c>
      <c r="T309" s="39"/>
      <c r="U309" s="40"/>
      <c r="V309" s="9">
        <f t="shared" si="61"/>
        <v>74</v>
      </c>
      <c r="Y309" s="9">
        <f t="shared" si="62"/>
        <v>0</v>
      </c>
      <c r="AD309" s="4" t="s">
        <v>932</v>
      </c>
      <c r="AE309" s="4" t="s">
        <v>933</v>
      </c>
      <c r="AF309" s="4" t="s">
        <v>633</v>
      </c>
    </row>
    <row r="310" spans="1:35" ht="36" x14ac:dyDescent="0.3">
      <c r="A310" s="23" t="s">
        <v>934</v>
      </c>
      <c r="B310" s="23"/>
      <c r="C310" s="42" t="s">
        <v>630</v>
      </c>
      <c r="D310" s="25"/>
      <c r="E310" s="25"/>
      <c r="F310" s="43" t="s">
        <v>74</v>
      </c>
      <c r="G310" s="44">
        <v>1.4999999999999999E-2</v>
      </c>
      <c r="H310" s="25"/>
      <c r="I310" s="44">
        <v>3.254</v>
      </c>
      <c r="J310" s="46">
        <v>88.8</v>
      </c>
      <c r="K310" s="47"/>
      <c r="L310" s="47"/>
      <c r="M310" s="46">
        <f t="shared" si="59"/>
        <v>288.95999999999998</v>
      </c>
      <c r="N310" s="47"/>
      <c r="O310" s="47"/>
      <c r="P310" s="46">
        <v>88.8</v>
      </c>
      <c r="Q310" s="47"/>
      <c r="R310" s="47"/>
      <c r="S310" s="46">
        <f t="shared" si="60"/>
        <v>288.95999999999998</v>
      </c>
      <c r="T310" s="47"/>
      <c r="U310" s="48"/>
      <c r="V310" s="9">
        <f t="shared" si="61"/>
        <v>74</v>
      </c>
      <c r="Y310" s="9">
        <f t="shared" si="62"/>
        <v>240.8</v>
      </c>
      <c r="AD310" s="4" t="s">
        <v>935</v>
      </c>
      <c r="AE310" s="4" t="s">
        <v>933</v>
      </c>
      <c r="AF310" s="4" t="s">
        <v>633</v>
      </c>
    </row>
    <row r="311" spans="1:35" ht="36" x14ac:dyDescent="0.3">
      <c r="A311" s="50" t="s">
        <v>936</v>
      </c>
      <c r="B311" s="50" t="s">
        <v>853</v>
      </c>
      <c r="C311" s="51" t="s">
        <v>854</v>
      </c>
      <c r="D311" s="52"/>
      <c r="E311" s="52" t="s">
        <v>937</v>
      </c>
      <c r="F311" s="52" t="s">
        <v>98</v>
      </c>
      <c r="G311" s="53">
        <v>1</v>
      </c>
      <c r="H311" s="52"/>
      <c r="I311" s="53">
        <v>106.3</v>
      </c>
      <c r="J311" s="54">
        <v>381.39</v>
      </c>
      <c r="K311" s="54">
        <v>472.99</v>
      </c>
      <c r="L311" s="54">
        <f>J311+ROUND(K311, 2)</f>
        <v>854.38</v>
      </c>
      <c r="M311" s="54">
        <v>40541.760000000002</v>
      </c>
      <c r="N311" s="54">
        <v>50278.84</v>
      </c>
      <c r="O311" s="54">
        <f>M311+N311</f>
        <v>90820.6</v>
      </c>
      <c r="P311" s="54">
        <v>375.15</v>
      </c>
      <c r="Q311" s="54">
        <v>567.6</v>
      </c>
      <c r="R311" s="54">
        <f>P311+ROUND(Q311, 2)</f>
        <v>942.75</v>
      </c>
      <c r="S311" s="54">
        <v>39878.449999999997</v>
      </c>
      <c r="T311" s="54">
        <v>60335.88</v>
      </c>
      <c r="U311" s="54">
        <f>S311+T311</f>
        <v>100214.32999999999</v>
      </c>
      <c r="V311" s="9">
        <f>ROUND(P311 / 1.2, 2)</f>
        <v>312.63</v>
      </c>
      <c r="W311" s="9">
        <f>ROUND(Q311 / 1.2, 2)</f>
        <v>473</v>
      </c>
      <c r="X311" s="9">
        <f>ROUND(R311 / 1.2, 2)</f>
        <v>785.63</v>
      </c>
      <c r="Y311" s="9">
        <f t="shared" si="62"/>
        <v>33232.04</v>
      </c>
      <c r="Z311" s="9">
        <f>ROUND(T311 / 1.2, 2)</f>
        <v>50279.9</v>
      </c>
      <c r="AA311" s="9">
        <f>Y311+Z311</f>
        <v>83511.94</v>
      </c>
      <c r="AD311" s="4">
        <v>337839908</v>
      </c>
      <c r="AE311" s="4">
        <v>28674973</v>
      </c>
      <c r="AG311" s="4" t="s">
        <v>855</v>
      </c>
      <c r="AH311" s="4" t="s">
        <v>856</v>
      </c>
      <c r="AI311" s="4" t="s">
        <v>70</v>
      </c>
    </row>
    <row r="312" spans="1:35" ht="36" x14ac:dyDescent="0.3">
      <c r="A312" s="50" t="s">
        <v>938</v>
      </c>
      <c r="B312" s="50"/>
      <c r="C312" s="61" t="s">
        <v>630</v>
      </c>
      <c r="D312" s="52"/>
      <c r="E312" s="52"/>
      <c r="F312" s="55" t="s">
        <v>74</v>
      </c>
      <c r="G312" s="56">
        <v>1.4999999999999999E-2</v>
      </c>
      <c r="H312" s="52"/>
      <c r="I312" s="56">
        <v>1.595</v>
      </c>
      <c r="J312" s="58">
        <v>90.28</v>
      </c>
      <c r="K312" s="59"/>
      <c r="L312" s="59"/>
      <c r="M312" s="58">
        <f>ROUND(ROUND(J312, 2)*I312, 2)</f>
        <v>144</v>
      </c>
      <c r="N312" s="59"/>
      <c r="O312" s="59"/>
      <c r="P312" s="58">
        <v>88.8</v>
      </c>
      <c r="Q312" s="59"/>
      <c r="R312" s="59"/>
      <c r="S312" s="58">
        <f>ROUND(ROUND(P312, 2)*I312, 2)</f>
        <v>141.63999999999999</v>
      </c>
      <c r="T312" s="59"/>
      <c r="U312" s="60"/>
      <c r="V312" s="9">
        <f>ROUND(ROUND(P312, 2)/1.2, 2)</f>
        <v>74</v>
      </c>
      <c r="Y312" s="9">
        <f t="shared" si="62"/>
        <v>118.03</v>
      </c>
      <c r="AD312" s="4" t="s">
        <v>939</v>
      </c>
      <c r="AE312" s="4" t="s">
        <v>940</v>
      </c>
      <c r="AF312" s="4" t="s">
        <v>633</v>
      </c>
    </row>
    <row r="313" spans="1:35" ht="36" x14ac:dyDescent="0.3">
      <c r="A313" s="50" t="s">
        <v>941</v>
      </c>
      <c r="B313" s="50"/>
      <c r="C313" s="61" t="s">
        <v>874</v>
      </c>
      <c r="D313" s="52"/>
      <c r="E313" s="52" t="s">
        <v>942</v>
      </c>
      <c r="F313" s="55" t="s">
        <v>74</v>
      </c>
      <c r="G313" s="56">
        <v>0.04</v>
      </c>
      <c r="H313" s="52"/>
      <c r="I313" s="56">
        <v>4.2519999999999998</v>
      </c>
      <c r="J313" s="58">
        <v>48.23</v>
      </c>
      <c r="K313" s="59"/>
      <c r="L313" s="59"/>
      <c r="M313" s="58">
        <f>ROUND(ROUND(J313, 2)*I313, 2)</f>
        <v>205.07</v>
      </c>
      <c r="N313" s="59"/>
      <c r="O313" s="59"/>
      <c r="P313" s="58">
        <v>47.44</v>
      </c>
      <c r="Q313" s="59"/>
      <c r="R313" s="59"/>
      <c r="S313" s="58">
        <f>ROUND(ROUND(P313, 2)*I313, 2)</f>
        <v>201.71</v>
      </c>
      <c r="T313" s="59"/>
      <c r="U313" s="60"/>
      <c r="V313" s="9">
        <f>ROUND(ROUND(P313, 2)/1.2, 2)</f>
        <v>39.53</v>
      </c>
      <c r="Y313" s="9">
        <f t="shared" si="62"/>
        <v>168.09</v>
      </c>
      <c r="AD313" s="4" t="s">
        <v>943</v>
      </c>
      <c r="AE313" s="4" t="s">
        <v>944</v>
      </c>
      <c r="AF313" s="4" t="s">
        <v>878</v>
      </c>
    </row>
    <row r="314" spans="1:35" ht="54" x14ac:dyDescent="0.3">
      <c r="A314" s="50" t="s">
        <v>945</v>
      </c>
      <c r="B314" s="50"/>
      <c r="C314" s="61" t="s">
        <v>866</v>
      </c>
      <c r="D314" s="52"/>
      <c r="E314" s="52" t="s">
        <v>920</v>
      </c>
      <c r="F314" s="55" t="s">
        <v>150</v>
      </c>
      <c r="G314" s="56">
        <v>1.84</v>
      </c>
      <c r="H314" s="52"/>
      <c r="I314" s="57">
        <v>195.59200000000001</v>
      </c>
      <c r="J314" s="58">
        <v>199.26</v>
      </c>
      <c r="K314" s="59"/>
      <c r="L314" s="59"/>
      <c r="M314" s="58">
        <f>ROUND(ROUND(J314, 2)*I314, 2)</f>
        <v>38973.660000000003</v>
      </c>
      <c r="N314" s="59"/>
      <c r="O314" s="59"/>
      <c r="P314" s="58">
        <v>196</v>
      </c>
      <c r="Q314" s="59"/>
      <c r="R314" s="59"/>
      <c r="S314" s="58">
        <f>ROUND(ROUND(P314, 2)*I314, 2)</f>
        <v>38336.03</v>
      </c>
      <c r="T314" s="59"/>
      <c r="U314" s="60"/>
      <c r="V314" s="9">
        <f>ROUND(ROUND(P314, 2)/1.2, 2)</f>
        <v>163.33000000000001</v>
      </c>
      <c r="Y314" s="9">
        <f t="shared" si="62"/>
        <v>31946.69</v>
      </c>
      <c r="AD314" s="4" t="s">
        <v>946</v>
      </c>
      <c r="AE314" s="4" t="s">
        <v>947</v>
      </c>
      <c r="AF314" s="4" t="s">
        <v>870</v>
      </c>
    </row>
    <row r="315" spans="1:35" ht="36" x14ac:dyDescent="0.3">
      <c r="A315" s="50" t="s">
        <v>948</v>
      </c>
      <c r="B315" s="50"/>
      <c r="C315" s="28" t="s">
        <v>859</v>
      </c>
      <c r="D315" s="52"/>
      <c r="E315" s="52"/>
      <c r="F315" s="55" t="s">
        <v>74</v>
      </c>
      <c r="G315" s="56">
        <v>0.7</v>
      </c>
      <c r="H315" s="52"/>
      <c r="I315" s="57">
        <v>74.41</v>
      </c>
      <c r="J315" s="58">
        <v>16.38</v>
      </c>
      <c r="K315" s="59"/>
      <c r="L315" s="59"/>
      <c r="M315" s="58">
        <f>ROUND(ROUND(J315, 2)*I315, 2)</f>
        <v>1218.8399999999999</v>
      </c>
      <c r="N315" s="59"/>
      <c r="O315" s="59"/>
      <c r="P315" s="58">
        <v>16.11</v>
      </c>
      <c r="Q315" s="59"/>
      <c r="R315" s="59"/>
      <c r="S315" s="58">
        <f>ROUND(ROUND(P315, 2)*I315, 2)</f>
        <v>1198.75</v>
      </c>
      <c r="T315" s="59"/>
      <c r="U315" s="60"/>
      <c r="V315" s="9">
        <f>ROUND(ROUND(P315, 2)/1.2, 2)</f>
        <v>13.43</v>
      </c>
      <c r="Y315" s="9">
        <f t="shared" si="62"/>
        <v>998.96</v>
      </c>
      <c r="AD315" s="4" t="s">
        <v>949</v>
      </c>
      <c r="AE315" s="4" t="s">
        <v>950</v>
      </c>
      <c r="AF315" s="4" t="s">
        <v>862</v>
      </c>
    </row>
    <row r="316" spans="1:35" ht="36" x14ac:dyDescent="0.3">
      <c r="A316" s="50" t="s">
        <v>951</v>
      </c>
      <c r="B316" s="50" t="s">
        <v>853</v>
      </c>
      <c r="C316" s="51" t="s">
        <v>854</v>
      </c>
      <c r="D316" s="52"/>
      <c r="E316" s="52" t="s">
        <v>952</v>
      </c>
      <c r="F316" s="52" t="s">
        <v>98</v>
      </c>
      <c r="G316" s="53">
        <v>1</v>
      </c>
      <c r="H316" s="52"/>
      <c r="I316" s="53">
        <v>34.5</v>
      </c>
      <c r="J316" s="54">
        <v>64.790000000000006</v>
      </c>
      <c r="K316" s="54">
        <v>472.99</v>
      </c>
      <c r="L316" s="54">
        <f>J316+ROUND(K316, 2)</f>
        <v>537.78</v>
      </c>
      <c r="M316" s="54">
        <v>2235.2600000000002</v>
      </c>
      <c r="N316" s="54">
        <v>16318.16</v>
      </c>
      <c r="O316" s="54">
        <f>M316+N316</f>
        <v>18553.419999999998</v>
      </c>
      <c r="P316" s="54">
        <v>63.72</v>
      </c>
      <c r="Q316" s="54">
        <v>567.6</v>
      </c>
      <c r="R316" s="54">
        <f>P316+ROUND(Q316, 2)</f>
        <v>631.32000000000005</v>
      </c>
      <c r="S316" s="54">
        <v>2198.34</v>
      </c>
      <c r="T316" s="54">
        <v>19582.2</v>
      </c>
      <c r="U316" s="54">
        <f>S316+T316</f>
        <v>21780.54</v>
      </c>
      <c r="V316" s="9">
        <f>ROUND(P316 / 1.2, 2)</f>
        <v>53.1</v>
      </c>
      <c r="W316" s="9">
        <f>ROUND(Q316 / 1.2, 2)</f>
        <v>473</v>
      </c>
      <c r="X316" s="9">
        <f>ROUND(R316 / 1.2, 2)</f>
        <v>526.1</v>
      </c>
      <c r="Y316" s="9">
        <f t="shared" si="62"/>
        <v>1831.95</v>
      </c>
      <c r="Z316" s="9">
        <f>ROUND(T316 / 1.2, 2)</f>
        <v>16318.5</v>
      </c>
      <c r="AA316" s="9">
        <f>Y316+Z316</f>
        <v>18150.45</v>
      </c>
      <c r="AD316" s="4">
        <v>337839909</v>
      </c>
      <c r="AE316" s="4">
        <v>28674974</v>
      </c>
      <c r="AG316" s="4" t="s">
        <v>855</v>
      </c>
      <c r="AH316" s="4" t="s">
        <v>856</v>
      </c>
      <c r="AI316" s="4" t="s">
        <v>70</v>
      </c>
    </row>
    <row r="317" spans="1:35" ht="36" x14ac:dyDescent="0.3">
      <c r="A317" s="50" t="s">
        <v>953</v>
      </c>
      <c r="B317" s="50"/>
      <c r="C317" s="28" t="s">
        <v>859</v>
      </c>
      <c r="D317" s="52"/>
      <c r="E317" s="52"/>
      <c r="F317" s="55" t="s">
        <v>74</v>
      </c>
      <c r="G317" s="56">
        <v>0.7</v>
      </c>
      <c r="H317" s="52"/>
      <c r="I317" s="57">
        <v>24.15</v>
      </c>
      <c r="J317" s="58">
        <v>16.38</v>
      </c>
      <c r="K317" s="59"/>
      <c r="L317" s="59"/>
      <c r="M317" s="58">
        <f>ROUND(ROUND(J317, 2)*I317, 2)</f>
        <v>395.58</v>
      </c>
      <c r="N317" s="59"/>
      <c r="O317" s="59"/>
      <c r="P317" s="58">
        <v>16.11</v>
      </c>
      <c r="Q317" s="59"/>
      <c r="R317" s="59"/>
      <c r="S317" s="58">
        <f>ROUND(ROUND(P317, 2)*I317, 2)</f>
        <v>389.06</v>
      </c>
      <c r="T317" s="59"/>
      <c r="U317" s="60"/>
      <c r="V317" s="9">
        <f>ROUND(ROUND(P317, 2)/1.2, 2)</f>
        <v>13.43</v>
      </c>
      <c r="Y317" s="9">
        <f t="shared" si="62"/>
        <v>324.22000000000003</v>
      </c>
      <c r="AD317" s="4" t="s">
        <v>954</v>
      </c>
      <c r="AE317" s="4" t="s">
        <v>955</v>
      </c>
      <c r="AF317" s="4" t="s">
        <v>862</v>
      </c>
    </row>
    <row r="318" spans="1:35" ht="54" x14ac:dyDescent="0.3">
      <c r="A318" s="50" t="s">
        <v>956</v>
      </c>
      <c r="B318" s="50"/>
      <c r="C318" s="28" t="s">
        <v>899</v>
      </c>
      <c r="D318" s="52"/>
      <c r="E318" s="52" t="s">
        <v>957</v>
      </c>
      <c r="F318" s="55" t="s">
        <v>67</v>
      </c>
      <c r="G318" s="56">
        <v>0.11</v>
      </c>
      <c r="H318" s="52"/>
      <c r="I318" s="56">
        <v>3.7949999999999999</v>
      </c>
      <c r="J318" s="58">
        <v>454.86</v>
      </c>
      <c r="K318" s="59"/>
      <c r="L318" s="59"/>
      <c r="M318" s="58">
        <f>ROUND(ROUND(J318, 2)*I318, 2)</f>
        <v>1726.19</v>
      </c>
      <c r="N318" s="59"/>
      <c r="O318" s="59"/>
      <c r="P318" s="58">
        <v>447.41</v>
      </c>
      <c r="Q318" s="59"/>
      <c r="R318" s="59"/>
      <c r="S318" s="58">
        <f>ROUND(ROUND(P318, 2)*I318, 2)</f>
        <v>1697.92</v>
      </c>
      <c r="T318" s="59"/>
      <c r="U318" s="60"/>
      <c r="V318" s="9">
        <f>ROUND(ROUND(P318, 2)/1.2, 2)</f>
        <v>372.84</v>
      </c>
      <c r="Y318" s="9">
        <f t="shared" si="62"/>
        <v>1414.93</v>
      </c>
      <c r="AD318" s="4" t="s">
        <v>958</v>
      </c>
      <c r="AE318" s="4" t="s">
        <v>959</v>
      </c>
      <c r="AF318" s="4" t="s">
        <v>903</v>
      </c>
    </row>
    <row r="319" spans="1:35" ht="18" x14ac:dyDescent="0.3">
      <c r="A319" s="50" t="s">
        <v>960</v>
      </c>
      <c r="B319" s="50"/>
      <c r="C319" s="61" t="s">
        <v>874</v>
      </c>
      <c r="D319" s="52"/>
      <c r="E319" s="52"/>
      <c r="F319" s="55" t="s">
        <v>74</v>
      </c>
      <c r="G319" s="56">
        <v>0.04</v>
      </c>
      <c r="H319" s="52"/>
      <c r="I319" s="56">
        <v>1.38</v>
      </c>
      <c r="J319" s="58">
        <v>48.23</v>
      </c>
      <c r="K319" s="59"/>
      <c r="L319" s="59"/>
      <c r="M319" s="58">
        <f>ROUND(ROUND(J319, 2)*I319, 2)</f>
        <v>66.56</v>
      </c>
      <c r="N319" s="59"/>
      <c r="O319" s="59"/>
      <c r="P319" s="58">
        <v>47.44</v>
      </c>
      <c r="Q319" s="59"/>
      <c r="R319" s="59"/>
      <c r="S319" s="58">
        <f>ROUND(ROUND(P319, 2)*I319, 2)</f>
        <v>65.47</v>
      </c>
      <c r="T319" s="59"/>
      <c r="U319" s="60"/>
      <c r="V319" s="9">
        <f>ROUND(ROUND(P319, 2)/1.2, 2)</f>
        <v>39.53</v>
      </c>
      <c r="Y319" s="9">
        <f t="shared" si="62"/>
        <v>54.56</v>
      </c>
      <c r="AD319" s="4" t="s">
        <v>961</v>
      </c>
      <c r="AE319" s="4" t="s">
        <v>962</v>
      </c>
      <c r="AF319" s="4" t="s">
        <v>878</v>
      </c>
    </row>
    <row r="320" spans="1:35" ht="36" x14ac:dyDescent="0.3">
      <c r="A320" s="50" t="s">
        <v>963</v>
      </c>
      <c r="B320" s="50"/>
      <c r="C320" s="61" t="s">
        <v>630</v>
      </c>
      <c r="D320" s="52"/>
      <c r="E320" s="52"/>
      <c r="F320" s="55" t="s">
        <v>74</v>
      </c>
      <c r="G320" s="56">
        <v>1.4999999999999999E-2</v>
      </c>
      <c r="H320" s="52"/>
      <c r="I320" s="56">
        <v>0.51800000000000002</v>
      </c>
      <c r="J320" s="58">
        <v>90.28</v>
      </c>
      <c r="K320" s="59"/>
      <c r="L320" s="59"/>
      <c r="M320" s="58">
        <f>ROUND(ROUND(J320, 2)*I320, 2)</f>
        <v>46.77</v>
      </c>
      <c r="N320" s="59"/>
      <c r="O320" s="59"/>
      <c r="P320" s="58">
        <v>88.8</v>
      </c>
      <c r="Q320" s="59"/>
      <c r="R320" s="59"/>
      <c r="S320" s="58">
        <f>ROUND(ROUND(P320, 2)*I320, 2)</f>
        <v>46</v>
      </c>
      <c r="T320" s="59"/>
      <c r="U320" s="60"/>
      <c r="V320" s="9">
        <f>ROUND(ROUND(P320, 2)/1.2, 2)</f>
        <v>74</v>
      </c>
      <c r="Y320" s="9">
        <f t="shared" si="62"/>
        <v>38.33</v>
      </c>
      <c r="AD320" s="4" t="s">
        <v>964</v>
      </c>
      <c r="AE320" s="4" t="s">
        <v>965</v>
      </c>
      <c r="AF320" s="4" t="s">
        <v>633</v>
      </c>
    </row>
    <row r="321" spans="1:35" ht="36" x14ac:dyDescent="0.3">
      <c r="A321" s="50" t="s">
        <v>966</v>
      </c>
      <c r="B321" s="50" t="s">
        <v>853</v>
      </c>
      <c r="C321" s="51" t="s">
        <v>854</v>
      </c>
      <c r="D321" s="52"/>
      <c r="E321" s="52" t="s">
        <v>743</v>
      </c>
      <c r="F321" s="52" t="s">
        <v>98</v>
      </c>
      <c r="G321" s="53">
        <v>1</v>
      </c>
      <c r="H321" s="52"/>
      <c r="I321" s="53">
        <v>268.2</v>
      </c>
      <c r="J321" s="54">
        <v>381.39</v>
      </c>
      <c r="K321" s="54">
        <v>472.99</v>
      </c>
      <c r="L321" s="54">
        <f>J321+ROUND(K321, 2)</f>
        <v>854.38</v>
      </c>
      <c r="M321" s="54">
        <v>102288.8</v>
      </c>
      <c r="N321" s="54">
        <v>126855.92</v>
      </c>
      <c r="O321" s="54">
        <f>M321+N321</f>
        <v>229144.72</v>
      </c>
      <c r="P321" s="54">
        <v>375.15</v>
      </c>
      <c r="Q321" s="54">
        <v>567.6</v>
      </c>
      <c r="R321" s="54">
        <f>P321+ROUND(Q321, 2)</f>
        <v>942.75</v>
      </c>
      <c r="S321" s="54">
        <v>100615.23</v>
      </c>
      <c r="T321" s="54">
        <v>152230.32</v>
      </c>
      <c r="U321" s="54">
        <f>S321+T321</f>
        <v>252845.55</v>
      </c>
      <c r="V321" s="9">
        <f>ROUND(P321 / 1.2, 2)</f>
        <v>312.63</v>
      </c>
      <c r="W321" s="9">
        <f>ROUND(Q321 / 1.2, 2)</f>
        <v>473</v>
      </c>
      <c r="X321" s="9">
        <f>ROUND(R321 / 1.2, 2)</f>
        <v>785.63</v>
      </c>
      <c r="Y321" s="9">
        <f t="shared" si="62"/>
        <v>83846.03</v>
      </c>
      <c r="Z321" s="9">
        <f>ROUND(T321 / 1.2, 2)</f>
        <v>126858.6</v>
      </c>
      <c r="AA321" s="9">
        <f>Y321+Z321</f>
        <v>210704.63</v>
      </c>
      <c r="AD321" s="4">
        <v>337839910</v>
      </c>
      <c r="AE321" s="4">
        <v>28674967</v>
      </c>
      <c r="AG321" s="4" t="s">
        <v>855</v>
      </c>
      <c r="AH321" s="4" t="s">
        <v>856</v>
      </c>
      <c r="AI321" s="4" t="s">
        <v>70</v>
      </c>
    </row>
    <row r="322" spans="1:35" ht="36" x14ac:dyDescent="0.3">
      <c r="A322" s="50" t="s">
        <v>967</v>
      </c>
      <c r="B322" s="50"/>
      <c r="C322" s="61" t="s">
        <v>630</v>
      </c>
      <c r="D322" s="52"/>
      <c r="E322" s="52"/>
      <c r="F322" s="55" t="s">
        <v>74</v>
      </c>
      <c r="G322" s="56">
        <v>1.4999999999999999E-2</v>
      </c>
      <c r="H322" s="52"/>
      <c r="I322" s="56">
        <v>4.0229999999999997</v>
      </c>
      <c r="J322" s="58">
        <v>90.28</v>
      </c>
      <c r="K322" s="59"/>
      <c r="L322" s="59"/>
      <c r="M322" s="58">
        <f>ROUND(ROUND(J322, 2)*I322, 2)</f>
        <v>363.2</v>
      </c>
      <c r="N322" s="59"/>
      <c r="O322" s="59"/>
      <c r="P322" s="58">
        <v>88.8</v>
      </c>
      <c r="Q322" s="59"/>
      <c r="R322" s="59"/>
      <c r="S322" s="58">
        <f>ROUND(ROUND(P322, 2)*I322, 2)</f>
        <v>357.24</v>
      </c>
      <c r="T322" s="59"/>
      <c r="U322" s="60"/>
      <c r="V322" s="9">
        <f>ROUND(ROUND(P322, 2)/1.2, 2)</f>
        <v>74</v>
      </c>
      <c r="Y322" s="9">
        <f t="shared" si="62"/>
        <v>297.7</v>
      </c>
      <c r="AD322" s="4" t="s">
        <v>968</v>
      </c>
      <c r="AE322" s="4" t="s">
        <v>969</v>
      </c>
      <c r="AF322" s="4" t="s">
        <v>633</v>
      </c>
    </row>
    <row r="323" spans="1:35" ht="36" x14ac:dyDescent="0.3">
      <c r="A323" s="50" t="s">
        <v>970</v>
      </c>
      <c r="B323" s="50"/>
      <c r="C323" s="61" t="s">
        <v>874</v>
      </c>
      <c r="D323" s="52"/>
      <c r="E323" s="52" t="s">
        <v>971</v>
      </c>
      <c r="F323" s="55" t="s">
        <v>74</v>
      </c>
      <c r="G323" s="56">
        <v>0.04</v>
      </c>
      <c r="H323" s="52"/>
      <c r="I323" s="56">
        <v>10.728</v>
      </c>
      <c r="J323" s="58">
        <v>48.23</v>
      </c>
      <c r="K323" s="59"/>
      <c r="L323" s="59"/>
      <c r="M323" s="58">
        <f>ROUND(ROUND(J323, 2)*I323, 2)</f>
        <v>517.41</v>
      </c>
      <c r="N323" s="59"/>
      <c r="O323" s="59"/>
      <c r="P323" s="58">
        <v>47.44</v>
      </c>
      <c r="Q323" s="59"/>
      <c r="R323" s="59"/>
      <c r="S323" s="58">
        <f>ROUND(ROUND(P323, 2)*I323, 2)</f>
        <v>508.94</v>
      </c>
      <c r="T323" s="59"/>
      <c r="U323" s="60"/>
      <c r="V323" s="9">
        <f>ROUND(ROUND(P323, 2)/1.2, 2)</f>
        <v>39.53</v>
      </c>
      <c r="Y323" s="9">
        <f t="shared" si="62"/>
        <v>424.12</v>
      </c>
      <c r="AD323" s="4" t="s">
        <v>972</v>
      </c>
      <c r="AE323" s="4" t="s">
        <v>973</v>
      </c>
      <c r="AF323" s="4" t="s">
        <v>878</v>
      </c>
    </row>
    <row r="324" spans="1:35" ht="54" x14ac:dyDescent="0.3">
      <c r="A324" s="50" t="s">
        <v>974</v>
      </c>
      <c r="B324" s="50"/>
      <c r="C324" s="61" t="s">
        <v>866</v>
      </c>
      <c r="D324" s="52"/>
      <c r="E324" s="52" t="s">
        <v>920</v>
      </c>
      <c r="F324" s="55" t="s">
        <v>150</v>
      </c>
      <c r="G324" s="56">
        <v>1.84</v>
      </c>
      <c r="H324" s="52"/>
      <c r="I324" s="57">
        <v>493.488</v>
      </c>
      <c r="J324" s="58">
        <v>199.26</v>
      </c>
      <c r="K324" s="59"/>
      <c r="L324" s="59"/>
      <c r="M324" s="58">
        <f>ROUND(ROUND(J324, 2)*I324, 2)</f>
        <v>98332.42</v>
      </c>
      <c r="N324" s="59"/>
      <c r="O324" s="59"/>
      <c r="P324" s="58">
        <v>196</v>
      </c>
      <c r="Q324" s="59"/>
      <c r="R324" s="59"/>
      <c r="S324" s="58">
        <f>ROUND(ROUND(P324, 2)*I324, 2)</f>
        <v>96723.65</v>
      </c>
      <c r="T324" s="59"/>
      <c r="U324" s="60"/>
      <c r="V324" s="9">
        <f>ROUND(ROUND(P324, 2)/1.2, 2)</f>
        <v>163.33000000000001</v>
      </c>
      <c r="Y324" s="9">
        <f t="shared" si="62"/>
        <v>80603.039999999994</v>
      </c>
      <c r="AD324" s="4" t="s">
        <v>975</v>
      </c>
      <c r="AE324" s="4" t="s">
        <v>976</v>
      </c>
      <c r="AF324" s="4" t="s">
        <v>870</v>
      </c>
    </row>
    <row r="325" spans="1:35" ht="36" x14ac:dyDescent="0.3">
      <c r="A325" s="50" t="s">
        <v>977</v>
      </c>
      <c r="B325" s="50"/>
      <c r="C325" s="28" t="s">
        <v>859</v>
      </c>
      <c r="D325" s="52"/>
      <c r="E325" s="52"/>
      <c r="F325" s="55" t="s">
        <v>74</v>
      </c>
      <c r="G325" s="56">
        <v>0.7</v>
      </c>
      <c r="H325" s="52"/>
      <c r="I325" s="57">
        <v>187.74</v>
      </c>
      <c r="J325" s="58">
        <v>16.38</v>
      </c>
      <c r="K325" s="59"/>
      <c r="L325" s="59"/>
      <c r="M325" s="58">
        <f>ROUND(ROUND(J325, 2)*I325, 2)</f>
        <v>3075.18</v>
      </c>
      <c r="N325" s="59"/>
      <c r="O325" s="59"/>
      <c r="P325" s="58">
        <v>16.11</v>
      </c>
      <c r="Q325" s="59"/>
      <c r="R325" s="59"/>
      <c r="S325" s="58">
        <f>ROUND(ROUND(P325, 2)*I325, 2)</f>
        <v>3024.49</v>
      </c>
      <c r="T325" s="59"/>
      <c r="U325" s="60"/>
      <c r="V325" s="9">
        <f>ROUND(ROUND(P325, 2)/1.2, 2)</f>
        <v>13.43</v>
      </c>
      <c r="Y325" s="9">
        <f t="shared" si="62"/>
        <v>2520.41</v>
      </c>
      <c r="AD325" s="4" t="s">
        <v>978</v>
      </c>
      <c r="AE325" s="4" t="s">
        <v>979</v>
      </c>
      <c r="AF325" s="4" t="s">
        <v>862</v>
      </c>
    </row>
    <row r="326" spans="1:35" ht="54" x14ac:dyDescent="0.3">
      <c r="A326" s="17" t="s">
        <v>980</v>
      </c>
      <c r="B326" s="17" t="s">
        <v>981</v>
      </c>
      <c r="C326" s="18" t="s">
        <v>982</v>
      </c>
      <c r="D326" s="19"/>
      <c r="E326" s="19" t="s">
        <v>983</v>
      </c>
      <c r="F326" s="19" t="s">
        <v>67</v>
      </c>
      <c r="G326" s="20">
        <v>1</v>
      </c>
      <c r="H326" s="19"/>
      <c r="I326" s="21">
        <v>0</v>
      </c>
      <c r="J326" s="22">
        <v>616.69000000000005</v>
      </c>
      <c r="K326" s="22">
        <v>1655</v>
      </c>
      <c r="L326" s="22">
        <f>J326+ROUND(K326, 2)</f>
        <v>2271.69</v>
      </c>
      <c r="M326" s="22">
        <v>0</v>
      </c>
      <c r="N326" s="22">
        <v>0</v>
      </c>
      <c r="O326" s="22">
        <f>M326+N326</f>
        <v>0</v>
      </c>
      <c r="P326" s="22">
        <v>616.69000000000005</v>
      </c>
      <c r="Q326" s="22">
        <v>1655</v>
      </c>
      <c r="R326" s="22">
        <f>P326+ROUND(Q326, 2)</f>
        <v>2271.69</v>
      </c>
      <c r="S326" s="22">
        <v>0</v>
      </c>
      <c r="T326" s="22">
        <v>0</v>
      </c>
      <c r="U326" s="22">
        <f>S326+T326</f>
        <v>0</v>
      </c>
      <c r="V326" s="9">
        <f>ROUND(P326 / 1.2, 2)</f>
        <v>513.91</v>
      </c>
      <c r="W326" s="9">
        <f>ROUND(Q326 / 1.2, 2)</f>
        <v>1379.17</v>
      </c>
      <c r="X326" s="9">
        <f>ROUND(R326 / 1.2, 2)</f>
        <v>1893.08</v>
      </c>
      <c r="Y326" s="9">
        <f t="shared" si="62"/>
        <v>0</v>
      </c>
      <c r="Z326" s="9">
        <f>ROUND(T326 / 1.2, 2)</f>
        <v>0</v>
      </c>
      <c r="AA326" s="9">
        <f>Y326+Z326</f>
        <v>0</v>
      </c>
      <c r="AD326" s="4">
        <v>337839789</v>
      </c>
      <c r="AE326" s="4">
        <v>27137883</v>
      </c>
      <c r="AG326" s="4" t="s">
        <v>984</v>
      </c>
      <c r="AH326" s="4" t="s">
        <v>985</v>
      </c>
      <c r="AI326" s="4" t="s">
        <v>70</v>
      </c>
    </row>
    <row r="327" spans="1:35" ht="54" x14ac:dyDescent="0.3">
      <c r="A327" s="23" t="s">
        <v>986</v>
      </c>
      <c r="B327" s="23" t="s">
        <v>981</v>
      </c>
      <c r="C327" s="24" t="s">
        <v>982</v>
      </c>
      <c r="D327" s="25"/>
      <c r="E327" s="25" t="s">
        <v>983</v>
      </c>
      <c r="F327" s="25" t="s">
        <v>67</v>
      </c>
      <c r="G327" s="26">
        <v>1</v>
      </c>
      <c r="H327" s="25"/>
      <c r="I327" s="26">
        <v>25.81</v>
      </c>
      <c r="J327" s="27">
        <v>616.69000000000005</v>
      </c>
      <c r="K327" s="27">
        <v>1655</v>
      </c>
      <c r="L327" s="27">
        <v>1655</v>
      </c>
      <c r="M327" s="27">
        <v>15916.77</v>
      </c>
      <c r="N327" s="27">
        <v>42715.55</v>
      </c>
      <c r="O327" s="27"/>
      <c r="P327" s="27">
        <v>616.69000000000005</v>
      </c>
      <c r="Q327" s="27">
        <v>1655</v>
      </c>
      <c r="R327" s="27">
        <v>1655</v>
      </c>
      <c r="S327" s="27">
        <v>15916.77</v>
      </c>
      <c r="T327" s="27">
        <v>42715.55</v>
      </c>
      <c r="U327" s="27"/>
      <c r="V327" s="9"/>
      <c r="W327" s="9">
        <f>ROUND(Q327 / 1.2, 2)</f>
        <v>1379.17</v>
      </c>
      <c r="X327" s="9">
        <f>ROUND(R327 / 1.2, 2)</f>
        <v>1379.17</v>
      </c>
      <c r="Y327" s="9"/>
      <c r="Z327" s="9">
        <f>ROUND(T327 / 1.2, 2)</f>
        <v>35596.29</v>
      </c>
      <c r="AA327" s="9"/>
      <c r="AD327" s="4">
        <v>315782220</v>
      </c>
      <c r="AE327" s="4">
        <v>27137883</v>
      </c>
      <c r="AG327" s="4" t="s">
        <v>984</v>
      </c>
      <c r="AH327" s="4" t="s">
        <v>985</v>
      </c>
      <c r="AI327" s="4"/>
    </row>
    <row r="328" spans="1:35" ht="54" x14ac:dyDescent="0.3">
      <c r="A328" s="17" t="s">
        <v>987</v>
      </c>
      <c r="B328" s="17"/>
      <c r="C328" s="34" t="s">
        <v>607</v>
      </c>
      <c r="D328" s="19"/>
      <c r="E328" s="19" t="s">
        <v>608</v>
      </c>
      <c r="F328" s="35" t="s">
        <v>74</v>
      </c>
      <c r="G328" s="36">
        <v>7</v>
      </c>
      <c r="H328" s="19"/>
      <c r="I328" s="62">
        <v>0</v>
      </c>
      <c r="J328" s="38">
        <v>16.11</v>
      </c>
      <c r="K328" s="39"/>
      <c r="L328" s="39"/>
      <c r="M328" s="38">
        <f t="shared" ref="M328:M335" si="63">ROUND(ROUND(J328, 2)*I328, 2)</f>
        <v>0</v>
      </c>
      <c r="N328" s="39"/>
      <c r="O328" s="39"/>
      <c r="P328" s="38">
        <v>16.11</v>
      </c>
      <c r="Q328" s="39"/>
      <c r="R328" s="39"/>
      <c r="S328" s="38">
        <f t="shared" ref="S328:S335" si="64">ROUND(ROUND(P328, 2)*I328, 2)</f>
        <v>0</v>
      </c>
      <c r="T328" s="39"/>
      <c r="U328" s="40"/>
      <c r="V328" s="9">
        <f t="shared" ref="V328:V335" si="65">ROUND(ROUND(P328, 2)/1.2, 2)</f>
        <v>13.43</v>
      </c>
      <c r="Y328" s="9">
        <f t="shared" ref="Y328:Y336" si="66">ROUND(S328 / 1.2, 2)</f>
        <v>0</v>
      </c>
      <c r="AD328" s="4" t="s">
        <v>988</v>
      </c>
      <c r="AE328" s="4" t="s">
        <v>989</v>
      </c>
      <c r="AF328" s="4" t="s">
        <v>611</v>
      </c>
    </row>
    <row r="329" spans="1:35" ht="54" x14ac:dyDescent="0.3">
      <c r="A329" s="23" t="s">
        <v>990</v>
      </c>
      <c r="B329" s="23"/>
      <c r="C329" s="42" t="s">
        <v>607</v>
      </c>
      <c r="D329" s="25"/>
      <c r="E329" s="25" t="s">
        <v>608</v>
      </c>
      <c r="F329" s="43" t="s">
        <v>74</v>
      </c>
      <c r="G329" s="44">
        <v>7</v>
      </c>
      <c r="H329" s="25"/>
      <c r="I329" s="44">
        <v>180.67</v>
      </c>
      <c r="J329" s="46">
        <v>16.11</v>
      </c>
      <c r="K329" s="47"/>
      <c r="L329" s="47"/>
      <c r="M329" s="46">
        <f t="shared" si="63"/>
        <v>2910.59</v>
      </c>
      <c r="N329" s="47"/>
      <c r="O329" s="47"/>
      <c r="P329" s="46">
        <v>16.11</v>
      </c>
      <c r="Q329" s="47"/>
      <c r="R329" s="47"/>
      <c r="S329" s="46">
        <f t="shared" si="64"/>
        <v>2910.59</v>
      </c>
      <c r="T329" s="47"/>
      <c r="U329" s="48"/>
      <c r="V329" s="9">
        <f t="shared" si="65"/>
        <v>13.43</v>
      </c>
      <c r="Y329" s="9">
        <f t="shared" si="66"/>
        <v>2425.4899999999998</v>
      </c>
      <c r="AD329" s="4" t="s">
        <v>991</v>
      </c>
      <c r="AE329" s="4" t="s">
        <v>989</v>
      </c>
      <c r="AF329" s="4" t="s">
        <v>611</v>
      </c>
    </row>
    <row r="330" spans="1:35" ht="36" x14ac:dyDescent="0.3">
      <c r="A330" s="17" t="s">
        <v>992</v>
      </c>
      <c r="B330" s="17"/>
      <c r="C330" s="34" t="s">
        <v>630</v>
      </c>
      <c r="D330" s="19"/>
      <c r="E330" s="19"/>
      <c r="F330" s="35" t="s">
        <v>74</v>
      </c>
      <c r="G330" s="36">
        <v>0.15</v>
      </c>
      <c r="H330" s="19"/>
      <c r="I330" s="62">
        <v>0</v>
      </c>
      <c r="J330" s="38">
        <v>88.8</v>
      </c>
      <c r="K330" s="39"/>
      <c r="L330" s="39"/>
      <c r="M330" s="38">
        <f t="shared" si="63"/>
        <v>0</v>
      </c>
      <c r="N330" s="39"/>
      <c r="O330" s="39"/>
      <c r="P330" s="38">
        <v>88.8</v>
      </c>
      <c r="Q330" s="39"/>
      <c r="R330" s="39"/>
      <c r="S330" s="38">
        <f t="shared" si="64"/>
        <v>0</v>
      </c>
      <c r="T330" s="39"/>
      <c r="U330" s="40"/>
      <c r="V330" s="9">
        <f t="shared" si="65"/>
        <v>74</v>
      </c>
      <c r="Y330" s="9">
        <f t="shared" si="66"/>
        <v>0</v>
      </c>
      <c r="AD330" s="4" t="s">
        <v>993</v>
      </c>
      <c r="AE330" s="4" t="s">
        <v>994</v>
      </c>
      <c r="AF330" s="4" t="s">
        <v>633</v>
      </c>
    </row>
    <row r="331" spans="1:35" ht="36" x14ac:dyDescent="0.3">
      <c r="A331" s="23" t="s">
        <v>995</v>
      </c>
      <c r="B331" s="23"/>
      <c r="C331" s="42" t="s">
        <v>630</v>
      </c>
      <c r="D331" s="25"/>
      <c r="E331" s="25"/>
      <c r="F331" s="43" t="s">
        <v>74</v>
      </c>
      <c r="G331" s="44">
        <v>0.15</v>
      </c>
      <c r="H331" s="25"/>
      <c r="I331" s="44">
        <v>3.8719999999999999</v>
      </c>
      <c r="J331" s="46">
        <v>88.8</v>
      </c>
      <c r="K331" s="47"/>
      <c r="L331" s="47"/>
      <c r="M331" s="46">
        <f t="shared" si="63"/>
        <v>343.83</v>
      </c>
      <c r="N331" s="47"/>
      <c r="O331" s="47"/>
      <c r="P331" s="46">
        <v>88.8</v>
      </c>
      <c r="Q331" s="47"/>
      <c r="R331" s="47"/>
      <c r="S331" s="46">
        <f t="shared" si="64"/>
        <v>343.83</v>
      </c>
      <c r="T331" s="47"/>
      <c r="U331" s="48"/>
      <c r="V331" s="9">
        <f t="shared" si="65"/>
        <v>74</v>
      </c>
      <c r="Y331" s="9">
        <f t="shared" si="66"/>
        <v>286.52999999999997</v>
      </c>
      <c r="AD331" s="4" t="s">
        <v>996</v>
      </c>
      <c r="AE331" s="4" t="s">
        <v>994</v>
      </c>
      <c r="AF331" s="4" t="s">
        <v>633</v>
      </c>
    </row>
    <row r="332" spans="1:35" ht="54" x14ac:dyDescent="0.3">
      <c r="A332" s="17" t="s">
        <v>997</v>
      </c>
      <c r="B332" s="17"/>
      <c r="C332" s="34" t="s">
        <v>899</v>
      </c>
      <c r="D332" s="19"/>
      <c r="E332" s="19" t="s">
        <v>998</v>
      </c>
      <c r="F332" s="35" t="s">
        <v>67</v>
      </c>
      <c r="G332" s="36">
        <v>1.07</v>
      </c>
      <c r="H332" s="19"/>
      <c r="I332" s="37">
        <v>0</v>
      </c>
      <c r="J332" s="38">
        <v>447.41</v>
      </c>
      <c r="K332" s="39"/>
      <c r="L332" s="39"/>
      <c r="M332" s="38">
        <f t="shared" si="63"/>
        <v>0</v>
      </c>
      <c r="N332" s="39"/>
      <c r="O332" s="39"/>
      <c r="P332" s="38">
        <v>447.41</v>
      </c>
      <c r="Q332" s="39"/>
      <c r="R332" s="39"/>
      <c r="S332" s="38">
        <f t="shared" si="64"/>
        <v>0</v>
      </c>
      <c r="T332" s="39"/>
      <c r="U332" s="40"/>
      <c r="V332" s="9">
        <f t="shared" si="65"/>
        <v>372.84</v>
      </c>
      <c r="Y332" s="9">
        <f t="shared" si="66"/>
        <v>0</v>
      </c>
      <c r="AD332" s="4" t="s">
        <v>999</v>
      </c>
      <c r="AE332" s="4" t="s">
        <v>1000</v>
      </c>
      <c r="AF332" s="4" t="s">
        <v>903</v>
      </c>
    </row>
    <row r="333" spans="1:35" ht="54" x14ac:dyDescent="0.3">
      <c r="A333" s="23" t="s">
        <v>1001</v>
      </c>
      <c r="B333" s="23"/>
      <c r="C333" s="42" t="s">
        <v>899</v>
      </c>
      <c r="D333" s="25"/>
      <c r="E333" s="25" t="s">
        <v>998</v>
      </c>
      <c r="F333" s="43" t="s">
        <v>67</v>
      </c>
      <c r="G333" s="44">
        <v>1.07</v>
      </c>
      <c r="H333" s="25"/>
      <c r="I333" s="45">
        <v>27.617000000000001</v>
      </c>
      <c r="J333" s="46">
        <v>447.41</v>
      </c>
      <c r="K333" s="47"/>
      <c r="L333" s="47"/>
      <c r="M333" s="46">
        <f t="shared" si="63"/>
        <v>12356.12</v>
      </c>
      <c r="N333" s="47"/>
      <c r="O333" s="47"/>
      <c r="P333" s="46">
        <v>447.41</v>
      </c>
      <c r="Q333" s="47"/>
      <c r="R333" s="47"/>
      <c r="S333" s="46">
        <f t="shared" si="64"/>
        <v>12356.12</v>
      </c>
      <c r="T333" s="47"/>
      <c r="U333" s="48"/>
      <c r="V333" s="9">
        <f t="shared" si="65"/>
        <v>372.84</v>
      </c>
      <c r="Y333" s="9">
        <f t="shared" si="66"/>
        <v>10296.77</v>
      </c>
      <c r="AD333" s="4" t="s">
        <v>1002</v>
      </c>
      <c r="AE333" s="4" t="s">
        <v>1000</v>
      </c>
      <c r="AF333" s="4" t="s">
        <v>903</v>
      </c>
    </row>
    <row r="334" spans="1:35" ht="18" x14ac:dyDescent="0.3">
      <c r="A334" s="17" t="s">
        <v>1003</v>
      </c>
      <c r="B334" s="17"/>
      <c r="C334" s="34" t="s">
        <v>874</v>
      </c>
      <c r="D334" s="19"/>
      <c r="E334" s="19"/>
      <c r="F334" s="35" t="s">
        <v>74</v>
      </c>
      <c r="G334" s="36">
        <v>0.25</v>
      </c>
      <c r="H334" s="19"/>
      <c r="I334" s="37">
        <v>0</v>
      </c>
      <c r="J334" s="38">
        <v>47.44</v>
      </c>
      <c r="K334" s="39"/>
      <c r="L334" s="39"/>
      <c r="M334" s="38">
        <f t="shared" si="63"/>
        <v>0</v>
      </c>
      <c r="N334" s="39"/>
      <c r="O334" s="39"/>
      <c r="P334" s="38">
        <v>47.44</v>
      </c>
      <c r="Q334" s="39"/>
      <c r="R334" s="39"/>
      <c r="S334" s="38">
        <f t="shared" si="64"/>
        <v>0</v>
      </c>
      <c r="T334" s="39"/>
      <c r="U334" s="40"/>
      <c r="V334" s="9">
        <f t="shared" si="65"/>
        <v>39.53</v>
      </c>
      <c r="Y334" s="9">
        <f t="shared" si="66"/>
        <v>0</v>
      </c>
      <c r="AD334" s="4" t="s">
        <v>1004</v>
      </c>
      <c r="AE334" s="4" t="s">
        <v>1005</v>
      </c>
      <c r="AF334" s="4" t="s">
        <v>878</v>
      </c>
    </row>
    <row r="335" spans="1:35" ht="18" x14ac:dyDescent="0.3">
      <c r="A335" s="23" t="s">
        <v>1006</v>
      </c>
      <c r="B335" s="23"/>
      <c r="C335" s="42" t="s">
        <v>874</v>
      </c>
      <c r="D335" s="25"/>
      <c r="E335" s="25"/>
      <c r="F335" s="43" t="s">
        <v>74</v>
      </c>
      <c r="G335" s="44">
        <v>0.25</v>
      </c>
      <c r="H335" s="25"/>
      <c r="I335" s="45">
        <v>6.4530000000000003</v>
      </c>
      <c r="J335" s="46">
        <v>47.44</v>
      </c>
      <c r="K335" s="47"/>
      <c r="L335" s="47"/>
      <c r="M335" s="46">
        <f t="shared" si="63"/>
        <v>306.13</v>
      </c>
      <c r="N335" s="47"/>
      <c r="O335" s="47"/>
      <c r="P335" s="46">
        <v>47.44</v>
      </c>
      <c r="Q335" s="47"/>
      <c r="R335" s="47"/>
      <c r="S335" s="46">
        <f t="shared" si="64"/>
        <v>306.13</v>
      </c>
      <c r="T335" s="47"/>
      <c r="U335" s="48"/>
      <c r="V335" s="9">
        <f t="shared" si="65"/>
        <v>39.53</v>
      </c>
      <c r="Y335" s="9">
        <f t="shared" si="66"/>
        <v>255.11</v>
      </c>
      <c r="AD335" s="4" t="s">
        <v>1007</v>
      </c>
      <c r="AE335" s="4" t="s">
        <v>1005</v>
      </c>
      <c r="AF335" s="4" t="s">
        <v>878</v>
      </c>
    </row>
    <row r="336" spans="1:35" ht="54" x14ac:dyDescent="0.3">
      <c r="A336" s="17" t="s">
        <v>1008</v>
      </c>
      <c r="B336" s="17" t="s">
        <v>981</v>
      </c>
      <c r="C336" s="18" t="s">
        <v>982</v>
      </c>
      <c r="D336" s="19"/>
      <c r="E336" s="19" t="s">
        <v>1009</v>
      </c>
      <c r="F336" s="19" t="s">
        <v>67</v>
      </c>
      <c r="G336" s="20">
        <v>1</v>
      </c>
      <c r="H336" s="19"/>
      <c r="I336" s="21">
        <v>0</v>
      </c>
      <c r="J336" s="22">
        <v>616.67999999999995</v>
      </c>
      <c r="K336" s="22">
        <v>1655</v>
      </c>
      <c r="L336" s="22">
        <f>J336+ROUND(K336, 2)</f>
        <v>2271.6799999999998</v>
      </c>
      <c r="M336" s="22">
        <v>0</v>
      </c>
      <c r="N336" s="22">
        <v>0</v>
      </c>
      <c r="O336" s="22">
        <f>M336+N336</f>
        <v>0</v>
      </c>
      <c r="P336" s="22">
        <v>616.67999999999995</v>
      </c>
      <c r="Q336" s="22">
        <v>1655</v>
      </c>
      <c r="R336" s="22">
        <f>P336+ROUND(Q336, 2)</f>
        <v>2271.6799999999998</v>
      </c>
      <c r="S336" s="22">
        <v>0</v>
      </c>
      <c r="T336" s="22">
        <v>0</v>
      </c>
      <c r="U336" s="22">
        <f>S336+T336</f>
        <v>0</v>
      </c>
      <c r="V336" s="9">
        <f>ROUND(P336 / 1.2, 2)</f>
        <v>513.9</v>
      </c>
      <c r="W336" s="9">
        <f>ROUND(Q336 / 1.2, 2)</f>
        <v>1379.17</v>
      </c>
      <c r="X336" s="9">
        <f>ROUND(R336 / 1.2, 2)</f>
        <v>1893.07</v>
      </c>
      <c r="Y336" s="9">
        <f t="shared" si="66"/>
        <v>0</v>
      </c>
      <c r="Z336" s="9">
        <f>ROUND(T336 / 1.2, 2)</f>
        <v>0</v>
      </c>
      <c r="AA336" s="9">
        <f>Y336+Z336</f>
        <v>0</v>
      </c>
      <c r="AD336" s="4">
        <v>337839911</v>
      </c>
      <c r="AE336" s="4">
        <v>27137963</v>
      </c>
      <c r="AG336" s="4" t="s">
        <v>984</v>
      </c>
      <c r="AH336" s="4" t="s">
        <v>985</v>
      </c>
      <c r="AI336" s="4" t="s">
        <v>70</v>
      </c>
    </row>
    <row r="337" spans="1:35" ht="54" x14ac:dyDescent="0.3">
      <c r="A337" s="23" t="s">
        <v>1010</v>
      </c>
      <c r="B337" s="23" t="s">
        <v>981</v>
      </c>
      <c r="C337" s="24" t="s">
        <v>982</v>
      </c>
      <c r="D337" s="25"/>
      <c r="E337" s="25" t="s">
        <v>1009</v>
      </c>
      <c r="F337" s="25" t="s">
        <v>67</v>
      </c>
      <c r="G337" s="26">
        <v>1</v>
      </c>
      <c r="H337" s="25"/>
      <c r="I337" s="26">
        <v>46.37</v>
      </c>
      <c r="J337" s="27">
        <v>616.67999999999995</v>
      </c>
      <c r="K337" s="27">
        <v>1655</v>
      </c>
      <c r="L337" s="27">
        <v>1655</v>
      </c>
      <c r="M337" s="27">
        <v>28595.45</v>
      </c>
      <c r="N337" s="27">
        <v>76742.350000000006</v>
      </c>
      <c r="O337" s="27"/>
      <c r="P337" s="27">
        <v>616.67999999999995</v>
      </c>
      <c r="Q337" s="27">
        <v>1655</v>
      </c>
      <c r="R337" s="27">
        <v>1655</v>
      </c>
      <c r="S337" s="27">
        <v>28595.45</v>
      </c>
      <c r="T337" s="27">
        <v>76742.350000000006</v>
      </c>
      <c r="U337" s="27"/>
      <c r="V337" s="9"/>
      <c r="W337" s="9">
        <f>ROUND(Q337 / 1.2, 2)</f>
        <v>1379.17</v>
      </c>
      <c r="X337" s="9">
        <f>ROUND(R337 / 1.2, 2)</f>
        <v>1379.17</v>
      </c>
      <c r="Y337" s="9"/>
      <c r="Z337" s="9">
        <f>ROUND(T337 / 1.2, 2)</f>
        <v>63951.96</v>
      </c>
      <c r="AA337" s="9"/>
      <c r="AD337" s="4">
        <v>315782221</v>
      </c>
      <c r="AE337" s="4">
        <v>27137963</v>
      </c>
      <c r="AG337" s="4" t="s">
        <v>984</v>
      </c>
      <c r="AH337" s="4" t="s">
        <v>985</v>
      </c>
      <c r="AI337" s="4"/>
    </row>
    <row r="338" spans="1:35" ht="18" x14ac:dyDescent="0.3">
      <c r="A338" s="17" t="s">
        <v>1011</v>
      </c>
      <c r="B338" s="17"/>
      <c r="C338" s="34" t="s">
        <v>874</v>
      </c>
      <c r="D338" s="19"/>
      <c r="E338" s="19"/>
      <c r="F338" s="35" t="s">
        <v>74</v>
      </c>
      <c r="G338" s="36">
        <v>0.25</v>
      </c>
      <c r="H338" s="19"/>
      <c r="I338" s="37">
        <v>0</v>
      </c>
      <c r="J338" s="38">
        <v>47.44</v>
      </c>
      <c r="K338" s="39"/>
      <c r="L338" s="39"/>
      <c r="M338" s="38">
        <f t="shared" ref="M338:M345" si="67">ROUND(ROUND(J338, 2)*I338, 2)</f>
        <v>0</v>
      </c>
      <c r="N338" s="39"/>
      <c r="O338" s="39"/>
      <c r="P338" s="38">
        <v>47.44</v>
      </c>
      <c r="Q338" s="39"/>
      <c r="R338" s="39"/>
      <c r="S338" s="38">
        <f t="shared" ref="S338:S345" si="68">ROUND(ROUND(P338, 2)*I338, 2)</f>
        <v>0</v>
      </c>
      <c r="T338" s="39"/>
      <c r="U338" s="40"/>
      <c r="V338" s="9">
        <f t="shared" ref="V338:V345" si="69">ROUND(ROUND(P338, 2)/1.2, 2)</f>
        <v>39.53</v>
      </c>
      <c r="Y338" s="9">
        <f t="shared" ref="Y338:Y356" si="70">ROUND(S338 / 1.2, 2)</f>
        <v>0</v>
      </c>
      <c r="AD338" s="4" t="s">
        <v>1012</v>
      </c>
      <c r="AE338" s="4" t="s">
        <v>1013</v>
      </c>
      <c r="AF338" s="4" t="s">
        <v>878</v>
      </c>
    </row>
    <row r="339" spans="1:35" ht="18" x14ac:dyDescent="0.3">
      <c r="A339" s="23" t="s">
        <v>1014</v>
      </c>
      <c r="B339" s="23"/>
      <c r="C339" s="42" t="s">
        <v>874</v>
      </c>
      <c r="D339" s="25"/>
      <c r="E339" s="25"/>
      <c r="F339" s="43" t="s">
        <v>74</v>
      </c>
      <c r="G339" s="44">
        <v>0.25</v>
      </c>
      <c r="H339" s="25"/>
      <c r="I339" s="45">
        <v>11.593</v>
      </c>
      <c r="J339" s="46">
        <v>47.44</v>
      </c>
      <c r="K339" s="47"/>
      <c r="L339" s="47"/>
      <c r="M339" s="46">
        <f t="shared" si="67"/>
        <v>549.97</v>
      </c>
      <c r="N339" s="47"/>
      <c r="O339" s="47"/>
      <c r="P339" s="46">
        <v>47.44</v>
      </c>
      <c r="Q339" s="47"/>
      <c r="R339" s="47"/>
      <c r="S339" s="46">
        <f t="shared" si="68"/>
        <v>549.97</v>
      </c>
      <c r="T339" s="47"/>
      <c r="U339" s="48"/>
      <c r="V339" s="9">
        <f t="shared" si="69"/>
        <v>39.53</v>
      </c>
      <c r="Y339" s="9">
        <f t="shared" si="70"/>
        <v>458.31</v>
      </c>
      <c r="AD339" s="4" t="s">
        <v>1015</v>
      </c>
      <c r="AE339" s="4" t="s">
        <v>1013</v>
      </c>
      <c r="AF339" s="4" t="s">
        <v>878</v>
      </c>
    </row>
    <row r="340" spans="1:35" ht="36" x14ac:dyDescent="0.3">
      <c r="A340" s="17" t="s">
        <v>1016</v>
      </c>
      <c r="B340" s="17"/>
      <c r="C340" s="34" t="s">
        <v>899</v>
      </c>
      <c r="D340" s="19"/>
      <c r="E340" s="19" t="s">
        <v>1017</v>
      </c>
      <c r="F340" s="35" t="s">
        <v>67</v>
      </c>
      <c r="G340" s="36">
        <v>1.07</v>
      </c>
      <c r="H340" s="19"/>
      <c r="I340" s="37">
        <v>0</v>
      </c>
      <c r="J340" s="38">
        <v>447.41</v>
      </c>
      <c r="K340" s="39"/>
      <c r="L340" s="39"/>
      <c r="M340" s="38">
        <f t="shared" si="67"/>
        <v>0</v>
      </c>
      <c r="N340" s="39"/>
      <c r="O340" s="39"/>
      <c r="P340" s="38">
        <v>447.41</v>
      </c>
      <c r="Q340" s="39"/>
      <c r="R340" s="39"/>
      <c r="S340" s="38">
        <f t="shared" si="68"/>
        <v>0</v>
      </c>
      <c r="T340" s="39"/>
      <c r="U340" s="40"/>
      <c r="V340" s="9">
        <f t="shared" si="69"/>
        <v>372.84</v>
      </c>
      <c r="Y340" s="9">
        <f t="shared" si="70"/>
        <v>0</v>
      </c>
      <c r="AD340" s="4" t="s">
        <v>1018</v>
      </c>
      <c r="AE340" s="4" t="s">
        <v>1019</v>
      </c>
      <c r="AF340" s="4" t="s">
        <v>903</v>
      </c>
    </row>
    <row r="341" spans="1:35" ht="36" x14ac:dyDescent="0.3">
      <c r="A341" s="23" t="s">
        <v>1020</v>
      </c>
      <c r="B341" s="23"/>
      <c r="C341" s="42" t="s">
        <v>899</v>
      </c>
      <c r="D341" s="25"/>
      <c r="E341" s="25" t="s">
        <v>1017</v>
      </c>
      <c r="F341" s="43" t="s">
        <v>67</v>
      </c>
      <c r="G341" s="44">
        <v>1.07</v>
      </c>
      <c r="H341" s="25"/>
      <c r="I341" s="45">
        <v>49.616</v>
      </c>
      <c r="J341" s="46">
        <v>447.41</v>
      </c>
      <c r="K341" s="47"/>
      <c r="L341" s="47"/>
      <c r="M341" s="46">
        <f t="shared" si="67"/>
        <v>22198.69</v>
      </c>
      <c r="N341" s="47"/>
      <c r="O341" s="47"/>
      <c r="P341" s="46">
        <v>447.41</v>
      </c>
      <c r="Q341" s="47"/>
      <c r="R341" s="47"/>
      <c r="S341" s="46">
        <f t="shared" si="68"/>
        <v>22198.69</v>
      </c>
      <c r="T341" s="47"/>
      <c r="U341" s="48"/>
      <c r="V341" s="9">
        <f t="shared" si="69"/>
        <v>372.84</v>
      </c>
      <c r="Y341" s="9">
        <f t="shared" si="70"/>
        <v>18498.91</v>
      </c>
      <c r="AD341" s="4" t="s">
        <v>1021</v>
      </c>
      <c r="AE341" s="4" t="s">
        <v>1019</v>
      </c>
      <c r="AF341" s="4" t="s">
        <v>903</v>
      </c>
    </row>
    <row r="342" spans="1:35" ht="36" x14ac:dyDescent="0.3">
      <c r="A342" s="17" t="s">
        <v>1022</v>
      </c>
      <c r="B342" s="17"/>
      <c r="C342" s="34" t="s">
        <v>630</v>
      </c>
      <c r="D342" s="19"/>
      <c r="E342" s="19"/>
      <c r="F342" s="35" t="s">
        <v>74</v>
      </c>
      <c r="G342" s="36">
        <v>0.15</v>
      </c>
      <c r="H342" s="19"/>
      <c r="I342" s="62">
        <v>0</v>
      </c>
      <c r="J342" s="38">
        <v>88.8</v>
      </c>
      <c r="K342" s="39"/>
      <c r="L342" s="39"/>
      <c r="M342" s="38">
        <f t="shared" si="67"/>
        <v>0</v>
      </c>
      <c r="N342" s="39"/>
      <c r="O342" s="39"/>
      <c r="P342" s="38">
        <v>88.8</v>
      </c>
      <c r="Q342" s="39"/>
      <c r="R342" s="39"/>
      <c r="S342" s="38">
        <f t="shared" si="68"/>
        <v>0</v>
      </c>
      <c r="T342" s="39"/>
      <c r="U342" s="40"/>
      <c r="V342" s="9">
        <f t="shared" si="69"/>
        <v>74</v>
      </c>
      <c r="Y342" s="9">
        <f t="shared" si="70"/>
        <v>0</v>
      </c>
      <c r="AD342" s="4" t="s">
        <v>1023</v>
      </c>
      <c r="AE342" s="4" t="s">
        <v>1024</v>
      </c>
      <c r="AF342" s="4" t="s">
        <v>633</v>
      </c>
    </row>
    <row r="343" spans="1:35" ht="36" x14ac:dyDescent="0.3">
      <c r="A343" s="23" t="s">
        <v>1025</v>
      </c>
      <c r="B343" s="23"/>
      <c r="C343" s="42" t="s">
        <v>630</v>
      </c>
      <c r="D343" s="25"/>
      <c r="E343" s="25"/>
      <c r="F343" s="43" t="s">
        <v>74</v>
      </c>
      <c r="G343" s="44">
        <v>0.15</v>
      </c>
      <c r="H343" s="25"/>
      <c r="I343" s="44">
        <v>6.9560000000000004</v>
      </c>
      <c r="J343" s="46">
        <v>88.8</v>
      </c>
      <c r="K343" s="47"/>
      <c r="L343" s="47"/>
      <c r="M343" s="46">
        <f t="shared" si="67"/>
        <v>617.69000000000005</v>
      </c>
      <c r="N343" s="47"/>
      <c r="O343" s="47"/>
      <c r="P343" s="46">
        <v>88.8</v>
      </c>
      <c r="Q343" s="47"/>
      <c r="R343" s="47"/>
      <c r="S343" s="46">
        <f t="shared" si="68"/>
        <v>617.69000000000005</v>
      </c>
      <c r="T343" s="47"/>
      <c r="U343" s="48"/>
      <c r="V343" s="9">
        <f t="shared" si="69"/>
        <v>74</v>
      </c>
      <c r="Y343" s="9">
        <f t="shared" si="70"/>
        <v>514.74</v>
      </c>
      <c r="AD343" s="4" t="s">
        <v>1026</v>
      </c>
      <c r="AE343" s="4" t="s">
        <v>1024</v>
      </c>
      <c r="AF343" s="4" t="s">
        <v>633</v>
      </c>
    </row>
    <row r="344" spans="1:35" ht="54" x14ac:dyDescent="0.3">
      <c r="A344" s="17" t="s">
        <v>1027</v>
      </c>
      <c r="B344" s="17"/>
      <c r="C344" s="34" t="s">
        <v>607</v>
      </c>
      <c r="D344" s="19"/>
      <c r="E344" s="19" t="s">
        <v>608</v>
      </c>
      <c r="F344" s="35" t="s">
        <v>74</v>
      </c>
      <c r="G344" s="36">
        <v>7</v>
      </c>
      <c r="H344" s="19"/>
      <c r="I344" s="62">
        <v>0</v>
      </c>
      <c r="J344" s="38">
        <v>16.11</v>
      </c>
      <c r="K344" s="39"/>
      <c r="L344" s="39"/>
      <c r="M344" s="38">
        <f t="shared" si="67"/>
        <v>0</v>
      </c>
      <c r="N344" s="39"/>
      <c r="O344" s="39"/>
      <c r="P344" s="38">
        <v>16.11</v>
      </c>
      <c r="Q344" s="39"/>
      <c r="R344" s="39"/>
      <c r="S344" s="38">
        <f t="shared" si="68"/>
        <v>0</v>
      </c>
      <c r="T344" s="39"/>
      <c r="U344" s="40"/>
      <c r="V344" s="9">
        <f t="shared" si="69"/>
        <v>13.43</v>
      </c>
      <c r="Y344" s="9">
        <f t="shared" si="70"/>
        <v>0</v>
      </c>
      <c r="AD344" s="4" t="s">
        <v>1028</v>
      </c>
      <c r="AE344" s="4" t="s">
        <v>1029</v>
      </c>
      <c r="AF344" s="4" t="s">
        <v>611</v>
      </c>
    </row>
    <row r="345" spans="1:35" ht="54" x14ac:dyDescent="0.3">
      <c r="A345" s="23" t="s">
        <v>1030</v>
      </c>
      <c r="B345" s="23"/>
      <c r="C345" s="42" t="s">
        <v>607</v>
      </c>
      <c r="D345" s="25"/>
      <c r="E345" s="25" t="s">
        <v>608</v>
      </c>
      <c r="F345" s="43" t="s">
        <v>74</v>
      </c>
      <c r="G345" s="44">
        <v>7</v>
      </c>
      <c r="H345" s="25"/>
      <c r="I345" s="44">
        <v>324.58999999999997</v>
      </c>
      <c r="J345" s="46">
        <v>16.11</v>
      </c>
      <c r="K345" s="47"/>
      <c r="L345" s="47"/>
      <c r="M345" s="46">
        <f t="shared" si="67"/>
        <v>5229.1400000000003</v>
      </c>
      <c r="N345" s="47"/>
      <c r="O345" s="47"/>
      <c r="P345" s="46">
        <v>16.11</v>
      </c>
      <c r="Q345" s="47"/>
      <c r="R345" s="47"/>
      <c r="S345" s="46">
        <f t="shared" si="68"/>
        <v>5229.1400000000003</v>
      </c>
      <c r="T345" s="47"/>
      <c r="U345" s="48"/>
      <c r="V345" s="9">
        <f t="shared" si="69"/>
        <v>13.43</v>
      </c>
      <c r="Y345" s="9">
        <f t="shared" si="70"/>
        <v>4357.62</v>
      </c>
      <c r="AD345" s="4" t="s">
        <v>1031</v>
      </c>
      <c r="AE345" s="4" t="s">
        <v>1029</v>
      </c>
      <c r="AF345" s="4" t="s">
        <v>611</v>
      </c>
    </row>
    <row r="346" spans="1:35" ht="54" x14ac:dyDescent="0.3">
      <c r="A346" s="50" t="s">
        <v>1032</v>
      </c>
      <c r="B346" s="50" t="s">
        <v>981</v>
      </c>
      <c r="C346" s="51" t="s">
        <v>982</v>
      </c>
      <c r="D346" s="52"/>
      <c r="E346" s="52" t="s">
        <v>983</v>
      </c>
      <c r="F346" s="52" t="s">
        <v>67</v>
      </c>
      <c r="G346" s="53">
        <v>1</v>
      </c>
      <c r="H346" s="52"/>
      <c r="I346" s="53">
        <v>25.81</v>
      </c>
      <c r="J346" s="54">
        <v>626.97</v>
      </c>
      <c r="K346" s="54">
        <v>1655</v>
      </c>
      <c r="L346" s="54">
        <f>J346+ROUND(K346, 2)</f>
        <v>2281.9700000000003</v>
      </c>
      <c r="M346" s="54">
        <v>16182.1</v>
      </c>
      <c r="N346" s="54">
        <v>42715.55</v>
      </c>
      <c r="O346" s="54">
        <f>M346+N346</f>
        <v>58897.65</v>
      </c>
      <c r="P346" s="54">
        <v>616.69000000000005</v>
      </c>
      <c r="Q346" s="54">
        <v>1986</v>
      </c>
      <c r="R346" s="54">
        <f>P346+ROUND(Q346, 2)</f>
        <v>2602.69</v>
      </c>
      <c r="S346" s="54">
        <v>15916.77</v>
      </c>
      <c r="T346" s="54">
        <v>51258.66</v>
      </c>
      <c r="U346" s="54">
        <f>S346+T346</f>
        <v>67175.430000000008</v>
      </c>
      <c r="V346" s="9">
        <f>ROUND(P346 / 1.2, 2)</f>
        <v>513.91</v>
      </c>
      <c r="W346" s="9">
        <f>ROUND(Q346 / 1.2, 2)</f>
        <v>1655</v>
      </c>
      <c r="X346" s="9">
        <f>ROUND(R346 / 1.2, 2)</f>
        <v>2168.91</v>
      </c>
      <c r="Y346" s="9">
        <f t="shared" si="70"/>
        <v>13263.98</v>
      </c>
      <c r="Z346" s="9">
        <f>ROUND(T346 / 1.2, 2)</f>
        <v>42715.55</v>
      </c>
      <c r="AA346" s="9">
        <f>Y346+Z346</f>
        <v>55979.53</v>
      </c>
      <c r="AD346" s="4">
        <v>337839912</v>
      </c>
      <c r="AE346" s="4">
        <v>28674965</v>
      </c>
      <c r="AG346" s="4" t="s">
        <v>984</v>
      </c>
      <c r="AH346" s="4" t="s">
        <v>985</v>
      </c>
      <c r="AI346" s="4" t="s">
        <v>70</v>
      </c>
    </row>
    <row r="347" spans="1:35" ht="36" x14ac:dyDescent="0.3">
      <c r="A347" s="50" t="s">
        <v>1033</v>
      </c>
      <c r="B347" s="50"/>
      <c r="C347" s="28" t="s">
        <v>607</v>
      </c>
      <c r="D347" s="52"/>
      <c r="E347" s="52"/>
      <c r="F347" s="55" t="s">
        <v>74</v>
      </c>
      <c r="G347" s="56">
        <v>7</v>
      </c>
      <c r="H347" s="52"/>
      <c r="I347" s="56">
        <v>180.67</v>
      </c>
      <c r="J347" s="58">
        <v>16.38</v>
      </c>
      <c r="K347" s="59"/>
      <c r="L347" s="59"/>
      <c r="M347" s="58">
        <f>ROUND(ROUND(J347, 2)*I347, 2)</f>
        <v>2959.37</v>
      </c>
      <c r="N347" s="59"/>
      <c r="O347" s="59"/>
      <c r="P347" s="58">
        <v>16.11</v>
      </c>
      <c r="Q347" s="59"/>
      <c r="R347" s="59"/>
      <c r="S347" s="58">
        <f>ROUND(ROUND(P347, 2)*I347, 2)</f>
        <v>2910.59</v>
      </c>
      <c r="T347" s="59"/>
      <c r="U347" s="60"/>
      <c r="V347" s="9">
        <f>ROUND(ROUND(P347, 2)/1.2, 2)</f>
        <v>13.43</v>
      </c>
      <c r="Y347" s="9">
        <f t="shared" si="70"/>
        <v>2425.4899999999998</v>
      </c>
      <c r="AD347" s="4" t="s">
        <v>1034</v>
      </c>
      <c r="AE347" s="4" t="s">
        <v>1035</v>
      </c>
      <c r="AF347" s="4" t="s">
        <v>611</v>
      </c>
    </row>
    <row r="348" spans="1:35" ht="36" x14ac:dyDescent="0.3">
      <c r="A348" s="50" t="s">
        <v>1036</v>
      </c>
      <c r="B348" s="50"/>
      <c r="C348" s="61" t="s">
        <v>630</v>
      </c>
      <c r="D348" s="52"/>
      <c r="E348" s="52"/>
      <c r="F348" s="55" t="s">
        <v>74</v>
      </c>
      <c r="G348" s="56">
        <v>0.15</v>
      </c>
      <c r="H348" s="52"/>
      <c r="I348" s="56">
        <v>3.8719999999999999</v>
      </c>
      <c r="J348" s="58">
        <v>90.28</v>
      </c>
      <c r="K348" s="59"/>
      <c r="L348" s="59"/>
      <c r="M348" s="58">
        <f>ROUND(ROUND(J348, 2)*I348, 2)</f>
        <v>349.56</v>
      </c>
      <c r="N348" s="59"/>
      <c r="O348" s="59"/>
      <c r="P348" s="58">
        <v>88.8</v>
      </c>
      <c r="Q348" s="59"/>
      <c r="R348" s="59"/>
      <c r="S348" s="58">
        <f>ROUND(ROUND(P348, 2)*I348, 2)</f>
        <v>343.83</v>
      </c>
      <c r="T348" s="59"/>
      <c r="U348" s="60"/>
      <c r="V348" s="9">
        <f>ROUND(ROUND(P348, 2)/1.2, 2)</f>
        <v>74</v>
      </c>
      <c r="Y348" s="9">
        <f t="shared" si="70"/>
        <v>286.52999999999997</v>
      </c>
      <c r="AD348" s="4" t="s">
        <v>1037</v>
      </c>
      <c r="AE348" s="4" t="s">
        <v>1038</v>
      </c>
      <c r="AF348" s="4" t="s">
        <v>633</v>
      </c>
    </row>
    <row r="349" spans="1:35" ht="54" x14ac:dyDescent="0.3">
      <c r="A349" s="50" t="s">
        <v>1039</v>
      </c>
      <c r="B349" s="50"/>
      <c r="C349" s="28" t="s">
        <v>899</v>
      </c>
      <c r="D349" s="52"/>
      <c r="E349" s="52" t="s">
        <v>998</v>
      </c>
      <c r="F349" s="55" t="s">
        <v>67</v>
      </c>
      <c r="G349" s="56">
        <v>1.07</v>
      </c>
      <c r="H349" s="52"/>
      <c r="I349" s="57">
        <v>27.617000000000001</v>
      </c>
      <c r="J349" s="58">
        <v>454.86</v>
      </c>
      <c r="K349" s="59"/>
      <c r="L349" s="59"/>
      <c r="M349" s="58">
        <f>ROUND(ROUND(J349, 2)*I349, 2)</f>
        <v>12561.87</v>
      </c>
      <c r="N349" s="59"/>
      <c r="O349" s="59"/>
      <c r="P349" s="58">
        <v>447.41</v>
      </c>
      <c r="Q349" s="59"/>
      <c r="R349" s="59"/>
      <c r="S349" s="58">
        <f>ROUND(ROUND(P349, 2)*I349, 2)</f>
        <v>12356.12</v>
      </c>
      <c r="T349" s="59"/>
      <c r="U349" s="60"/>
      <c r="V349" s="9">
        <f>ROUND(ROUND(P349, 2)/1.2, 2)</f>
        <v>372.84</v>
      </c>
      <c r="Y349" s="9">
        <f t="shared" si="70"/>
        <v>10296.77</v>
      </c>
      <c r="AD349" s="4" t="s">
        <v>1040</v>
      </c>
      <c r="AE349" s="4" t="s">
        <v>1041</v>
      </c>
      <c r="AF349" s="4" t="s">
        <v>903</v>
      </c>
    </row>
    <row r="350" spans="1:35" ht="18" x14ac:dyDescent="0.3">
      <c r="A350" s="50" t="s">
        <v>1042</v>
      </c>
      <c r="B350" s="50"/>
      <c r="C350" s="61" t="s">
        <v>874</v>
      </c>
      <c r="D350" s="52"/>
      <c r="E350" s="52"/>
      <c r="F350" s="55" t="s">
        <v>74</v>
      </c>
      <c r="G350" s="56">
        <v>0.25</v>
      </c>
      <c r="H350" s="52"/>
      <c r="I350" s="57">
        <v>6.4530000000000003</v>
      </c>
      <c r="J350" s="58">
        <v>48.23</v>
      </c>
      <c r="K350" s="59"/>
      <c r="L350" s="59"/>
      <c r="M350" s="58">
        <f>ROUND(ROUND(J350, 2)*I350, 2)</f>
        <v>311.23</v>
      </c>
      <c r="N350" s="59"/>
      <c r="O350" s="59"/>
      <c r="P350" s="58">
        <v>47.44</v>
      </c>
      <c r="Q350" s="59"/>
      <c r="R350" s="59"/>
      <c r="S350" s="58">
        <f>ROUND(ROUND(P350, 2)*I350, 2)</f>
        <v>306.13</v>
      </c>
      <c r="T350" s="59"/>
      <c r="U350" s="60"/>
      <c r="V350" s="9">
        <f>ROUND(ROUND(P350, 2)/1.2, 2)</f>
        <v>39.53</v>
      </c>
      <c r="Y350" s="9">
        <f t="shared" si="70"/>
        <v>255.11</v>
      </c>
      <c r="AD350" s="4" t="s">
        <v>1043</v>
      </c>
      <c r="AE350" s="4" t="s">
        <v>1044</v>
      </c>
      <c r="AF350" s="4" t="s">
        <v>878</v>
      </c>
    </row>
    <row r="351" spans="1:35" ht="54" x14ac:dyDescent="0.3">
      <c r="A351" s="50" t="s">
        <v>1045</v>
      </c>
      <c r="B351" s="50" t="s">
        <v>981</v>
      </c>
      <c r="C351" s="51" t="s">
        <v>982</v>
      </c>
      <c r="D351" s="52"/>
      <c r="E351" s="52" t="s">
        <v>1009</v>
      </c>
      <c r="F351" s="52" t="s">
        <v>67</v>
      </c>
      <c r="G351" s="53">
        <v>1</v>
      </c>
      <c r="H351" s="52"/>
      <c r="I351" s="53">
        <v>54.1</v>
      </c>
      <c r="J351" s="54">
        <v>626.96</v>
      </c>
      <c r="K351" s="54">
        <v>1655</v>
      </c>
      <c r="L351" s="54">
        <f>J351+ROUND(K351, 2)</f>
        <v>2281.96</v>
      </c>
      <c r="M351" s="54">
        <v>33918.54</v>
      </c>
      <c r="N351" s="54">
        <v>89535.5</v>
      </c>
      <c r="O351" s="54">
        <f>M351+N351</f>
        <v>123454.04000000001</v>
      </c>
      <c r="P351" s="54">
        <v>616.67999999999995</v>
      </c>
      <c r="Q351" s="54">
        <v>1986</v>
      </c>
      <c r="R351" s="54">
        <f>P351+ROUND(Q351, 2)</f>
        <v>2602.6799999999998</v>
      </c>
      <c r="S351" s="54">
        <v>33362.39</v>
      </c>
      <c r="T351" s="54">
        <v>107442.6</v>
      </c>
      <c r="U351" s="54">
        <f>S351+T351</f>
        <v>140804.99</v>
      </c>
      <c r="V351" s="9">
        <f>ROUND(P351 / 1.2, 2)</f>
        <v>513.9</v>
      </c>
      <c r="W351" s="9">
        <f>ROUND(Q351 / 1.2, 2)</f>
        <v>1655</v>
      </c>
      <c r="X351" s="9">
        <f>ROUND(R351 / 1.2, 2)</f>
        <v>2168.9</v>
      </c>
      <c r="Y351" s="9">
        <f t="shared" si="70"/>
        <v>27801.99</v>
      </c>
      <c r="Z351" s="9">
        <f>ROUND(T351 / 1.2, 2)</f>
        <v>89535.5</v>
      </c>
      <c r="AA351" s="9">
        <f>Y351+Z351</f>
        <v>117337.49</v>
      </c>
      <c r="AD351" s="4">
        <v>337839913</v>
      </c>
      <c r="AE351" s="4">
        <v>28674978</v>
      </c>
      <c r="AG351" s="4" t="s">
        <v>984</v>
      </c>
      <c r="AH351" s="4" t="s">
        <v>985</v>
      </c>
      <c r="AI351" s="4" t="s">
        <v>70</v>
      </c>
    </row>
    <row r="352" spans="1:35" ht="18" x14ac:dyDescent="0.3">
      <c r="A352" s="50" t="s">
        <v>1046</v>
      </c>
      <c r="B352" s="50"/>
      <c r="C352" s="61" t="s">
        <v>874</v>
      </c>
      <c r="D352" s="52"/>
      <c r="E352" s="52"/>
      <c r="F352" s="55" t="s">
        <v>74</v>
      </c>
      <c r="G352" s="56">
        <v>0.25</v>
      </c>
      <c r="H352" s="52"/>
      <c r="I352" s="57">
        <v>13.525</v>
      </c>
      <c r="J352" s="58">
        <v>48.23</v>
      </c>
      <c r="K352" s="59"/>
      <c r="L352" s="59"/>
      <c r="M352" s="58">
        <f>ROUND(ROUND(J352, 2)*I352, 2)</f>
        <v>652.30999999999995</v>
      </c>
      <c r="N352" s="59"/>
      <c r="O352" s="59"/>
      <c r="P352" s="58">
        <v>47.44</v>
      </c>
      <c r="Q352" s="59"/>
      <c r="R352" s="59"/>
      <c r="S352" s="58">
        <f>ROUND(ROUND(P352, 2)*I352, 2)</f>
        <v>641.63</v>
      </c>
      <c r="T352" s="59"/>
      <c r="U352" s="60"/>
      <c r="V352" s="9">
        <f>ROUND(ROUND(P352, 2)/1.2, 2)</f>
        <v>39.53</v>
      </c>
      <c r="Y352" s="9">
        <f t="shared" si="70"/>
        <v>534.69000000000005</v>
      </c>
      <c r="AD352" s="4" t="s">
        <v>1047</v>
      </c>
      <c r="AE352" s="4" t="s">
        <v>1048</v>
      </c>
      <c r="AF352" s="4" t="s">
        <v>878</v>
      </c>
    </row>
    <row r="353" spans="1:35" ht="36" x14ac:dyDescent="0.3">
      <c r="A353" s="50" t="s">
        <v>1049</v>
      </c>
      <c r="B353" s="50"/>
      <c r="C353" s="28" t="s">
        <v>899</v>
      </c>
      <c r="D353" s="52"/>
      <c r="E353" s="52" t="s">
        <v>1017</v>
      </c>
      <c r="F353" s="55" t="s">
        <v>67</v>
      </c>
      <c r="G353" s="56">
        <v>1.07</v>
      </c>
      <c r="H353" s="52"/>
      <c r="I353" s="57">
        <v>57.887</v>
      </c>
      <c r="J353" s="58">
        <v>454.86</v>
      </c>
      <c r="K353" s="59"/>
      <c r="L353" s="59"/>
      <c r="M353" s="58">
        <f>ROUND(ROUND(J353, 2)*I353, 2)</f>
        <v>26330.48</v>
      </c>
      <c r="N353" s="59"/>
      <c r="O353" s="59"/>
      <c r="P353" s="58">
        <v>447.41</v>
      </c>
      <c r="Q353" s="59"/>
      <c r="R353" s="59"/>
      <c r="S353" s="58">
        <f>ROUND(ROUND(P353, 2)*I353, 2)</f>
        <v>25899.22</v>
      </c>
      <c r="T353" s="59"/>
      <c r="U353" s="60"/>
      <c r="V353" s="9">
        <f>ROUND(ROUND(P353, 2)/1.2, 2)</f>
        <v>372.84</v>
      </c>
      <c r="Y353" s="9">
        <f t="shared" si="70"/>
        <v>21582.68</v>
      </c>
      <c r="AD353" s="4" t="s">
        <v>1050</v>
      </c>
      <c r="AE353" s="4" t="s">
        <v>1051</v>
      </c>
      <c r="AF353" s="4" t="s">
        <v>903</v>
      </c>
    </row>
    <row r="354" spans="1:35" ht="36" x14ac:dyDescent="0.3">
      <c r="A354" s="50" t="s">
        <v>1052</v>
      </c>
      <c r="B354" s="50"/>
      <c r="C354" s="61" t="s">
        <v>630</v>
      </c>
      <c r="D354" s="52"/>
      <c r="E354" s="52"/>
      <c r="F354" s="55" t="s">
        <v>74</v>
      </c>
      <c r="G354" s="56">
        <v>0.15</v>
      </c>
      <c r="H354" s="52"/>
      <c r="I354" s="56">
        <v>8.1150000000000002</v>
      </c>
      <c r="J354" s="58">
        <v>90.28</v>
      </c>
      <c r="K354" s="59"/>
      <c r="L354" s="59"/>
      <c r="M354" s="58">
        <f>ROUND(ROUND(J354, 2)*I354, 2)</f>
        <v>732.62</v>
      </c>
      <c r="N354" s="59"/>
      <c r="O354" s="59"/>
      <c r="P354" s="58">
        <v>88.8</v>
      </c>
      <c r="Q354" s="59"/>
      <c r="R354" s="59"/>
      <c r="S354" s="58">
        <f>ROUND(ROUND(P354, 2)*I354, 2)</f>
        <v>720.61</v>
      </c>
      <c r="T354" s="59"/>
      <c r="U354" s="60"/>
      <c r="V354" s="9">
        <f>ROUND(ROUND(P354, 2)/1.2, 2)</f>
        <v>74</v>
      </c>
      <c r="Y354" s="9">
        <f t="shared" si="70"/>
        <v>600.51</v>
      </c>
      <c r="AD354" s="4" t="s">
        <v>1053</v>
      </c>
      <c r="AE354" s="4" t="s">
        <v>1054</v>
      </c>
      <c r="AF354" s="4" t="s">
        <v>633</v>
      </c>
    </row>
    <row r="355" spans="1:35" ht="36" x14ac:dyDescent="0.3">
      <c r="A355" s="50" t="s">
        <v>1055</v>
      </c>
      <c r="B355" s="50"/>
      <c r="C355" s="28" t="s">
        <v>607</v>
      </c>
      <c r="D355" s="52"/>
      <c r="E355" s="52"/>
      <c r="F355" s="55" t="s">
        <v>74</v>
      </c>
      <c r="G355" s="56">
        <v>7</v>
      </c>
      <c r="H355" s="52"/>
      <c r="I355" s="56">
        <v>378.7</v>
      </c>
      <c r="J355" s="58">
        <v>16.38</v>
      </c>
      <c r="K355" s="59"/>
      <c r="L355" s="59"/>
      <c r="M355" s="58">
        <f>ROUND(ROUND(J355, 2)*I355, 2)</f>
        <v>6203.11</v>
      </c>
      <c r="N355" s="59"/>
      <c r="O355" s="59"/>
      <c r="P355" s="58">
        <v>16.11</v>
      </c>
      <c r="Q355" s="59"/>
      <c r="R355" s="59"/>
      <c r="S355" s="58">
        <f>ROUND(ROUND(P355, 2)*I355, 2)</f>
        <v>6100.86</v>
      </c>
      <c r="T355" s="59"/>
      <c r="U355" s="60"/>
      <c r="V355" s="9">
        <f>ROUND(ROUND(P355, 2)/1.2, 2)</f>
        <v>13.43</v>
      </c>
      <c r="Y355" s="9">
        <f t="shared" si="70"/>
        <v>5084.05</v>
      </c>
      <c r="AD355" s="4" t="s">
        <v>1056</v>
      </c>
      <c r="AE355" s="4" t="s">
        <v>1057</v>
      </c>
      <c r="AF355" s="4" t="s">
        <v>611</v>
      </c>
    </row>
    <row r="356" spans="1:35" ht="54" x14ac:dyDescent="0.3">
      <c r="A356" s="17" t="s">
        <v>1058</v>
      </c>
      <c r="B356" s="17" t="s">
        <v>1059</v>
      </c>
      <c r="C356" s="18" t="s">
        <v>1060</v>
      </c>
      <c r="D356" s="19"/>
      <c r="E356" s="19" t="s">
        <v>1061</v>
      </c>
      <c r="F356" s="19" t="s">
        <v>67</v>
      </c>
      <c r="G356" s="20">
        <v>1</v>
      </c>
      <c r="H356" s="19"/>
      <c r="I356" s="21">
        <v>0</v>
      </c>
      <c r="J356" s="22">
        <v>2233.0300000000002</v>
      </c>
      <c r="K356" s="22">
        <v>2785</v>
      </c>
      <c r="L356" s="22">
        <f>J356+ROUND(K356, 2)</f>
        <v>5018.0300000000007</v>
      </c>
      <c r="M356" s="22">
        <v>0</v>
      </c>
      <c r="N356" s="22">
        <v>0</v>
      </c>
      <c r="O356" s="22">
        <f>M356+N356</f>
        <v>0</v>
      </c>
      <c r="P356" s="22">
        <v>1530.85</v>
      </c>
      <c r="Q356" s="22">
        <v>2785</v>
      </c>
      <c r="R356" s="22">
        <f>P356+ROUND(Q356, 2)</f>
        <v>4315.8500000000004</v>
      </c>
      <c r="S356" s="22">
        <v>0</v>
      </c>
      <c r="T356" s="22">
        <v>0</v>
      </c>
      <c r="U356" s="22">
        <f>S356+T356</f>
        <v>0</v>
      </c>
      <c r="V356" s="9">
        <f>ROUND(P356 / 1.2, 2)</f>
        <v>1275.71</v>
      </c>
      <c r="W356" s="9">
        <f>ROUND(Q356 / 1.2, 2)</f>
        <v>2320.83</v>
      </c>
      <c r="X356" s="9">
        <f>ROUND(R356 / 1.2, 2)</f>
        <v>3596.54</v>
      </c>
      <c r="Y356" s="9">
        <f t="shared" si="70"/>
        <v>0</v>
      </c>
      <c r="Z356" s="9">
        <f>ROUND(T356 / 1.2, 2)</f>
        <v>0</v>
      </c>
      <c r="AA356" s="9">
        <f>Y356+Z356</f>
        <v>0</v>
      </c>
      <c r="AD356" s="4">
        <v>337839790</v>
      </c>
      <c r="AE356" s="4">
        <v>27137882</v>
      </c>
      <c r="AG356" s="4" t="s">
        <v>1062</v>
      </c>
      <c r="AH356" s="4" t="s">
        <v>1063</v>
      </c>
      <c r="AI356" s="4" t="s">
        <v>70</v>
      </c>
    </row>
    <row r="357" spans="1:35" ht="54" x14ac:dyDescent="0.3">
      <c r="A357" s="23" t="s">
        <v>1064</v>
      </c>
      <c r="B357" s="23" t="s">
        <v>1059</v>
      </c>
      <c r="C357" s="24" t="s">
        <v>1060</v>
      </c>
      <c r="D357" s="25"/>
      <c r="E357" s="25" t="s">
        <v>1061</v>
      </c>
      <c r="F357" s="25" t="s">
        <v>67</v>
      </c>
      <c r="G357" s="26">
        <v>1</v>
      </c>
      <c r="H357" s="25"/>
      <c r="I357" s="26">
        <v>335.84</v>
      </c>
      <c r="J357" s="27">
        <v>2233.0300000000002</v>
      </c>
      <c r="K357" s="27">
        <v>2785</v>
      </c>
      <c r="L357" s="27">
        <v>2785</v>
      </c>
      <c r="M357" s="27">
        <v>749940.8</v>
      </c>
      <c r="N357" s="27">
        <v>935314.4</v>
      </c>
      <c r="O357" s="27"/>
      <c r="P357" s="27">
        <v>1530.85</v>
      </c>
      <c r="Q357" s="27">
        <v>2785</v>
      </c>
      <c r="R357" s="27">
        <v>2785</v>
      </c>
      <c r="S357" s="27">
        <v>514120.66</v>
      </c>
      <c r="T357" s="27">
        <v>935314.4</v>
      </c>
      <c r="U357" s="27"/>
      <c r="V357" s="9"/>
      <c r="W357" s="9">
        <f>ROUND(Q357 / 1.2, 2)</f>
        <v>2320.83</v>
      </c>
      <c r="X357" s="9">
        <f>ROUND(R357 / 1.2, 2)</f>
        <v>2320.83</v>
      </c>
      <c r="Y357" s="9"/>
      <c r="Z357" s="9">
        <f>ROUND(T357 / 1.2, 2)</f>
        <v>779428.67</v>
      </c>
      <c r="AA357" s="9"/>
      <c r="AD357" s="4">
        <v>315782222</v>
      </c>
      <c r="AE357" s="4">
        <v>27137882</v>
      </c>
      <c r="AG357" s="4" t="s">
        <v>1062</v>
      </c>
      <c r="AH357" s="4" t="s">
        <v>1063</v>
      </c>
      <c r="AI357" s="4"/>
    </row>
    <row r="358" spans="1:35" ht="54" x14ac:dyDescent="0.3">
      <c r="A358" s="17" t="s">
        <v>1065</v>
      </c>
      <c r="B358" s="17"/>
      <c r="C358" s="34" t="s">
        <v>1066</v>
      </c>
      <c r="D358" s="19"/>
      <c r="E358" s="19" t="s">
        <v>608</v>
      </c>
      <c r="F358" s="35" t="s">
        <v>74</v>
      </c>
      <c r="G358" s="36">
        <v>1.2</v>
      </c>
      <c r="H358" s="19"/>
      <c r="I358" s="37">
        <v>0</v>
      </c>
      <c r="J358" s="38">
        <v>16.11</v>
      </c>
      <c r="K358" s="39"/>
      <c r="L358" s="39"/>
      <c r="M358" s="38">
        <f t="shared" ref="M358:M365" si="71">ROUND(ROUND(J358, 2)*I358, 2)</f>
        <v>0</v>
      </c>
      <c r="N358" s="39"/>
      <c r="O358" s="39"/>
      <c r="P358" s="38">
        <v>16.11</v>
      </c>
      <c r="Q358" s="39"/>
      <c r="R358" s="39"/>
      <c r="S358" s="38">
        <f t="shared" ref="S358:S365" si="72">ROUND(ROUND(P358, 2)*I358, 2)</f>
        <v>0</v>
      </c>
      <c r="T358" s="39"/>
      <c r="U358" s="40"/>
      <c r="V358" s="9">
        <f t="shared" ref="V358:V365" si="73">ROUND(ROUND(P358, 2)/1.2, 2)</f>
        <v>13.43</v>
      </c>
      <c r="Y358" s="9">
        <f t="shared" ref="Y358:Y366" si="74">ROUND(S358 / 1.2, 2)</f>
        <v>0</v>
      </c>
      <c r="AD358" s="4" t="s">
        <v>1067</v>
      </c>
      <c r="AE358" s="4" t="s">
        <v>1068</v>
      </c>
      <c r="AF358" s="4" t="s">
        <v>1069</v>
      </c>
    </row>
    <row r="359" spans="1:35" ht="54" x14ac:dyDescent="0.3">
      <c r="A359" s="23" t="s">
        <v>1070</v>
      </c>
      <c r="B359" s="23"/>
      <c r="C359" s="42" t="s">
        <v>1066</v>
      </c>
      <c r="D359" s="25"/>
      <c r="E359" s="25" t="s">
        <v>608</v>
      </c>
      <c r="F359" s="43" t="s">
        <v>74</v>
      </c>
      <c r="G359" s="44">
        <v>1.2</v>
      </c>
      <c r="H359" s="25"/>
      <c r="I359" s="45">
        <v>806.01599999999996</v>
      </c>
      <c r="J359" s="46">
        <v>16.11</v>
      </c>
      <c r="K359" s="47"/>
      <c r="L359" s="47"/>
      <c r="M359" s="46">
        <f t="shared" si="71"/>
        <v>12984.92</v>
      </c>
      <c r="N359" s="47"/>
      <c r="O359" s="47"/>
      <c r="P359" s="46">
        <v>16.11</v>
      </c>
      <c r="Q359" s="47"/>
      <c r="R359" s="47"/>
      <c r="S359" s="46">
        <f t="shared" si="72"/>
        <v>12984.92</v>
      </c>
      <c r="T359" s="47"/>
      <c r="U359" s="48"/>
      <c r="V359" s="9">
        <f t="shared" si="73"/>
        <v>13.43</v>
      </c>
      <c r="Y359" s="9">
        <f t="shared" si="74"/>
        <v>10820.77</v>
      </c>
      <c r="AD359" s="4" t="s">
        <v>1071</v>
      </c>
      <c r="AE359" s="4" t="s">
        <v>1068</v>
      </c>
      <c r="AF359" s="4" t="s">
        <v>1069</v>
      </c>
    </row>
    <row r="360" spans="1:35" ht="36" x14ac:dyDescent="0.3">
      <c r="A360" s="17" t="s">
        <v>1072</v>
      </c>
      <c r="B360" s="17"/>
      <c r="C360" s="34" t="s">
        <v>630</v>
      </c>
      <c r="D360" s="19"/>
      <c r="E360" s="19"/>
      <c r="F360" s="35" t="s">
        <v>74</v>
      </c>
      <c r="G360" s="36">
        <v>0.15</v>
      </c>
      <c r="H360" s="19"/>
      <c r="I360" s="62">
        <v>0</v>
      </c>
      <c r="J360" s="38">
        <v>88.8</v>
      </c>
      <c r="K360" s="39"/>
      <c r="L360" s="39"/>
      <c r="M360" s="38">
        <f t="shared" si="71"/>
        <v>0</v>
      </c>
      <c r="N360" s="39"/>
      <c r="O360" s="39"/>
      <c r="P360" s="38">
        <v>88.8</v>
      </c>
      <c r="Q360" s="39"/>
      <c r="R360" s="39"/>
      <c r="S360" s="38">
        <f t="shared" si="72"/>
        <v>0</v>
      </c>
      <c r="T360" s="39"/>
      <c r="U360" s="40"/>
      <c r="V360" s="9">
        <f t="shared" si="73"/>
        <v>74</v>
      </c>
      <c r="Y360" s="9">
        <f t="shared" si="74"/>
        <v>0</v>
      </c>
      <c r="AD360" s="4" t="s">
        <v>1073</v>
      </c>
      <c r="AE360" s="4" t="s">
        <v>1074</v>
      </c>
      <c r="AF360" s="4" t="s">
        <v>633</v>
      </c>
    </row>
    <row r="361" spans="1:35" ht="36" x14ac:dyDescent="0.3">
      <c r="A361" s="23" t="s">
        <v>1075</v>
      </c>
      <c r="B361" s="23"/>
      <c r="C361" s="42" t="s">
        <v>630</v>
      </c>
      <c r="D361" s="25"/>
      <c r="E361" s="25"/>
      <c r="F361" s="43" t="s">
        <v>74</v>
      </c>
      <c r="G361" s="44">
        <v>0.15</v>
      </c>
      <c r="H361" s="25"/>
      <c r="I361" s="44">
        <v>50.375999999999998</v>
      </c>
      <c r="J361" s="46">
        <v>88.8</v>
      </c>
      <c r="K361" s="47"/>
      <c r="L361" s="47"/>
      <c r="M361" s="46">
        <f t="shared" si="71"/>
        <v>4473.3900000000003</v>
      </c>
      <c r="N361" s="47"/>
      <c r="O361" s="47"/>
      <c r="P361" s="46">
        <v>88.8</v>
      </c>
      <c r="Q361" s="47"/>
      <c r="R361" s="47"/>
      <c r="S361" s="46">
        <f t="shared" si="72"/>
        <v>4473.3900000000003</v>
      </c>
      <c r="T361" s="47"/>
      <c r="U361" s="48"/>
      <c r="V361" s="9">
        <f t="shared" si="73"/>
        <v>74</v>
      </c>
      <c r="Y361" s="9">
        <f t="shared" si="74"/>
        <v>3727.83</v>
      </c>
      <c r="AD361" s="4" t="s">
        <v>1076</v>
      </c>
      <c r="AE361" s="4" t="s">
        <v>1074</v>
      </c>
      <c r="AF361" s="4" t="s">
        <v>633</v>
      </c>
    </row>
    <row r="362" spans="1:35" ht="72" x14ac:dyDescent="0.3">
      <c r="A362" s="17" t="s">
        <v>1077</v>
      </c>
      <c r="B362" s="17"/>
      <c r="C362" s="34" t="s">
        <v>1078</v>
      </c>
      <c r="D362" s="19"/>
      <c r="E362" s="19" t="s">
        <v>1079</v>
      </c>
      <c r="F362" s="35" t="s">
        <v>67</v>
      </c>
      <c r="G362" s="36">
        <v>1.2</v>
      </c>
      <c r="H362" s="19"/>
      <c r="I362" s="37">
        <v>0</v>
      </c>
      <c r="J362" s="38">
        <v>1809.15</v>
      </c>
      <c r="K362" s="39"/>
      <c r="L362" s="39"/>
      <c r="M362" s="38">
        <f t="shared" si="71"/>
        <v>0</v>
      </c>
      <c r="N362" s="39"/>
      <c r="O362" s="39"/>
      <c r="P362" s="38">
        <v>1224</v>
      </c>
      <c r="Q362" s="39"/>
      <c r="R362" s="39"/>
      <c r="S362" s="38">
        <f t="shared" si="72"/>
        <v>0</v>
      </c>
      <c r="T362" s="39"/>
      <c r="U362" s="40"/>
      <c r="V362" s="9">
        <f t="shared" si="73"/>
        <v>1020</v>
      </c>
      <c r="Y362" s="9">
        <f t="shared" si="74"/>
        <v>0</v>
      </c>
      <c r="AD362" s="4" t="s">
        <v>1080</v>
      </c>
      <c r="AE362" s="4" t="s">
        <v>1081</v>
      </c>
      <c r="AF362" s="4" t="s">
        <v>1082</v>
      </c>
    </row>
    <row r="363" spans="1:35" ht="72" x14ac:dyDescent="0.3">
      <c r="A363" s="23" t="s">
        <v>1083</v>
      </c>
      <c r="B363" s="23"/>
      <c r="C363" s="42" t="s">
        <v>1078</v>
      </c>
      <c r="D363" s="25"/>
      <c r="E363" s="25" t="s">
        <v>1079</v>
      </c>
      <c r="F363" s="43" t="s">
        <v>67</v>
      </c>
      <c r="G363" s="44">
        <v>1.2</v>
      </c>
      <c r="H363" s="25"/>
      <c r="I363" s="45">
        <v>403.00799999999998</v>
      </c>
      <c r="J363" s="46">
        <v>1809.15</v>
      </c>
      <c r="K363" s="47"/>
      <c r="L363" s="47"/>
      <c r="M363" s="46">
        <f t="shared" si="71"/>
        <v>729101.92</v>
      </c>
      <c r="N363" s="47"/>
      <c r="O363" s="47"/>
      <c r="P363" s="46">
        <v>1224</v>
      </c>
      <c r="Q363" s="47"/>
      <c r="R363" s="47"/>
      <c r="S363" s="46">
        <f t="shared" si="72"/>
        <v>493281.79</v>
      </c>
      <c r="T363" s="47"/>
      <c r="U363" s="48"/>
      <c r="V363" s="9">
        <f t="shared" si="73"/>
        <v>1020</v>
      </c>
      <c r="Y363" s="9">
        <f t="shared" si="74"/>
        <v>411068.15999999997</v>
      </c>
      <c r="AD363" s="4" t="s">
        <v>1084</v>
      </c>
      <c r="AE363" s="4" t="s">
        <v>1081</v>
      </c>
      <c r="AF363" s="4" t="s">
        <v>1082</v>
      </c>
    </row>
    <row r="364" spans="1:35" ht="18" x14ac:dyDescent="0.3">
      <c r="A364" s="17" t="s">
        <v>1085</v>
      </c>
      <c r="B364" s="17"/>
      <c r="C364" s="34" t="s">
        <v>625</v>
      </c>
      <c r="D364" s="19"/>
      <c r="E364" s="19"/>
      <c r="F364" s="35" t="s">
        <v>74</v>
      </c>
      <c r="G364" s="36">
        <v>0.25</v>
      </c>
      <c r="H364" s="19"/>
      <c r="I364" s="37">
        <v>0</v>
      </c>
      <c r="J364" s="38">
        <v>40.270000000000003</v>
      </c>
      <c r="K364" s="39"/>
      <c r="L364" s="39"/>
      <c r="M364" s="38">
        <f t="shared" si="71"/>
        <v>0</v>
      </c>
      <c r="N364" s="39"/>
      <c r="O364" s="39"/>
      <c r="P364" s="38">
        <v>40.270000000000003</v>
      </c>
      <c r="Q364" s="39"/>
      <c r="R364" s="39"/>
      <c r="S364" s="38">
        <f t="shared" si="72"/>
        <v>0</v>
      </c>
      <c r="T364" s="39"/>
      <c r="U364" s="40"/>
      <c r="V364" s="9">
        <f t="shared" si="73"/>
        <v>33.56</v>
      </c>
      <c r="Y364" s="9">
        <f t="shared" si="74"/>
        <v>0</v>
      </c>
      <c r="AD364" s="4" t="s">
        <v>1086</v>
      </c>
      <c r="AE364" s="4" t="s">
        <v>1087</v>
      </c>
      <c r="AF364" s="4" t="s">
        <v>628</v>
      </c>
    </row>
    <row r="365" spans="1:35" ht="18" x14ac:dyDescent="0.3">
      <c r="A365" s="23" t="s">
        <v>1088</v>
      </c>
      <c r="B365" s="23"/>
      <c r="C365" s="42" t="s">
        <v>625</v>
      </c>
      <c r="D365" s="25"/>
      <c r="E365" s="25"/>
      <c r="F365" s="43" t="s">
        <v>74</v>
      </c>
      <c r="G365" s="44">
        <v>0.25</v>
      </c>
      <c r="H365" s="25"/>
      <c r="I365" s="45">
        <v>83.96</v>
      </c>
      <c r="J365" s="46">
        <v>40.270000000000003</v>
      </c>
      <c r="K365" s="47"/>
      <c r="L365" s="47"/>
      <c r="M365" s="46">
        <f t="shared" si="71"/>
        <v>3381.07</v>
      </c>
      <c r="N365" s="47"/>
      <c r="O365" s="47"/>
      <c r="P365" s="46">
        <v>40.270000000000003</v>
      </c>
      <c r="Q365" s="47"/>
      <c r="R365" s="47"/>
      <c r="S365" s="46">
        <f t="shared" si="72"/>
        <v>3381.07</v>
      </c>
      <c r="T365" s="47"/>
      <c r="U365" s="48"/>
      <c r="V365" s="9">
        <f t="shared" si="73"/>
        <v>33.56</v>
      </c>
      <c r="Y365" s="9">
        <f t="shared" si="74"/>
        <v>2817.56</v>
      </c>
      <c r="AD365" s="4" t="s">
        <v>1089</v>
      </c>
      <c r="AE365" s="4" t="s">
        <v>1087</v>
      </c>
      <c r="AF365" s="4" t="s">
        <v>628</v>
      </c>
    </row>
    <row r="366" spans="1:35" ht="54" x14ac:dyDescent="0.3">
      <c r="A366" s="17" t="s">
        <v>1090</v>
      </c>
      <c r="B366" s="17" t="s">
        <v>1059</v>
      </c>
      <c r="C366" s="18" t="s">
        <v>1060</v>
      </c>
      <c r="D366" s="19"/>
      <c r="E366" s="19" t="s">
        <v>1091</v>
      </c>
      <c r="F366" s="19" t="s">
        <v>67</v>
      </c>
      <c r="G366" s="20">
        <v>1</v>
      </c>
      <c r="H366" s="19"/>
      <c r="I366" s="21">
        <v>0</v>
      </c>
      <c r="J366" s="22">
        <v>2233.0300000000002</v>
      </c>
      <c r="K366" s="22">
        <v>2785</v>
      </c>
      <c r="L366" s="22">
        <f>J366+ROUND(K366, 2)</f>
        <v>5018.0300000000007</v>
      </c>
      <c r="M366" s="22">
        <v>0</v>
      </c>
      <c r="N366" s="22">
        <v>0</v>
      </c>
      <c r="O366" s="22">
        <f>M366+N366</f>
        <v>0</v>
      </c>
      <c r="P366" s="22">
        <v>1530.85</v>
      </c>
      <c r="Q366" s="22">
        <v>2785</v>
      </c>
      <c r="R366" s="22">
        <f>P366+ROUND(Q366, 2)</f>
        <v>4315.8500000000004</v>
      </c>
      <c r="S366" s="22">
        <v>0</v>
      </c>
      <c r="T366" s="22">
        <v>0</v>
      </c>
      <c r="U366" s="22">
        <f>S366+T366</f>
        <v>0</v>
      </c>
      <c r="V366" s="9">
        <f>ROUND(P366 / 1.2, 2)</f>
        <v>1275.71</v>
      </c>
      <c r="W366" s="9">
        <f>ROUND(Q366 / 1.2, 2)</f>
        <v>2320.83</v>
      </c>
      <c r="X366" s="9">
        <f>ROUND(R366 / 1.2, 2)</f>
        <v>3596.54</v>
      </c>
      <c r="Y366" s="9">
        <f t="shared" si="74"/>
        <v>0</v>
      </c>
      <c r="Z366" s="9">
        <f>ROUND(T366 / 1.2, 2)</f>
        <v>0</v>
      </c>
      <c r="AA366" s="9">
        <f>Y366+Z366</f>
        <v>0</v>
      </c>
      <c r="AD366" s="4">
        <v>337839914</v>
      </c>
      <c r="AE366" s="4">
        <v>27137962</v>
      </c>
      <c r="AG366" s="4" t="s">
        <v>1062</v>
      </c>
      <c r="AH366" s="4" t="s">
        <v>1063</v>
      </c>
      <c r="AI366" s="4" t="s">
        <v>70</v>
      </c>
    </row>
    <row r="367" spans="1:35" ht="54" x14ac:dyDescent="0.3">
      <c r="A367" s="23" t="s">
        <v>1092</v>
      </c>
      <c r="B367" s="23" t="s">
        <v>1059</v>
      </c>
      <c r="C367" s="24" t="s">
        <v>1060</v>
      </c>
      <c r="D367" s="25"/>
      <c r="E367" s="25" t="s">
        <v>1091</v>
      </c>
      <c r="F367" s="25" t="s">
        <v>67</v>
      </c>
      <c r="G367" s="26">
        <v>1</v>
      </c>
      <c r="H367" s="25"/>
      <c r="I367" s="26">
        <v>551.70000000000005</v>
      </c>
      <c r="J367" s="27">
        <v>2233.0300000000002</v>
      </c>
      <c r="K367" s="27">
        <v>2785</v>
      </c>
      <c r="L367" s="27">
        <v>2785</v>
      </c>
      <c r="M367" s="27">
        <v>1231962.6499999999</v>
      </c>
      <c r="N367" s="27">
        <v>1536484.5</v>
      </c>
      <c r="O367" s="27"/>
      <c r="P367" s="27">
        <v>1530.85</v>
      </c>
      <c r="Q367" s="27">
        <v>2785</v>
      </c>
      <c r="R367" s="27">
        <v>2785</v>
      </c>
      <c r="S367" s="27">
        <v>844569.95</v>
      </c>
      <c r="T367" s="27">
        <v>1536484.5</v>
      </c>
      <c r="U367" s="27"/>
      <c r="V367" s="9"/>
      <c r="W367" s="9">
        <f>ROUND(Q367 / 1.2, 2)</f>
        <v>2320.83</v>
      </c>
      <c r="X367" s="9">
        <f>ROUND(R367 / 1.2, 2)</f>
        <v>2320.83</v>
      </c>
      <c r="Y367" s="9"/>
      <c r="Z367" s="9">
        <f>ROUND(T367 / 1.2, 2)</f>
        <v>1280403.75</v>
      </c>
      <c r="AA367" s="9"/>
      <c r="AD367" s="4">
        <v>315782223</v>
      </c>
      <c r="AE367" s="4">
        <v>27137962</v>
      </c>
      <c r="AG367" s="4" t="s">
        <v>1062</v>
      </c>
      <c r="AH367" s="4" t="s">
        <v>1063</v>
      </c>
      <c r="AI367" s="4"/>
    </row>
    <row r="368" spans="1:35" ht="18" x14ac:dyDescent="0.3">
      <c r="A368" s="17" t="s">
        <v>1093</v>
      </c>
      <c r="B368" s="17"/>
      <c r="C368" s="34" t="s">
        <v>625</v>
      </c>
      <c r="D368" s="19"/>
      <c r="E368" s="19"/>
      <c r="F368" s="35" t="s">
        <v>74</v>
      </c>
      <c r="G368" s="36">
        <v>0.25</v>
      </c>
      <c r="H368" s="19"/>
      <c r="I368" s="37">
        <v>0</v>
      </c>
      <c r="J368" s="38">
        <v>40.270000000000003</v>
      </c>
      <c r="K368" s="39"/>
      <c r="L368" s="39"/>
      <c r="M368" s="38">
        <f t="shared" ref="M368:M375" si="75">ROUND(ROUND(J368, 2)*I368, 2)</f>
        <v>0</v>
      </c>
      <c r="N368" s="39"/>
      <c r="O368" s="39"/>
      <c r="P368" s="38">
        <v>40.270000000000003</v>
      </c>
      <c r="Q368" s="39"/>
      <c r="R368" s="39"/>
      <c r="S368" s="38">
        <f t="shared" ref="S368:S375" si="76">ROUND(ROUND(P368, 2)*I368, 2)</f>
        <v>0</v>
      </c>
      <c r="T368" s="39"/>
      <c r="U368" s="40"/>
      <c r="V368" s="9">
        <f t="shared" ref="V368:V375" si="77">ROUND(ROUND(P368, 2)/1.2, 2)</f>
        <v>33.56</v>
      </c>
      <c r="Y368" s="9">
        <f t="shared" ref="Y368:Y385" si="78">ROUND(S368 / 1.2, 2)</f>
        <v>0</v>
      </c>
      <c r="AD368" s="4" t="s">
        <v>1094</v>
      </c>
      <c r="AE368" s="4" t="s">
        <v>1095</v>
      </c>
      <c r="AF368" s="4" t="s">
        <v>628</v>
      </c>
    </row>
    <row r="369" spans="1:35" ht="18" x14ac:dyDescent="0.3">
      <c r="A369" s="23" t="s">
        <v>1096</v>
      </c>
      <c r="B369" s="23"/>
      <c r="C369" s="42" t="s">
        <v>625</v>
      </c>
      <c r="D369" s="25"/>
      <c r="E369" s="25"/>
      <c r="F369" s="43" t="s">
        <v>74</v>
      </c>
      <c r="G369" s="44">
        <v>0.25</v>
      </c>
      <c r="H369" s="25"/>
      <c r="I369" s="45">
        <v>137.92500000000001</v>
      </c>
      <c r="J369" s="46">
        <v>40.270000000000003</v>
      </c>
      <c r="K369" s="47"/>
      <c r="L369" s="47"/>
      <c r="M369" s="46">
        <f t="shared" si="75"/>
        <v>5554.24</v>
      </c>
      <c r="N369" s="47"/>
      <c r="O369" s="47"/>
      <c r="P369" s="46">
        <v>40.270000000000003</v>
      </c>
      <c r="Q369" s="47"/>
      <c r="R369" s="47"/>
      <c r="S369" s="46">
        <f t="shared" si="76"/>
        <v>5554.24</v>
      </c>
      <c r="T369" s="47"/>
      <c r="U369" s="48"/>
      <c r="V369" s="9">
        <f t="shared" si="77"/>
        <v>33.56</v>
      </c>
      <c r="Y369" s="9">
        <f t="shared" si="78"/>
        <v>4628.53</v>
      </c>
      <c r="AD369" s="4" t="s">
        <v>1097</v>
      </c>
      <c r="AE369" s="4" t="s">
        <v>1095</v>
      </c>
      <c r="AF369" s="4" t="s">
        <v>628</v>
      </c>
    </row>
    <row r="370" spans="1:35" ht="72" x14ac:dyDescent="0.3">
      <c r="A370" s="17" t="s">
        <v>1098</v>
      </c>
      <c r="B370" s="17"/>
      <c r="C370" s="34" t="s">
        <v>1078</v>
      </c>
      <c r="D370" s="19"/>
      <c r="E370" s="19" t="s">
        <v>1079</v>
      </c>
      <c r="F370" s="35" t="s">
        <v>67</v>
      </c>
      <c r="G370" s="36">
        <v>1.2</v>
      </c>
      <c r="H370" s="19"/>
      <c r="I370" s="37">
        <v>0</v>
      </c>
      <c r="J370" s="38">
        <v>1809.15</v>
      </c>
      <c r="K370" s="39"/>
      <c r="L370" s="39"/>
      <c r="M370" s="38">
        <f t="shared" si="75"/>
        <v>0</v>
      </c>
      <c r="N370" s="39"/>
      <c r="O370" s="39"/>
      <c r="P370" s="38">
        <v>1224</v>
      </c>
      <c r="Q370" s="39"/>
      <c r="R370" s="39"/>
      <c r="S370" s="38">
        <f t="shared" si="76"/>
        <v>0</v>
      </c>
      <c r="T370" s="39"/>
      <c r="U370" s="40"/>
      <c r="V370" s="9">
        <f t="shared" si="77"/>
        <v>1020</v>
      </c>
      <c r="Y370" s="9">
        <f t="shared" si="78"/>
        <v>0</v>
      </c>
      <c r="AD370" s="4" t="s">
        <v>1099</v>
      </c>
      <c r="AE370" s="4" t="s">
        <v>1100</v>
      </c>
      <c r="AF370" s="4" t="s">
        <v>1082</v>
      </c>
    </row>
    <row r="371" spans="1:35" ht="72" x14ac:dyDescent="0.3">
      <c r="A371" s="23" t="s">
        <v>1101</v>
      </c>
      <c r="B371" s="23"/>
      <c r="C371" s="42" t="s">
        <v>1078</v>
      </c>
      <c r="D371" s="25"/>
      <c r="E371" s="25" t="s">
        <v>1079</v>
      </c>
      <c r="F371" s="43" t="s">
        <v>67</v>
      </c>
      <c r="G371" s="44">
        <v>1.2</v>
      </c>
      <c r="H371" s="25"/>
      <c r="I371" s="45">
        <v>662.04</v>
      </c>
      <c r="J371" s="46">
        <v>1809.15</v>
      </c>
      <c r="K371" s="47"/>
      <c r="L371" s="47"/>
      <c r="M371" s="46">
        <f t="shared" si="75"/>
        <v>1197729.67</v>
      </c>
      <c r="N371" s="47"/>
      <c r="O371" s="47"/>
      <c r="P371" s="46">
        <v>1224</v>
      </c>
      <c r="Q371" s="47"/>
      <c r="R371" s="47"/>
      <c r="S371" s="46">
        <f t="shared" si="76"/>
        <v>810336.96</v>
      </c>
      <c r="T371" s="47"/>
      <c r="U371" s="48"/>
      <c r="V371" s="9">
        <f t="shared" si="77"/>
        <v>1020</v>
      </c>
      <c r="Y371" s="9">
        <f t="shared" si="78"/>
        <v>675280.8</v>
      </c>
      <c r="AD371" s="4" t="s">
        <v>1102</v>
      </c>
      <c r="AE371" s="4" t="s">
        <v>1100</v>
      </c>
      <c r="AF371" s="4" t="s">
        <v>1082</v>
      </c>
    </row>
    <row r="372" spans="1:35" ht="36" x14ac:dyDescent="0.3">
      <c r="A372" s="17" t="s">
        <v>1103</v>
      </c>
      <c r="B372" s="17"/>
      <c r="C372" s="34" t="s">
        <v>630</v>
      </c>
      <c r="D372" s="19"/>
      <c r="E372" s="19"/>
      <c r="F372" s="35" t="s">
        <v>74</v>
      </c>
      <c r="G372" s="36">
        <v>0.15</v>
      </c>
      <c r="H372" s="19"/>
      <c r="I372" s="62">
        <v>0</v>
      </c>
      <c r="J372" s="38">
        <v>88.8</v>
      </c>
      <c r="K372" s="39"/>
      <c r="L372" s="39"/>
      <c r="M372" s="38">
        <f t="shared" si="75"/>
        <v>0</v>
      </c>
      <c r="N372" s="39"/>
      <c r="O372" s="39"/>
      <c r="P372" s="38">
        <v>88.8</v>
      </c>
      <c r="Q372" s="39"/>
      <c r="R372" s="39"/>
      <c r="S372" s="38">
        <f t="shared" si="76"/>
        <v>0</v>
      </c>
      <c r="T372" s="39"/>
      <c r="U372" s="40"/>
      <c r="V372" s="9">
        <f t="shared" si="77"/>
        <v>74</v>
      </c>
      <c r="Y372" s="9">
        <f t="shared" si="78"/>
        <v>0</v>
      </c>
      <c r="AD372" s="4" t="s">
        <v>1104</v>
      </c>
      <c r="AE372" s="4" t="s">
        <v>1105</v>
      </c>
      <c r="AF372" s="4" t="s">
        <v>633</v>
      </c>
    </row>
    <row r="373" spans="1:35" ht="36" x14ac:dyDescent="0.3">
      <c r="A373" s="23" t="s">
        <v>1106</v>
      </c>
      <c r="B373" s="23"/>
      <c r="C373" s="42" t="s">
        <v>630</v>
      </c>
      <c r="D373" s="25"/>
      <c r="E373" s="25"/>
      <c r="F373" s="43" t="s">
        <v>74</v>
      </c>
      <c r="G373" s="44">
        <v>0.15</v>
      </c>
      <c r="H373" s="25"/>
      <c r="I373" s="44">
        <v>82.754999999999995</v>
      </c>
      <c r="J373" s="46">
        <v>88.8</v>
      </c>
      <c r="K373" s="47"/>
      <c r="L373" s="47"/>
      <c r="M373" s="46">
        <f t="shared" si="75"/>
        <v>7348.64</v>
      </c>
      <c r="N373" s="47"/>
      <c r="O373" s="47"/>
      <c r="P373" s="46">
        <v>88.8</v>
      </c>
      <c r="Q373" s="47"/>
      <c r="R373" s="47"/>
      <c r="S373" s="46">
        <f t="shared" si="76"/>
        <v>7348.64</v>
      </c>
      <c r="T373" s="47"/>
      <c r="U373" s="48"/>
      <c r="V373" s="9">
        <f t="shared" si="77"/>
        <v>74</v>
      </c>
      <c r="Y373" s="9">
        <f t="shared" si="78"/>
        <v>6123.87</v>
      </c>
      <c r="AD373" s="4" t="s">
        <v>1107</v>
      </c>
      <c r="AE373" s="4" t="s">
        <v>1105</v>
      </c>
      <c r="AF373" s="4" t="s">
        <v>633</v>
      </c>
    </row>
    <row r="374" spans="1:35" ht="54" x14ac:dyDescent="0.3">
      <c r="A374" s="17" t="s">
        <v>1108</v>
      </c>
      <c r="B374" s="17"/>
      <c r="C374" s="34" t="s">
        <v>1066</v>
      </c>
      <c r="D374" s="19"/>
      <c r="E374" s="19" t="s">
        <v>608</v>
      </c>
      <c r="F374" s="35" t="s">
        <v>74</v>
      </c>
      <c r="G374" s="36">
        <v>1.2</v>
      </c>
      <c r="H374" s="19"/>
      <c r="I374" s="37">
        <v>0</v>
      </c>
      <c r="J374" s="38">
        <v>16.11</v>
      </c>
      <c r="K374" s="39"/>
      <c r="L374" s="39"/>
      <c r="M374" s="38">
        <f t="shared" si="75"/>
        <v>0</v>
      </c>
      <c r="N374" s="39"/>
      <c r="O374" s="39"/>
      <c r="P374" s="38">
        <v>16.11</v>
      </c>
      <c r="Q374" s="39"/>
      <c r="R374" s="39"/>
      <c r="S374" s="38">
        <f t="shared" si="76"/>
        <v>0</v>
      </c>
      <c r="T374" s="39"/>
      <c r="U374" s="40"/>
      <c r="V374" s="9">
        <f t="shared" si="77"/>
        <v>13.43</v>
      </c>
      <c r="Y374" s="9">
        <f t="shared" si="78"/>
        <v>0</v>
      </c>
      <c r="AD374" s="4" t="s">
        <v>1109</v>
      </c>
      <c r="AE374" s="4" t="s">
        <v>1110</v>
      </c>
      <c r="AF374" s="4" t="s">
        <v>1069</v>
      </c>
    </row>
    <row r="375" spans="1:35" ht="54" x14ac:dyDescent="0.3">
      <c r="A375" s="23" t="s">
        <v>1111</v>
      </c>
      <c r="B375" s="23"/>
      <c r="C375" s="42" t="s">
        <v>1066</v>
      </c>
      <c r="D375" s="25"/>
      <c r="E375" s="25" t="s">
        <v>608</v>
      </c>
      <c r="F375" s="43" t="s">
        <v>74</v>
      </c>
      <c r="G375" s="44">
        <v>1.2</v>
      </c>
      <c r="H375" s="25"/>
      <c r="I375" s="45">
        <v>1324.08</v>
      </c>
      <c r="J375" s="46">
        <v>16.11</v>
      </c>
      <c r="K375" s="47"/>
      <c r="L375" s="47"/>
      <c r="M375" s="46">
        <f t="shared" si="75"/>
        <v>21330.93</v>
      </c>
      <c r="N375" s="47"/>
      <c r="O375" s="47"/>
      <c r="P375" s="46">
        <v>16.11</v>
      </c>
      <c r="Q375" s="47"/>
      <c r="R375" s="47"/>
      <c r="S375" s="46">
        <f t="shared" si="76"/>
        <v>21330.93</v>
      </c>
      <c r="T375" s="47"/>
      <c r="U375" s="48"/>
      <c r="V375" s="9">
        <f t="shared" si="77"/>
        <v>13.43</v>
      </c>
      <c r="Y375" s="9">
        <f t="shared" si="78"/>
        <v>17775.78</v>
      </c>
      <c r="AD375" s="4" t="s">
        <v>1112</v>
      </c>
      <c r="AE375" s="4" t="s">
        <v>1110</v>
      </c>
      <c r="AF375" s="4" t="s">
        <v>1069</v>
      </c>
    </row>
    <row r="376" spans="1:35" ht="54" x14ac:dyDescent="0.3">
      <c r="A376" s="50" t="s">
        <v>1113</v>
      </c>
      <c r="B376" s="50" t="s">
        <v>1059</v>
      </c>
      <c r="C376" s="51" t="s">
        <v>1060</v>
      </c>
      <c r="D376" s="52"/>
      <c r="E376" s="52" t="s">
        <v>1061</v>
      </c>
      <c r="F376" s="52" t="s">
        <v>67</v>
      </c>
      <c r="G376" s="53">
        <v>1</v>
      </c>
      <c r="H376" s="52"/>
      <c r="I376" s="53">
        <v>331.7</v>
      </c>
      <c r="J376" s="54">
        <v>2329.23</v>
      </c>
      <c r="K376" s="54">
        <v>2785</v>
      </c>
      <c r="L376" s="54">
        <f>J376+ROUND(K376, 2)</f>
        <v>5114.2299999999996</v>
      </c>
      <c r="M376" s="54">
        <v>772605.59</v>
      </c>
      <c r="N376" s="54">
        <v>923784.5</v>
      </c>
      <c r="O376" s="54">
        <f>M376+N376</f>
        <v>1696390.0899999999</v>
      </c>
      <c r="P376" s="54">
        <v>1588.85</v>
      </c>
      <c r="Q376" s="54">
        <v>3342</v>
      </c>
      <c r="R376" s="54">
        <f>P376+ROUND(Q376, 2)</f>
        <v>4930.8500000000004</v>
      </c>
      <c r="S376" s="54">
        <v>527021.55000000005</v>
      </c>
      <c r="T376" s="54">
        <v>1108541.3999999999</v>
      </c>
      <c r="U376" s="54">
        <f>S376+T376</f>
        <v>1635562.95</v>
      </c>
      <c r="V376" s="9">
        <f>ROUND(P376 / 1.2, 2)</f>
        <v>1324.04</v>
      </c>
      <c r="W376" s="9">
        <f>ROUND(Q376 / 1.2, 2)</f>
        <v>2785</v>
      </c>
      <c r="X376" s="9">
        <f>ROUND(R376 / 1.2, 2)</f>
        <v>4109.04</v>
      </c>
      <c r="Y376" s="9">
        <f t="shared" si="78"/>
        <v>439184.63</v>
      </c>
      <c r="Z376" s="9">
        <f>ROUND(T376 / 1.2, 2)</f>
        <v>923784.5</v>
      </c>
      <c r="AA376" s="9">
        <f>Y376+Z376</f>
        <v>1362969.13</v>
      </c>
      <c r="AD376" s="4">
        <v>337839915</v>
      </c>
      <c r="AE376" s="4">
        <v>28674963</v>
      </c>
      <c r="AG376" s="4" t="s">
        <v>1062</v>
      </c>
      <c r="AH376" s="4" t="s">
        <v>1063</v>
      </c>
      <c r="AI376" s="4" t="s">
        <v>70</v>
      </c>
    </row>
    <row r="377" spans="1:35" ht="36" x14ac:dyDescent="0.3">
      <c r="A377" s="50" t="s">
        <v>1114</v>
      </c>
      <c r="B377" s="50"/>
      <c r="C377" s="28" t="s">
        <v>1066</v>
      </c>
      <c r="D377" s="52"/>
      <c r="E377" s="52"/>
      <c r="F377" s="55" t="s">
        <v>74</v>
      </c>
      <c r="G377" s="56">
        <v>1.2</v>
      </c>
      <c r="H377" s="52"/>
      <c r="I377" s="57">
        <v>1990.2</v>
      </c>
      <c r="J377" s="58">
        <v>16.38</v>
      </c>
      <c r="K377" s="59"/>
      <c r="L377" s="59"/>
      <c r="M377" s="58">
        <f>ROUND(ROUND(J377, 2)*I377, 2)</f>
        <v>32599.48</v>
      </c>
      <c r="N377" s="59"/>
      <c r="O377" s="59"/>
      <c r="P377" s="58">
        <v>16.11</v>
      </c>
      <c r="Q377" s="59"/>
      <c r="R377" s="59"/>
      <c r="S377" s="58">
        <f>ROUND(ROUND(P377, 2)*I377, 2)</f>
        <v>32062.12</v>
      </c>
      <c r="T377" s="59"/>
      <c r="U377" s="60"/>
      <c r="V377" s="9">
        <f>ROUND(ROUND(P377, 2)/1.2, 2)</f>
        <v>13.43</v>
      </c>
      <c r="Y377" s="9">
        <f t="shared" si="78"/>
        <v>26718.43</v>
      </c>
      <c r="AD377" s="4" t="s">
        <v>1115</v>
      </c>
      <c r="AE377" s="4" t="s">
        <v>1116</v>
      </c>
      <c r="AF377" s="4" t="s">
        <v>1069</v>
      </c>
    </row>
    <row r="378" spans="1:35" ht="36" x14ac:dyDescent="0.3">
      <c r="A378" s="50" t="s">
        <v>1117</v>
      </c>
      <c r="B378" s="50"/>
      <c r="C378" s="61" t="s">
        <v>630</v>
      </c>
      <c r="D378" s="52"/>
      <c r="E378" s="52"/>
      <c r="F378" s="55" t="s">
        <v>74</v>
      </c>
      <c r="G378" s="56">
        <v>0.15</v>
      </c>
      <c r="H378" s="52"/>
      <c r="I378" s="56">
        <v>49.755000000000003</v>
      </c>
      <c r="J378" s="58">
        <v>90.28</v>
      </c>
      <c r="K378" s="59"/>
      <c r="L378" s="59"/>
      <c r="M378" s="58">
        <f>ROUND(ROUND(J378, 2)*I378, 2)</f>
        <v>4491.88</v>
      </c>
      <c r="N378" s="59"/>
      <c r="O378" s="59"/>
      <c r="P378" s="58">
        <v>88.8</v>
      </c>
      <c r="Q378" s="59"/>
      <c r="R378" s="59"/>
      <c r="S378" s="58">
        <f>ROUND(ROUND(P378, 2)*I378, 2)</f>
        <v>4418.24</v>
      </c>
      <c r="T378" s="59"/>
      <c r="U378" s="60"/>
      <c r="V378" s="9">
        <f>ROUND(ROUND(P378, 2)/1.2, 2)</f>
        <v>74</v>
      </c>
      <c r="Y378" s="9">
        <f t="shared" si="78"/>
        <v>3681.87</v>
      </c>
      <c r="AD378" s="4" t="s">
        <v>1118</v>
      </c>
      <c r="AE378" s="4" t="s">
        <v>1119</v>
      </c>
      <c r="AF378" s="4" t="s">
        <v>633</v>
      </c>
    </row>
    <row r="379" spans="1:35" ht="72" x14ac:dyDescent="0.3">
      <c r="A379" s="50" t="s">
        <v>1120</v>
      </c>
      <c r="B379" s="50"/>
      <c r="C379" s="61" t="s">
        <v>1078</v>
      </c>
      <c r="D379" s="52"/>
      <c r="E379" s="52" t="s">
        <v>1079</v>
      </c>
      <c r="F379" s="55" t="s">
        <v>67</v>
      </c>
      <c r="G379" s="56">
        <v>1.2</v>
      </c>
      <c r="H379" s="52"/>
      <c r="I379" s="57">
        <v>398.04</v>
      </c>
      <c r="J379" s="58">
        <v>1839.31</v>
      </c>
      <c r="K379" s="59"/>
      <c r="L379" s="59"/>
      <c r="M379" s="58">
        <f>ROUND(ROUND(J379, 2)*I379, 2)</f>
        <v>732118.95</v>
      </c>
      <c r="N379" s="59"/>
      <c r="O379" s="59"/>
      <c r="P379" s="58">
        <v>1224</v>
      </c>
      <c r="Q379" s="59"/>
      <c r="R379" s="59"/>
      <c r="S379" s="58">
        <f>ROUND(ROUND(P379, 2)*I379, 2)</f>
        <v>487200.96</v>
      </c>
      <c r="T379" s="59"/>
      <c r="U379" s="60"/>
      <c r="V379" s="9">
        <f>ROUND(ROUND(P379, 2)/1.2, 2)</f>
        <v>1020</v>
      </c>
      <c r="Y379" s="9">
        <f t="shared" si="78"/>
        <v>406000.8</v>
      </c>
      <c r="AD379" s="4" t="s">
        <v>1121</v>
      </c>
      <c r="AE379" s="4" t="s">
        <v>1122</v>
      </c>
      <c r="AF379" s="4" t="s">
        <v>1082</v>
      </c>
    </row>
    <row r="380" spans="1:35" ht="18" x14ac:dyDescent="0.3">
      <c r="A380" s="50" t="s">
        <v>1123</v>
      </c>
      <c r="B380" s="50"/>
      <c r="C380" s="61" t="s">
        <v>625</v>
      </c>
      <c r="D380" s="52"/>
      <c r="E380" s="52"/>
      <c r="F380" s="55" t="s">
        <v>74</v>
      </c>
      <c r="G380" s="56">
        <v>0.25</v>
      </c>
      <c r="H380" s="52"/>
      <c r="I380" s="57">
        <v>82.924999999999997</v>
      </c>
      <c r="J380" s="58">
        <v>40.94</v>
      </c>
      <c r="K380" s="59"/>
      <c r="L380" s="59"/>
      <c r="M380" s="58">
        <f>ROUND(ROUND(J380, 2)*I380, 2)</f>
        <v>3394.95</v>
      </c>
      <c r="N380" s="59"/>
      <c r="O380" s="59"/>
      <c r="P380" s="58">
        <v>40.270000000000003</v>
      </c>
      <c r="Q380" s="59"/>
      <c r="R380" s="59"/>
      <c r="S380" s="58">
        <f>ROUND(ROUND(P380, 2)*I380, 2)</f>
        <v>3339.39</v>
      </c>
      <c r="T380" s="59"/>
      <c r="U380" s="60"/>
      <c r="V380" s="9">
        <f>ROUND(ROUND(P380, 2)/1.2, 2)</f>
        <v>33.56</v>
      </c>
      <c r="Y380" s="9">
        <f t="shared" si="78"/>
        <v>2782.83</v>
      </c>
      <c r="AD380" s="4" t="s">
        <v>1124</v>
      </c>
      <c r="AE380" s="4" t="s">
        <v>1125</v>
      </c>
      <c r="AF380" s="4" t="s">
        <v>628</v>
      </c>
    </row>
    <row r="381" spans="1:35" ht="54" x14ac:dyDescent="0.3">
      <c r="A381" s="50" t="s">
        <v>1126</v>
      </c>
      <c r="B381" s="50" t="s">
        <v>1059</v>
      </c>
      <c r="C381" s="51" t="s">
        <v>1060</v>
      </c>
      <c r="D381" s="52"/>
      <c r="E381" s="52" t="s">
        <v>1091</v>
      </c>
      <c r="F381" s="52" t="s">
        <v>67</v>
      </c>
      <c r="G381" s="53">
        <v>1</v>
      </c>
      <c r="H381" s="52"/>
      <c r="I381" s="53">
        <v>339.3</v>
      </c>
      <c r="J381" s="54">
        <v>2329.23</v>
      </c>
      <c r="K381" s="54">
        <v>2785</v>
      </c>
      <c r="L381" s="54">
        <f>J381+ROUND(K381, 2)</f>
        <v>5114.2299999999996</v>
      </c>
      <c r="M381" s="54">
        <v>790307.74</v>
      </c>
      <c r="N381" s="54">
        <v>944950.5</v>
      </c>
      <c r="O381" s="54">
        <f>M381+N381</f>
        <v>1735258.24</v>
      </c>
      <c r="P381" s="54">
        <v>1588.85</v>
      </c>
      <c r="Q381" s="54">
        <v>3342</v>
      </c>
      <c r="R381" s="54">
        <f>P381+ROUND(Q381, 2)</f>
        <v>4930.8500000000004</v>
      </c>
      <c r="S381" s="54">
        <v>539096.81000000006</v>
      </c>
      <c r="T381" s="54">
        <v>1133940.6000000001</v>
      </c>
      <c r="U381" s="54">
        <f>S381+T381</f>
        <v>1673037.4100000001</v>
      </c>
      <c r="V381" s="9">
        <f>ROUND(P381 / 1.2, 2)</f>
        <v>1324.04</v>
      </c>
      <c r="W381" s="9">
        <f>ROUND(Q381 / 1.2, 2)</f>
        <v>2785</v>
      </c>
      <c r="X381" s="9">
        <f>ROUND(R381 / 1.2, 2)</f>
        <v>4109.04</v>
      </c>
      <c r="Y381" s="9">
        <f t="shared" si="78"/>
        <v>449247.34</v>
      </c>
      <c r="Z381" s="9">
        <f>ROUND(T381 / 1.2, 2)</f>
        <v>944950.5</v>
      </c>
      <c r="AA381" s="9">
        <f>Y381+Z381</f>
        <v>1394197.84</v>
      </c>
      <c r="AD381" s="4">
        <v>337839916</v>
      </c>
      <c r="AE381" s="4">
        <v>28674976</v>
      </c>
      <c r="AG381" s="4" t="s">
        <v>1062</v>
      </c>
      <c r="AH381" s="4" t="s">
        <v>1063</v>
      </c>
      <c r="AI381" s="4" t="s">
        <v>70</v>
      </c>
    </row>
    <row r="382" spans="1:35" ht="18" x14ac:dyDescent="0.3">
      <c r="A382" s="50" t="s">
        <v>1127</v>
      </c>
      <c r="B382" s="50"/>
      <c r="C382" s="61" t="s">
        <v>625</v>
      </c>
      <c r="D382" s="52"/>
      <c r="E382" s="52"/>
      <c r="F382" s="55" t="s">
        <v>74</v>
      </c>
      <c r="G382" s="56">
        <v>0.25</v>
      </c>
      <c r="H382" s="52"/>
      <c r="I382" s="57">
        <v>84.825000000000003</v>
      </c>
      <c r="J382" s="58">
        <v>40.94</v>
      </c>
      <c r="K382" s="59"/>
      <c r="L382" s="59"/>
      <c r="M382" s="58">
        <f>ROUND(ROUND(J382, 2)*I382, 2)</f>
        <v>3472.74</v>
      </c>
      <c r="N382" s="59"/>
      <c r="O382" s="59"/>
      <c r="P382" s="58">
        <v>40.270000000000003</v>
      </c>
      <c r="Q382" s="59"/>
      <c r="R382" s="59"/>
      <c r="S382" s="58">
        <f>ROUND(ROUND(P382, 2)*I382, 2)</f>
        <v>3415.9</v>
      </c>
      <c r="T382" s="59"/>
      <c r="U382" s="60"/>
      <c r="V382" s="9">
        <f>ROUND(ROUND(P382, 2)/1.2, 2)</f>
        <v>33.56</v>
      </c>
      <c r="Y382" s="9">
        <f t="shared" si="78"/>
        <v>2846.58</v>
      </c>
      <c r="AD382" s="4" t="s">
        <v>1128</v>
      </c>
      <c r="AE382" s="4" t="s">
        <v>1129</v>
      </c>
      <c r="AF382" s="4" t="s">
        <v>628</v>
      </c>
    </row>
    <row r="383" spans="1:35" ht="72" x14ac:dyDescent="0.3">
      <c r="A383" s="50" t="s">
        <v>1130</v>
      </c>
      <c r="B383" s="50"/>
      <c r="C383" s="61" t="s">
        <v>1078</v>
      </c>
      <c r="D383" s="52"/>
      <c r="E383" s="52" t="s">
        <v>1079</v>
      </c>
      <c r="F383" s="55" t="s">
        <v>67</v>
      </c>
      <c r="G383" s="56">
        <v>1.2</v>
      </c>
      <c r="H383" s="52"/>
      <c r="I383" s="57">
        <v>407.16</v>
      </c>
      <c r="J383" s="58">
        <v>1839.31</v>
      </c>
      <c r="K383" s="59"/>
      <c r="L383" s="59"/>
      <c r="M383" s="58">
        <f>ROUND(ROUND(J383, 2)*I383, 2)</f>
        <v>748893.46</v>
      </c>
      <c r="N383" s="59"/>
      <c r="O383" s="59"/>
      <c r="P383" s="58">
        <v>1224</v>
      </c>
      <c r="Q383" s="59"/>
      <c r="R383" s="59"/>
      <c r="S383" s="58">
        <f>ROUND(ROUND(P383, 2)*I383, 2)</f>
        <v>498363.84</v>
      </c>
      <c r="T383" s="59"/>
      <c r="U383" s="60"/>
      <c r="V383" s="9">
        <f>ROUND(ROUND(P383, 2)/1.2, 2)</f>
        <v>1020</v>
      </c>
      <c r="Y383" s="9">
        <f t="shared" si="78"/>
        <v>415303.2</v>
      </c>
      <c r="AD383" s="4" t="s">
        <v>1131</v>
      </c>
      <c r="AE383" s="4" t="s">
        <v>1132</v>
      </c>
      <c r="AF383" s="4" t="s">
        <v>1082</v>
      </c>
    </row>
    <row r="384" spans="1:35" ht="36" x14ac:dyDescent="0.3">
      <c r="A384" s="50" t="s">
        <v>1133</v>
      </c>
      <c r="B384" s="50"/>
      <c r="C384" s="61" t="s">
        <v>630</v>
      </c>
      <c r="D384" s="52"/>
      <c r="E384" s="52"/>
      <c r="F384" s="55" t="s">
        <v>74</v>
      </c>
      <c r="G384" s="56">
        <v>0.15</v>
      </c>
      <c r="H384" s="52"/>
      <c r="I384" s="56">
        <v>50.895000000000003</v>
      </c>
      <c r="J384" s="58">
        <v>90.28</v>
      </c>
      <c r="K384" s="59"/>
      <c r="L384" s="59"/>
      <c r="M384" s="58">
        <f>ROUND(ROUND(J384, 2)*I384, 2)</f>
        <v>4594.8</v>
      </c>
      <c r="N384" s="59"/>
      <c r="O384" s="59"/>
      <c r="P384" s="58">
        <v>88.8</v>
      </c>
      <c r="Q384" s="59"/>
      <c r="R384" s="59"/>
      <c r="S384" s="58">
        <f>ROUND(ROUND(P384, 2)*I384, 2)</f>
        <v>4519.4799999999996</v>
      </c>
      <c r="T384" s="59"/>
      <c r="U384" s="60"/>
      <c r="V384" s="9">
        <f>ROUND(ROUND(P384, 2)/1.2, 2)</f>
        <v>74</v>
      </c>
      <c r="Y384" s="9">
        <f t="shared" si="78"/>
        <v>3766.23</v>
      </c>
      <c r="AD384" s="4" t="s">
        <v>1134</v>
      </c>
      <c r="AE384" s="4" t="s">
        <v>1135</v>
      </c>
      <c r="AF384" s="4" t="s">
        <v>633</v>
      </c>
    </row>
    <row r="385" spans="1:35" ht="36" x14ac:dyDescent="0.3">
      <c r="A385" s="50" t="s">
        <v>1136</v>
      </c>
      <c r="B385" s="50"/>
      <c r="C385" s="28" t="s">
        <v>1066</v>
      </c>
      <c r="D385" s="52"/>
      <c r="E385" s="52"/>
      <c r="F385" s="55" t="s">
        <v>74</v>
      </c>
      <c r="G385" s="56">
        <v>1.2</v>
      </c>
      <c r="H385" s="52"/>
      <c r="I385" s="57">
        <v>2035.8</v>
      </c>
      <c r="J385" s="58">
        <v>16.38</v>
      </c>
      <c r="K385" s="59"/>
      <c r="L385" s="59"/>
      <c r="M385" s="58">
        <f>ROUND(ROUND(J385, 2)*I385, 2)</f>
        <v>33346.400000000001</v>
      </c>
      <c r="N385" s="59"/>
      <c r="O385" s="59"/>
      <c r="P385" s="58">
        <v>16.11</v>
      </c>
      <c r="Q385" s="59"/>
      <c r="R385" s="59"/>
      <c r="S385" s="58">
        <f>ROUND(ROUND(P385, 2)*I385, 2)</f>
        <v>32796.74</v>
      </c>
      <c r="T385" s="59"/>
      <c r="U385" s="60"/>
      <c r="V385" s="9">
        <f>ROUND(ROUND(P385, 2)/1.2, 2)</f>
        <v>13.43</v>
      </c>
      <c r="Y385" s="9">
        <f t="shared" si="78"/>
        <v>27330.62</v>
      </c>
      <c r="AD385" s="4" t="s">
        <v>1137</v>
      </c>
      <c r="AE385" s="4" t="s">
        <v>1138</v>
      </c>
      <c r="AF385" s="4" t="s">
        <v>1069</v>
      </c>
    </row>
    <row r="386" spans="1:35" ht="16.95" customHeight="1" x14ac:dyDescent="0.3">
      <c r="A386" s="10" t="s">
        <v>1139</v>
      </c>
      <c r="B386" s="10" t="s">
        <v>1140</v>
      </c>
      <c r="C386" s="101" t="s">
        <v>1141</v>
      </c>
      <c r="D386" s="102"/>
      <c r="E386" s="102"/>
      <c r="F386" s="102"/>
      <c r="G386" s="102"/>
      <c r="H386" s="102"/>
      <c r="I386" s="103"/>
      <c r="M386" s="6">
        <f>SUM(M387,M558,M956,M1123)</f>
        <v>11722874.319999998</v>
      </c>
      <c r="N386" s="6">
        <f>SUM(N387,N558,N956,N1123)</f>
        <v>47698277.759999998</v>
      </c>
      <c r="O386" s="6">
        <f>SUM(O387,O558,O956,O1123)</f>
        <v>59421152.080000006</v>
      </c>
      <c r="S386" s="6">
        <f>SUM(S387,S558,S956,S1123)</f>
        <v>14120611.27</v>
      </c>
      <c r="T386" s="6">
        <f>SUM(T387,T558,T956,T1123)</f>
        <v>57892913.300000012</v>
      </c>
      <c r="U386" s="6">
        <f>SUM(U387,U558,U956,U1123)</f>
        <v>72013524.569999993</v>
      </c>
      <c r="Y386" s="9">
        <f>SUM(Y387,Y558,Y956,Y1123)</f>
        <v>11767176.1</v>
      </c>
      <c r="Z386" s="9">
        <f>SUM(Z387,Z558,Z956,Z1123)</f>
        <v>48244094.43</v>
      </c>
      <c r="AA386" s="9">
        <f>SUM(AA387,AA558,AA956,AA1123)</f>
        <v>60011270.530000001</v>
      </c>
      <c r="AD386" s="4">
        <v>337839791</v>
      </c>
      <c r="AE386" s="4">
        <v>27137788</v>
      </c>
    </row>
    <row r="387" spans="1:35" ht="16.95" customHeight="1" x14ac:dyDescent="0.3">
      <c r="A387" s="10" t="s">
        <v>1142</v>
      </c>
      <c r="B387" s="10" t="s">
        <v>1143</v>
      </c>
      <c r="C387" s="101" t="s">
        <v>1144</v>
      </c>
      <c r="D387" s="102"/>
      <c r="E387" s="102"/>
      <c r="F387" s="102"/>
      <c r="G387" s="102"/>
      <c r="H387" s="102"/>
      <c r="I387" s="103"/>
      <c r="M387" s="6">
        <f>SUM(M388,M394,M397,M401,M406,M409,M415,M421,M427,M433,M436,M439,M442,M445,M450,M460,M470,M480,M490,M495,M500,M505,M510,M518,M526,M534,M542,M546,M550,M554)</f>
        <v>6733674.5599999996</v>
      </c>
      <c r="N387" s="6">
        <f>SUM(N388,N394,N397,N401,N406,N409,N415,N421,N427,N433,N436,N439,N442,N445,N450,N460,N470,N480,N490,N495,N500,N505,N510,N518,N526,N534,N542,N546,N550,N554)</f>
        <v>34198555.399999999</v>
      </c>
      <c r="O387" s="6">
        <f>SUM(O388,O394,O397,O401,O406,O409,O415,O421,O427,O433,O436,O439,O442,O445,O450,O460,O470,O480,O490,O495,O500,O505,O510,O518,O526,O534,O542,O546,O550,O554)</f>
        <v>40932229.960000001</v>
      </c>
      <c r="S387" s="6">
        <f>SUM(S388,S394,S397,S401,S406,S409,S415,S421,S427,S433,S436,S439,S442,S445,S450,S460,S470,S480,S490,S495,S500,S505,S510,S518,S526,S534,S542,S546,S550,S554)</f>
        <v>6658587.1199999992</v>
      </c>
      <c r="T387" s="6">
        <f>SUM(T388,T394,T397,T401,T406,T409,T415,T421,T427,T433,T436,T439,T442,T445,T450,T460,T470,T480,T490,T495,T500,T505,T510,T518,T526,T534,T542,T546,T550,T554)</f>
        <v>41038266.480000012</v>
      </c>
      <c r="U387" s="6">
        <f>SUM(U388,U394,U397,U401,U406,U409,U415,U421,U427,U433,U436,U439,U442,U445,U450,U460,U470,U480,U490,U495,U500,U505,U510,U518,U526,U534,U542,U546,U550,U554)</f>
        <v>47696853.599999994</v>
      </c>
      <c r="Y387" s="9">
        <f>SUM(Y388,Y394,Y397,Y401,Y406,Y409,Y415,Y421,Y427,Y433,Y436,Y439,Y442,Y445,Y450,Y460,Y470,Y480,Y490,Y495,Y500,Y505,Y510,Y518,Y526,Y534,Y542,Y546,Y550,Y554)</f>
        <v>5548822.6099999994</v>
      </c>
      <c r="Z387" s="9">
        <f>SUM(Z388,Z394,Z397,Z401,Z406,Z409,Z415,Z421,Z427,Z433,Z436,Z439,Z442,Z445,Z450,Z460,Z470,Z480,Z490,Z495,Z500,Z505,Z510,Z518,Z526,Z534,Z542,Z546,Z550,Z554)</f>
        <v>34198555.399999999</v>
      </c>
      <c r="AA387" s="9">
        <f>SUM(AA388,AA394,AA397,AA401,AA406,AA409,AA415,AA421,AA427,AA433,AA436,AA439,AA442,AA445,AA450,AA460,AA470,AA480,AA490,AA495,AA500,AA505,AA510,AA518,AA526,AA534,AA542,AA546,AA550,AA554)</f>
        <v>39747378.010000005</v>
      </c>
      <c r="AD387" s="4">
        <v>337839792</v>
      </c>
      <c r="AE387" s="4">
        <v>27137815</v>
      </c>
    </row>
    <row r="388" spans="1:35" ht="54" x14ac:dyDescent="0.3">
      <c r="A388" s="17" t="s">
        <v>1145</v>
      </c>
      <c r="B388" s="17" t="s">
        <v>1146</v>
      </c>
      <c r="C388" s="18" t="s">
        <v>1147</v>
      </c>
      <c r="D388" s="19"/>
      <c r="E388" s="19" t="s">
        <v>1148</v>
      </c>
      <c r="F388" s="19" t="s">
        <v>98</v>
      </c>
      <c r="G388" s="20">
        <v>1</v>
      </c>
      <c r="H388" s="19"/>
      <c r="I388" s="21">
        <v>0</v>
      </c>
      <c r="J388" s="22">
        <v>11.32</v>
      </c>
      <c r="K388" s="22">
        <v>28</v>
      </c>
      <c r="L388" s="22">
        <f>J388+ROUND(K388, 2)</f>
        <v>39.32</v>
      </c>
      <c r="M388" s="22">
        <v>0</v>
      </c>
      <c r="N388" s="22">
        <v>0</v>
      </c>
      <c r="O388" s="22">
        <f>M388+N388</f>
        <v>0</v>
      </c>
      <c r="P388" s="22">
        <v>11.32</v>
      </c>
      <c r="Q388" s="22">
        <v>28</v>
      </c>
      <c r="R388" s="22">
        <f>P388+ROUND(Q388, 2)</f>
        <v>39.32</v>
      </c>
      <c r="S388" s="22">
        <v>0</v>
      </c>
      <c r="T388" s="22">
        <v>0</v>
      </c>
      <c r="U388" s="22">
        <f>S388+T388</f>
        <v>0</v>
      </c>
      <c r="V388" s="9">
        <f>ROUND(P388 / 1.2, 2)</f>
        <v>9.43</v>
      </c>
      <c r="W388" s="9">
        <f>ROUND(Q388 / 1.2, 2)</f>
        <v>23.33</v>
      </c>
      <c r="X388" s="9">
        <f>ROUND(R388 / 1.2, 2)</f>
        <v>32.770000000000003</v>
      </c>
      <c r="Y388" s="9">
        <f>ROUND(S388 / 1.2, 2)</f>
        <v>0</v>
      </c>
      <c r="Z388" s="9">
        <f>ROUND(T388 / 1.2, 2)</f>
        <v>0</v>
      </c>
      <c r="AA388" s="9">
        <f>Y388+Z388</f>
        <v>0</v>
      </c>
      <c r="AD388" s="4">
        <v>337839794</v>
      </c>
      <c r="AE388" s="4">
        <v>27137952</v>
      </c>
      <c r="AG388" s="4" t="s">
        <v>1149</v>
      </c>
      <c r="AH388" s="4" t="s">
        <v>1150</v>
      </c>
      <c r="AI388" s="4" t="s">
        <v>70</v>
      </c>
    </row>
    <row r="389" spans="1:35" ht="54" x14ac:dyDescent="0.3">
      <c r="A389" s="23" t="s">
        <v>1151</v>
      </c>
      <c r="B389" s="23" t="s">
        <v>1146</v>
      </c>
      <c r="C389" s="24" t="s">
        <v>1147</v>
      </c>
      <c r="D389" s="25"/>
      <c r="E389" s="25" t="s">
        <v>1148</v>
      </c>
      <c r="F389" s="25" t="s">
        <v>98</v>
      </c>
      <c r="G389" s="26">
        <v>1</v>
      </c>
      <c r="H389" s="25"/>
      <c r="I389" s="26">
        <v>3479</v>
      </c>
      <c r="J389" s="27">
        <v>11.32</v>
      </c>
      <c r="K389" s="27">
        <v>28</v>
      </c>
      <c r="L389" s="27">
        <v>28</v>
      </c>
      <c r="M389" s="27">
        <v>39382.28</v>
      </c>
      <c r="N389" s="27">
        <v>97412</v>
      </c>
      <c r="O389" s="27"/>
      <c r="P389" s="27">
        <v>11.32</v>
      </c>
      <c r="Q389" s="27">
        <v>28</v>
      </c>
      <c r="R389" s="27">
        <v>28</v>
      </c>
      <c r="S389" s="27">
        <v>39382.28</v>
      </c>
      <c r="T389" s="27">
        <v>97412</v>
      </c>
      <c r="U389" s="27"/>
      <c r="V389" s="9"/>
      <c r="W389" s="9">
        <f>ROUND(Q389 / 1.2, 2)</f>
        <v>23.33</v>
      </c>
      <c r="X389" s="9">
        <f>ROUND(R389 / 1.2, 2)</f>
        <v>23.33</v>
      </c>
      <c r="Y389" s="9"/>
      <c r="Z389" s="9">
        <f>ROUND(T389 / 1.2, 2)</f>
        <v>81176.67</v>
      </c>
      <c r="AA389" s="9"/>
      <c r="AD389" s="4">
        <v>315782227</v>
      </c>
      <c r="AE389" s="4">
        <v>27137952</v>
      </c>
      <c r="AG389" s="4" t="s">
        <v>1149</v>
      </c>
      <c r="AH389" s="4" t="s">
        <v>1150</v>
      </c>
      <c r="AI389" s="4"/>
    </row>
    <row r="390" spans="1:35" ht="36" x14ac:dyDescent="0.3">
      <c r="A390" s="17" t="s">
        <v>1152</v>
      </c>
      <c r="B390" s="17"/>
      <c r="C390" s="34" t="s">
        <v>1153</v>
      </c>
      <c r="D390" s="19"/>
      <c r="E390" s="19"/>
      <c r="F390" s="35" t="s">
        <v>74</v>
      </c>
      <c r="G390" s="36">
        <v>0.3</v>
      </c>
      <c r="H390" s="19"/>
      <c r="I390" s="37">
        <v>0</v>
      </c>
      <c r="J390" s="38">
        <v>12.07</v>
      </c>
      <c r="K390" s="39"/>
      <c r="L390" s="39"/>
      <c r="M390" s="38">
        <f>ROUND(ROUND(J390, 2)*I390, 2)</f>
        <v>0</v>
      </c>
      <c r="N390" s="39"/>
      <c r="O390" s="39"/>
      <c r="P390" s="38">
        <v>12.07</v>
      </c>
      <c r="Q390" s="39"/>
      <c r="R390" s="39"/>
      <c r="S390" s="38">
        <f>ROUND(ROUND(P390, 2)*I390, 2)</f>
        <v>0</v>
      </c>
      <c r="T390" s="39"/>
      <c r="U390" s="40"/>
      <c r="V390" s="9">
        <f>ROUND(ROUND(P390, 2)/1.2, 2)</f>
        <v>10.06</v>
      </c>
      <c r="Y390" s="9">
        <f t="shared" ref="Y390:Y409" si="79">ROUND(S390 / 1.2, 2)</f>
        <v>0</v>
      </c>
      <c r="AD390" s="4" t="s">
        <v>1154</v>
      </c>
      <c r="AE390" s="4" t="s">
        <v>1155</v>
      </c>
      <c r="AF390" s="4" t="s">
        <v>1156</v>
      </c>
    </row>
    <row r="391" spans="1:35" ht="36" x14ac:dyDescent="0.3">
      <c r="A391" s="23" t="s">
        <v>1157</v>
      </c>
      <c r="B391" s="23"/>
      <c r="C391" s="42" t="s">
        <v>1153</v>
      </c>
      <c r="D391" s="25"/>
      <c r="E391" s="25"/>
      <c r="F391" s="43" t="s">
        <v>74</v>
      </c>
      <c r="G391" s="44">
        <v>0.3</v>
      </c>
      <c r="H391" s="25"/>
      <c r="I391" s="45">
        <v>1043.7</v>
      </c>
      <c r="J391" s="46">
        <v>12.07</v>
      </c>
      <c r="K391" s="47"/>
      <c r="L391" s="47"/>
      <c r="M391" s="46">
        <f>ROUND(ROUND(J391, 2)*I391, 2)</f>
        <v>12597.46</v>
      </c>
      <c r="N391" s="47"/>
      <c r="O391" s="47"/>
      <c r="P391" s="46">
        <v>12.07</v>
      </c>
      <c r="Q391" s="47"/>
      <c r="R391" s="47"/>
      <c r="S391" s="46">
        <f>ROUND(ROUND(P391, 2)*I391, 2)</f>
        <v>12597.46</v>
      </c>
      <c r="T391" s="47"/>
      <c r="U391" s="48"/>
      <c r="V391" s="9">
        <f>ROUND(ROUND(P391, 2)/1.2, 2)</f>
        <v>10.06</v>
      </c>
      <c r="Y391" s="9">
        <f t="shared" si="79"/>
        <v>10497.88</v>
      </c>
      <c r="AD391" s="4" t="s">
        <v>1158</v>
      </c>
      <c r="AE391" s="4" t="s">
        <v>1155</v>
      </c>
      <c r="AF391" s="4" t="s">
        <v>1156</v>
      </c>
    </row>
    <row r="392" spans="1:35" ht="18" x14ac:dyDescent="0.3">
      <c r="A392" s="17" t="s">
        <v>1159</v>
      </c>
      <c r="B392" s="17"/>
      <c r="C392" s="34" t="s">
        <v>1160</v>
      </c>
      <c r="D392" s="19"/>
      <c r="E392" s="19"/>
      <c r="F392" s="35" t="s">
        <v>98</v>
      </c>
      <c r="G392" s="36">
        <v>1.1000000000000001</v>
      </c>
      <c r="H392" s="19"/>
      <c r="I392" s="37">
        <v>0</v>
      </c>
      <c r="J392" s="38">
        <v>7</v>
      </c>
      <c r="K392" s="39"/>
      <c r="L392" s="39"/>
      <c r="M392" s="38">
        <f>ROUND(ROUND(J392, 2)*I392, 2)</f>
        <v>0</v>
      </c>
      <c r="N392" s="39"/>
      <c r="O392" s="39"/>
      <c r="P392" s="38">
        <v>7</v>
      </c>
      <c r="Q392" s="39"/>
      <c r="R392" s="39"/>
      <c r="S392" s="38">
        <f>ROUND(ROUND(P392, 2)*I392, 2)</f>
        <v>0</v>
      </c>
      <c r="T392" s="39"/>
      <c r="U392" s="40"/>
      <c r="V392" s="9">
        <f>ROUND(ROUND(P392, 2)/1.2, 2)</f>
        <v>5.83</v>
      </c>
      <c r="Y392" s="9">
        <f t="shared" si="79"/>
        <v>0</v>
      </c>
      <c r="AD392" s="4" t="s">
        <v>1161</v>
      </c>
      <c r="AE392" s="4" t="s">
        <v>1162</v>
      </c>
      <c r="AF392" s="4" t="s">
        <v>1163</v>
      </c>
    </row>
    <row r="393" spans="1:35" ht="18" x14ac:dyDescent="0.3">
      <c r="A393" s="23" t="s">
        <v>1164</v>
      </c>
      <c r="B393" s="23"/>
      <c r="C393" s="42" t="s">
        <v>1160</v>
      </c>
      <c r="D393" s="25"/>
      <c r="E393" s="25"/>
      <c r="F393" s="43" t="s">
        <v>98</v>
      </c>
      <c r="G393" s="44">
        <v>1.1000000000000001</v>
      </c>
      <c r="H393" s="25"/>
      <c r="I393" s="45">
        <v>3826.9</v>
      </c>
      <c r="J393" s="46">
        <v>7</v>
      </c>
      <c r="K393" s="47"/>
      <c r="L393" s="47"/>
      <c r="M393" s="46">
        <f>ROUND(ROUND(J393, 2)*I393, 2)</f>
        <v>26788.3</v>
      </c>
      <c r="N393" s="47"/>
      <c r="O393" s="47"/>
      <c r="P393" s="46">
        <v>7</v>
      </c>
      <c r="Q393" s="47"/>
      <c r="R393" s="47"/>
      <c r="S393" s="46">
        <f>ROUND(ROUND(P393, 2)*I393, 2)</f>
        <v>26788.3</v>
      </c>
      <c r="T393" s="47"/>
      <c r="U393" s="48"/>
      <c r="V393" s="9">
        <f>ROUND(ROUND(P393, 2)/1.2, 2)</f>
        <v>5.83</v>
      </c>
      <c r="Y393" s="9">
        <f t="shared" si="79"/>
        <v>22323.58</v>
      </c>
      <c r="AD393" s="4" t="s">
        <v>1165</v>
      </c>
      <c r="AE393" s="4" t="s">
        <v>1162</v>
      </c>
      <c r="AF393" s="4" t="s">
        <v>1163</v>
      </c>
    </row>
    <row r="394" spans="1:35" ht="54" x14ac:dyDescent="0.3">
      <c r="A394" s="50" t="s">
        <v>1166</v>
      </c>
      <c r="B394" s="50" t="s">
        <v>1146</v>
      </c>
      <c r="C394" s="51" t="s">
        <v>1147</v>
      </c>
      <c r="D394" s="52"/>
      <c r="E394" s="52" t="s">
        <v>1167</v>
      </c>
      <c r="F394" s="52" t="s">
        <v>98</v>
      </c>
      <c r="G394" s="53">
        <v>1</v>
      </c>
      <c r="H394" s="52"/>
      <c r="I394" s="53">
        <v>3479</v>
      </c>
      <c r="J394" s="54">
        <v>11.5</v>
      </c>
      <c r="K394" s="54">
        <v>28</v>
      </c>
      <c r="L394" s="54">
        <f>J394+ROUND(K394, 2)</f>
        <v>39.5</v>
      </c>
      <c r="M394" s="54">
        <v>40008.5</v>
      </c>
      <c r="N394" s="54">
        <v>97412</v>
      </c>
      <c r="O394" s="54">
        <f>M394+N394</f>
        <v>137420.5</v>
      </c>
      <c r="P394" s="54">
        <v>11.32</v>
      </c>
      <c r="Q394" s="54">
        <v>33.6</v>
      </c>
      <c r="R394" s="54">
        <f>P394+ROUND(Q394, 2)</f>
        <v>44.92</v>
      </c>
      <c r="S394" s="54">
        <v>39382.28</v>
      </c>
      <c r="T394" s="54">
        <v>116894.39999999999</v>
      </c>
      <c r="U394" s="54">
        <f>S394+T394</f>
        <v>156276.68</v>
      </c>
      <c r="V394" s="9">
        <f>ROUND(P394 / 1.2, 2)</f>
        <v>9.43</v>
      </c>
      <c r="W394" s="9">
        <f>ROUND(Q394 / 1.2, 2)</f>
        <v>28</v>
      </c>
      <c r="X394" s="9">
        <f>ROUND(R394 / 1.2, 2)</f>
        <v>37.43</v>
      </c>
      <c r="Y394" s="9">
        <f t="shared" si="79"/>
        <v>32818.57</v>
      </c>
      <c r="Z394" s="9">
        <f>ROUND(T394 / 1.2, 2)</f>
        <v>97412</v>
      </c>
      <c r="AA394" s="9">
        <f>Y394+Z394</f>
        <v>130230.57</v>
      </c>
      <c r="AD394" s="4">
        <v>337839917</v>
      </c>
      <c r="AE394" s="4">
        <v>28724862</v>
      </c>
      <c r="AG394" s="4" t="s">
        <v>1149</v>
      </c>
      <c r="AH394" s="4" t="s">
        <v>1150</v>
      </c>
      <c r="AI394" s="4" t="s">
        <v>70</v>
      </c>
    </row>
    <row r="395" spans="1:35" ht="18" x14ac:dyDescent="0.3">
      <c r="A395" s="50" t="s">
        <v>1168</v>
      </c>
      <c r="B395" s="50"/>
      <c r="C395" s="61" t="s">
        <v>1160</v>
      </c>
      <c r="D395" s="52"/>
      <c r="E395" s="52"/>
      <c r="F395" s="55" t="s">
        <v>98</v>
      </c>
      <c r="G395" s="56">
        <v>1.1000000000000001</v>
      </c>
      <c r="H395" s="52"/>
      <c r="I395" s="57">
        <v>3826.9</v>
      </c>
      <c r="J395" s="58">
        <v>7.11</v>
      </c>
      <c r="K395" s="59"/>
      <c r="L395" s="59"/>
      <c r="M395" s="58">
        <f>ROUND(ROUND(J395, 2)*I395, 2)</f>
        <v>27209.26</v>
      </c>
      <c r="N395" s="59"/>
      <c r="O395" s="59"/>
      <c r="P395" s="58">
        <v>7</v>
      </c>
      <c r="Q395" s="59"/>
      <c r="R395" s="59"/>
      <c r="S395" s="58">
        <f>ROUND(ROUND(P395, 2)*I395, 2)</f>
        <v>26788.3</v>
      </c>
      <c r="T395" s="59"/>
      <c r="U395" s="60"/>
      <c r="V395" s="9">
        <f>ROUND(ROUND(P395, 2)/1.2, 2)</f>
        <v>5.83</v>
      </c>
      <c r="Y395" s="9">
        <f t="shared" si="79"/>
        <v>22323.58</v>
      </c>
      <c r="AD395" s="4" t="s">
        <v>1169</v>
      </c>
      <c r="AE395" s="4" t="s">
        <v>1170</v>
      </c>
      <c r="AF395" s="4" t="s">
        <v>1163</v>
      </c>
    </row>
    <row r="396" spans="1:35" ht="36" x14ac:dyDescent="0.3">
      <c r="A396" s="50" t="s">
        <v>1171</v>
      </c>
      <c r="B396" s="50"/>
      <c r="C396" s="28" t="s">
        <v>1153</v>
      </c>
      <c r="D396" s="52"/>
      <c r="E396" s="52"/>
      <c r="F396" s="55" t="s">
        <v>74</v>
      </c>
      <c r="G396" s="56">
        <v>0.3</v>
      </c>
      <c r="H396" s="52"/>
      <c r="I396" s="57">
        <v>1043.7</v>
      </c>
      <c r="J396" s="58">
        <v>12.26</v>
      </c>
      <c r="K396" s="59"/>
      <c r="L396" s="59"/>
      <c r="M396" s="58">
        <f>ROUND(ROUND(J396, 2)*I396, 2)</f>
        <v>12795.76</v>
      </c>
      <c r="N396" s="59"/>
      <c r="O396" s="59"/>
      <c r="P396" s="58">
        <v>12.07</v>
      </c>
      <c r="Q396" s="59"/>
      <c r="R396" s="59"/>
      <c r="S396" s="58">
        <f>ROUND(ROUND(P396, 2)*I396, 2)</f>
        <v>12597.46</v>
      </c>
      <c r="T396" s="59"/>
      <c r="U396" s="60"/>
      <c r="V396" s="9">
        <f>ROUND(ROUND(P396, 2)/1.2, 2)</f>
        <v>10.06</v>
      </c>
      <c r="Y396" s="9">
        <f t="shared" si="79"/>
        <v>10497.88</v>
      </c>
      <c r="AD396" s="4" t="s">
        <v>1172</v>
      </c>
      <c r="AE396" s="4" t="s">
        <v>1173</v>
      </c>
      <c r="AF396" s="4" t="s">
        <v>1156</v>
      </c>
    </row>
    <row r="397" spans="1:35" ht="54" x14ac:dyDescent="0.3">
      <c r="A397" s="10" t="s">
        <v>1174</v>
      </c>
      <c r="B397" s="10" t="s">
        <v>1175</v>
      </c>
      <c r="C397" s="11" t="s">
        <v>1176</v>
      </c>
      <c r="D397" s="12"/>
      <c r="E397" s="12" t="s">
        <v>66</v>
      </c>
      <c r="F397" s="12" t="s">
        <v>67</v>
      </c>
      <c r="G397" s="13">
        <v>1</v>
      </c>
      <c r="H397" s="12"/>
      <c r="I397" s="13">
        <v>0</v>
      </c>
      <c r="J397" s="14">
        <v>0</v>
      </c>
      <c r="K397" s="15">
        <v>826</v>
      </c>
      <c r="L397" s="14">
        <f>J397+ROUND(K397, 2)</f>
        <v>826</v>
      </c>
      <c r="M397" s="14">
        <v>0</v>
      </c>
      <c r="N397" s="14">
        <v>0</v>
      </c>
      <c r="O397" s="14">
        <f>M397+N397</f>
        <v>0</v>
      </c>
      <c r="P397" s="14">
        <v>183.25</v>
      </c>
      <c r="Q397" s="16">
        <v>826</v>
      </c>
      <c r="R397" s="14">
        <f>P397+ROUND(Q397, 2)</f>
        <v>1009.25</v>
      </c>
      <c r="S397" s="14">
        <v>0</v>
      </c>
      <c r="T397" s="14">
        <v>0</v>
      </c>
      <c r="U397" s="14">
        <f>S397+T397</f>
        <v>0</v>
      </c>
      <c r="V397" s="9">
        <f>ROUND(P397 / 1.2, 2)</f>
        <v>152.71</v>
      </c>
      <c r="W397" s="9">
        <f>ROUND(Q397 / 1.2, 2)</f>
        <v>688.33</v>
      </c>
      <c r="X397" s="9">
        <f>ROUND(R397 / 1.2, 2)</f>
        <v>841.04</v>
      </c>
      <c r="Y397" s="9">
        <f t="shared" si="79"/>
        <v>0</v>
      </c>
      <c r="Z397" s="9">
        <f>ROUND(T397 / 1.2, 2)</f>
        <v>0</v>
      </c>
      <c r="AA397" s="9">
        <f>Y397+Z397</f>
        <v>0</v>
      </c>
      <c r="AD397" s="4">
        <v>337839796</v>
      </c>
      <c r="AE397" s="4">
        <v>27137864</v>
      </c>
      <c r="AG397" s="4" t="s">
        <v>1177</v>
      </c>
      <c r="AH397" s="4" t="s">
        <v>1178</v>
      </c>
      <c r="AI397" s="4" t="s">
        <v>70</v>
      </c>
    </row>
    <row r="398" spans="1:35" ht="36" x14ac:dyDescent="0.3">
      <c r="A398" s="10" t="s">
        <v>1179</v>
      </c>
      <c r="B398" s="10"/>
      <c r="C398" s="28" t="s">
        <v>1180</v>
      </c>
      <c r="D398" s="12"/>
      <c r="E398" s="12" t="s">
        <v>1181</v>
      </c>
      <c r="F398" s="29" t="s">
        <v>74</v>
      </c>
      <c r="G398" s="30">
        <v>1</v>
      </c>
      <c r="H398" s="12"/>
      <c r="I398" s="41">
        <v>0</v>
      </c>
      <c r="J398" s="31">
        <v>7.59</v>
      </c>
      <c r="M398" s="32">
        <f>ROUND(ROUND(J398, 2)*I398, 2)</f>
        <v>0</v>
      </c>
      <c r="P398" s="33">
        <v>7.59</v>
      </c>
      <c r="S398" s="32">
        <f>ROUND(ROUND(P398, 2)*I398, 2)</f>
        <v>0</v>
      </c>
      <c r="V398" s="9">
        <f>ROUND(ROUND(P398, 2)/1.2, 2)</f>
        <v>6.33</v>
      </c>
      <c r="Y398" s="9">
        <f t="shared" si="79"/>
        <v>0</v>
      </c>
      <c r="AD398" s="4" t="s">
        <v>1182</v>
      </c>
      <c r="AE398" s="4" t="s">
        <v>1183</v>
      </c>
      <c r="AF398" s="4" t="s">
        <v>1184</v>
      </c>
    </row>
    <row r="399" spans="1:35" ht="18" x14ac:dyDescent="0.3">
      <c r="A399" s="10" t="s">
        <v>1185</v>
      </c>
      <c r="B399" s="10"/>
      <c r="C399" s="49" t="s">
        <v>1186</v>
      </c>
      <c r="D399" s="12"/>
      <c r="E399" s="12"/>
      <c r="F399" s="29" t="s">
        <v>74</v>
      </c>
      <c r="G399" s="30">
        <v>0.25</v>
      </c>
      <c r="H399" s="12"/>
      <c r="I399" s="30">
        <v>0</v>
      </c>
      <c r="J399" s="31">
        <v>100</v>
      </c>
      <c r="M399" s="32">
        <f>ROUND(ROUND(J399, 2)*I399, 2)</f>
        <v>0</v>
      </c>
      <c r="P399" s="33">
        <v>100</v>
      </c>
      <c r="S399" s="32">
        <f>ROUND(ROUND(P399, 2)*I399, 2)</f>
        <v>0</v>
      </c>
      <c r="V399" s="9">
        <f>ROUND(ROUND(P399, 2)/1.2, 2)</f>
        <v>83.33</v>
      </c>
      <c r="Y399" s="9">
        <f t="shared" si="79"/>
        <v>0</v>
      </c>
      <c r="AD399" s="4" t="s">
        <v>1187</v>
      </c>
      <c r="AE399" s="4" t="s">
        <v>1188</v>
      </c>
      <c r="AF399" s="4" t="s">
        <v>1189</v>
      </c>
    </row>
    <row r="400" spans="1:35" ht="18" x14ac:dyDescent="0.3">
      <c r="A400" s="10" t="s">
        <v>1190</v>
      </c>
      <c r="B400" s="10"/>
      <c r="C400" s="49" t="s">
        <v>1191</v>
      </c>
      <c r="D400" s="12"/>
      <c r="E400" s="12"/>
      <c r="F400" s="29" t="s">
        <v>98</v>
      </c>
      <c r="G400" s="30">
        <v>1.05</v>
      </c>
      <c r="H400" s="12"/>
      <c r="I400" s="41">
        <v>0</v>
      </c>
      <c r="J400" s="31">
        <v>15.76</v>
      </c>
      <c r="M400" s="32">
        <f>ROUND(ROUND(J400, 2)*I400, 2)</f>
        <v>0</v>
      </c>
      <c r="P400" s="33">
        <v>15.76</v>
      </c>
      <c r="S400" s="32">
        <f>ROUND(ROUND(P400, 2)*I400, 2)</f>
        <v>0</v>
      </c>
      <c r="V400" s="9">
        <f>ROUND(ROUND(P400, 2)/1.2, 2)</f>
        <v>13.13</v>
      </c>
      <c r="Y400" s="9">
        <f t="shared" si="79"/>
        <v>0</v>
      </c>
      <c r="AD400" s="4" t="s">
        <v>1192</v>
      </c>
      <c r="AE400" s="4" t="s">
        <v>1193</v>
      </c>
      <c r="AF400" s="4" t="s">
        <v>1194</v>
      </c>
    </row>
    <row r="401" spans="1:35" ht="54" x14ac:dyDescent="0.3">
      <c r="A401" s="10" t="s">
        <v>1195</v>
      </c>
      <c r="B401" s="10" t="s">
        <v>1196</v>
      </c>
      <c r="C401" s="11" t="s">
        <v>1197</v>
      </c>
      <c r="D401" s="12"/>
      <c r="E401" s="12" t="s">
        <v>1198</v>
      </c>
      <c r="F401" s="12" t="s">
        <v>67</v>
      </c>
      <c r="G401" s="13">
        <v>1</v>
      </c>
      <c r="H401" s="12"/>
      <c r="I401" s="13">
        <v>0</v>
      </c>
      <c r="J401" s="14">
        <v>0</v>
      </c>
      <c r="K401" s="15">
        <v>329</v>
      </c>
      <c r="L401" s="14">
        <f>J401+ROUND(K401, 2)</f>
        <v>329</v>
      </c>
      <c r="M401" s="14">
        <v>0</v>
      </c>
      <c r="N401" s="14">
        <v>0</v>
      </c>
      <c r="O401" s="14">
        <f>M401+N401</f>
        <v>0</v>
      </c>
      <c r="P401" s="14">
        <v>41.64</v>
      </c>
      <c r="Q401" s="16">
        <v>329</v>
      </c>
      <c r="R401" s="14">
        <f>P401+ROUND(Q401, 2)</f>
        <v>370.64</v>
      </c>
      <c r="S401" s="14">
        <v>0</v>
      </c>
      <c r="T401" s="14">
        <v>0</v>
      </c>
      <c r="U401" s="14">
        <f>S401+T401</f>
        <v>0</v>
      </c>
      <c r="V401" s="9">
        <f>ROUND(P401 / 1.2, 2)</f>
        <v>34.700000000000003</v>
      </c>
      <c r="W401" s="9">
        <f>ROUND(Q401 / 1.2, 2)</f>
        <v>274.17</v>
      </c>
      <c r="X401" s="9">
        <f>ROUND(R401 / 1.2, 2)</f>
        <v>308.87</v>
      </c>
      <c r="Y401" s="9">
        <f t="shared" si="79"/>
        <v>0</v>
      </c>
      <c r="Z401" s="9">
        <f>ROUND(T401 / 1.2, 2)</f>
        <v>0</v>
      </c>
      <c r="AA401" s="9">
        <f>Y401+Z401</f>
        <v>0</v>
      </c>
      <c r="AD401" s="4">
        <v>337839798</v>
      </c>
      <c r="AE401" s="4">
        <v>27137946</v>
      </c>
      <c r="AG401" s="4" t="s">
        <v>1199</v>
      </c>
      <c r="AH401" s="4" t="s">
        <v>1200</v>
      </c>
      <c r="AI401" s="4" t="s">
        <v>70</v>
      </c>
    </row>
    <row r="402" spans="1:35" ht="36" x14ac:dyDescent="0.3">
      <c r="A402" s="10" t="s">
        <v>1201</v>
      </c>
      <c r="B402" s="10"/>
      <c r="C402" s="28" t="s">
        <v>1153</v>
      </c>
      <c r="D402" s="12"/>
      <c r="E402" s="12" t="s">
        <v>1202</v>
      </c>
      <c r="F402" s="29" t="s">
        <v>74</v>
      </c>
      <c r="G402" s="30">
        <v>1.8</v>
      </c>
      <c r="H402" s="12"/>
      <c r="I402" s="30">
        <v>0</v>
      </c>
      <c r="J402" s="31">
        <v>12.58</v>
      </c>
      <c r="M402" s="32">
        <f>ROUND(ROUND(J402, 2)*I402, 2)</f>
        <v>0</v>
      </c>
      <c r="P402" s="33">
        <v>12.58</v>
      </c>
      <c r="S402" s="32">
        <f>ROUND(ROUND(P402, 2)*I402, 2)</f>
        <v>0</v>
      </c>
      <c r="V402" s="9">
        <f>ROUND(ROUND(P402, 2)/1.2, 2)</f>
        <v>10.48</v>
      </c>
      <c r="Y402" s="9">
        <f t="shared" si="79"/>
        <v>0</v>
      </c>
      <c r="AD402" s="4" t="s">
        <v>1203</v>
      </c>
      <c r="AE402" s="4" t="s">
        <v>1204</v>
      </c>
      <c r="AF402" s="4" t="s">
        <v>1205</v>
      </c>
    </row>
    <row r="403" spans="1:35" ht="18" x14ac:dyDescent="0.3">
      <c r="A403" s="10" t="s">
        <v>1206</v>
      </c>
      <c r="B403" s="10"/>
      <c r="C403" s="49" t="s">
        <v>1207</v>
      </c>
      <c r="D403" s="12"/>
      <c r="E403" s="12"/>
      <c r="F403" s="29" t="s">
        <v>150</v>
      </c>
      <c r="G403" s="30">
        <v>0.3</v>
      </c>
      <c r="H403" s="12"/>
      <c r="I403" s="41">
        <v>0</v>
      </c>
      <c r="J403" s="31">
        <v>73.099999999999994</v>
      </c>
      <c r="M403" s="32">
        <f>ROUND(ROUND(J403, 2)*I403, 2)</f>
        <v>0</v>
      </c>
      <c r="P403" s="33">
        <v>73.099999999999994</v>
      </c>
      <c r="S403" s="32">
        <f>ROUND(ROUND(P403, 2)*I403, 2)</f>
        <v>0</v>
      </c>
      <c r="V403" s="9">
        <f>ROUND(ROUND(P403, 2)/1.2, 2)</f>
        <v>60.92</v>
      </c>
      <c r="Y403" s="9">
        <f t="shared" si="79"/>
        <v>0</v>
      </c>
      <c r="AD403" s="4" t="s">
        <v>1208</v>
      </c>
      <c r="AE403" s="4" t="s">
        <v>1209</v>
      </c>
      <c r="AF403" s="4" t="s">
        <v>1210</v>
      </c>
    </row>
    <row r="404" spans="1:35" ht="18" x14ac:dyDescent="0.3">
      <c r="A404" s="10" t="s">
        <v>1211</v>
      </c>
      <c r="B404" s="10"/>
      <c r="C404" s="49" t="s">
        <v>1212</v>
      </c>
      <c r="D404" s="12"/>
      <c r="E404" s="12"/>
      <c r="F404" s="29" t="s">
        <v>98</v>
      </c>
      <c r="G404" s="30">
        <v>1</v>
      </c>
      <c r="H404" s="12"/>
      <c r="I404" s="41">
        <v>0</v>
      </c>
      <c r="J404" s="31">
        <v>7</v>
      </c>
      <c r="M404" s="32">
        <f>ROUND(ROUND(J404, 2)*I404, 2)</f>
        <v>0</v>
      </c>
      <c r="P404" s="33">
        <v>7</v>
      </c>
      <c r="S404" s="32">
        <f>ROUND(ROUND(P404, 2)*I404, 2)</f>
        <v>0</v>
      </c>
      <c r="V404" s="9">
        <f>ROUND(ROUND(P404, 2)/1.2, 2)</f>
        <v>5.83</v>
      </c>
      <c r="Y404" s="9">
        <f t="shared" si="79"/>
        <v>0</v>
      </c>
      <c r="AD404" s="4" t="s">
        <v>1213</v>
      </c>
      <c r="AE404" s="4" t="s">
        <v>1214</v>
      </c>
      <c r="AF404" s="4" t="s">
        <v>1215</v>
      </c>
    </row>
    <row r="405" spans="1:35" ht="36" x14ac:dyDescent="0.3">
      <c r="A405" s="10" t="s">
        <v>1216</v>
      </c>
      <c r="B405" s="10"/>
      <c r="C405" s="49" t="s">
        <v>630</v>
      </c>
      <c r="D405" s="12"/>
      <c r="E405" s="12"/>
      <c r="F405" s="29" t="s">
        <v>74</v>
      </c>
      <c r="G405" s="30">
        <v>0.15</v>
      </c>
      <c r="H405" s="12"/>
      <c r="I405" s="30">
        <v>0</v>
      </c>
      <c r="J405" s="31">
        <v>88.8</v>
      </c>
      <c r="M405" s="32">
        <f>ROUND(ROUND(J405, 2)*I405, 2)</f>
        <v>0</v>
      </c>
      <c r="P405" s="33">
        <v>88.8</v>
      </c>
      <c r="S405" s="32">
        <f>ROUND(ROUND(P405, 2)*I405, 2)</f>
        <v>0</v>
      </c>
      <c r="V405" s="9">
        <f>ROUND(ROUND(P405, 2)/1.2, 2)</f>
        <v>74</v>
      </c>
      <c r="Y405" s="9">
        <f t="shared" si="79"/>
        <v>0</v>
      </c>
      <c r="AD405" s="4" t="s">
        <v>1217</v>
      </c>
      <c r="AE405" s="4" t="s">
        <v>1218</v>
      </c>
      <c r="AF405" s="4" t="s">
        <v>633</v>
      </c>
    </row>
    <row r="406" spans="1:35" ht="54" x14ac:dyDescent="0.3">
      <c r="A406" s="10" t="s">
        <v>1219</v>
      </c>
      <c r="B406" s="10" t="s">
        <v>1196</v>
      </c>
      <c r="C406" s="11" t="s">
        <v>1197</v>
      </c>
      <c r="D406" s="12"/>
      <c r="E406" s="12" t="s">
        <v>1220</v>
      </c>
      <c r="F406" s="12" t="s">
        <v>67</v>
      </c>
      <c r="G406" s="13">
        <v>1</v>
      </c>
      <c r="H406" s="12"/>
      <c r="I406" s="13">
        <v>0</v>
      </c>
      <c r="J406" s="14">
        <v>0</v>
      </c>
      <c r="K406" s="15">
        <v>329</v>
      </c>
      <c r="L406" s="14">
        <f>J406+ROUND(K406, 2)</f>
        <v>329</v>
      </c>
      <c r="M406" s="14">
        <v>0</v>
      </c>
      <c r="N406" s="14">
        <v>0</v>
      </c>
      <c r="O406" s="14">
        <f>M406+N406</f>
        <v>0</v>
      </c>
      <c r="P406" s="14">
        <v>35.96</v>
      </c>
      <c r="Q406" s="16">
        <v>329</v>
      </c>
      <c r="R406" s="14">
        <f>P406+ROUND(Q406, 2)</f>
        <v>364.96</v>
      </c>
      <c r="S406" s="14">
        <v>0</v>
      </c>
      <c r="T406" s="14">
        <v>0</v>
      </c>
      <c r="U406" s="14">
        <f>S406+T406</f>
        <v>0</v>
      </c>
      <c r="V406" s="9">
        <f>ROUND(P406 / 1.2, 2)</f>
        <v>29.97</v>
      </c>
      <c r="W406" s="9">
        <f>ROUND(Q406 / 1.2, 2)</f>
        <v>274.17</v>
      </c>
      <c r="X406" s="9">
        <f>ROUND(R406 / 1.2, 2)</f>
        <v>304.13</v>
      </c>
      <c r="Y406" s="9">
        <f t="shared" si="79"/>
        <v>0</v>
      </c>
      <c r="Z406" s="9">
        <f>ROUND(T406 / 1.2, 2)</f>
        <v>0</v>
      </c>
      <c r="AA406" s="9">
        <f>Y406+Z406</f>
        <v>0</v>
      </c>
      <c r="AD406" s="4">
        <v>337839918</v>
      </c>
      <c r="AE406" s="4">
        <v>27137947</v>
      </c>
      <c r="AG406" s="4" t="s">
        <v>1199</v>
      </c>
      <c r="AH406" s="4" t="s">
        <v>1200</v>
      </c>
      <c r="AI406" s="4" t="s">
        <v>70</v>
      </c>
    </row>
    <row r="407" spans="1:35" ht="36" x14ac:dyDescent="0.3">
      <c r="A407" s="10" t="s">
        <v>1221</v>
      </c>
      <c r="B407" s="10"/>
      <c r="C407" s="49" t="s">
        <v>630</v>
      </c>
      <c r="D407" s="12"/>
      <c r="E407" s="12"/>
      <c r="F407" s="29" t="s">
        <v>74</v>
      </c>
      <c r="G407" s="30">
        <v>0.15</v>
      </c>
      <c r="H407" s="12"/>
      <c r="I407" s="30">
        <v>0</v>
      </c>
      <c r="J407" s="31">
        <v>88.8</v>
      </c>
      <c r="M407" s="32">
        <f>ROUND(ROUND(J407, 2)*I407, 2)</f>
        <v>0</v>
      </c>
      <c r="P407" s="33">
        <v>88.8</v>
      </c>
      <c r="S407" s="32">
        <f>ROUND(ROUND(P407, 2)*I407, 2)</f>
        <v>0</v>
      </c>
      <c r="V407" s="9">
        <f>ROUND(ROUND(P407, 2)/1.2, 2)</f>
        <v>74</v>
      </c>
      <c r="Y407" s="9">
        <f t="shared" si="79"/>
        <v>0</v>
      </c>
      <c r="AD407" s="4" t="s">
        <v>1222</v>
      </c>
      <c r="AE407" s="4" t="s">
        <v>1223</v>
      </c>
      <c r="AF407" s="4" t="s">
        <v>633</v>
      </c>
    </row>
    <row r="408" spans="1:35" ht="36" x14ac:dyDescent="0.3">
      <c r="A408" s="10" t="s">
        <v>1224</v>
      </c>
      <c r="B408" s="10"/>
      <c r="C408" s="28" t="s">
        <v>1153</v>
      </c>
      <c r="D408" s="12"/>
      <c r="E408" s="12" t="s">
        <v>1225</v>
      </c>
      <c r="F408" s="29" t="s">
        <v>74</v>
      </c>
      <c r="G408" s="30">
        <v>1.8</v>
      </c>
      <c r="H408" s="12"/>
      <c r="I408" s="30">
        <v>0</v>
      </c>
      <c r="J408" s="31">
        <v>12.58</v>
      </c>
      <c r="M408" s="32">
        <f>ROUND(ROUND(J408, 2)*I408, 2)</f>
        <v>0</v>
      </c>
      <c r="P408" s="33">
        <v>12.58</v>
      </c>
      <c r="S408" s="32">
        <f>ROUND(ROUND(P408, 2)*I408, 2)</f>
        <v>0</v>
      </c>
      <c r="V408" s="9">
        <f>ROUND(ROUND(P408, 2)/1.2, 2)</f>
        <v>10.48</v>
      </c>
      <c r="Y408" s="9">
        <f t="shared" si="79"/>
        <v>0</v>
      </c>
      <c r="AD408" s="4" t="s">
        <v>1226</v>
      </c>
      <c r="AE408" s="4" t="s">
        <v>1227</v>
      </c>
      <c r="AF408" s="4" t="s">
        <v>1205</v>
      </c>
    </row>
    <row r="409" spans="1:35" ht="54" x14ac:dyDescent="0.3">
      <c r="A409" s="17" t="s">
        <v>1228</v>
      </c>
      <c r="B409" s="17" t="s">
        <v>1229</v>
      </c>
      <c r="C409" s="18" t="s">
        <v>1230</v>
      </c>
      <c r="D409" s="19"/>
      <c r="E409" s="19" t="s">
        <v>1231</v>
      </c>
      <c r="F409" s="19" t="s">
        <v>67</v>
      </c>
      <c r="G409" s="20">
        <v>1</v>
      </c>
      <c r="H409" s="19"/>
      <c r="I409" s="21">
        <v>0</v>
      </c>
      <c r="J409" s="22">
        <v>73.319999999999993</v>
      </c>
      <c r="K409" s="22">
        <v>508</v>
      </c>
      <c r="L409" s="22">
        <f>J409+ROUND(K409, 2)</f>
        <v>581.31999999999994</v>
      </c>
      <c r="M409" s="22">
        <v>0</v>
      </c>
      <c r="N409" s="22">
        <v>0</v>
      </c>
      <c r="O409" s="22">
        <f>M409+N409</f>
        <v>0</v>
      </c>
      <c r="P409" s="22">
        <v>26.02</v>
      </c>
      <c r="Q409" s="22">
        <v>508</v>
      </c>
      <c r="R409" s="22">
        <f>P409+ROUND(Q409, 2)</f>
        <v>534.02</v>
      </c>
      <c r="S409" s="22">
        <v>0</v>
      </c>
      <c r="T409" s="22">
        <v>0</v>
      </c>
      <c r="U409" s="22">
        <f>S409+T409</f>
        <v>0</v>
      </c>
      <c r="V409" s="9">
        <f>ROUND(P409 / 1.2, 2)</f>
        <v>21.68</v>
      </c>
      <c r="W409" s="9">
        <f>ROUND(Q409 / 1.2, 2)</f>
        <v>423.33</v>
      </c>
      <c r="X409" s="9">
        <f>ROUND(R409 / 1.2, 2)</f>
        <v>445.02</v>
      </c>
      <c r="Y409" s="9">
        <f t="shared" si="79"/>
        <v>0</v>
      </c>
      <c r="Z409" s="9">
        <f>ROUND(T409 / 1.2, 2)</f>
        <v>0</v>
      </c>
      <c r="AA409" s="9">
        <f>Y409+Z409</f>
        <v>0</v>
      </c>
      <c r="AD409" s="4">
        <v>337839800</v>
      </c>
      <c r="AE409" s="4">
        <v>27137945</v>
      </c>
      <c r="AG409" s="4" t="s">
        <v>1232</v>
      </c>
      <c r="AH409" s="4" t="s">
        <v>1233</v>
      </c>
      <c r="AI409" s="4" t="s">
        <v>70</v>
      </c>
    </row>
    <row r="410" spans="1:35" ht="54" x14ac:dyDescent="0.3">
      <c r="A410" s="23" t="s">
        <v>1234</v>
      </c>
      <c r="B410" s="23" t="s">
        <v>1229</v>
      </c>
      <c r="C410" s="24" t="s">
        <v>1230</v>
      </c>
      <c r="D410" s="25"/>
      <c r="E410" s="25" t="s">
        <v>1231</v>
      </c>
      <c r="F410" s="25" t="s">
        <v>67</v>
      </c>
      <c r="G410" s="26">
        <v>1</v>
      </c>
      <c r="H410" s="25"/>
      <c r="I410" s="26">
        <v>8128.4</v>
      </c>
      <c r="J410" s="27">
        <v>73.319999999999993</v>
      </c>
      <c r="K410" s="27">
        <v>508</v>
      </c>
      <c r="L410" s="27">
        <v>508</v>
      </c>
      <c r="M410" s="27">
        <v>595974.29</v>
      </c>
      <c r="N410" s="27">
        <v>4129227.2</v>
      </c>
      <c r="O410" s="27"/>
      <c r="P410" s="27">
        <v>26.02</v>
      </c>
      <c r="Q410" s="27">
        <v>508</v>
      </c>
      <c r="R410" s="27">
        <v>508</v>
      </c>
      <c r="S410" s="27">
        <v>211500.97</v>
      </c>
      <c r="T410" s="27">
        <v>4129227.2</v>
      </c>
      <c r="U410" s="27"/>
      <c r="V410" s="9"/>
      <c r="W410" s="9">
        <f>ROUND(Q410 / 1.2, 2)</f>
        <v>423.33</v>
      </c>
      <c r="X410" s="9">
        <f>ROUND(R410 / 1.2, 2)</f>
        <v>423.33</v>
      </c>
      <c r="Y410" s="9"/>
      <c r="Z410" s="9">
        <f>ROUND(T410 / 1.2, 2)</f>
        <v>3441022.67</v>
      </c>
      <c r="AA410" s="9"/>
      <c r="AD410" s="4">
        <v>315782234</v>
      </c>
      <c r="AE410" s="4">
        <v>27137945</v>
      </c>
      <c r="AG410" s="4" t="s">
        <v>1232</v>
      </c>
      <c r="AH410" s="4" t="s">
        <v>1233</v>
      </c>
      <c r="AI410" s="4"/>
    </row>
    <row r="411" spans="1:35" ht="36" x14ac:dyDescent="0.3">
      <c r="A411" s="17" t="s">
        <v>1235</v>
      </c>
      <c r="B411" s="17"/>
      <c r="C411" s="34" t="s">
        <v>1236</v>
      </c>
      <c r="D411" s="19"/>
      <c r="E411" s="19"/>
      <c r="F411" s="35" t="s">
        <v>74</v>
      </c>
      <c r="G411" s="36">
        <v>1</v>
      </c>
      <c r="H411" s="19"/>
      <c r="I411" s="62">
        <v>0</v>
      </c>
      <c r="J411" s="38">
        <v>60</v>
      </c>
      <c r="K411" s="39"/>
      <c r="L411" s="39"/>
      <c r="M411" s="38">
        <f>ROUND(ROUND(J411, 2)*I411, 2)</f>
        <v>0</v>
      </c>
      <c r="N411" s="39"/>
      <c r="O411" s="39"/>
      <c r="P411" s="38">
        <v>12.7</v>
      </c>
      <c r="Q411" s="39"/>
      <c r="R411" s="39"/>
      <c r="S411" s="38">
        <f>ROUND(ROUND(P411, 2)*I411, 2)</f>
        <v>0</v>
      </c>
      <c r="T411" s="39"/>
      <c r="U411" s="40"/>
      <c r="V411" s="9">
        <f>ROUND(ROUND(P411, 2)/1.2, 2)</f>
        <v>10.58</v>
      </c>
      <c r="Y411" s="9">
        <f>ROUND(S411 / 1.2, 2)</f>
        <v>0</v>
      </c>
      <c r="AD411" s="4" t="s">
        <v>1237</v>
      </c>
      <c r="AE411" s="4" t="s">
        <v>1238</v>
      </c>
      <c r="AF411" s="4" t="s">
        <v>1239</v>
      </c>
    </row>
    <row r="412" spans="1:35" ht="36" x14ac:dyDescent="0.3">
      <c r="A412" s="23" t="s">
        <v>1240</v>
      </c>
      <c r="B412" s="23"/>
      <c r="C412" s="42" t="s">
        <v>1236</v>
      </c>
      <c r="D412" s="25"/>
      <c r="E412" s="25"/>
      <c r="F412" s="43" t="s">
        <v>74</v>
      </c>
      <c r="G412" s="44">
        <v>1</v>
      </c>
      <c r="H412" s="25"/>
      <c r="I412" s="44">
        <v>8128.4</v>
      </c>
      <c r="J412" s="46">
        <v>60</v>
      </c>
      <c r="K412" s="47"/>
      <c r="L412" s="47"/>
      <c r="M412" s="46">
        <f>ROUND(ROUND(J412, 2)*I412, 2)</f>
        <v>487704</v>
      </c>
      <c r="N412" s="47"/>
      <c r="O412" s="47"/>
      <c r="P412" s="46">
        <v>12.7</v>
      </c>
      <c r="Q412" s="47"/>
      <c r="R412" s="47"/>
      <c r="S412" s="46">
        <f>ROUND(ROUND(P412, 2)*I412, 2)</f>
        <v>103230.68</v>
      </c>
      <c r="T412" s="47"/>
      <c r="U412" s="48"/>
      <c r="V412" s="9">
        <f>ROUND(ROUND(P412, 2)/1.2, 2)</f>
        <v>10.58</v>
      </c>
      <c r="Y412" s="9">
        <f>ROUND(S412 / 1.2, 2)</f>
        <v>86025.57</v>
      </c>
      <c r="AD412" s="4" t="s">
        <v>1241</v>
      </c>
      <c r="AE412" s="4" t="s">
        <v>1238</v>
      </c>
      <c r="AF412" s="4" t="s">
        <v>1239</v>
      </c>
    </row>
    <row r="413" spans="1:35" ht="36" x14ac:dyDescent="0.3">
      <c r="A413" s="17" t="s">
        <v>1242</v>
      </c>
      <c r="B413" s="17"/>
      <c r="C413" s="34" t="s">
        <v>630</v>
      </c>
      <c r="D413" s="19"/>
      <c r="E413" s="19"/>
      <c r="F413" s="35" t="s">
        <v>74</v>
      </c>
      <c r="G413" s="36">
        <v>0.15</v>
      </c>
      <c r="H413" s="19"/>
      <c r="I413" s="62">
        <v>0</v>
      </c>
      <c r="J413" s="38">
        <v>88.8</v>
      </c>
      <c r="K413" s="39"/>
      <c r="L413" s="39"/>
      <c r="M413" s="38">
        <f>ROUND(ROUND(J413, 2)*I413, 2)</f>
        <v>0</v>
      </c>
      <c r="N413" s="39"/>
      <c r="O413" s="39"/>
      <c r="P413" s="38">
        <v>88.8</v>
      </c>
      <c r="Q413" s="39"/>
      <c r="R413" s="39"/>
      <c r="S413" s="38">
        <f>ROUND(ROUND(P413, 2)*I413, 2)</f>
        <v>0</v>
      </c>
      <c r="T413" s="39"/>
      <c r="U413" s="40"/>
      <c r="V413" s="9">
        <f>ROUND(ROUND(P413, 2)/1.2, 2)</f>
        <v>74</v>
      </c>
      <c r="Y413" s="9">
        <f>ROUND(S413 / 1.2, 2)</f>
        <v>0</v>
      </c>
      <c r="AD413" s="4" t="s">
        <v>1243</v>
      </c>
      <c r="AE413" s="4" t="s">
        <v>1244</v>
      </c>
      <c r="AF413" s="4" t="s">
        <v>633</v>
      </c>
    </row>
    <row r="414" spans="1:35" ht="36" x14ac:dyDescent="0.3">
      <c r="A414" s="23" t="s">
        <v>1245</v>
      </c>
      <c r="B414" s="23"/>
      <c r="C414" s="42" t="s">
        <v>630</v>
      </c>
      <c r="D414" s="25"/>
      <c r="E414" s="25"/>
      <c r="F414" s="43" t="s">
        <v>74</v>
      </c>
      <c r="G414" s="44">
        <v>0.15</v>
      </c>
      <c r="H414" s="25"/>
      <c r="I414" s="44">
        <v>1219.26</v>
      </c>
      <c r="J414" s="46">
        <v>88.8</v>
      </c>
      <c r="K414" s="47"/>
      <c r="L414" s="47"/>
      <c r="M414" s="46">
        <f>ROUND(ROUND(J414, 2)*I414, 2)</f>
        <v>108270.29</v>
      </c>
      <c r="N414" s="47"/>
      <c r="O414" s="47"/>
      <c r="P414" s="46">
        <v>88.8</v>
      </c>
      <c r="Q414" s="47"/>
      <c r="R414" s="47"/>
      <c r="S414" s="46">
        <f>ROUND(ROUND(P414, 2)*I414, 2)</f>
        <v>108270.29</v>
      </c>
      <c r="T414" s="47"/>
      <c r="U414" s="48"/>
      <c r="V414" s="9">
        <f>ROUND(ROUND(P414, 2)/1.2, 2)</f>
        <v>74</v>
      </c>
      <c r="Y414" s="9">
        <f>ROUND(S414 / 1.2, 2)</f>
        <v>90225.24</v>
      </c>
      <c r="AD414" s="4" t="s">
        <v>1246</v>
      </c>
      <c r="AE414" s="4" t="s">
        <v>1244</v>
      </c>
      <c r="AF414" s="4" t="s">
        <v>633</v>
      </c>
    </row>
    <row r="415" spans="1:35" ht="54" x14ac:dyDescent="0.3">
      <c r="A415" s="17" t="s">
        <v>1247</v>
      </c>
      <c r="B415" s="17" t="s">
        <v>1229</v>
      </c>
      <c r="C415" s="18" t="s">
        <v>1230</v>
      </c>
      <c r="D415" s="19"/>
      <c r="E415" s="19" t="s">
        <v>1248</v>
      </c>
      <c r="F415" s="19" t="s">
        <v>67</v>
      </c>
      <c r="G415" s="20">
        <v>1</v>
      </c>
      <c r="H415" s="19"/>
      <c r="I415" s="21">
        <v>0</v>
      </c>
      <c r="J415" s="22">
        <v>73.319999999999993</v>
      </c>
      <c r="K415" s="22">
        <v>508</v>
      </c>
      <c r="L415" s="22">
        <f>J415+ROUND(K415, 2)</f>
        <v>581.31999999999994</v>
      </c>
      <c r="M415" s="22">
        <v>0</v>
      </c>
      <c r="N415" s="22">
        <v>0</v>
      </c>
      <c r="O415" s="22">
        <f>M415+N415</f>
        <v>0</v>
      </c>
      <c r="P415" s="22">
        <v>26.02</v>
      </c>
      <c r="Q415" s="22">
        <v>508</v>
      </c>
      <c r="R415" s="22">
        <f>P415+ROUND(Q415, 2)</f>
        <v>534.02</v>
      </c>
      <c r="S415" s="22">
        <v>0</v>
      </c>
      <c r="T415" s="22">
        <v>0</v>
      </c>
      <c r="U415" s="22">
        <f>S415+T415</f>
        <v>0</v>
      </c>
      <c r="V415" s="9">
        <f>ROUND(P415 / 1.2, 2)</f>
        <v>21.68</v>
      </c>
      <c r="W415" s="9">
        <f>ROUND(Q415 / 1.2, 2)</f>
        <v>423.33</v>
      </c>
      <c r="X415" s="9">
        <f>ROUND(R415 / 1.2, 2)</f>
        <v>445.02</v>
      </c>
      <c r="Y415" s="9">
        <f>ROUND(S415 / 1.2, 2)</f>
        <v>0</v>
      </c>
      <c r="Z415" s="9">
        <f>ROUND(T415 / 1.2, 2)</f>
        <v>0</v>
      </c>
      <c r="AA415" s="9">
        <f>Y415+Z415</f>
        <v>0</v>
      </c>
      <c r="AD415" s="4">
        <v>337839919</v>
      </c>
      <c r="AE415" s="4">
        <v>27138016</v>
      </c>
      <c r="AG415" s="4" t="s">
        <v>1232</v>
      </c>
      <c r="AH415" s="4" t="s">
        <v>1233</v>
      </c>
      <c r="AI415" s="4" t="s">
        <v>70</v>
      </c>
    </row>
    <row r="416" spans="1:35" ht="54" x14ac:dyDescent="0.3">
      <c r="A416" s="23" t="s">
        <v>1249</v>
      </c>
      <c r="B416" s="23" t="s">
        <v>1229</v>
      </c>
      <c r="C416" s="24" t="s">
        <v>1230</v>
      </c>
      <c r="D416" s="25"/>
      <c r="E416" s="25" t="s">
        <v>1248</v>
      </c>
      <c r="F416" s="25" t="s">
        <v>67</v>
      </c>
      <c r="G416" s="26">
        <v>1</v>
      </c>
      <c r="H416" s="25"/>
      <c r="I416" s="26">
        <v>7374</v>
      </c>
      <c r="J416" s="27">
        <v>73.319999999999993</v>
      </c>
      <c r="K416" s="27">
        <v>508</v>
      </c>
      <c r="L416" s="27">
        <v>508</v>
      </c>
      <c r="M416" s="27">
        <v>540661.68000000005</v>
      </c>
      <c r="N416" s="27">
        <v>3745992</v>
      </c>
      <c r="O416" s="27"/>
      <c r="P416" s="27">
        <v>26.02</v>
      </c>
      <c r="Q416" s="27">
        <v>508</v>
      </c>
      <c r="R416" s="27">
        <v>508</v>
      </c>
      <c r="S416" s="27">
        <v>191871.48</v>
      </c>
      <c r="T416" s="27">
        <v>3745992</v>
      </c>
      <c r="U416" s="27"/>
      <c r="V416" s="9"/>
      <c r="W416" s="9">
        <f>ROUND(Q416 / 1.2, 2)</f>
        <v>423.33</v>
      </c>
      <c r="X416" s="9">
        <f>ROUND(R416 / 1.2, 2)</f>
        <v>423.33</v>
      </c>
      <c r="Y416" s="9"/>
      <c r="Z416" s="9">
        <f>ROUND(T416 / 1.2, 2)</f>
        <v>3121660</v>
      </c>
      <c r="AA416" s="9"/>
      <c r="AD416" s="4">
        <v>315782235</v>
      </c>
      <c r="AE416" s="4">
        <v>27138016</v>
      </c>
      <c r="AG416" s="4" t="s">
        <v>1232</v>
      </c>
      <c r="AH416" s="4" t="s">
        <v>1233</v>
      </c>
      <c r="AI416" s="4"/>
    </row>
    <row r="417" spans="1:35" ht="36" x14ac:dyDescent="0.3">
      <c r="A417" s="17" t="s">
        <v>1250</v>
      </c>
      <c r="B417" s="17"/>
      <c r="C417" s="34" t="s">
        <v>630</v>
      </c>
      <c r="D417" s="19"/>
      <c r="E417" s="19"/>
      <c r="F417" s="35" t="s">
        <v>74</v>
      </c>
      <c r="G417" s="36">
        <v>0.15</v>
      </c>
      <c r="H417" s="19"/>
      <c r="I417" s="62">
        <v>0</v>
      </c>
      <c r="J417" s="38">
        <v>88.8</v>
      </c>
      <c r="K417" s="39"/>
      <c r="L417" s="39"/>
      <c r="M417" s="38">
        <f>ROUND(ROUND(J417, 2)*I417, 2)</f>
        <v>0</v>
      </c>
      <c r="N417" s="39"/>
      <c r="O417" s="39"/>
      <c r="P417" s="38">
        <v>88.8</v>
      </c>
      <c r="Q417" s="39"/>
      <c r="R417" s="39"/>
      <c r="S417" s="38">
        <f>ROUND(ROUND(P417, 2)*I417, 2)</f>
        <v>0</v>
      </c>
      <c r="T417" s="39"/>
      <c r="U417" s="40"/>
      <c r="V417" s="9">
        <f>ROUND(ROUND(P417, 2)/1.2, 2)</f>
        <v>74</v>
      </c>
      <c r="Y417" s="9">
        <f>ROUND(S417 / 1.2, 2)</f>
        <v>0</v>
      </c>
      <c r="AD417" s="4" t="s">
        <v>1251</v>
      </c>
      <c r="AE417" s="4" t="s">
        <v>1252</v>
      </c>
      <c r="AF417" s="4" t="s">
        <v>633</v>
      </c>
    </row>
    <row r="418" spans="1:35" ht="36" x14ac:dyDescent="0.3">
      <c r="A418" s="23" t="s">
        <v>1253</v>
      </c>
      <c r="B418" s="23"/>
      <c r="C418" s="42" t="s">
        <v>630</v>
      </c>
      <c r="D418" s="25"/>
      <c r="E418" s="25"/>
      <c r="F418" s="43" t="s">
        <v>74</v>
      </c>
      <c r="G418" s="44">
        <v>0.15</v>
      </c>
      <c r="H418" s="25"/>
      <c r="I418" s="44">
        <v>1106.0999999999999</v>
      </c>
      <c r="J418" s="46">
        <v>88.8</v>
      </c>
      <c r="K418" s="47"/>
      <c r="L418" s="47"/>
      <c r="M418" s="46">
        <f>ROUND(ROUND(J418, 2)*I418, 2)</f>
        <v>98221.68</v>
      </c>
      <c r="N418" s="47"/>
      <c r="O418" s="47"/>
      <c r="P418" s="46">
        <v>88.8</v>
      </c>
      <c r="Q418" s="47"/>
      <c r="R418" s="47"/>
      <c r="S418" s="46">
        <f>ROUND(ROUND(P418, 2)*I418, 2)</f>
        <v>98221.68</v>
      </c>
      <c r="T418" s="47"/>
      <c r="U418" s="48"/>
      <c r="V418" s="9">
        <f>ROUND(ROUND(P418, 2)/1.2, 2)</f>
        <v>74</v>
      </c>
      <c r="Y418" s="9">
        <f>ROUND(S418 / 1.2, 2)</f>
        <v>81851.399999999994</v>
      </c>
      <c r="AD418" s="4" t="s">
        <v>1254</v>
      </c>
      <c r="AE418" s="4" t="s">
        <v>1252</v>
      </c>
      <c r="AF418" s="4" t="s">
        <v>633</v>
      </c>
    </row>
    <row r="419" spans="1:35" ht="36" x14ac:dyDescent="0.3">
      <c r="A419" s="17" t="s">
        <v>1255</v>
      </c>
      <c r="B419" s="17"/>
      <c r="C419" s="34" t="s">
        <v>1236</v>
      </c>
      <c r="D419" s="19"/>
      <c r="E419" s="19"/>
      <c r="F419" s="35" t="s">
        <v>74</v>
      </c>
      <c r="G419" s="36">
        <v>1</v>
      </c>
      <c r="H419" s="19"/>
      <c r="I419" s="62">
        <v>0</v>
      </c>
      <c r="J419" s="38">
        <v>60</v>
      </c>
      <c r="K419" s="39"/>
      <c r="L419" s="39"/>
      <c r="M419" s="38">
        <f>ROUND(ROUND(J419, 2)*I419, 2)</f>
        <v>0</v>
      </c>
      <c r="N419" s="39"/>
      <c r="O419" s="39"/>
      <c r="P419" s="38">
        <v>12.7</v>
      </c>
      <c r="Q419" s="39"/>
      <c r="R419" s="39"/>
      <c r="S419" s="38">
        <f>ROUND(ROUND(P419, 2)*I419, 2)</f>
        <v>0</v>
      </c>
      <c r="T419" s="39"/>
      <c r="U419" s="40"/>
      <c r="V419" s="9">
        <f>ROUND(ROUND(P419, 2)/1.2, 2)</f>
        <v>10.58</v>
      </c>
      <c r="Y419" s="9">
        <f>ROUND(S419 / 1.2, 2)</f>
        <v>0</v>
      </c>
      <c r="AD419" s="4" t="s">
        <v>1256</v>
      </c>
      <c r="AE419" s="4" t="s">
        <v>1257</v>
      </c>
      <c r="AF419" s="4" t="s">
        <v>1239</v>
      </c>
    </row>
    <row r="420" spans="1:35" ht="36" x14ac:dyDescent="0.3">
      <c r="A420" s="23" t="s">
        <v>1258</v>
      </c>
      <c r="B420" s="23"/>
      <c r="C420" s="42" t="s">
        <v>1236</v>
      </c>
      <c r="D420" s="25"/>
      <c r="E420" s="25"/>
      <c r="F420" s="43" t="s">
        <v>74</v>
      </c>
      <c r="G420" s="44">
        <v>1</v>
      </c>
      <c r="H420" s="25"/>
      <c r="I420" s="44">
        <v>7374</v>
      </c>
      <c r="J420" s="46">
        <v>60</v>
      </c>
      <c r="K420" s="47"/>
      <c r="L420" s="47"/>
      <c r="M420" s="46">
        <f>ROUND(ROUND(J420, 2)*I420, 2)</f>
        <v>442440</v>
      </c>
      <c r="N420" s="47"/>
      <c r="O420" s="47"/>
      <c r="P420" s="46">
        <v>12.7</v>
      </c>
      <c r="Q420" s="47"/>
      <c r="R420" s="47"/>
      <c r="S420" s="46">
        <f>ROUND(ROUND(P420, 2)*I420, 2)</f>
        <v>93649.8</v>
      </c>
      <c r="T420" s="47"/>
      <c r="U420" s="48"/>
      <c r="V420" s="9">
        <f>ROUND(ROUND(P420, 2)/1.2, 2)</f>
        <v>10.58</v>
      </c>
      <c r="Y420" s="9">
        <f>ROUND(S420 / 1.2, 2)</f>
        <v>78041.5</v>
      </c>
      <c r="AD420" s="4" t="s">
        <v>1259</v>
      </c>
      <c r="AE420" s="4" t="s">
        <v>1257</v>
      </c>
      <c r="AF420" s="4" t="s">
        <v>1239</v>
      </c>
    </row>
    <row r="421" spans="1:35" ht="36" x14ac:dyDescent="0.3">
      <c r="A421" s="17" t="s">
        <v>1260</v>
      </c>
      <c r="B421" s="17" t="s">
        <v>1229</v>
      </c>
      <c r="C421" s="18" t="s">
        <v>1230</v>
      </c>
      <c r="D421" s="19"/>
      <c r="E421" s="19" t="s">
        <v>1261</v>
      </c>
      <c r="F421" s="19" t="s">
        <v>67</v>
      </c>
      <c r="G421" s="20">
        <v>1</v>
      </c>
      <c r="H421" s="19"/>
      <c r="I421" s="21">
        <v>0</v>
      </c>
      <c r="J421" s="22">
        <v>35.049999999999997</v>
      </c>
      <c r="K421" s="22">
        <v>508</v>
      </c>
      <c r="L421" s="22">
        <f>J421+ROUND(K421, 2)</f>
        <v>543.04999999999995</v>
      </c>
      <c r="M421" s="22">
        <v>0</v>
      </c>
      <c r="N421" s="22">
        <v>0</v>
      </c>
      <c r="O421" s="22">
        <f>M421+N421</f>
        <v>0</v>
      </c>
      <c r="P421" s="22">
        <v>35.049999999999997</v>
      </c>
      <c r="Q421" s="22">
        <v>508</v>
      </c>
      <c r="R421" s="22">
        <f>P421+ROUND(Q421, 2)</f>
        <v>543.04999999999995</v>
      </c>
      <c r="S421" s="22">
        <v>0</v>
      </c>
      <c r="T421" s="22">
        <v>0</v>
      </c>
      <c r="U421" s="22">
        <f>S421+T421</f>
        <v>0</v>
      </c>
      <c r="V421" s="9">
        <f>ROUND(P421 / 1.2, 2)</f>
        <v>29.21</v>
      </c>
      <c r="W421" s="9">
        <f>ROUND(Q421 / 1.2, 2)</f>
        <v>423.33</v>
      </c>
      <c r="X421" s="9">
        <f>ROUND(R421 / 1.2, 2)</f>
        <v>452.54</v>
      </c>
      <c r="Y421" s="9">
        <f>ROUND(S421 / 1.2, 2)</f>
        <v>0</v>
      </c>
      <c r="Z421" s="9">
        <f>ROUND(T421 / 1.2, 2)</f>
        <v>0</v>
      </c>
      <c r="AA421" s="9">
        <f>Y421+Z421</f>
        <v>0</v>
      </c>
      <c r="AD421" s="4">
        <v>337839920</v>
      </c>
      <c r="AE421" s="4">
        <v>27137942</v>
      </c>
      <c r="AG421" s="4" t="s">
        <v>1232</v>
      </c>
      <c r="AH421" s="4" t="s">
        <v>1233</v>
      </c>
      <c r="AI421" s="4" t="s">
        <v>70</v>
      </c>
    </row>
    <row r="422" spans="1:35" ht="36" x14ac:dyDescent="0.3">
      <c r="A422" s="23" t="s">
        <v>1262</v>
      </c>
      <c r="B422" s="23" t="s">
        <v>1229</v>
      </c>
      <c r="C422" s="24" t="s">
        <v>1230</v>
      </c>
      <c r="D422" s="25"/>
      <c r="E422" s="25" t="s">
        <v>1261</v>
      </c>
      <c r="F422" s="25" t="s">
        <v>67</v>
      </c>
      <c r="G422" s="26">
        <v>1</v>
      </c>
      <c r="H422" s="25"/>
      <c r="I422" s="26">
        <v>8128.4</v>
      </c>
      <c r="J422" s="27">
        <v>35.049999999999997</v>
      </c>
      <c r="K422" s="27">
        <v>508</v>
      </c>
      <c r="L422" s="27">
        <v>508</v>
      </c>
      <c r="M422" s="27">
        <v>284900.42</v>
      </c>
      <c r="N422" s="27">
        <v>4129227.2</v>
      </c>
      <c r="O422" s="27"/>
      <c r="P422" s="27">
        <v>35.049999999999997</v>
      </c>
      <c r="Q422" s="27">
        <v>508</v>
      </c>
      <c r="R422" s="27">
        <v>508</v>
      </c>
      <c r="S422" s="27">
        <v>284900.42</v>
      </c>
      <c r="T422" s="27">
        <v>4129227.2</v>
      </c>
      <c r="U422" s="27"/>
      <c r="V422" s="9"/>
      <c r="W422" s="9">
        <f>ROUND(Q422 / 1.2, 2)</f>
        <v>423.33</v>
      </c>
      <c r="X422" s="9">
        <f>ROUND(R422 / 1.2, 2)</f>
        <v>423.33</v>
      </c>
      <c r="Y422" s="9"/>
      <c r="Z422" s="9">
        <f>ROUND(T422 / 1.2, 2)</f>
        <v>3441022.67</v>
      </c>
      <c r="AA422" s="9"/>
      <c r="AD422" s="4">
        <v>315782236</v>
      </c>
      <c r="AE422" s="4">
        <v>27137942</v>
      </c>
      <c r="AG422" s="4" t="s">
        <v>1232</v>
      </c>
      <c r="AH422" s="4" t="s">
        <v>1233</v>
      </c>
      <c r="AI422" s="4"/>
    </row>
    <row r="423" spans="1:35" ht="36" x14ac:dyDescent="0.3">
      <c r="A423" s="17" t="s">
        <v>1263</v>
      </c>
      <c r="B423" s="17"/>
      <c r="C423" s="34" t="s">
        <v>1153</v>
      </c>
      <c r="D423" s="19"/>
      <c r="E423" s="19"/>
      <c r="F423" s="35" t="s">
        <v>74</v>
      </c>
      <c r="G423" s="36">
        <v>1.8</v>
      </c>
      <c r="H423" s="19"/>
      <c r="I423" s="62">
        <v>0</v>
      </c>
      <c r="J423" s="38">
        <v>12.07</v>
      </c>
      <c r="K423" s="39"/>
      <c r="L423" s="39"/>
      <c r="M423" s="38">
        <f>ROUND(ROUND(J423, 2)*I423, 2)</f>
        <v>0</v>
      </c>
      <c r="N423" s="39"/>
      <c r="O423" s="39"/>
      <c r="P423" s="38">
        <v>12.07</v>
      </c>
      <c r="Q423" s="39"/>
      <c r="R423" s="39"/>
      <c r="S423" s="38">
        <f>ROUND(ROUND(P423, 2)*I423, 2)</f>
        <v>0</v>
      </c>
      <c r="T423" s="39"/>
      <c r="U423" s="40"/>
      <c r="V423" s="9">
        <f>ROUND(ROUND(P423, 2)/1.2, 2)</f>
        <v>10.06</v>
      </c>
      <c r="Y423" s="9">
        <f>ROUND(S423 / 1.2, 2)</f>
        <v>0</v>
      </c>
      <c r="AD423" s="4" t="s">
        <v>1264</v>
      </c>
      <c r="AE423" s="4" t="s">
        <v>1265</v>
      </c>
      <c r="AF423" s="4" t="s">
        <v>1205</v>
      </c>
    </row>
    <row r="424" spans="1:35" ht="36" x14ac:dyDescent="0.3">
      <c r="A424" s="23" t="s">
        <v>1266</v>
      </c>
      <c r="B424" s="23"/>
      <c r="C424" s="42" t="s">
        <v>1153</v>
      </c>
      <c r="D424" s="25"/>
      <c r="E424" s="25"/>
      <c r="F424" s="43" t="s">
        <v>74</v>
      </c>
      <c r="G424" s="44">
        <v>1.8</v>
      </c>
      <c r="H424" s="25"/>
      <c r="I424" s="44">
        <v>14631.12</v>
      </c>
      <c r="J424" s="46">
        <v>12.07</v>
      </c>
      <c r="K424" s="47"/>
      <c r="L424" s="47"/>
      <c r="M424" s="46">
        <f>ROUND(ROUND(J424, 2)*I424, 2)</f>
        <v>176597.62</v>
      </c>
      <c r="N424" s="47"/>
      <c r="O424" s="47"/>
      <c r="P424" s="46">
        <v>12.07</v>
      </c>
      <c r="Q424" s="47"/>
      <c r="R424" s="47"/>
      <c r="S424" s="46">
        <f>ROUND(ROUND(P424, 2)*I424, 2)</f>
        <v>176597.62</v>
      </c>
      <c r="T424" s="47"/>
      <c r="U424" s="48"/>
      <c r="V424" s="9">
        <f>ROUND(ROUND(P424, 2)/1.2, 2)</f>
        <v>10.06</v>
      </c>
      <c r="Y424" s="9">
        <f>ROUND(S424 / 1.2, 2)</f>
        <v>147164.68</v>
      </c>
      <c r="AD424" s="4" t="s">
        <v>1267</v>
      </c>
      <c r="AE424" s="4" t="s">
        <v>1265</v>
      </c>
      <c r="AF424" s="4" t="s">
        <v>1205</v>
      </c>
    </row>
    <row r="425" spans="1:35" ht="36" x14ac:dyDescent="0.3">
      <c r="A425" s="17" t="s">
        <v>1268</v>
      </c>
      <c r="B425" s="17"/>
      <c r="C425" s="34" t="s">
        <v>630</v>
      </c>
      <c r="D425" s="19"/>
      <c r="E425" s="19"/>
      <c r="F425" s="35" t="s">
        <v>74</v>
      </c>
      <c r="G425" s="36">
        <v>0.15</v>
      </c>
      <c r="H425" s="19"/>
      <c r="I425" s="62">
        <v>0</v>
      </c>
      <c r="J425" s="38">
        <v>88.8</v>
      </c>
      <c r="K425" s="39"/>
      <c r="L425" s="39"/>
      <c r="M425" s="38">
        <f>ROUND(ROUND(J425, 2)*I425, 2)</f>
        <v>0</v>
      </c>
      <c r="N425" s="39"/>
      <c r="O425" s="39"/>
      <c r="P425" s="38">
        <v>88.8</v>
      </c>
      <c r="Q425" s="39"/>
      <c r="R425" s="39"/>
      <c r="S425" s="38">
        <f>ROUND(ROUND(P425, 2)*I425, 2)</f>
        <v>0</v>
      </c>
      <c r="T425" s="39"/>
      <c r="U425" s="40"/>
      <c r="V425" s="9">
        <f>ROUND(ROUND(P425, 2)/1.2, 2)</f>
        <v>74</v>
      </c>
      <c r="Y425" s="9">
        <f>ROUND(S425 / 1.2, 2)</f>
        <v>0</v>
      </c>
      <c r="AD425" s="4" t="s">
        <v>1269</v>
      </c>
      <c r="AE425" s="4" t="s">
        <v>1270</v>
      </c>
      <c r="AF425" s="4" t="s">
        <v>633</v>
      </c>
    </row>
    <row r="426" spans="1:35" ht="36" x14ac:dyDescent="0.3">
      <c r="A426" s="23" t="s">
        <v>1271</v>
      </c>
      <c r="B426" s="23"/>
      <c r="C426" s="42" t="s">
        <v>630</v>
      </c>
      <c r="D426" s="25"/>
      <c r="E426" s="25"/>
      <c r="F426" s="43" t="s">
        <v>74</v>
      </c>
      <c r="G426" s="44">
        <v>0.15</v>
      </c>
      <c r="H426" s="25"/>
      <c r="I426" s="44">
        <v>1219.26</v>
      </c>
      <c r="J426" s="46">
        <v>88.8</v>
      </c>
      <c r="K426" s="47"/>
      <c r="L426" s="47"/>
      <c r="M426" s="46">
        <f>ROUND(ROUND(J426, 2)*I426, 2)</f>
        <v>108270.29</v>
      </c>
      <c r="N426" s="47"/>
      <c r="O426" s="47"/>
      <c r="P426" s="46">
        <v>88.8</v>
      </c>
      <c r="Q426" s="47"/>
      <c r="R426" s="47"/>
      <c r="S426" s="46">
        <f>ROUND(ROUND(P426, 2)*I426, 2)</f>
        <v>108270.29</v>
      </c>
      <c r="T426" s="47"/>
      <c r="U426" s="48"/>
      <c r="V426" s="9">
        <f>ROUND(ROUND(P426, 2)/1.2, 2)</f>
        <v>74</v>
      </c>
      <c r="Y426" s="9">
        <f>ROUND(S426 / 1.2, 2)</f>
        <v>90225.24</v>
      </c>
      <c r="AD426" s="4" t="s">
        <v>1272</v>
      </c>
      <c r="AE426" s="4" t="s">
        <v>1270</v>
      </c>
      <c r="AF426" s="4" t="s">
        <v>633</v>
      </c>
    </row>
    <row r="427" spans="1:35" ht="36" x14ac:dyDescent="0.3">
      <c r="A427" s="17" t="s">
        <v>1273</v>
      </c>
      <c r="B427" s="17" t="s">
        <v>1229</v>
      </c>
      <c r="C427" s="18" t="s">
        <v>1230</v>
      </c>
      <c r="D427" s="19"/>
      <c r="E427" s="19" t="s">
        <v>1274</v>
      </c>
      <c r="F427" s="19" t="s">
        <v>67</v>
      </c>
      <c r="G427" s="20">
        <v>1</v>
      </c>
      <c r="H427" s="19"/>
      <c r="I427" s="21">
        <v>0</v>
      </c>
      <c r="J427" s="22">
        <v>35.049999999999997</v>
      </c>
      <c r="K427" s="22">
        <v>508</v>
      </c>
      <c r="L427" s="22">
        <f>J427+ROUND(K427, 2)</f>
        <v>543.04999999999995</v>
      </c>
      <c r="M427" s="22">
        <v>0</v>
      </c>
      <c r="N427" s="22">
        <v>0</v>
      </c>
      <c r="O427" s="22">
        <f>M427+N427</f>
        <v>0</v>
      </c>
      <c r="P427" s="22">
        <v>35.049999999999997</v>
      </c>
      <c r="Q427" s="22">
        <v>508</v>
      </c>
      <c r="R427" s="22">
        <f>P427+ROUND(Q427, 2)</f>
        <v>543.04999999999995</v>
      </c>
      <c r="S427" s="22">
        <v>0</v>
      </c>
      <c r="T427" s="22">
        <v>0</v>
      </c>
      <c r="U427" s="22">
        <f>S427+T427</f>
        <v>0</v>
      </c>
      <c r="V427" s="9">
        <f>ROUND(P427 / 1.2, 2)</f>
        <v>29.21</v>
      </c>
      <c r="W427" s="9">
        <f>ROUND(Q427 / 1.2, 2)</f>
        <v>423.33</v>
      </c>
      <c r="X427" s="9">
        <f>ROUND(R427 / 1.2, 2)</f>
        <v>452.54</v>
      </c>
      <c r="Y427" s="9">
        <f>ROUND(S427 / 1.2, 2)</f>
        <v>0</v>
      </c>
      <c r="Z427" s="9">
        <f>ROUND(T427 / 1.2, 2)</f>
        <v>0</v>
      </c>
      <c r="AA427" s="9">
        <f>Y427+Z427</f>
        <v>0</v>
      </c>
      <c r="AD427" s="4">
        <v>337839921</v>
      </c>
      <c r="AE427" s="4">
        <v>27138013</v>
      </c>
      <c r="AG427" s="4" t="s">
        <v>1232</v>
      </c>
      <c r="AH427" s="4" t="s">
        <v>1233</v>
      </c>
      <c r="AI427" s="4" t="s">
        <v>70</v>
      </c>
    </row>
    <row r="428" spans="1:35" ht="36" x14ac:dyDescent="0.3">
      <c r="A428" s="23" t="s">
        <v>1275</v>
      </c>
      <c r="B428" s="23" t="s">
        <v>1229</v>
      </c>
      <c r="C428" s="24" t="s">
        <v>1230</v>
      </c>
      <c r="D428" s="25"/>
      <c r="E428" s="25" t="s">
        <v>1274</v>
      </c>
      <c r="F428" s="25" t="s">
        <v>67</v>
      </c>
      <c r="G428" s="26">
        <v>1</v>
      </c>
      <c r="H428" s="25"/>
      <c r="I428" s="26">
        <v>7374</v>
      </c>
      <c r="J428" s="27">
        <v>35.049999999999997</v>
      </c>
      <c r="K428" s="27">
        <v>508</v>
      </c>
      <c r="L428" s="27">
        <v>508</v>
      </c>
      <c r="M428" s="27">
        <v>258458.7</v>
      </c>
      <c r="N428" s="27">
        <v>3745992</v>
      </c>
      <c r="O428" s="27"/>
      <c r="P428" s="27">
        <v>35.049999999999997</v>
      </c>
      <c r="Q428" s="27">
        <v>508</v>
      </c>
      <c r="R428" s="27">
        <v>508</v>
      </c>
      <c r="S428" s="27">
        <v>258458.7</v>
      </c>
      <c r="T428" s="27">
        <v>3745992</v>
      </c>
      <c r="U428" s="27"/>
      <c r="V428" s="9"/>
      <c r="W428" s="9">
        <f>ROUND(Q428 / 1.2, 2)</f>
        <v>423.33</v>
      </c>
      <c r="X428" s="9">
        <f>ROUND(R428 / 1.2, 2)</f>
        <v>423.33</v>
      </c>
      <c r="Y428" s="9"/>
      <c r="Z428" s="9">
        <f>ROUND(T428 / 1.2, 2)</f>
        <v>3121660</v>
      </c>
      <c r="AA428" s="9"/>
      <c r="AD428" s="4">
        <v>315782237</v>
      </c>
      <c r="AE428" s="4">
        <v>27138013</v>
      </c>
      <c r="AG428" s="4" t="s">
        <v>1232</v>
      </c>
      <c r="AH428" s="4" t="s">
        <v>1233</v>
      </c>
      <c r="AI428" s="4"/>
    </row>
    <row r="429" spans="1:35" ht="36" x14ac:dyDescent="0.3">
      <c r="A429" s="17" t="s">
        <v>1276</v>
      </c>
      <c r="B429" s="17"/>
      <c r="C429" s="34" t="s">
        <v>630</v>
      </c>
      <c r="D429" s="19"/>
      <c r="E429" s="19"/>
      <c r="F429" s="35" t="s">
        <v>74</v>
      </c>
      <c r="G429" s="36">
        <v>0.15</v>
      </c>
      <c r="H429" s="19"/>
      <c r="I429" s="62">
        <v>0</v>
      </c>
      <c r="J429" s="38">
        <v>88.8</v>
      </c>
      <c r="K429" s="39"/>
      <c r="L429" s="39"/>
      <c r="M429" s="38">
        <f>ROUND(ROUND(J429, 2)*I429, 2)</f>
        <v>0</v>
      </c>
      <c r="N429" s="39"/>
      <c r="O429" s="39"/>
      <c r="P429" s="38">
        <v>88.8</v>
      </c>
      <c r="Q429" s="39"/>
      <c r="R429" s="39"/>
      <c r="S429" s="38">
        <f>ROUND(ROUND(P429, 2)*I429, 2)</f>
        <v>0</v>
      </c>
      <c r="T429" s="39"/>
      <c r="U429" s="40"/>
      <c r="V429" s="9">
        <f>ROUND(ROUND(P429, 2)/1.2, 2)</f>
        <v>74</v>
      </c>
      <c r="Y429" s="9">
        <f t="shared" ref="Y429:Y450" si="80">ROUND(S429 / 1.2, 2)</f>
        <v>0</v>
      </c>
      <c r="AD429" s="4" t="s">
        <v>1277</v>
      </c>
      <c r="AE429" s="4" t="s">
        <v>1278</v>
      </c>
      <c r="AF429" s="4" t="s">
        <v>633</v>
      </c>
    </row>
    <row r="430" spans="1:35" ht="36" x14ac:dyDescent="0.3">
      <c r="A430" s="23" t="s">
        <v>1279</v>
      </c>
      <c r="B430" s="23"/>
      <c r="C430" s="42" t="s">
        <v>630</v>
      </c>
      <c r="D430" s="25"/>
      <c r="E430" s="25"/>
      <c r="F430" s="43" t="s">
        <v>74</v>
      </c>
      <c r="G430" s="44">
        <v>0.15</v>
      </c>
      <c r="H430" s="25"/>
      <c r="I430" s="44">
        <v>1106.0999999999999</v>
      </c>
      <c r="J430" s="46">
        <v>88.8</v>
      </c>
      <c r="K430" s="47"/>
      <c r="L430" s="47"/>
      <c r="M430" s="46">
        <f>ROUND(ROUND(J430, 2)*I430, 2)</f>
        <v>98221.68</v>
      </c>
      <c r="N430" s="47"/>
      <c r="O430" s="47"/>
      <c r="P430" s="46">
        <v>88.8</v>
      </c>
      <c r="Q430" s="47"/>
      <c r="R430" s="47"/>
      <c r="S430" s="46">
        <f>ROUND(ROUND(P430, 2)*I430, 2)</f>
        <v>98221.68</v>
      </c>
      <c r="T430" s="47"/>
      <c r="U430" s="48"/>
      <c r="V430" s="9">
        <f>ROUND(ROUND(P430, 2)/1.2, 2)</f>
        <v>74</v>
      </c>
      <c r="Y430" s="9">
        <f t="shared" si="80"/>
        <v>81851.399999999994</v>
      </c>
      <c r="AD430" s="4" t="s">
        <v>1280</v>
      </c>
      <c r="AE430" s="4" t="s">
        <v>1278</v>
      </c>
      <c r="AF430" s="4" t="s">
        <v>633</v>
      </c>
    </row>
    <row r="431" spans="1:35" ht="36" x14ac:dyDescent="0.3">
      <c r="A431" s="17" t="s">
        <v>1281</v>
      </c>
      <c r="B431" s="17"/>
      <c r="C431" s="34" t="s">
        <v>1153</v>
      </c>
      <c r="D431" s="19"/>
      <c r="E431" s="19"/>
      <c r="F431" s="35" t="s">
        <v>74</v>
      </c>
      <c r="G431" s="36">
        <v>1.8</v>
      </c>
      <c r="H431" s="19"/>
      <c r="I431" s="62">
        <v>0</v>
      </c>
      <c r="J431" s="38">
        <v>12.07</v>
      </c>
      <c r="K431" s="39"/>
      <c r="L431" s="39"/>
      <c r="M431" s="38">
        <f>ROUND(ROUND(J431, 2)*I431, 2)</f>
        <v>0</v>
      </c>
      <c r="N431" s="39"/>
      <c r="O431" s="39"/>
      <c r="P431" s="38">
        <v>12.07</v>
      </c>
      <c r="Q431" s="39"/>
      <c r="R431" s="39"/>
      <c r="S431" s="38">
        <f>ROUND(ROUND(P431, 2)*I431, 2)</f>
        <v>0</v>
      </c>
      <c r="T431" s="39"/>
      <c r="U431" s="40"/>
      <c r="V431" s="9">
        <f>ROUND(ROUND(P431, 2)/1.2, 2)</f>
        <v>10.06</v>
      </c>
      <c r="Y431" s="9">
        <f t="shared" si="80"/>
        <v>0</v>
      </c>
      <c r="AD431" s="4" t="s">
        <v>1282</v>
      </c>
      <c r="AE431" s="4" t="s">
        <v>1283</v>
      </c>
      <c r="AF431" s="4" t="s">
        <v>1205</v>
      </c>
    </row>
    <row r="432" spans="1:35" ht="36" x14ac:dyDescent="0.3">
      <c r="A432" s="23" t="s">
        <v>1284</v>
      </c>
      <c r="B432" s="23"/>
      <c r="C432" s="42" t="s">
        <v>1153</v>
      </c>
      <c r="D432" s="25"/>
      <c r="E432" s="25"/>
      <c r="F432" s="43" t="s">
        <v>74</v>
      </c>
      <c r="G432" s="44">
        <v>1.8</v>
      </c>
      <c r="H432" s="25"/>
      <c r="I432" s="44">
        <v>13273.2</v>
      </c>
      <c r="J432" s="46">
        <v>12.07</v>
      </c>
      <c r="K432" s="47"/>
      <c r="L432" s="47"/>
      <c r="M432" s="46">
        <f>ROUND(ROUND(J432, 2)*I432, 2)</f>
        <v>160207.51999999999</v>
      </c>
      <c r="N432" s="47"/>
      <c r="O432" s="47"/>
      <c r="P432" s="46">
        <v>12.07</v>
      </c>
      <c r="Q432" s="47"/>
      <c r="R432" s="47"/>
      <c r="S432" s="46">
        <f>ROUND(ROUND(P432, 2)*I432, 2)</f>
        <v>160207.51999999999</v>
      </c>
      <c r="T432" s="47"/>
      <c r="U432" s="48"/>
      <c r="V432" s="9">
        <f>ROUND(ROUND(P432, 2)/1.2, 2)</f>
        <v>10.06</v>
      </c>
      <c r="Y432" s="9">
        <f t="shared" si="80"/>
        <v>133506.26999999999</v>
      </c>
      <c r="AD432" s="4" t="s">
        <v>1285</v>
      </c>
      <c r="AE432" s="4" t="s">
        <v>1283</v>
      </c>
      <c r="AF432" s="4" t="s">
        <v>1205</v>
      </c>
    </row>
    <row r="433" spans="1:35" ht="54" x14ac:dyDescent="0.3">
      <c r="A433" s="50" t="s">
        <v>1286</v>
      </c>
      <c r="B433" s="50" t="s">
        <v>1229</v>
      </c>
      <c r="C433" s="51" t="s">
        <v>1230</v>
      </c>
      <c r="D433" s="52"/>
      <c r="E433" s="52" t="s">
        <v>1231</v>
      </c>
      <c r="F433" s="52" t="s">
        <v>67</v>
      </c>
      <c r="G433" s="53">
        <v>1</v>
      </c>
      <c r="H433" s="52"/>
      <c r="I433" s="53">
        <v>8128.4</v>
      </c>
      <c r="J433" s="54">
        <v>35.61</v>
      </c>
      <c r="K433" s="54">
        <v>508</v>
      </c>
      <c r="L433" s="54">
        <f>J433+ROUND(K433, 2)</f>
        <v>543.61</v>
      </c>
      <c r="M433" s="54">
        <v>289452.32</v>
      </c>
      <c r="N433" s="54">
        <v>4129227.2</v>
      </c>
      <c r="O433" s="54">
        <f>M433+N433</f>
        <v>4418679.5200000005</v>
      </c>
      <c r="P433" s="54">
        <v>36.18</v>
      </c>
      <c r="Q433" s="54">
        <v>609.6</v>
      </c>
      <c r="R433" s="54">
        <f>P433+ROUND(Q433, 2)</f>
        <v>645.78</v>
      </c>
      <c r="S433" s="54">
        <v>294085.51</v>
      </c>
      <c r="T433" s="54">
        <v>4955072.6399999997</v>
      </c>
      <c r="U433" s="54">
        <f>S433+T433</f>
        <v>5249158.1499999994</v>
      </c>
      <c r="V433" s="9">
        <f>ROUND(P433 / 1.2, 2)</f>
        <v>30.15</v>
      </c>
      <c r="W433" s="9">
        <f>ROUND(Q433 / 1.2, 2)</f>
        <v>508</v>
      </c>
      <c r="X433" s="9">
        <f>ROUND(R433 / 1.2, 2)</f>
        <v>538.15</v>
      </c>
      <c r="Y433" s="9">
        <f t="shared" si="80"/>
        <v>245071.26</v>
      </c>
      <c r="Z433" s="9">
        <f>ROUND(T433 / 1.2, 2)</f>
        <v>4129227.2</v>
      </c>
      <c r="AA433" s="9">
        <f>Y433+Z433</f>
        <v>4374298.46</v>
      </c>
      <c r="AD433" s="4">
        <v>337839922</v>
      </c>
      <c r="AE433" s="4">
        <v>28724853</v>
      </c>
      <c r="AG433" s="4" t="s">
        <v>1232</v>
      </c>
      <c r="AH433" s="4" t="s">
        <v>1233</v>
      </c>
      <c r="AI433" s="4" t="s">
        <v>70</v>
      </c>
    </row>
    <row r="434" spans="1:35" ht="36" x14ac:dyDescent="0.3">
      <c r="A434" s="50" t="s">
        <v>1287</v>
      </c>
      <c r="B434" s="50"/>
      <c r="C434" s="28" t="s">
        <v>1153</v>
      </c>
      <c r="D434" s="52"/>
      <c r="E434" s="52"/>
      <c r="F434" s="55" t="s">
        <v>74</v>
      </c>
      <c r="G434" s="56">
        <v>1.8</v>
      </c>
      <c r="H434" s="52"/>
      <c r="I434" s="56">
        <v>14631.12</v>
      </c>
      <c r="J434" s="58">
        <v>12.26</v>
      </c>
      <c r="K434" s="59"/>
      <c r="L434" s="59"/>
      <c r="M434" s="58">
        <f>ROUND(ROUND(J434, 2)*I434, 2)</f>
        <v>179377.53</v>
      </c>
      <c r="N434" s="59"/>
      <c r="O434" s="59"/>
      <c r="P434" s="58">
        <v>12.7</v>
      </c>
      <c r="Q434" s="59"/>
      <c r="R434" s="59"/>
      <c r="S434" s="58">
        <f>ROUND(ROUND(P434, 2)*I434, 2)</f>
        <v>185815.22</v>
      </c>
      <c r="T434" s="59"/>
      <c r="U434" s="60"/>
      <c r="V434" s="9">
        <f>ROUND(ROUND(P434, 2)/1.2, 2)</f>
        <v>10.58</v>
      </c>
      <c r="Y434" s="9">
        <f t="shared" si="80"/>
        <v>154846.01999999999</v>
      </c>
      <c r="AD434" s="4" t="s">
        <v>1288</v>
      </c>
      <c r="AE434" s="4" t="s">
        <v>1289</v>
      </c>
      <c r="AF434" s="4" t="s">
        <v>1205</v>
      </c>
    </row>
    <row r="435" spans="1:35" ht="36" x14ac:dyDescent="0.3">
      <c r="A435" s="50" t="s">
        <v>1290</v>
      </c>
      <c r="B435" s="50"/>
      <c r="C435" s="61" t="s">
        <v>630</v>
      </c>
      <c r="D435" s="52"/>
      <c r="E435" s="52"/>
      <c r="F435" s="55" t="s">
        <v>74</v>
      </c>
      <c r="G435" s="56">
        <v>0.15</v>
      </c>
      <c r="H435" s="52"/>
      <c r="I435" s="56">
        <v>1219.26</v>
      </c>
      <c r="J435" s="58">
        <v>90.28</v>
      </c>
      <c r="K435" s="59"/>
      <c r="L435" s="59"/>
      <c r="M435" s="58">
        <f>ROUND(ROUND(J435, 2)*I435, 2)</f>
        <v>110074.79</v>
      </c>
      <c r="N435" s="59"/>
      <c r="O435" s="59"/>
      <c r="P435" s="58">
        <v>88.8</v>
      </c>
      <c r="Q435" s="59"/>
      <c r="R435" s="59"/>
      <c r="S435" s="58">
        <f>ROUND(ROUND(P435, 2)*I435, 2)</f>
        <v>108270.29</v>
      </c>
      <c r="T435" s="59"/>
      <c r="U435" s="60"/>
      <c r="V435" s="9">
        <f>ROUND(ROUND(P435, 2)/1.2, 2)</f>
        <v>74</v>
      </c>
      <c r="Y435" s="9">
        <f t="shared" si="80"/>
        <v>90225.24</v>
      </c>
      <c r="AD435" s="4" t="s">
        <v>1291</v>
      </c>
      <c r="AE435" s="4" t="s">
        <v>1292</v>
      </c>
      <c r="AF435" s="4" t="s">
        <v>633</v>
      </c>
    </row>
    <row r="436" spans="1:35" ht="54" x14ac:dyDescent="0.3">
      <c r="A436" s="50" t="s">
        <v>1293</v>
      </c>
      <c r="B436" s="50" t="s">
        <v>1229</v>
      </c>
      <c r="C436" s="51" t="s">
        <v>1230</v>
      </c>
      <c r="D436" s="52"/>
      <c r="E436" s="52" t="s">
        <v>1248</v>
      </c>
      <c r="F436" s="52" t="s">
        <v>67</v>
      </c>
      <c r="G436" s="53">
        <v>1</v>
      </c>
      <c r="H436" s="52"/>
      <c r="I436" s="53">
        <v>7374</v>
      </c>
      <c r="J436" s="54">
        <v>35.61</v>
      </c>
      <c r="K436" s="54">
        <v>508</v>
      </c>
      <c r="L436" s="54">
        <f>J436+ROUND(K436, 2)</f>
        <v>543.61</v>
      </c>
      <c r="M436" s="54">
        <v>262588.14</v>
      </c>
      <c r="N436" s="54">
        <v>3745992</v>
      </c>
      <c r="O436" s="54">
        <f>M436+N436</f>
        <v>4008580.14</v>
      </c>
      <c r="P436" s="54">
        <v>36.18</v>
      </c>
      <c r="Q436" s="54">
        <v>609.6</v>
      </c>
      <c r="R436" s="54">
        <f>P436+ROUND(Q436, 2)</f>
        <v>645.78</v>
      </c>
      <c r="S436" s="54">
        <v>266791.32</v>
      </c>
      <c r="T436" s="54">
        <v>4495190.4000000004</v>
      </c>
      <c r="U436" s="54">
        <f>S436+T436</f>
        <v>4761981.7200000007</v>
      </c>
      <c r="V436" s="9">
        <f>ROUND(P436 / 1.2, 2)</f>
        <v>30.15</v>
      </c>
      <c r="W436" s="9">
        <f>ROUND(Q436 / 1.2, 2)</f>
        <v>508</v>
      </c>
      <c r="X436" s="9">
        <f>ROUND(R436 / 1.2, 2)</f>
        <v>538.15</v>
      </c>
      <c r="Y436" s="9">
        <f t="shared" si="80"/>
        <v>222326.1</v>
      </c>
      <c r="Z436" s="9">
        <f>ROUND(T436 / 1.2, 2)</f>
        <v>3745992</v>
      </c>
      <c r="AA436" s="9">
        <f>Y436+Z436</f>
        <v>3968318.1</v>
      </c>
      <c r="AD436" s="4">
        <v>337839923</v>
      </c>
      <c r="AE436" s="4">
        <v>28724885</v>
      </c>
      <c r="AG436" s="4" t="s">
        <v>1232</v>
      </c>
      <c r="AH436" s="4" t="s">
        <v>1233</v>
      </c>
      <c r="AI436" s="4" t="s">
        <v>70</v>
      </c>
    </row>
    <row r="437" spans="1:35" ht="36" x14ac:dyDescent="0.3">
      <c r="A437" s="50" t="s">
        <v>1294</v>
      </c>
      <c r="B437" s="50"/>
      <c r="C437" s="61" t="s">
        <v>630</v>
      </c>
      <c r="D437" s="52"/>
      <c r="E437" s="52"/>
      <c r="F437" s="55" t="s">
        <v>74</v>
      </c>
      <c r="G437" s="56">
        <v>0.15</v>
      </c>
      <c r="H437" s="52"/>
      <c r="I437" s="56">
        <v>1106.0999999999999</v>
      </c>
      <c r="J437" s="58">
        <v>90.28</v>
      </c>
      <c r="K437" s="59"/>
      <c r="L437" s="59"/>
      <c r="M437" s="58">
        <f>ROUND(ROUND(J437, 2)*I437, 2)</f>
        <v>99858.71</v>
      </c>
      <c r="N437" s="59"/>
      <c r="O437" s="59"/>
      <c r="P437" s="58">
        <v>88.8</v>
      </c>
      <c r="Q437" s="59"/>
      <c r="R437" s="59"/>
      <c r="S437" s="58">
        <f>ROUND(ROUND(P437, 2)*I437, 2)</f>
        <v>98221.68</v>
      </c>
      <c r="T437" s="59"/>
      <c r="U437" s="60"/>
      <c r="V437" s="9">
        <f>ROUND(ROUND(P437, 2)/1.2, 2)</f>
        <v>74</v>
      </c>
      <c r="Y437" s="9">
        <f t="shared" si="80"/>
        <v>81851.399999999994</v>
      </c>
      <c r="AD437" s="4" t="s">
        <v>1295</v>
      </c>
      <c r="AE437" s="4" t="s">
        <v>1296</v>
      </c>
      <c r="AF437" s="4" t="s">
        <v>633</v>
      </c>
    </row>
    <row r="438" spans="1:35" ht="36" x14ac:dyDescent="0.3">
      <c r="A438" s="50" t="s">
        <v>1297</v>
      </c>
      <c r="B438" s="50"/>
      <c r="C438" s="28" t="s">
        <v>1153</v>
      </c>
      <c r="D438" s="52"/>
      <c r="E438" s="52"/>
      <c r="F438" s="55" t="s">
        <v>74</v>
      </c>
      <c r="G438" s="56">
        <v>1.8</v>
      </c>
      <c r="H438" s="52"/>
      <c r="I438" s="56">
        <v>13273.2</v>
      </c>
      <c r="J438" s="58">
        <v>12.26</v>
      </c>
      <c r="K438" s="59"/>
      <c r="L438" s="59"/>
      <c r="M438" s="58">
        <f>ROUND(ROUND(J438, 2)*I438, 2)</f>
        <v>162729.43</v>
      </c>
      <c r="N438" s="59"/>
      <c r="O438" s="59"/>
      <c r="P438" s="58">
        <v>12.7</v>
      </c>
      <c r="Q438" s="59"/>
      <c r="R438" s="59"/>
      <c r="S438" s="58">
        <f>ROUND(ROUND(P438, 2)*I438, 2)</f>
        <v>168569.64</v>
      </c>
      <c r="T438" s="59"/>
      <c r="U438" s="60"/>
      <c r="V438" s="9">
        <f>ROUND(ROUND(P438, 2)/1.2, 2)</f>
        <v>10.58</v>
      </c>
      <c r="Y438" s="9">
        <f t="shared" si="80"/>
        <v>140474.70000000001</v>
      </c>
      <c r="AD438" s="4" t="s">
        <v>1298</v>
      </c>
      <c r="AE438" s="4" t="s">
        <v>1299</v>
      </c>
      <c r="AF438" s="4" t="s">
        <v>1205</v>
      </c>
    </row>
    <row r="439" spans="1:35" ht="36" x14ac:dyDescent="0.3">
      <c r="A439" s="50" t="s">
        <v>1300</v>
      </c>
      <c r="B439" s="50" t="s">
        <v>1229</v>
      </c>
      <c r="C439" s="51" t="s">
        <v>1230</v>
      </c>
      <c r="D439" s="52"/>
      <c r="E439" s="52" t="s">
        <v>1261</v>
      </c>
      <c r="F439" s="52" t="s">
        <v>67</v>
      </c>
      <c r="G439" s="53">
        <v>1</v>
      </c>
      <c r="H439" s="52"/>
      <c r="I439" s="53">
        <v>8128.4</v>
      </c>
      <c r="J439" s="54">
        <v>35.61</v>
      </c>
      <c r="K439" s="54">
        <v>508</v>
      </c>
      <c r="L439" s="54">
        <f>J439+ROUND(K439, 2)</f>
        <v>543.61</v>
      </c>
      <c r="M439" s="54">
        <v>289452.32</v>
      </c>
      <c r="N439" s="54">
        <v>4129227.2</v>
      </c>
      <c r="O439" s="54">
        <f>M439+N439</f>
        <v>4418679.5200000005</v>
      </c>
      <c r="P439" s="54">
        <v>36.18</v>
      </c>
      <c r="Q439" s="54">
        <v>609.6</v>
      </c>
      <c r="R439" s="54">
        <f>P439+ROUND(Q439, 2)</f>
        <v>645.78</v>
      </c>
      <c r="S439" s="54">
        <v>294085.51</v>
      </c>
      <c r="T439" s="54">
        <v>4955072.6399999997</v>
      </c>
      <c r="U439" s="54">
        <f>S439+T439</f>
        <v>5249158.1499999994</v>
      </c>
      <c r="V439" s="9">
        <f>ROUND(P439 / 1.2, 2)</f>
        <v>30.15</v>
      </c>
      <c r="W439" s="9">
        <f>ROUND(Q439 / 1.2, 2)</f>
        <v>508</v>
      </c>
      <c r="X439" s="9">
        <f>ROUND(R439 / 1.2, 2)</f>
        <v>538.15</v>
      </c>
      <c r="Y439" s="9">
        <f t="shared" si="80"/>
        <v>245071.26</v>
      </c>
      <c r="Z439" s="9">
        <f>ROUND(T439 / 1.2, 2)</f>
        <v>4129227.2</v>
      </c>
      <c r="AA439" s="9">
        <f>Y439+Z439</f>
        <v>4374298.46</v>
      </c>
      <c r="AD439" s="4">
        <v>337839924</v>
      </c>
      <c r="AE439" s="4">
        <v>28724851</v>
      </c>
      <c r="AG439" s="4" t="s">
        <v>1232</v>
      </c>
      <c r="AH439" s="4" t="s">
        <v>1233</v>
      </c>
      <c r="AI439" s="4" t="s">
        <v>70</v>
      </c>
    </row>
    <row r="440" spans="1:35" ht="36" x14ac:dyDescent="0.3">
      <c r="A440" s="50" t="s">
        <v>1301</v>
      </c>
      <c r="B440" s="50"/>
      <c r="C440" s="28" t="s">
        <v>1153</v>
      </c>
      <c r="D440" s="52"/>
      <c r="E440" s="52"/>
      <c r="F440" s="55" t="s">
        <v>74</v>
      </c>
      <c r="G440" s="56">
        <v>1.8</v>
      </c>
      <c r="H440" s="52"/>
      <c r="I440" s="56">
        <v>14631.12</v>
      </c>
      <c r="J440" s="58">
        <v>12.26</v>
      </c>
      <c r="K440" s="59"/>
      <c r="L440" s="59"/>
      <c r="M440" s="58">
        <f>ROUND(ROUND(J440, 2)*I440, 2)</f>
        <v>179377.53</v>
      </c>
      <c r="N440" s="59"/>
      <c r="O440" s="59"/>
      <c r="P440" s="58">
        <v>12.7</v>
      </c>
      <c r="Q440" s="59"/>
      <c r="R440" s="59"/>
      <c r="S440" s="58">
        <f>ROUND(ROUND(P440, 2)*I440, 2)</f>
        <v>185815.22</v>
      </c>
      <c r="T440" s="59"/>
      <c r="U440" s="60"/>
      <c r="V440" s="9">
        <f>ROUND(ROUND(P440, 2)/1.2, 2)</f>
        <v>10.58</v>
      </c>
      <c r="Y440" s="9">
        <f t="shared" si="80"/>
        <v>154846.01999999999</v>
      </c>
      <c r="AD440" s="4" t="s">
        <v>1302</v>
      </c>
      <c r="AE440" s="4" t="s">
        <v>1303</v>
      </c>
      <c r="AF440" s="4" t="s">
        <v>1205</v>
      </c>
    </row>
    <row r="441" spans="1:35" ht="36" x14ac:dyDescent="0.3">
      <c r="A441" s="50" t="s">
        <v>1304</v>
      </c>
      <c r="B441" s="50"/>
      <c r="C441" s="61" t="s">
        <v>630</v>
      </c>
      <c r="D441" s="52"/>
      <c r="E441" s="52"/>
      <c r="F441" s="55" t="s">
        <v>74</v>
      </c>
      <c r="G441" s="56">
        <v>0.15</v>
      </c>
      <c r="H441" s="52"/>
      <c r="I441" s="56">
        <v>1219.26</v>
      </c>
      <c r="J441" s="58">
        <v>90.28</v>
      </c>
      <c r="K441" s="59"/>
      <c r="L441" s="59"/>
      <c r="M441" s="58">
        <f>ROUND(ROUND(J441, 2)*I441, 2)</f>
        <v>110074.79</v>
      </c>
      <c r="N441" s="59"/>
      <c r="O441" s="59"/>
      <c r="P441" s="58">
        <v>88.8</v>
      </c>
      <c r="Q441" s="59"/>
      <c r="R441" s="59"/>
      <c r="S441" s="58">
        <f>ROUND(ROUND(P441, 2)*I441, 2)</f>
        <v>108270.29</v>
      </c>
      <c r="T441" s="59"/>
      <c r="U441" s="60"/>
      <c r="V441" s="9">
        <f>ROUND(ROUND(P441, 2)/1.2, 2)</f>
        <v>74</v>
      </c>
      <c r="Y441" s="9">
        <f t="shared" si="80"/>
        <v>90225.24</v>
      </c>
      <c r="AD441" s="4" t="s">
        <v>1305</v>
      </c>
      <c r="AE441" s="4" t="s">
        <v>1306</v>
      </c>
      <c r="AF441" s="4" t="s">
        <v>633</v>
      </c>
    </row>
    <row r="442" spans="1:35" ht="36" x14ac:dyDescent="0.3">
      <c r="A442" s="50" t="s">
        <v>1307</v>
      </c>
      <c r="B442" s="50" t="s">
        <v>1229</v>
      </c>
      <c r="C442" s="51" t="s">
        <v>1230</v>
      </c>
      <c r="D442" s="52"/>
      <c r="E442" s="52" t="s">
        <v>1274</v>
      </c>
      <c r="F442" s="52" t="s">
        <v>67</v>
      </c>
      <c r="G442" s="53">
        <v>1</v>
      </c>
      <c r="H442" s="52"/>
      <c r="I442" s="53">
        <v>7374</v>
      </c>
      <c r="J442" s="54">
        <v>35.61</v>
      </c>
      <c r="K442" s="54">
        <v>508</v>
      </c>
      <c r="L442" s="54">
        <f>J442+ROUND(K442, 2)</f>
        <v>543.61</v>
      </c>
      <c r="M442" s="54">
        <v>262588.14</v>
      </c>
      <c r="N442" s="54">
        <v>3745992</v>
      </c>
      <c r="O442" s="54">
        <f>M442+N442</f>
        <v>4008580.14</v>
      </c>
      <c r="P442" s="54">
        <v>36.18</v>
      </c>
      <c r="Q442" s="54">
        <v>609.6</v>
      </c>
      <c r="R442" s="54">
        <f>P442+ROUND(Q442, 2)</f>
        <v>645.78</v>
      </c>
      <c r="S442" s="54">
        <v>266791.32</v>
      </c>
      <c r="T442" s="54">
        <v>4495190.4000000004</v>
      </c>
      <c r="U442" s="54">
        <f>S442+T442</f>
        <v>4761981.7200000007</v>
      </c>
      <c r="V442" s="9">
        <f>ROUND(P442 / 1.2, 2)</f>
        <v>30.15</v>
      </c>
      <c r="W442" s="9">
        <f>ROUND(Q442 / 1.2, 2)</f>
        <v>508</v>
      </c>
      <c r="X442" s="9">
        <f>ROUND(R442 / 1.2, 2)</f>
        <v>538.15</v>
      </c>
      <c r="Y442" s="9">
        <f t="shared" si="80"/>
        <v>222326.1</v>
      </c>
      <c r="Z442" s="9">
        <f>ROUND(T442 / 1.2, 2)</f>
        <v>3745992</v>
      </c>
      <c r="AA442" s="9">
        <f>Y442+Z442</f>
        <v>3968318.1</v>
      </c>
      <c r="AD442" s="4">
        <v>337839925</v>
      </c>
      <c r="AE442" s="4">
        <v>28724883</v>
      </c>
      <c r="AG442" s="4" t="s">
        <v>1232</v>
      </c>
      <c r="AH442" s="4" t="s">
        <v>1233</v>
      </c>
      <c r="AI442" s="4" t="s">
        <v>70</v>
      </c>
    </row>
    <row r="443" spans="1:35" ht="36" x14ac:dyDescent="0.3">
      <c r="A443" s="50" t="s">
        <v>1308</v>
      </c>
      <c r="B443" s="50"/>
      <c r="C443" s="61" t="s">
        <v>630</v>
      </c>
      <c r="D443" s="52"/>
      <c r="E443" s="52"/>
      <c r="F443" s="55" t="s">
        <v>74</v>
      </c>
      <c r="G443" s="56">
        <v>0.15</v>
      </c>
      <c r="H443" s="52"/>
      <c r="I443" s="56">
        <v>1106.0999999999999</v>
      </c>
      <c r="J443" s="58">
        <v>90.28</v>
      </c>
      <c r="K443" s="59"/>
      <c r="L443" s="59"/>
      <c r="M443" s="58">
        <f>ROUND(ROUND(J443, 2)*I443, 2)</f>
        <v>99858.71</v>
      </c>
      <c r="N443" s="59"/>
      <c r="O443" s="59"/>
      <c r="P443" s="58">
        <v>88.8</v>
      </c>
      <c r="Q443" s="59"/>
      <c r="R443" s="59"/>
      <c r="S443" s="58">
        <f>ROUND(ROUND(P443, 2)*I443, 2)</f>
        <v>98221.68</v>
      </c>
      <c r="T443" s="59"/>
      <c r="U443" s="60"/>
      <c r="V443" s="9">
        <f>ROUND(ROUND(P443, 2)/1.2, 2)</f>
        <v>74</v>
      </c>
      <c r="Y443" s="9">
        <f t="shared" si="80"/>
        <v>81851.399999999994</v>
      </c>
      <c r="AD443" s="4" t="s">
        <v>1309</v>
      </c>
      <c r="AE443" s="4" t="s">
        <v>1310</v>
      </c>
      <c r="AF443" s="4" t="s">
        <v>633</v>
      </c>
    </row>
    <row r="444" spans="1:35" ht="36" x14ac:dyDescent="0.3">
      <c r="A444" s="50" t="s">
        <v>1311</v>
      </c>
      <c r="B444" s="50"/>
      <c r="C444" s="28" t="s">
        <v>1153</v>
      </c>
      <c r="D444" s="52"/>
      <c r="E444" s="52"/>
      <c r="F444" s="55" t="s">
        <v>74</v>
      </c>
      <c r="G444" s="56">
        <v>1.8</v>
      </c>
      <c r="H444" s="52"/>
      <c r="I444" s="56">
        <v>13273.2</v>
      </c>
      <c r="J444" s="58">
        <v>12.26</v>
      </c>
      <c r="K444" s="59"/>
      <c r="L444" s="59"/>
      <c r="M444" s="58">
        <f>ROUND(ROUND(J444, 2)*I444, 2)</f>
        <v>162729.43</v>
      </c>
      <c r="N444" s="59"/>
      <c r="O444" s="59"/>
      <c r="P444" s="58">
        <v>12.7</v>
      </c>
      <c r="Q444" s="59"/>
      <c r="R444" s="59"/>
      <c r="S444" s="58">
        <f>ROUND(ROUND(P444, 2)*I444, 2)</f>
        <v>168569.64</v>
      </c>
      <c r="T444" s="59"/>
      <c r="U444" s="60"/>
      <c r="V444" s="9">
        <f>ROUND(ROUND(P444, 2)/1.2, 2)</f>
        <v>10.58</v>
      </c>
      <c r="Y444" s="9">
        <f t="shared" si="80"/>
        <v>140474.70000000001</v>
      </c>
      <c r="AD444" s="4" t="s">
        <v>1312</v>
      </c>
      <c r="AE444" s="4" t="s">
        <v>1313</v>
      </c>
      <c r="AF444" s="4" t="s">
        <v>1205</v>
      </c>
    </row>
    <row r="445" spans="1:35" ht="72" x14ac:dyDescent="0.3">
      <c r="A445" s="10" t="s">
        <v>1314</v>
      </c>
      <c r="B445" s="10" t="s">
        <v>1315</v>
      </c>
      <c r="C445" s="11" t="s">
        <v>1316</v>
      </c>
      <c r="D445" s="12"/>
      <c r="E445" s="12" t="s">
        <v>66</v>
      </c>
      <c r="F445" s="12" t="s">
        <v>67</v>
      </c>
      <c r="G445" s="13">
        <v>1</v>
      </c>
      <c r="H445" s="12"/>
      <c r="I445" s="13">
        <v>0</v>
      </c>
      <c r="J445" s="14">
        <v>0</v>
      </c>
      <c r="K445" s="15">
        <v>873</v>
      </c>
      <c r="L445" s="14">
        <f>J445+ROUND(K445, 2)</f>
        <v>873</v>
      </c>
      <c r="M445" s="14">
        <v>0</v>
      </c>
      <c r="N445" s="14">
        <v>0</v>
      </c>
      <c r="O445" s="14">
        <f>M445+N445</f>
        <v>0</v>
      </c>
      <c r="P445" s="14">
        <v>287.24</v>
      </c>
      <c r="Q445" s="16">
        <v>873</v>
      </c>
      <c r="R445" s="14">
        <f>P445+ROUND(Q445, 2)</f>
        <v>1160.24</v>
      </c>
      <c r="S445" s="14">
        <v>0</v>
      </c>
      <c r="T445" s="14">
        <v>0</v>
      </c>
      <c r="U445" s="14">
        <f>S445+T445</f>
        <v>0</v>
      </c>
      <c r="V445" s="9">
        <f>ROUND(P445 / 1.2, 2)</f>
        <v>239.37</v>
      </c>
      <c r="W445" s="9">
        <f>ROUND(Q445 / 1.2, 2)</f>
        <v>727.5</v>
      </c>
      <c r="X445" s="9">
        <f>ROUND(R445 / 1.2, 2)</f>
        <v>966.87</v>
      </c>
      <c r="Y445" s="9">
        <f t="shared" si="80"/>
        <v>0</v>
      </c>
      <c r="Z445" s="9">
        <f>ROUND(T445 / 1.2, 2)</f>
        <v>0</v>
      </c>
      <c r="AA445" s="9">
        <f>Y445+Z445</f>
        <v>0</v>
      </c>
      <c r="AD445" s="4">
        <v>337839802</v>
      </c>
      <c r="AE445" s="4">
        <v>27137862</v>
      </c>
      <c r="AG445" s="4" t="s">
        <v>1317</v>
      </c>
      <c r="AH445" s="4" t="s">
        <v>1318</v>
      </c>
      <c r="AI445" s="4" t="s">
        <v>70</v>
      </c>
    </row>
    <row r="446" spans="1:35" ht="36" x14ac:dyDescent="0.3">
      <c r="A446" s="10" t="s">
        <v>1319</v>
      </c>
      <c r="B446" s="10"/>
      <c r="C446" s="49" t="s">
        <v>1320</v>
      </c>
      <c r="D446" s="12"/>
      <c r="E446" s="12" t="s">
        <v>1321</v>
      </c>
      <c r="F446" s="29" t="s">
        <v>74</v>
      </c>
      <c r="G446" s="30">
        <v>1.3</v>
      </c>
      <c r="H446" s="12"/>
      <c r="I446" s="41">
        <v>0</v>
      </c>
      <c r="J446" s="31">
        <v>8.6</v>
      </c>
      <c r="M446" s="32">
        <f>ROUND(ROUND(J446, 2)*I446, 2)</f>
        <v>0</v>
      </c>
      <c r="P446" s="33">
        <v>8.6</v>
      </c>
      <c r="S446" s="32">
        <f>ROUND(ROUND(P446, 2)*I446, 2)</f>
        <v>0</v>
      </c>
      <c r="V446" s="9">
        <f>ROUND(ROUND(P446, 2)/1.2, 2)</f>
        <v>7.17</v>
      </c>
      <c r="Y446" s="9">
        <f t="shared" si="80"/>
        <v>0</v>
      </c>
      <c r="AD446" s="4" t="s">
        <v>1322</v>
      </c>
      <c r="AE446" s="4" t="s">
        <v>1323</v>
      </c>
      <c r="AF446" s="4" t="s">
        <v>1324</v>
      </c>
    </row>
    <row r="447" spans="1:35" ht="18" x14ac:dyDescent="0.3">
      <c r="A447" s="10" t="s">
        <v>1325</v>
      </c>
      <c r="B447" s="10"/>
      <c r="C447" s="49" t="s">
        <v>1326</v>
      </c>
      <c r="D447" s="12"/>
      <c r="E447" s="12"/>
      <c r="F447" s="29" t="s">
        <v>67</v>
      </c>
      <c r="G447" s="30">
        <v>1.1000000000000001</v>
      </c>
      <c r="H447" s="12"/>
      <c r="I447" s="30">
        <v>0</v>
      </c>
      <c r="J447" s="31">
        <v>26</v>
      </c>
      <c r="M447" s="32">
        <f>ROUND(ROUND(J447, 2)*I447, 2)</f>
        <v>0</v>
      </c>
      <c r="P447" s="33">
        <v>26</v>
      </c>
      <c r="S447" s="32">
        <f>ROUND(ROUND(P447, 2)*I447, 2)</f>
        <v>0</v>
      </c>
      <c r="V447" s="9">
        <f>ROUND(ROUND(P447, 2)/1.2, 2)</f>
        <v>21.67</v>
      </c>
      <c r="Y447" s="9">
        <f t="shared" si="80"/>
        <v>0</v>
      </c>
      <c r="AD447" s="4" t="s">
        <v>1327</v>
      </c>
      <c r="AE447" s="4" t="s">
        <v>1328</v>
      </c>
      <c r="AF447" s="4" t="s">
        <v>1329</v>
      </c>
    </row>
    <row r="448" spans="1:35" ht="18" x14ac:dyDescent="0.3">
      <c r="A448" s="10" t="s">
        <v>1330</v>
      </c>
      <c r="B448" s="10"/>
      <c r="C448" s="49" t="s">
        <v>1191</v>
      </c>
      <c r="D448" s="12"/>
      <c r="E448" s="12"/>
      <c r="F448" s="29" t="s">
        <v>98</v>
      </c>
      <c r="G448" s="30">
        <v>1</v>
      </c>
      <c r="H448" s="12"/>
      <c r="I448" s="41">
        <v>0</v>
      </c>
      <c r="J448" s="31">
        <v>15.76</v>
      </c>
      <c r="M448" s="32">
        <f>ROUND(ROUND(J448, 2)*I448, 2)</f>
        <v>0</v>
      </c>
      <c r="P448" s="33">
        <v>15.76</v>
      </c>
      <c r="S448" s="32">
        <f>ROUND(ROUND(P448, 2)*I448, 2)</f>
        <v>0</v>
      </c>
      <c r="V448" s="9">
        <f>ROUND(ROUND(P448, 2)/1.2, 2)</f>
        <v>13.13</v>
      </c>
      <c r="Y448" s="9">
        <f t="shared" si="80"/>
        <v>0</v>
      </c>
      <c r="AD448" s="4" t="s">
        <v>1331</v>
      </c>
      <c r="AE448" s="4" t="s">
        <v>1332</v>
      </c>
      <c r="AF448" s="4" t="s">
        <v>1194</v>
      </c>
    </row>
    <row r="449" spans="1:35" ht="18" x14ac:dyDescent="0.3">
      <c r="A449" s="10" t="s">
        <v>1333</v>
      </c>
      <c r="B449" s="10"/>
      <c r="C449" s="49" t="s">
        <v>1186</v>
      </c>
      <c r="D449" s="12"/>
      <c r="E449" s="12"/>
      <c r="F449" s="29" t="s">
        <v>74</v>
      </c>
      <c r="G449" s="30">
        <v>0.25</v>
      </c>
      <c r="H449" s="12"/>
      <c r="I449" s="30">
        <v>0</v>
      </c>
      <c r="J449" s="31">
        <v>100</v>
      </c>
      <c r="M449" s="32">
        <f>ROUND(ROUND(J449, 2)*I449, 2)</f>
        <v>0</v>
      </c>
      <c r="P449" s="33">
        <v>100</v>
      </c>
      <c r="S449" s="32">
        <f>ROUND(ROUND(P449, 2)*I449, 2)</f>
        <v>0</v>
      </c>
      <c r="V449" s="9">
        <f>ROUND(ROUND(P449, 2)/1.2, 2)</f>
        <v>83.33</v>
      </c>
      <c r="Y449" s="9">
        <f t="shared" si="80"/>
        <v>0</v>
      </c>
      <c r="AD449" s="4" t="s">
        <v>1334</v>
      </c>
      <c r="AE449" s="4" t="s">
        <v>1335</v>
      </c>
      <c r="AF449" s="4" t="s">
        <v>1189</v>
      </c>
    </row>
    <row r="450" spans="1:35" ht="72" x14ac:dyDescent="0.3">
      <c r="A450" s="17" t="s">
        <v>1336</v>
      </c>
      <c r="B450" s="17" t="s">
        <v>1337</v>
      </c>
      <c r="C450" s="18" t="s">
        <v>1338</v>
      </c>
      <c r="D450" s="19"/>
      <c r="E450" s="19" t="s">
        <v>1339</v>
      </c>
      <c r="F450" s="19" t="s">
        <v>67</v>
      </c>
      <c r="G450" s="20">
        <v>1</v>
      </c>
      <c r="H450" s="19"/>
      <c r="I450" s="21">
        <v>0</v>
      </c>
      <c r="J450" s="22">
        <v>460.66</v>
      </c>
      <c r="K450" s="22">
        <v>1067</v>
      </c>
      <c r="L450" s="22">
        <f>J450+ROUND(K450, 2)</f>
        <v>1527.66</v>
      </c>
      <c r="M450" s="22">
        <v>0</v>
      </c>
      <c r="N450" s="22">
        <v>0</v>
      </c>
      <c r="O450" s="22">
        <f>M450+N450</f>
        <v>0</v>
      </c>
      <c r="P450" s="22">
        <v>460.66</v>
      </c>
      <c r="Q450" s="22">
        <v>1067</v>
      </c>
      <c r="R450" s="22">
        <f>P450+ROUND(Q450, 2)</f>
        <v>1527.66</v>
      </c>
      <c r="S450" s="22">
        <v>0</v>
      </c>
      <c r="T450" s="22">
        <v>0</v>
      </c>
      <c r="U450" s="22">
        <f>S450+T450</f>
        <v>0</v>
      </c>
      <c r="V450" s="9">
        <f>ROUND(P450 / 1.2, 2)</f>
        <v>383.88</v>
      </c>
      <c r="W450" s="9">
        <f>ROUND(Q450 / 1.2, 2)</f>
        <v>889.17</v>
      </c>
      <c r="X450" s="9">
        <f>ROUND(R450 / 1.2, 2)</f>
        <v>1273.05</v>
      </c>
      <c r="Y450" s="9">
        <f t="shared" si="80"/>
        <v>0</v>
      </c>
      <c r="Z450" s="9">
        <f>ROUND(T450 / 1.2, 2)</f>
        <v>0</v>
      </c>
      <c r="AA450" s="9">
        <f>Y450+Z450</f>
        <v>0</v>
      </c>
      <c r="AD450" s="4">
        <v>337839803</v>
      </c>
      <c r="AE450" s="4">
        <v>27137949</v>
      </c>
      <c r="AG450" s="4" t="s">
        <v>1340</v>
      </c>
      <c r="AH450" s="4" t="s">
        <v>1341</v>
      </c>
      <c r="AI450" s="4" t="s">
        <v>70</v>
      </c>
    </row>
    <row r="451" spans="1:35" ht="72" x14ac:dyDescent="0.3">
      <c r="A451" s="23" t="s">
        <v>1342</v>
      </c>
      <c r="B451" s="23" t="s">
        <v>1337</v>
      </c>
      <c r="C451" s="24" t="s">
        <v>1338</v>
      </c>
      <c r="D451" s="25"/>
      <c r="E451" s="25" t="s">
        <v>1339</v>
      </c>
      <c r="F451" s="25" t="s">
        <v>67</v>
      </c>
      <c r="G451" s="26">
        <v>1</v>
      </c>
      <c r="H451" s="25"/>
      <c r="I451" s="26">
        <v>174.8</v>
      </c>
      <c r="J451" s="27">
        <v>460.66</v>
      </c>
      <c r="K451" s="27">
        <v>1067</v>
      </c>
      <c r="L451" s="27">
        <v>1067</v>
      </c>
      <c r="M451" s="27">
        <v>80523.37</v>
      </c>
      <c r="N451" s="27">
        <v>186511.6</v>
      </c>
      <c r="O451" s="27"/>
      <c r="P451" s="27">
        <v>460.66</v>
      </c>
      <c r="Q451" s="27">
        <v>1067</v>
      </c>
      <c r="R451" s="27">
        <v>1067</v>
      </c>
      <c r="S451" s="27">
        <v>80523.37</v>
      </c>
      <c r="T451" s="27">
        <v>186511.6</v>
      </c>
      <c r="U451" s="27"/>
      <c r="V451" s="9"/>
      <c r="W451" s="9">
        <f>ROUND(Q451 / 1.2, 2)</f>
        <v>889.17</v>
      </c>
      <c r="X451" s="9">
        <f>ROUND(R451 / 1.2, 2)</f>
        <v>889.17</v>
      </c>
      <c r="Y451" s="9"/>
      <c r="Z451" s="9">
        <f>ROUND(T451 / 1.2, 2)</f>
        <v>155426.32999999999</v>
      </c>
      <c r="AA451" s="9"/>
      <c r="AD451" s="4">
        <v>315782240</v>
      </c>
      <c r="AE451" s="4">
        <v>27137949</v>
      </c>
      <c r="AG451" s="4" t="s">
        <v>1340</v>
      </c>
      <c r="AH451" s="4" t="s">
        <v>1341</v>
      </c>
      <c r="AI451" s="4"/>
    </row>
    <row r="452" spans="1:35" ht="18" x14ac:dyDescent="0.3">
      <c r="A452" s="17" t="s">
        <v>1343</v>
      </c>
      <c r="B452" s="17"/>
      <c r="C452" s="34" t="s">
        <v>1320</v>
      </c>
      <c r="D452" s="19"/>
      <c r="E452" s="19"/>
      <c r="F452" s="35" t="s">
        <v>74</v>
      </c>
      <c r="G452" s="36">
        <v>1.3</v>
      </c>
      <c r="H452" s="19"/>
      <c r="I452" s="37">
        <v>0</v>
      </c>
      <c r="J452" s="38">
        <v>8.6</v>
      </c>
      <c r="K452" s="39"/>
      <c r="L452" s="39"/>
      <c r="M452" s="38">
        <f t="shared" ref="M452:M459" si="81">ROUND(ROUND(J452, 2)*I452, 2)</f>
        <v>0</v>
      </c>
      <c r="N452" s="39"/>
      <c r="O452" s="39"/>
      <c r="P452" s="38">
        <v>8.6</v>
      </c>
      <c r="Q452" s="39"/>
      <c r="R452" s="39"/>
      <c r="S452" s="38">
        <f t="shared" ref="S452:S459" si="82">ROUND(ROUND(P452, 2)*I452, 2)</f>
        <v>0</v>
      </c>
      <c r="T452" s="39"/>
      <c r="U452" s="40"/>
      <c r="V452" s="9">
        <f t="shared" ref="V452:V459" si="83">ROUND(ROUND(P452, 2)/1.2, 2)</f>
        <v>7.17</v>
      </c>
      <c r="Y452" s="9">
        <f t="shared" ref="Y452:Y460" si="84">ROUND(S452 / 1.2, 2)</f>
        <v>0</v>
      </c>
      <c r="AD452" s="4" t="s">
        <v>1344</v>
      </c>
      <c r="AE452" s="4" t="s">
        <v>1345</v>
      </c>
      <c r="AF452" s="4" t="s">
        <v>1324</v>
      </c>
    </row>
    <row r="453" spans="1:35" ht="18" x14ac:dyDescent="0.3">
      <c r="A453" s="23" t="s">
        <v>1346</v>
      </c>
      <c r="B453" s="23"/>
      <c r="C453" s="42" t="s">
        <v>1320</v>
      </c>
      <c r="D453" s="25"/>
      <c r="E453" s="25"/>
      <c r="F453" s="43" t="s">
        <v>74</v>
      </c>
      <c r="G453" s="44">
        <v>1.3</v>
      </c>
      <c r="H453" s="25"/>
      <c r="I453" s="45">
        <v>7953.4</v>
      </c>
      <c r="J453" s="46">
        <v>8.6</v>
      </c>
      <c r="K453" s="47"/>
      <c r="L453" s="47"/>
      <c r="M453" s="46">
        <f t="shared" si="81"/>
        <v>68399.240000000005</v>
      </c>
      <c r="N453" s="47"/>
      <c r="O453" s="47"/>
      <c r="P453" s="46">
        <v>8.6</v>
      </c>
      <c r="Q453" s="47"/>
      <c r="R453" s="47"/>
      <c r="S453" s="46">
        <f t="shared" si="82"/>
        <v>68399.240000000005</v>
      </c>
      <c r="T453" s="47"/>
      <c r="U453" s="48"/>
      <c r="V453" s="9">
        <f t="shared" si="83"/>
        <v>7.17</v>
      </c>
      <c r="Y453" s="9">
        <f t="shared" si="84"/>
        <v>56999.37</v>
      </c>
      <c r="AD453" s="4" t="s">
        <v>1347</v>
      </c>
      <c r="AE453" s="4" t="s">
        <v>1345</v>
      </c>
      <c r="AF453" s="4" t="s">
        <v>1324</v>
      </c>
    </row>
    <row r="454" spans="1:35" ht="18" x14ac:dyDescent="0.3">
      <c r="A454" s="17" t="s">
        <v>1348</v>
      </c>
      <c r="B454" s="17"/>
      <c r="C454" s="34" t="s">
        <v>1326</v>
      </c>
      <c r="D454" s="19"/>
      <c r="E454" s="19"/>
      <c r="F454" s="35" t="s">
        <v>67</v>
      </c>
      <c r="G454" s="36">
        <v>1.1000000000000001</v>
      </c>
      <c r="H454" s="19"/>
      <c r="I454" s="62">
        <v>0</v>
      </c>
      <c r="J454" s="38">
        <v>26</v>
      </c>
      <c r="K454" s="39"/>
      <c r="L454" s="39"/>
      <c r="M454" s="38">
        <f t="shared" si="81"/>
        <v>0</v>
      </c>
      <c r="N454" s="39"/>
      <c r="O454" s="39"/>
      <c r="P454" s="38">
        <v>26</v>
      </c>
      <c r="Q454" s="39"/>
      <c r="R454" s="39"/>
      <c r="S454" s="38">
        <f t="shared" si="82"/>
        <v>0</v>
      </c>
      <c r="T454" s="39"/>
      <c r="U454" s="40"/>
      <c r="V454" s="9">
        <f t="shared" si="83"/>
        <v>21.67</v>
      </c>
      <c r="Y454" s="9">
        <f t="shared" si="84"/>
        <v>0</v>
      </c>
      <c r="AD454" s="4" t="s">
        <v>1349</v>
      </c>
      <c r="AE454" s="4" t="s">
        <v>1350</v>
      </c>
      <c r="AF454" s="4" t="s">
        <v>1329</v>
      </c>
    </row>
    <row r="455" spans="1:35" ht="18" x14ac:dyDescent="0.3">
      <c r="A455" s="23" t="s">
        <v>1351</v>
      </c>
      <c r="B455" s="23"/>
      <c r="C455" s="42" t="s">
        <v>1326</v>
      </c>
      <c r="D455" s="25"/>
      <c r="E455" s="25"/>
      <c r="F455" s="43" t="s">
        <v>67</v>
      </c>
      <c r="G455" s="44">
        <v>1.1000000000000001</v>
      </c>
      <c r="H455" s="25"/>
      <c r="I455" s="44">
        <v>192.28</v>
      </c>
      <c r="J455" s="46">
        <v>26</v>
      </c>
      <c r="K455" s="47"/>
      <c r="L455" s="47"/>
      <c r="M455" s="46">
        <f t="shared" si="81"/>
        <v>4999.28</v>
      </c>
      <c r="N455" s="47"/>
      <c r="O455" s="47"/>
      <c r="P455" s="46">
        <v>26</v>
      </c>
      <c r="Q455" s="47"/>
      <c r="R455" s="47"/>
      <c r="S455" s="46">
        <f t="shared" si="82"/>
        <v>4999.28</v>
      </c>
      <c r="T455" s="47"/>
      <c r="U455" s="48"/>
      <c r="V455" s="9">
        <f t="shared" si="83"/>
        <v>21.67</v>
      </c>
      <c r="Y455" s="9">
        <f t="shared" si="84"/>
        <v>4166.07</v>
      </c>
      <c r="AD455" s="4" t="s">
        <v>1352</v>
      </c>
      <c r="AE455" s="4" t="s">
        <v>1350</v>
      </c>
      <c r="AF455" s="4" t="s">
        <v>1329</v>
      </c>
    </row>
    <row r="456" spans="1:35" ht="18" x14ac:dyDescent="0.3">
      <c r="A456" s="17" t="s">
        <v>1353</v>
      </c>
      <c r="B456" s="17"/>
      <c r="C456" s="34" t="s">
        <v>1191</v>
      </c>
      <c r="D456" s="19"/>
      <c r="E456" s="19"/>
      <c r="F456" s="35" t="s">
        <v>98</v>
      </c>
      <c r="G456" s="36">
        <v>1</v>
      </c>
      <c r="H456" s="19"/>
      <c r="I456" s="37">
        <v>0</v>
      </c>
      <c r="J456" s="38">
        <v>15.76</v>
      </c>
      <c r="K456" s="39"/>
      <c r="L456" s="39"/>
      <c r="M456" s="38">
        <f t="shared" si="81"/>
        <v>0</v>
      </c>
      <c r="N456" s="39"/>
      <c r="O456" s="39"/>
      <c r="P456" s="38">
        <v>15.76</v>
      </c>
      <c r="Q456" s="39"/>
      <c r="R456" s="39"/>
      <c r="S456" s="38">
        <f t="shared" si="82"/>
        <v>0</v>
      </c>
      <c r="T456" s="39"/>
      <c r="U456" s="40"/>
      <c r="V456" s="9">
        <f t="shared" si="83"/>
        <v>13.13</v>
      </c>
      <c r="Y456" s="9">
        <f t="shared" si="84"/>
        <v>0</v>
      </c>
      <c r="AD456" s="4" t="s">
        <v>1354</v>
      </c>
      <c r="AE456" s="4" t="s">
        <v>1355</v>
      </c>
      <c r="AF456" s="4" t="s">
        <v>1194</v>
      </c>
    </row>
    <row r="457" spans="1:35" ht="18" x14ac:dyDescent="0.3">
      <c r="A457" s="23" t="s">
        <v>1356</v>
      </c>
      <c r="B457" s="23"/>
      <c r="C457" s="42" t="s">
        <v>1191</v>
      </c>
      <c r="D457" s="25"/>
      <c r="E457" s="25"/>
      <c r="F457" s="43" t="s">
        <v>98</v>
      </c>
      <c r="G457" s="44">
        <v>1</v>
      </c>
      <c r="H457" s="25"/>
      <c r="I457" s="45">
        <v>174.8</v>
      </c>
      <c r="J457" s="46">
        <v>15.76</v>
      </c>
      <c r="K457" s="47"/>
      <c r="L457" s="47"/>
      <c r="M457" s="46">
        <f t="shared" si="81"/>
        <v>2754.85</v>
      </c>
      <c r="N457" s="47"/>
      <c r="O457" s="47"/>
      <c r="P457" s="46">
        <v>15.76</v>
      </c>
      <c r="Q457" s="47"/>
      <c r="R457" s="47"/>
      <c r="S457" s="46">
        <f t="shared" si="82"/>
        <v>2754.85</v>
      </c>
      <c r="T457" s="47"/>
      <c r="U457" s="48"/>
      <c r="V457" s="9">
        <f t="shared" si="83"/>
        <v>13.13</v>
      </c>
      <c r="Y457" s="9">
        <f t="shared" si="84"/>
        <v>2295.71</v>
      </c>
      <c r="AD457" s="4" t="s">
        <v>1357</v>
      </c>
      <c r="AE457" s="4" t="s">
        <v>1355</v>
      </c>
      <c r="AF457" s="4" t="s">
        <v>1194</v>
      </c>
    </row>
    <row r="458" spans="1:35" ht="18" x14ac:dyDescent="0.3">
      <c r="A458" s="17" t="s">
        <v>1358</v>
      </c>
      <c r="B458" s="17"/>
      <c r="C458" s="34" t="s">
        <v>1186</v>
      </c>
      <c r="D458" s="19"/>
      <c r="E458" s="19"/>
      <c r="F458" s="35" t="s">
        <v>74</v>
      </c>
      <c r="G458" s="36">
        <v>0.25</v>
      </c>
      <c r="H458" s="19"/>
      <c r="I458" s="62">
        <v>0</v>
      </c>
      <c r="J458" s="38">
        <v>100</v>
      </c>
      <c r="K458" s="39"/>
      <c r="L458" s="39"/>
      <c r="M458" s="38">
        <f t="shared" si="81"/>
        <v>0</v>
      </c>
      <c r="N458" s="39"/>
      <c r="O458" s="39"/>
      <c r="P458" s="38">
        <v>100</v>
      </c>
      <c r="Q458" s="39"/>
      <c r="R458" s="39"/>
      <c r="S458" s="38">
        <f t="shared" si="82"/>
        <v>0</v>
      </c>
      <c r="T458" s="39"/>
      <c r="U458" s="40"/>
      <c r="V458" s="9">
        <f t="shared" si="83"/>
        <v>83.33</v>
      </c>
      <c r="Y458" s="9">
        <f t="shared" si="84"/>
        <v>0</v>
      </c>
      <c r="AD458" s="4" t="s">
        <v>1359</v>
      </c>
      <c r="AE458" s="4" t="s">
        <v>1360</v>
      </c>
      <c r="AF458" s="4" t="s">
        <v>1189</v>
      </c>
    </row>
    <row r="459" spans="1:35" ht="18" x14ac:dyDescent="0.3">
      <c r="A459" s="23" t="s">
        <v>1361</v>
      </c>
      <c r="B459" s="23"/>
      <c r="C459" s="42" t="s">
        <v>1186</v>
      </c>
      <c r="D459" s="25"/>
      <c r="E459" s="25"/>
      <c r="F459" s="43" t="s">
        <v>74</v>
      </c>
      <c r="G459" s="44">
        <v>0.25</v>
      </c>
      <c r="H459" s="25"/>
      <c r="I459" s="44">
        <v>43.7</v>
      </c>
      <c r="J459" s="46">
        <v>100</v>
      </c>
      <c r="K459" s="47"/>
      <c r="L459" s="47"/>
      <c r="M459" s="46">
        <f t="shared" si="81"/>
        <v>4370</v>
      </c>
      <c r="N459" s="47"/>
      <c r="O459" s="47"/>
      <c r="P459" s="46">
        <v>100</v>
      </c>
      <c r="Q459" s="47"/>
      <c r="R459" s="47"/>
      <c r="S459" s="46">
        <f t="shared" si="82"/>
        <v>4370</v>
      </c>
      <c r="T459" s="47"/>
      <c r="U459" s="48"/>
      <c r="V459" s="9">
        <f t="shared" si="83"/>
        <v>83.33</v>
      </c>
      <c r="Y459" s="9">
        <f t="shared" si="84"/>
        <v>3641.67</v>
      </c>
      <c r="AD459" s="4" t="s">
        <v>1362</v>
      </c>
      <c r="AE459" s="4" t="s">
        <v>1360</v>
      </c>
      <c r="AF459" s="4" t="s">
        <v>1189</v>
      </c>
    </row>
    <row r="460" spans="1:35" ht="72" x14ac:dyDescent="0.3">
      <c r="A460" s="17" t="s">
        <v>1363</v>
      </c>
      <c r="B460" s="17" t="s">
        <v>1337</v>
      </c>
      <c r="C460" s="18" t="s">
        <v>1338</v>
      </c>
      <c r="D460" s="19"/>
      <c r="E460" s="19" t="s">
        <v>1364</v>
      </c>
      <c r="F460" s="19" t="s">
        <v>67</v>
      </c>
      <c r="G460" s="20">
        <v>1</v>
      </c>
      <c r="H460" s="19"/>
      <c r="I460" s="21">
        <v>0</v>
      </c>
      <c r="J460" s="22">
        <v>448.98</v>
      </c>
      <c r="K460" s="22">
        <v>1067</v>
      </c>
      <c r="L460" s="22">
        <f>J460+ROUND(K460, 2)</f>
        <v>1515.98</v>
      </c>
      <c r="M460" s="22">
        <v>0</v>
      </c>
      <c r="N460" s="22">
        <v>0</v>
      </c>
      <c r="O460" s="22">
        <f>M460+N460</f>
        <v>0</v>
      </c>
      <c r="P460" s="22">
        <v>448.98</v>
      </c>
      <c r="Q460" s="22">
        <v>1067</v>
      </c>
      <c r="R460" s="22">
        <f>P460+ROUND(Q460, 2)</f>
        <v>1515.98</v>
      </c>
      <c r="S460" s="22">
        <v>0</v>
      </c>
      <c r="T460" s="22">
        <v>0</v>
      </c>
      <c r="U460" s="22">
        <f>S460+T460</f>
        <v>0</v>
      </c>
      <c r="V460" s="9">
        <f>ROUND(P460 / 1.2, 2)</f>
        <v>374.15</v>
      </c>
      <c r="W460" s="9">
        <f>ROUND(Q460 / 1.2, 2)</f>
        <v>889.17</v>
      </c>
      <c r="X460" s="9">
        <f>ROUND(R460 / 1.2, 2)</f>
        <v>1263.32</v>
      </c>
      <c r="Y460" s="9">
        <f t="shared" si="84"/>
        <v>0</v>
      </c>
      <c r="Z460" s="9">
        <f>ROUND(T460 / 1.2, 2)</f>
        <v>0</v>
      </c>
      <c r="AA460" s="9">
        <f>Y460+Z460</f>
        <v>0</v>
      </c>
      <c r="AD460" s="4">
        <v>337839926</v>
      </c>
      <c r="AE460" s="4">
        <v>27137951</v>
      </c>
      <c r="AG460" s="4" t="s">
        <v>1340</v>
      </c>
      <c r="AH460" s="4" t="s">
        <v>1341</v>
      </c>
      <c r="AI460" s="4" t="s">
        <v>70</v>
      </c>
    </row>
    <row r="461" spans="1:35" ht="72" x14ac:dyDescent="0.3">
      <c r="A461" s="23" t="s">
        <v>1365</v>
      </c>
      <c r="B461" s="23" t="s">
        <v>1337</v>
      </c>
      <c r="C461" s="24" t="s">
        <v>1338</v>
      </c>
      <c r="D461" s="25"/>
      <c r="E461" s="25" t="s">
        <v>1364</v>
      </c>
      <c r="F461" s="25" t="s">
        <v>67</v>
      </c>
      <c r="G461" s="26">
        <v>1</v>
      </c>
      <c r="H461" s="25"/>
      <c r="I461" s="26">
        <v>808</v>
      </c>
      <c r="J461" s="27">
        <v>448.98</v>
      </c>
      <c r="K461" s="27">
        <v>1067</v>
      </c>
      <c r="L461" s="27">
        <v>1067</v>
      </c>
      <c r="M461" s="27">
        <v>362775.84</v>
      </c>
      <c r="N461" s="27">
        <v>862136</v>
      </c>
      <c r="O461" s="27"/>
      <c r="P461" s="27">
        <v>448.98</v>
      </c>
      <c r="Q461" s="27">
        <v>1067</v>
      </c>
      <c r="R461" s="27">
        <v>1067</v>
      </c>
      <c r="S461" s="27">
        <v>362775.84</v>
      </c>
      <c r="T461" s="27">
        <v>862136</v>
      </c>
      <c r="U461" s="27"/>
      <c r="V461" s="9"/>
      <c r="W461" s="9">
        <f>ROUND(Q461 / 1.2, 2)</f>
        <v>889.17</v>
      </c>
      <c r="X461" s="9">
        <f>ROUND(R461 / 1.2, 2)</f>
        <v>889.17</v>
      </c>
      <c r="Y461" s="9"/>
      <c r="Z461" s="9">
        <f>ROUND(T461 / 1.2, 2)</f>
        <v>718446.67</v>
      </c>
      <c r="AA461" s="9"/>
      <c r="AD461" s="4">
        <v>315782241</v>
      </c>
      <c r="AE461" s="4">
        <v>27137951</v>
      </c>
      <c r="AG461" s="4" t="s">
        <v>1340</v>
      </c>
      <c r="AH461" s="4" t="s">
        <v>1341</v>
      </c>
      <c r="AI461" s="4"/>
    </row>
    <row r="462" spans="1:35" ht="36" x14ac:dyDescent="0.3">
      <c r="A462" s="17" t="s">
        <v>1366</v>
      </c>
      <c r="B462" s="17"/>
      <c r="C462" s="34" t="s">
        <v>630</v>
      </c>
      <c r="D462" s="19"/>
      <c r="E462" s="19"/>
      <c r="F462" s="35" t="s">
        <v>74</v>
      </c>
      <c r="G462" s="36">
        <v>0.15</v>
      </c>
      <c r="H462" s="19"/>
      <c r="I462" s="62">
        <v>0</v>
      </c>
      <c r="J462" s="38">
        <v>88.8</v>
      </c>
      <c r="K462" s="39"/>
      <c r="L462" s="39"/>
      <c r="M462" s="38">
        <f t="shared" ref="M462:M469" si="85">ROUND(ROUND(J462, 2)*I462, 2)</f>
        <v>0</v>
      </c>
      <c r="N462" s="39"/>
      <c r="O462" s="39"/>
      <c r="P462" s="38">
        <v>88.8</v>
      </c>
      <c r="Q462" s="39"/>
      <c r="R462" s="39"/>
      <c r="S462" s="38">
        <f t="shared" ref="S462:S469" si="86">ROUND(ROUND(P462, 2)*I462, 2)</f>
        <v>0</v>
      </c>
      <c r="T462" s="39"/>
      <c r="U462" s="40"/>
      <c r="V462" s="9">
        <f t="shared" ref="V462:V469" si="87">ROUND(ROUND(P462, 2)/1.2, 2)</f>
        <v>74</v>
      </c>
      <c r="Y462" s="9">
        <f t="shared" ref="Y462:Y470" si="88">ROUND(S462 / 1.2, 2)</f>
        <v>0</v>
      </c>
      <c r="AD462" s="4" t="s">
        <v>1367</v>
      </c>
      <c r="AE462" s="4" t="s">
        <v>1368</v>
      </c>
      <c r="AF462" s="4" t="s">
        <v>633</v>
      </c>
    </row>
    <row r="463" spans="1:35" ht="36" x14ac:dyDescent="0.3">
      <c r="A463" s="23" t="s">
        <v>1369</v>
      </c>
      <c r="B463" s="23"/>
      <c r="C463" s="42" t="s">
        <v>630</v>
      </c>
      <c r="D463" s="25"/>
      <c r="E463" s="25"/>
      <c r="F463" s="43" t="s">
        <v>74</v>
      </c>
      <c r="G463" s="44">
        <v>0.15</v>
      </c>
      <c r="H463" s="25"/>
      <c r="I463" s="44">
        <v>121.2</v>
      </c>
      <c r="J463" s="46">
        <v>88.8</v>
      </c>
      <c r="K463" s="47"/>
      <c r="L463" s="47"/>
      <c r="M463" s="46">
        <f t="shared" si="85"/>
        <v>10762.56</v>
      </c>
      <c r="N463" s="47"/>
      <c r="O463" s="47"/>
      <c r="P463" s="46">
        <v>88.8</v>
      </c>
      <c r="Q463" s="47"/>
      <c r="R463" s="47"/>
      <c r="S463" s="46">
        <f t="shared" si="86"/>
        <v>10762.56</v>
      </c>
      <c r="T463" s="47"/>
      <c r="U463" s="48"/>
      <c r="V463" s="9">
        <f t="shared" si="87"/>
        <v>74</v>
      </c>
      <c r="Y463" s="9">
        <f t="shared" si="88"/>
        <v>8968.7999999999993</v>
      </c>
      <c r="AD463" s="4" t="s">
        <v>1370</v>
      </c>
      <c r="AE463" s="4" t="s">
        <v>1368</v>
      </c>
      <c r="AF463" s="4" t="s">
        <v>633</v>
      </c>
    </row>
    <row r="464" spans="1:35" ht="18" x14ac:dyDescent="0.3">
      <c r="A464" s="17" t="s">
        <v>1371</v>
      </c>
      <c r="B464" s="17"/>
      <c r="C464" s="34" t="s">
        <v>1191</v>
      </c>
      <c r="D464" s="19"/>
      <c r="E464" s="19"/>
      <c r="F464" s="35" t="s">
        <v>98</v>
      </c>
      <c r="G464" s="36">
        <v>1</v>
      </c>
      <c r="H464" s="19"/>
      <c r="I464" s="37">
        <v>0</v>
      </c>
      <c r="J464" s="38">
        <v>15.76</v>
      </c>
      <c r="K464" s="39"/>
      <c r="L464" s="39"/>
      <c r="M464" s="38">
        <f t="shared" si="85"/>
        <v>0</v>
      </c>
      <c r="N464" s="39"/>
      <c r="O464" s="39"/>
      <c r="P464" s="38">
        <v>15.76</v>
      </c>
      <c r="Q464" s="39"/>
      <c r="R464" s="39"/>
      <c r="S464" s="38">
        <f t="shared" si="86"/>
        <v>0</v>
      </c>
      <c r="T464" s="39"/>
      <c r="U464" s="40"/>
      <c r="V464" s="9">
        <f t="shared" si="87"/>
        <v>13.13</v>
      </c>
      <c r="Y464" s="9">
        <f t="shared" si="88"/>
        <v>0</v>
      </c>
      <c r="AD464" s="4" t="s">
        <v>1372</v>
      </c>
      <c r="AE464" s="4" t="s">
        <v>1373</v>
      </c>
      <c r="AF464" s="4" t="s">
        <v>1194</v>
      </c>
    </row>
    <row r="465" spans="1:35" ht="18" x14ac:dyDescent="0.3">
      <c r="A465" s="23" t="s">
        <v>1374</v>
      </c>
      <c r="B465" s="23"/>
      <c r="C465" s="42" t="s">
        <v>1191</v>
      </c>
      <c r="D465" s="25"/>
      <c r="E465" s="25"/>
      <c r="F465" s="43" t="s">
        <v>98</v>
      </c>
      <c r="G465" s="44">
        <v>1</v>
      </c>
      <c r="H465" s="25"/>
      <c r="I465" s="45">
        <v>808</v>
      </c>
      <c r="J465" s="46">
        <v>15.76</v>
      </c>
      <c r="K465" s="47"/>
      <c r="L465" s="47"/>
      <c r="M465" s="46">
        <f t="shared" si="85"/>
        <v>12734.08</v>
      </c>
      <c r="N465" s="47"/>
      <c r="O465" s="47"/>
      <c r="P465" s="46">
        <v>15.76</v>
      </c>
      <c r="Q465" s="47"/>
      <c r="R465" s="47"/>
      <c r="S465" s="46">
        <f t="shared" si="86"/>
        <v>12734.08</v>
      </c>
      <c r="T465" s="47"/>
      <c r="U465" s="48"/>
      <c r="V465" s="9">
        <f t="shared" si="87"/>
        <v>13.13</v>
      </c>
      <c r="Y465" s="9">
        <f t="shared" si="88"/>
        <v>10611.73</v>
      </c>
      <c r="AD465" s="4" t="s">
        <v>1375</v>
      </c>
      <c r="AE465" s="4" t="s">
        <v>1373</v>
      </c>
      <c r="AF465" s="4" t="s">
        <v>1194</v>
      </c>
    </row>
    <row r="466" spans="1:35" ht="18" x14ac:dyDescent="0.3">
      <c r="A466" s="17" t="s">
        <v>1376</v>
      </c>
      <c r="B466" s="17"/>
      <c r="C466" s="34" t="s">
        <v>1326</v>
      </c>
      <c r="D466" s="19"/>
      <c r="E466" s="19"/>
      <c r="F466" s="35" t="s">
        <v>67</v>
      </c>
      <c r="G466" s="36">
        <v>1.1000000000000001</v>
      </c>
      <c r="H466" s="19"/>
      <c r="I466" s="62">
        <v>0</v>
      </c>
      <c r="J466" s="38">
        <v>26</v>
      </c>
      <c r="K466" s="39"/>
      <c r="L466" s="39"/>
      <c r="M466" s="38">
        <f t="shared" si="85"/>
        <v>0</v>
      </c>
      <c r="N466" s="39"/>
      <c r="O466" s="39"/>
      <c r="P466" s="38">
        <v>26</v>
      </c>
      <c r="Q466" s="39"/>
      <c r="R466" s="39"/>
      <c r="S466" s="38">
        <f t="shared" si="86"/>
        <v>0</v>
      </c>
      <c r="T466" s="39"/>
      <c r="U466" s="40"/>
      <c r="V466" s="9">
        <f t="shared" si="87"/>
        <v>21.67</v>
      </c>
      <c r="Y466" s="9">
        <f t="shared" si="88"/>
        <v>0</v>
      </c>
      <c r="AD466" s="4" t="s">
        <v>1377</v>
      </c>
      <c r="AE466" s="4" t="s">
        <v>1378</v>
      </c>
      <c r="AF466" s="4" t="s">
        <v>1329</v>
      </c>
    </row>
    <row r="467" spans="1:35" ht="18" x14ac:dyDescent="0.3">
      <c r="A467" s="23" t="s">
        <v>1379</v>
      </c>
      <c r="B467" s="23"/>
      <c r="C467" s="42" t="s">
        <v>1326</v>
      </c>
      <c r="D467" s="25"/>
      <c r="E467" s="25"/>
      <c r="F467" s="43" t="s">
        <v>67</v>
      </c>
      <c r="G467" s="44">
        <v>1.1000000000000001</v>
      </c>
      <c r="H467" s="25"/>
      <c r="I467" s="44">
        <v>888.8</v>
      </c>
      <c r="J467" s="46">
        <v>26</v>
      </c>
      <c r="K467" s="47"/>
      <c r="L467" s="47"/>
      <c r="M467" s="46">
        <f t="shared" si="85"/>
        <v>23108.799999999999</v>
      </c>
      <c r="N467" s="47"/>
      <c r="O467" s="47"/>
      <c r="P467" s="46">
        <v>26</v>
      </c>
      <c r="Q467" s="47"/>
      <c r="R467" s="47"/>
      <c r="S467" s="46">
        <f t="shared" si="86"/>
        <v>23108.799999999999</v>
      </c>
      <c r="T467" s="47"/>
      <c r="U467" s="48"/>
      <c r="V467" s="9">
        <f t="shared" si="87"/>
        <v>21.67</v>
      </c>
      <c r="Y467" s="9">
        <f t="shared" si="88"/>
        <v>19257.330000000002</v>
      </c>
      <c r="AD467" s="4" t="s">
        <v>1380</v>
      </c>
      <c r="AE467" s="4" t="s">
        <v>1378</v>
      </c>
      <c r="AF467" s="4" t="s">
        <v>1329</v>
      </c>
    </row>
    <row r="468" spans="1:35" ht="18" x14ac:dyDescent="0.3">
      <c r="A468" s="17" t="s">
        <v>1381</v>
      </c>
      <c r="B468" s="17"/>
      <c r="C468" s="34" t="s">
        <v>1320</v>
      </c>
      <c r="D468" s="19"/>
      <c r="E468" s="19"/>
      <c r="F468" s="35" t="s">
        <v>74</v>
      </c>
      <c r="G468" s="36">
        <v>1.3</v>
      </c>
      <c r="H468" s="19"/>
      <c r="I468" s="37">
        <v>0</v>
      </c>
      <c r="J468" s="38">
        <v>8.6</v>
      </c>
      <c r="K468" s="39"/>
      <c r="L468" s="39"/>
      <c r="M468" s="38">
        <f t="shared" si="85"/>
        <v>0</v>
      </c>
      <c r="N468" s="39"/>
      <c r="O468" s="39"/>
      <c r="P468" s="38">
        <v>8.6</v>
      </c>
      <c r="Q468" s="39"/>
      <c r="R468" s="39"/>
      <c r="S468" s="38">
        <f t="shared" si="86"/>
        <v>0</v>
      </c>
      <c r="T468" s="39"/>
      <c r="U468" s="40"/>
      <c r="V468" s="9">
        <f t="shared" si="87"/>
        <v>7.17</v>
      </c>
      <c r="Y468" s="9">
        <f t="shared" si="88"/>
        <v>0</v>
      </c>
      <c r="AD468" s="4" t="s">
        <v>1382</v>
      </c>
      <c r="AE468" s="4" t="s">
        <v>1383</v>
      </c>
      <c r="AF468" s="4" t="s">
        <v>1324</v>
      </c>
    </row>
    <row r="469" spans="1:35" ht="18" x14ac:dyDescent="0.3">
      <c r="A469" s="23" t="s">
        <v>1384</v>
      </c>
      <c r="B469" s="23"/>
      <c r="C469" s="42" t="s">
        <v>1320</v>
      </c>
      <c r="D469" s="25"/>
      <c r="E469" s="25"/>
      <c r="F469" s="43" t="s">
        <v>74</v>
      </c>
      <c r="G469" s="44">
        <v>1.3</v>
      </c>
      <c r="H469" s="25"/>
      <c r="I469" s="45">
        <v>36764</v>
      </c>
      <c r="J469" s="46">
        <v>8.6</v>
      </c>
      <c r="K469" s="47"/>
      <c r="L469" s="47"/>
      <c r="M469" s="46">
        <f t="shared" si="85"/>
        <v>316170.40000000002</v>
      </c>
      <c r="N469" s="47"/>
      <c r="O469" s="47"/>
      <c r="P469" s="46">
        <v>8.6</v>
      </c>
      <c r="Q469" s="47"/>
      <c r="R469" s="47"/>
      <c r="S469" s="46">
        <f t="shared" si="86"/>
        <v>316170.40000000002</v>
      </c>
      <c r="T469" s="47"/>
      <c r="U469" s="48"/>
      <c r="V469" s="9">
        <f t="shared" si="87"/>
        <v>7.17</v>
      </c>
      <c r="Y469" s="9">
        <f t="shared" si="88"/>
        <v>263475.33</v>
      </c>
      <c r="AD469" s="4" t="s">
        <v>1385</v>
      </c>
      <c r="AE469" s="4" t="s">
        <v>1383</v>
      </c>
      <c r="AF469" s="4" t="s">
        <v>1324</v>
      </c>
    </row>
    <row r="470" spans="1:35" ht="72" x14ac:dyDescent="0.3">
      <c r="A470" s="17" t="s">
        <v>1386</v>
      </c>
      <c r="B470" s="17" t="s">
        <v>1337</v>
      </c>
      <c r="C470" s="18" t="s">
        <v>1338</v>
      </c>
      <c r="D470" s="19"/>
      <c r="E470" s="19" t="s">
        <v>1387</v>
      </c>
      <c r="F470" s="19" t="s">
        <v>67</v>
      </c>
      <c r="G470" s="20">
        <v>1</v>
      </c>
      <c r="H470" s="19"/>
      <c r="I470" s="21">
        <v>0</v>
      </c>
      <c r="J470" s="22">
        <v>460.66</v>
      </c>
      <c r="K470" s="22">
        <v>1067</v>
      </c>
      <c r="L470" s="22">
        <f>J470+ROUND(K470, 2)</f>
        <v>1527.66</v>
      </c>
      <c r="M470" s="22">
        <v>0</v>
      </c>
      <c r="N470" s="22">
        <v>0</v>
      </c>
      <c r="O470" s="22">
        <f>M470+N470</f>
        <v>0</v>
      </c>
      <c r="P470" s="22">
        <v>460.66</v>
      </c>
      <c r="Q470" s="22">
        <v>1067</v>
      </c>
      <c r="R470" s="22">
        <f>P470+ROUND(Q470, 2)</f>
        <v>1527.66</v>
      </c>
      <c r="S470" s="22">
        <v>0</v>
      </c>
      <c r="T470" s="22">
        <v>0</v>
      </c>
      <c r="U470" s="22">
        <f>S470+T470</f>
        <v>0</v>
      </c>
      <c r="V470" s="9">
        <f>ROUND(P470 / 1.2, 2)</f>
        <v>383.88</v>
      </c>
      <c r="W470" s="9">
        <f>ROUND(Q470 / 1.2, 2)</f>
        <v>889.17</v>
      </c>
      <c r="X470" s="9">
        <f>ROUND(R470 / 1.2, 2)</f>
        <v>1273.05</v>
      </c>
      <c r="Y470" s="9">
        <f t="shared" si="88"/>
        <v>0</v>
      </c>
      <c r="Z470" s="9">
        <f>ROUND(T470 / 1.2, 2)</f>
        <v>0</v>
      </c>
      <c r="AA470" s="9">
        <f>Y470+Z470</f>
        <v>0</v>
      </c>
      <c r="AD470" s="4">
        <v>337839927</v>
      </c>
      <c r="AE470" s="4">
        <v>27138018</v>
      </c>
      <c r="AG470" s="4" t="s">
        <v>1340</v>
      </c>
      <c r="AH470" s="4" t="s">
        <v>1341</v>
      </c>
      <c r="AI470" s="4" t="s">
        <v>70</v>
      </c>
    </row>
    <row r="471" spans="1:35" ht="72" x14ac:dyDescent="0.3">
      <c r="A471" s="23" t="s">
        <v>1388</v>
      </c>
      <c r="B471" s="23" t="s">
        <v>1337</v>
      </c>
      <c r="C471" s="24" t="s">
        <v>1338</v>
      </c>
      <c r="D471" s="25"/>
      <c r="E471" s="25" t="s">
        <v>1387</v>
      </c>
      <c r="F471" s="25" t="s">
        <v>67</v>
      </c>
      <c r="G471" s="26">
        <v>1</v>
      </c>
      <c r="H471" s="25"/>
      <c r="I471" s="26">
        <v>154.19999999999999</v>
      </c>
      <c r="J471" s="27">
        <v>460.66</v>
      </c>
      <c r="K471" s="27">
        <v>1067</v>
      </c>
      <c r="L471" s="27">
        <v>1067</v>
      </c>
      <c r="M471" s="27">
        <v>71033.77</v>
      </c>
      <c r="N471" s="27">
        <v>164531.4</v>
      </c>
      <c r="O471" s="27"/>
      <c r="P471" s="27">
        <v>460.66</v>
      </c>
      <c r="Q471" s="27">
        <v>1067</v>
      </c>
      <c r="R471" s="27">
        <v>1067</v>
      </c>
      <c r="S471" s="27">
        <v>71033.77</v>
      </c>
      <c r="T471" s="27">
        <v>164531.4</v>
      </c>
      <c r="U471" s="27"/>
      <c r="V471" s="9"/>
      <c r="W471" s="9">
        <f>ROUND(Q471 / 1.2, 2)</f>
        <v>889.17</v>
      </c>
      <c r="X471" s="9">
        <f>ROUND(R471 / 1.2, 2)</f>
        <v>889.17</v>
      </c>
      <c r="Y471" s="9"/>
      <c r="Z471" s="9">
        <f>ROUND(T471 / 1.2, 2)</f>
        <v>137109.5</v>
      </c>
      <c r="AA471" s="9"/>
      <c r="AD471" s="4">
        <v>315782242</v>
      </c>
      <c r="AE471" s="4">
        <v>27138018</v>
      </c>
      <c r="AG471" s="4" t="s">
        <v>1340</v>
      </c>
      <c r="AH471" s="4" t="s">
        <v>1341</v>
      </c>
      <c r="AI471" s="4"/>
    </row>
    <row r="472" spans="1:35" ht="18" x14ac:dyDescent="0.3">
      <c r="A472" s="17" t="s">
        <v>1389</v>
      </c>
      <c r="B472" s="17"/>
      <c r="C472" s="34" t="s">
        <v>1320</v>
      </c>
      <c r="D472" s="19"/>
      <c r="E472" s="19"/>
      <c r="F472" s="35" t="s">
        <v>74</v>
      </c>
      <c r="G472" s="36">
        <v>1.3</v>
      </c>
      <c r="H472" s="19"/>
      <c r="I472" s="37">
        <v>0</v>
      </c>
      <c r="J472" s="38">
        <v>8.6</v>
      </c>
      <c r="K472" s="39"/>
      <c r="L472" s="39"/>
      <c r="M472" s="38">
        <f t="shared" ref="M472:M479" si="89">ROUND(ROUND(J472, 2)*I472, 2)</f>
        <v>0</v>
      </c>
      <c r="N472" s="39"/>
      <c r="O472" s="39"/>
      <c r="P472" s="38">
        <v>8.6</v>
      </c>
      <c r="Q472" s="39"/>
      <c r="R472" s="39"/>
      <c r="S472" s="38">
        <f t="shared" ref="S472:S479" si="90">ROUND(ROUND(P472, 2)*I472, 2)</f>
        <v>0</v>
      </c>
      <c r="T472" s="39"/>
      <c r="U472" s="40"/>
      <c r="V472" s="9">
        <f t="shared" ref="V472:V479" si="91">ROUND(ROUND(P472, 2)/1.2, 2)</f>
        <v>7.17</v>
      </c>
      <c r="Y472" s="9">
        <f t="shared" ref="Y472:Y480" si="92">ROUND(S472 / 1.2, 2)</f>
        <v>0</v>
      </c>
      <c r="AD472" s="4" t="s">
        <v>1390</v>
      </c>
      <c r="AE472" s="4" t="s">
        <v>1391</v>
      </c>
      <c r="AF472" s="4" t="s">
        <v>1324</v>
      </c>
    </row>
    <row r="473" spans="1:35" ht="18" x14ac:dyDescent="0.3">
      <c r="A473" s="23" t="s">
        <v>1392</v>
      </c>
      <c r="B473" s="23"/>
      <c r="C473" s="42" t="s">
        <v>1320</v>
      </c>
      <c r="D473" s="25"/>
      <c r="E473" s="25"/>
      <c r="F473" s="43" t="s">
        <v>74</v>
      </c>
      <c r="G473" s="44">
        <v>1.3</v>
      </c>
      <c r="H473" s="25"/>
      <c r="I473" s="45">
        <v>7016.1</v>
      </c>
      <c r="J473" s="46">
        <v>8.6</v>
      </c>
      <c r="K473" s="47"/>
      <c r="L473" s="47"/>
      <c r="M473" s="46">
        <f t="shared" si="89"/>
        <v>60338.46</v>
      </c>
      <c r="N473" s="47"/>
      <c r="O473" s="47"/>
      <c r="P473" s="46">
        <v>8.6</v>
      </c>
      <c r="Q473" s="47"/>
      <c r="R473" s="47"/>
      <c r="S473" s="46">
        <f t="shared" si="90"/>
        <v>60338.46</v>
      </c>
      <c r="T473" s="47"/>
      <c r="U473" s="48"/>
      <c r="V473" s="9">
        <f t="shared" si="91"/>
        <v>7.17</v>
      </c>
      <c r="Y473" s="9">
        <f t="shared" si="92"/>
        <v>50282.05</v>
      </c>
      <c r="AD473" s="4" t="s">
        <v>1393</v>
      </c>
      <c r="AE473" s="4" t="s">
        <v>1391</v>
      </c>
      <c r="AF473" s="4" t="s">
        <v>1324</v>
      </c>
    </row>
    <row r="474" spans="1:35" ht="18" x14ac:dyDescent="0.3">
      <c r="A474" s="17" t="s">
        <v>1394</v>
      </c>
      <c r="B474" s="17"/>
      <c r="C474" s="34" t="s">
        <v>1326</v>
      </c>
      <c r="D474" s="19"/>
      <c r="E474" s="19"/>
      <c r="F474" s="35" t="s">
        <v>67</v>
      </c>
      <c r="G474" s="36">
        <v>1.1000000000000001</v>
      </c>
      <c r="H474" s="19"/>
      <c r="I474" s="62">
        <v>0</v>
      </c>
      <c r="J474" s="38">
        <v>26</v>
      </c>
      <c r="K474" s="39"/>
      <c r="L474" s="39"/>
      <c r="M474" s="38">
        <f t="shared" si="89"/>
        <v>0</v>
      </c>
      <c r="N474" s="39"/>
      <c r="O474" s="39"/>
      <c r="P474" s="38">
        <v>26</v>
      </c>
      <c r="Q474" s="39"/>
      <c r="R474" s="39"/>
      <c r="S474" s="38">
        <f t="shared" si="90"/>
        <v>0</v>
      </c>
      <c r="T474" s="39"/>
      <c r="U474" s="40"/>
      <c r="V474" s="9">
        <f t="shared" si="91"/>
        <v>21.67</v>
      </c>
      <c r="Y474" s="9">
        <f t="shared" si="92"/>
        <v>0</v>
      </c>
      <c r="AD474" s="4" t="s">
        <v>1395</v>
      </c>
      <c r="AE474" s="4" t="s">
        <v>1396</v>
      </c>
      <c r="AF474" s="4" t="s">
        <v>1329</v>
      </c>
    </row>
    <row r="475" spans="1:35" ht="18" x14ac:dyDescent="0.3">
      <c r="A475" s="23" t="s">
        <v>1397</v>
      </c>
      <c r="B475" s="23"/>
      <c r="C475" s="42" t="s">
        <v>1326</v>
      </c>
      <c r="D475" s="25"/>
      <c r="E475" s="25"/>
      <c r="F475" s="43" t="s">
        <v>67</v>
      </c>
      <c r="G475" s="44">
        <v>1.1000000000000001</v>
      </c>
      <c r="H475" s="25"/>
      <c r="I475" s="44">
        <v>169.62</v>
      </c>
      <c r="J475" s="46">
        <v>26</v>
      </c>
      <c r="K475" s="47"/>
      <c r="L475" s="47"/>
      <c r="M475" s="46">
        <f t="shared" si="89"/>
        <v>4410.12</v>
      </c>
      <c r="N475" s="47"/>
      <c r="O475" s="47"/>
      <c r="P475" s="46">
        <v>26</v>
      </c>
      <c r="Q475" s="47"/>
      <c r="R475" s="47"/>
      <c r="S475" s="46">
        <f t="shared" si="90"/>
        <v>4410.12</v>
      </c>
      <c r="T475" s="47"/>
      <c r="U475" s="48"/>
      <c r="V475" s="9">
        <f t="shared" si="91"/>
        <v>21.67</v>
      </c>
      <c r="Y475" s="9">
        <f t="shared" si="92"/>
        <v>3675.1</v>
      </c>
      <c r="AD475" s="4" t="s">
        <v>1398</v>
      </c>
      <c r="AE475" s="4" t="s">
        <v>1396</v>
      </c>
      <c r="AF475" s="4" t="s">
        <v>1329</v>
      </c>
    </row>
    <row r="476" spans="1:35" ht="18" x14ac:dyDescent="0.3">
      <c r="A476" s="17" t="s">
        <v>1399</v>
      </c>
      <c r="B476" s="17"/>
      <c r="C476" s="34" t="s">
        <v>1191</v>
      </c>
      <c r="D476" s="19"/>
      <c r="E476" s="19"/>
      <c r="F476" s="35" t="s">
        <v>98</v>
      </c>
      <c r="G476" s="36">
        <v>1</v>
      </c>
      <c r="H476" s="19"/>
      <c r="I476" s="37">
        <v>0</v>
      </c>
      <c r="J476" s="38">
        <v>15.76</v>
      </c>
      <c r="K476" s="39"/>
      <c r="L476" s="39"/>
      <c r="M476" s="38">
        <f t="shared" si="89"/>
        <v>0</v>
      </c>
      <c r="N476" s="39"/>
      <c r="O476" s="39"/>
      <c r="P476" s="38">
        <v>15.76</v>
      </c>
      <c r="Q476" s="39"/>
      <c r="R476" s="39"/>
      <c r="S476" s="38">
        <f t="shared" si="90"/>
        <v>0</v>
      </c>
      <c r="T476" s="39"/>
      <c r="U476" s="40"/>
      <c r="V476" s="9">
        <f t="shared" si="91"/>
        <v>13.13</v>
      </c>
      <c r="Y476" s="9">
        <f t="shared" si="92"/>
        <v>0</v>
      </c>
      <c r="AD476" s="4" t="s">
        <v>1400</v>
      </c>
      <c r="AE476" s="4" t="s">
        <v>1401</v>
      </c>
      <c r="AF476" s="4" t="s">
        <v>1194</v>
      </c>
    </row>
    <row r="477" spans="1:35" ht="18" x14ac:dyDescent="0.3">
      <c r="A477" s="23" t="s">
        <v>1402</v>
      </c>
      <c r="B477" s="23"/>
      <c r="C477" s="42" t="s">
        <v>1191</v>
      </c>
      <c r="D477" s="25"/>
      <c r="E477" s="25"/>
      <c r="F477" s="43" t="s">
        <v>98</v>
      </c>
      <c r="G477" s="44">
        <v>1</v>
      </c>
      <c r="H477" s="25"/>
      <c r="I477" s="45">
        <v>154.19999999999999</v>
      </c>
      <c r="J477" s="46">
        <v>15.76</v>
      </c>
      <c r="K477" s="47"/>
      <c r="L477" s="47"/>
      <c r="M477" s="46">
        <f t="shared" si="89"/>
        <v>2430.19</v>
      </c>
      <c r="N477" s="47"/>
      <c r="O477" s="47"/>
      <c r="P477" s="46">
        <v>15.76</v>
      </c>
      <c r="Q477" s="47"/>
      <c r="R477" s="47"/>
      <c r="S477" s="46">
        <f t="shared" si="90"/>
        <v>2430.19</v>
      </c>
      <c r="T477" s="47"/>
      <c r="U477" s="48"/>
      <c r="V477" s="9">
        <f t="shared" si="91"/>
        <v>13.13</v>
      </c>
      <c r="Y477" s="9">
        <f t="shared" si="92"/>
        <v>2025.16</v>
      </c>
      <c r="AD477" s="4" t="s">
        <v>1403</v>
      </c>
      <c r="AE477" s="4" t="s">
        <v>1401</v>
      </c>
      <c r="AF477" s="4" t="s">
        <v>1194</v>
      </c>
    </row>
    <row r="478" spans="1:35" ht="18" x14ac:dyDescent="0.3">
      <c r="A478" s="17" t="s">
        <v>1404</v>
      </c>
      <c r="B478" s="17"/>
      <c r="C478" s="34" t="s">
        <v>1186</v>
      </c>
      <c r="D478" s="19"/>
      <c r="E478" s="19"/>
      <c r="F478" s="35" t="s">
        <v>74</v>
      </c>
      <c r="G478" s="36">
        <v>0.25</v>
      </c>
      <c r="H478" s="19"/>
      <c r="I478" s="62">
        <v>0</v>
      </c>
      <c r="J478" s="38">
        <v>100</v>
      </c>
      <c r="K478" s="39"/>
      <c r="L478" s="39"/>
      <c r="M478" s="38">
        <f t="shared" si="89"/>
        <v>0</v>
      </c>
      <c r="N478" s="39"/>
      <c r="O478" s="39"/>
      <c r="P478" s="38">
        <v>100</v>
      </c>
      <c r="Q478" s="39"/>
      <c r="R478" s="39"/>
      <c r="S478" s="38">
        <f t="shared" si="90"/>
        <v>0</v>
      </c>
      <c r="T478" s="39"/>
      <c r="U478" s="40"/>
      <c r="V478" s="9">
        <f t="shared" si="91"/>
        <v>83.33</v>
      </c>
      <c r="Y478" s="9">
        <f t="shared" si="92"/>
        <v>0</v>
      </c>
      <c r="AD478" s="4" t="s">
        <v>1405</v>
      </c>
      <c r="AE478" s="4" t="s">
        <v>1406</v>
      </c>
      <c r="AF478" s="4" t="s">
        <v>1189</v>
      </c>
    </row>
    <row r="479" spans="1:35" ht="18" x14ac:dyDescent="0.3">
      <c r="A479" s="23" t="s">
        <v>1407</v>
      </c>
      <c r="B479" s="23"/>
      <c r="C479" s="42" t="s">
        <v>1186</v>
      </c>
      <c r="D479" s="25"/>
      <c r="E479" s="25"/>
      <c r="F479" s="43" t="s">
        <v>74</v>
      </c>
      <c r="G479" s="44">
        <v>0.25</v>
      </c>
      <c r="H479" s="25"/>
      <c r="I479" s="44">
        <v>38.549999999999997</v>
      </c>
      <c r="J479" s="46">
        <v>100</v>
      </c>
      <c r="K479" s="47"/>
      <c r="L479" s="47"/>
      <c r="M479" s="46">
        <f t="shared" si="89"/>
        <v>3855</v>
      </c>
      <c r="N479" s="47"/>
      <c r="O479" s="47"/>
      <c r="P479" s="46">
        <v>100</v>
      </c>
      <c r="Q479" s="47"/>
      <c r="R479" s="47"/>
      <c r="S479" s="46">
        <f t="shared" si="90"/>
        <v>3855</v>
      </c>
      <c r="T479" s="47"/>
      <c r="U479" s="48"/>
      <c r="V479" s="9">
        <f t="shared" si="91"/>
        <v>83.33</v>
      </c>
      <c r="Y479" s="9">
        <f t="shared" si="92"/>
        <v>3212.5</v>
      </c>
      <c r="AD479" s="4" t="s">
        <v>1408</v>
      </c>
      <c r="AE479" s="4" t="s">
        <v>1406</v>
      </c>
      <c r="AF479" s="4" t="s">
        <v>1189</v>
      </c>
    </row>
    <row r="480" spans="1:35" ht="72" x14ac:dyDescent="0.3">
      <c r="A480" s="17" t="s">
        <v>1409</v>
      </c>
      <c r="B480" s="17" t="s">
        <v>1337</v>
      </c>
      <c r="C480" s="18" t="s">
        <v>1338</v>
      </c>
      <c r="D480" s="19"/>
      <c r="E480" s="19" t="s">
        <v>1410</v>
      </c>
      <c r="F480" s="19" t="s">
        <v>67</v>
      </c>
      <c r="G480" s="20">
        <v>1</v>
      </c>
      <c r="H480" s="19"/>
      <c r="I480" s="21">
        <v>0</v>
      </c>
      <c r="J480" s="22">
        <v>448.98</v>
      </c>
      <c r="K480" s="22">
        <v>1067</v>
      </c>
      <c r="L480" s="22">
        <f>J480+ROUND(K480, 2)</f>
        <v>1515.98</v>
      </c>
      <c r="M480" s="22">
        <v>0</v>
      </c>
      <c r="N480" s="22">
        <v>0</v>
      </c>
      <c r="O480" s="22">
        <f>M480+N480</f>
        <v>0</v>
      </c>
      <c r="P480" s="22">
        <v>448.98</v>
      </c>
      <c r="Q480" s="22">
        <v>1067</v>
      </c>
      <c r="R480" s="22">
        <f>P480+ROUND(Q480, 2)</f>
        <v>1515.98</v>
      </c>
      <c r="S480" s="22">
        <v>0</v>
      </c>
      <c r="T480" s="22">
        <v>0</v>
      </c>
      <c r="U480" s="22">
        <f>S480+T480</f>
        <v>0</v>
      </c>
      <c r="V480" s="9">
        <f>ROUND(P480 / 1.2, 2)</f>
        <v>374.15</v>
      </c>
      <c r="W480" s="9">
        <f>ROUND(Q480 / 1.2, 2)</f>
        <v>889.17</v>
      </c>
      <c r="X480" s="9">
        <f>ROUND(R480 / 1.2, 2)</f>
        <v>1263.32</v>
      </c>
      <c r="Y480" s="9">
        <f t="shared" si="92"/>
        <v>0</v>
      </c>
      <c r="Z480" s="9">
        <f>ROUND(T480 / 1.2, 2)</f>
        <v>0</v>
      </c>
      <c r="AA480" s="9">
        <f>Y480+Z480</f>
        <v>0</v>
      </c>
      <c r="AD480" s="4">
        <v>337839928</v>
      </c>
      <c r="AE480" s="4">
        <v>27138020</v>
      </c>
      <c r="AG480" s="4" t="s">
        <v>1340</v>
      </c>
      <c r="AH480" s="4" t="s">
        <v>1341</v>
      </c>
      <c r="AI480" s="4" t="s">
        <v>70</v>
      </c>
    </row>
    <row r="481" spans="1:35" ht="72" x14ac:dyDescent="0.3">
      <c r="A481" s="23" t="s">
        <v>1411</v>
      </c>
      <c r="B481" s="23" t="s">
        <v>1337</v>
      </c>
      <c r="C481" s="24" t="s">
        <v>1338</v>
      </c>
      <c r="D481" s="25"/>
      <c r="E481" s="25" t="s">
        <v>1410</v>
      </c>
      <c r="F481" s="25" t="s">
        <v>67</v>
      </c>
      <c r="G481" s="26">
        <v>1</v>
      </c>
      <c r="H481" s="25"/>
      <c r="I481" s="26">
        <v>572.4</v>
      </c>
      <c r="J481" s="27">
        <v>448.98</v>
      </c>
      <c r="K481" s="27">
        <v>1067</v>
      </c>
      <c r="L481" s="27">
        <v>1067</v>
      </c>
      <c r="M481" s="27">
        <v>256996.15</v>
      </c>
      <c r="N481" s="27">
        <v>610750.80000000005</v>
      </c>
      <c r="O481" s="27"/>
      <c r="P481" s="27">
        <v>448.98</v>
      </c>
      <c r="Q481" s="27">
        <v>1067</v>
      </c>
      <c r="R481" s="27">
        <v>1067</v>
      </c>
      <c r="S481" s="27">
        <v>256996.15</v>
      </c>
      <c r="T481" s="27">
        <v>610750.80000000005</v>
      </c>
      <c r="U481" s="27"/>
      <c r="V481" s="9"/>
      <c r="W481" s="9">
        <f>ROUND(Q481 / 1.2, 2)</f>
        <v>889.17</v>
      </c>
      <c r="X481" s="9">
        <f>ROUND(R481 / 1.2, 2)</f>
        <v>889.17</v>
      </c>
      <c r="Y481" s="9"/>
      <c r="Z481" s="9">
        <f>ROUND(T481 / 1.2, 2)</f>
        <v>508959</v>
      </c>
      <c r="AA481" s="9"/>
      <c r="AD481" s="4">
        <v>315782243</v>
      </c>
      <c r="AE481" s="4">
        <v>27138020</v>
      </c>
      <c r="AG481" s="4" t="s">
        <v>1340</v>
      </c>
      <c r="AH481" s="4" t="s">
        <v>1341</v>
      </c>
      <c r="AI481" s="4"/>
    </row>
    <row r="482" spans="1:35" ht="36" x14ac:dyDescent="0.3">
      <c r="A482" s="17" t="s">
        <v>1412</v>
      </c>
      <c r="B482" s="17"/>
      <c r="C482" s="34" t="s">
        <v>630</v>
      </c>
      <c r="D482" s="19"/>
      <c r="E482" s="19"/>
      <c r="F482" s="35" t="s">
        <v>74</v>
      </c>
      <c r="G482" s="36">
        <v>0.15</v>
      </c>
      <c r="H482" s="19"/>
      <c r="I482" s="62">
        <v>0</v>
      </c>
      <c r="J482" s="38">
        <v>88.8</v>
      </c>
      <c r="K482" s="39"/>
      <c r="L482" s="39"/>
      <c r="M482" s="38">
        <f t="shared" ref="M482:M489" si="93">ROUND(ROUND(J482, 2)*I482, 2)</f>
        <v>0</v>
      </c>
      <c r="N482" s="39"/>
      <c r="O482" s="39"/>
      <c r="P482" s="38">
        <v>88.8</v>
      </c>
      <c r="Q482" s="39"/>
      <c r="R482" s="39"/>
      <c r="S482" s="38">
        <f t="shared" ref="S482:S489" si="94">ROUND(ROUND(P482, 2)*I482, 2)</f>
        <v>0</v>
      </c>
      <c r="T482" s="39"/>
      <c r="U482" s="40"/>
      <c r="V482" s="9">
        <f t="shared" ref="V482:V489" si="95">ROUND(ROUND(P482, 2)/1.2, 2)</f>
        <v>74</v>
      </c>
      <c r="Y482" s="9">
        <f t="shared" ref="Y482:Y510" si="96">ROUND(S482 / 1.2, 2)</f>
        <v>0</v>
      </c>
      <c r="AD482" s="4" t="s">
        <v>1413</v>
      </c>
      <c r="AE482" s="4" t="s">
        <v>1414</v>
      </c>
      <c r="AF482" s="4" t="s">
        <v>633</v>
      </c>
    </row>
    <row r="483" spans="1:35" ht="36" x14ac:dyDescent="0.3">
      <c r="A483" s="23" t="s">
        <v>1415</v>
      </c>
      <c r="B483" s="23"/>
      <c r="C483" s="42" t="s">
        <v>630</v>
      </c>
      <c r="D483" s="25"/>
      <c r="E483" s="25"/>
      <c r="F483" s="43" t="s">
        <v>74</v>
      </c>
      <c r="G483" s="44">
        <v>0.15</v>
      </c>
      <c r="H483" s="25"/>
      <c r="I483" s="44">
        <v>85.86</v>
      </c>
      <c r="J483" s="46">
        <v>88.8</v>
      </c>
      <c r="K483" s="47"/>
      <c r="L483" s="47"/>
      <c r="M483" s="46">
        <f t="shared" si="93"/>
        <v>7624.37</v>
      </c>
      <c r="N483" s="47"/>
      <c r="O483" s="47"/>
      <c r="P483" s="46">
        <v>88.8</v>
      </c>
      <c r="Q483" s="47"/>
      <c r="R483" s="47"/>
      <c r="S483" s="46">
        <f t="shared" si="94"/>
        <v>7624.37</v>
      </c>
      <c r="T483" s="47"/>
      <c r="U483" s="48"/>
      <c r="V483" s="9">
        <f t="shared" si="95"/>
        <v>74</v>
      </c>
      <c r="Y483" s="9">
        <f t="shared" si="96"/>
        <v>6353.64</v>
      </c>
      <c r="AD483" s="4" t="s">
        <v>1416</v>
      </c>
      <c r="AE483" s="4" t="s">
        <v>1414</v>
      </c>
      <c r="AF483" s="4" t="s">
        <v>633</v>
      </c>
    </row>
    <row r="484" spans="1:35" ht="18" x14ac:dyDescent="0.3">
      <c r="A484" s="17" t="s">
        <v>1417</v>
      </c>
      <c r="B484" s="17"/>
      <c r="C484" s="34" t="s">
        <v>1191</v>
      </c>
      <c r="D484" s="19"/>
      <c r="E484" s="19"/>
      <c r="F484" s="35" t="s">
        <v>98</v>
      </c>
      <c r="G484" s="36">
        <v>1</v>
      </c>
      <c r="H484" s="19"/>
      <c r="I484" s="37">
        <v>0</v>
      </c>
      <c r="J484" s="38">
        <v>15.76</v>
      </c>
      <c r="K484" s="39"/>
      <c r="L484" s="39"/>
      <c r="M484" s="38">
        <f t="shared" si="93"/>
        <v>0</v>
      </c>
      <c r="N484" s="39"/>
      <c r="O484" s="39"/>
      <c r="P484" s="38">
        <v>15.76</v>
      </c>
      <c r="Q484" s="39"/>
      <c r="R484" s="39"/>
      <c r="S484" s="38">
        <f t="shared" si="94"/>
        <v>0</v>
      </c>
      <c r="T484" s="39"/>
      <c r="U484" s="40"/>
      <c r="V484" s="9">
        <f t="shared" si="95"/>
        <v>13.13</v>
      </c>
      <c r="Y484" s="9">
        <f t="shared" si="96"/>
        <v>0</v>
      </c>
      <c r="AD484" s="4" t="s">
        <v>1418</v>
      </c>
      <c r="AE484" s="4" t="s">
        <v>1419</v>
      </c>
      <c r="AF484" s="4" t="s">
        <v>1194</v>
      </c>
    </row>
    <row r="485" spans="1:35" ht="18" x14ac:dyDescent="0.3">
      <c r="A485" s="23" t="s">
        <v>1420</v>
      </c>
      <c r="B485" s="23"/>
      <c r="C485" s="42" t="s">
        <v>1191</v>
      </c>
      <c r="D485" s="25"/>
      <c r="E485" s="25"/>
      <c r="F485" s="43" t="s">
        <v>98</v>
      </c>
      <c r="G485" s="44">
        <v>1</v>
      </c>
      <c r="H485" s="25"/>
      <c r="I485" s="45">
        <v>572.4</v>
      </c>
      <c r="J485" s="46">
        <v>15.76</v>
      </c>
      <c r="K485" s="47"/>
      <c r="L485" s="47"/>
      <c r="M485" s="46">
        <f t="shared" si="93"/>
        <v>9021.02</v>
      </c>
      <c r="N485" s="47"/>
      <c r="O485" s="47"/>
      <c r="P485" s="46">
        <v>15.76</v>
      </c>
      <c r="Q485" s="47"/>
      <c r="R485" s="47"/>
      <c r="S485" s="46">
        <f t="shared" si="94"/>
        <v>9021.02</v>
      </c>
      <c r="T485" s="47"/>
      <c r="U485" s="48"/>
      <c r="V485" s="9">
        <f t="shared" si="95"/>
        <v>13.13</v>
      </c>
      <c r="Y485" s="9">
        <f t="shared" si="96"/>
        <v>7517.52</v>
      </c>
      <c r="AD485" s="4" t="s">
        <v>1421</v>
      </c>
      <c r="AE485" s="4" t="s">
        <v>1419</v>
      </c>
      <c r="AF485" s="4" t="s">
        <v>1194</v>
      </c>
    </row>
    <row r="486" spans="1:35" ht="18" x14ac:dyDescent="0.3">
      <c r="A486" s="17" t="s">
        <v>1422</v>
      </c>
      <c r="B486" s="17"/>
      <c r="C486" s="34" t="s">
        <v>1326</v>
      </c>
      <c r="D486" s="19"/>
      <c r="E486" s="19"/>
      <c r="F486" s="35" t="s">
        <v>67</v>
      </c>
      <c r="G486" s="36">
        <v>1.1000000000000001</v>
      </c>
      <c r="H486" s="19"/>
      <c r="I486" s="62">
        <v>0</v>
      </c>
      <c r="J486" s="38">
        <v>26</v>
      </c>
      <c r="K486" s="39"/>
      <c r="L486" s="39"/>
      <c r="M486" s="38">
        <f t="shared" si="93"/>
        <v>0</v>
      </c>
      <c r="N486" s="39"/>
      <c r="O486" s="39"/>
      <c r="P486" s="38">
        <v>26</v>
      </c>
      <c r="Q486" s="39"/>
      <c r="R486" s="39"/>
      <c r="S486" s="38">
        <f t="shared" si="94"/>
        <v>0</v>
      </c>
      <c r="T486" s="39"/>
      <c r="U486" s="40"/>
      <c r="V486" s="9">
        <f t="shared" si="95"/>
        <v>21.67</v>
      </c>
      <c r="Y486" s="9">
        <f t="shared" si="96"/>
        <v>0</v>
      </c>
      <c r="AD486" s="4" t="s">
        <v>1423</v>
      </c>
      <c r="AE486" s="4" t="s">
        <v>1424</v>
      </c>
      <c r="AF486" s="4" t="s">
        <v>1329</v>
      </c>
    </row>
    <row r="487" spans="1:35" ht="18" x14ac:dyDescent="0.3">
      <c r="A487" s="23" t="s">
        <v>1425</v>
      </c>
      <c r="B487" s="23"/>
      <c r="C487" s="42" t="s">
        <v>1326</v>
      </c>
      <c r="D487" s="25"/>
      <c r="E487" s="25"/>
      <c r="F487" s="43" t="s">
        <v>67</v>
      </c>
      <c r="G487" s="44">
        <v>1.1000000000000001</v>
      </c>
      <c r="H487" s="25"/>
      <c r="I487" s="44">
        <v>629.64</v>
      </c>
      <c r="J487" s="46">
        <v>26</v>
      </c>
      <c r="K487" s="47"/>
      <c r="L487" s="47"/>
      <c r="M487" s="46">
        <f t="shared" si="93"/>
        <v>16370.64</v>
      </c>
      <c r="N487" s="47"/>
      <c r="O487" s="47"/>
      <c r="P487" s="46">
        <v>26</v>
      </c>
      <c r="Q487" s="47"/>
      <c r="R487" s="47"/>
      <c r="S487" s="46">
        <f t="shared" si="94"/>
        <v>16370.64</v>
      </c>
      <c r="T487" s="47"/>
      <c r="U487" s="48"/>
      <c r="V487" s="9">
        <f t="shared" si="95"/>
        <v>21.67</v>
      </c>
      <c r="Y487" s="9">
        <f t="shared" si="96"/>
        <v>13642.2</v>
      </c>
      <c r="AD487" s="4" t="s">
        <v>1426</v>
      </c>
      <c r="AE487" s="4" t="s">
        <v>1424</v>
      </c>
      <c r="AF487" s="4" t="s">
        <v>1329</v>
      </c>
    </row>
    <row r="488" spans="1:35" ht="18" x14ac:dyDescent="0.3">
      <c r="A488" s="17" t="s">
        <v>1427</v>
      </c>
      <c r="B488" s="17"/>
      <c r="C488" s="34" t="s">
        <v>1320</v>
      </c>
      <c r="D488" s="19"/>
      <c r="E488" s="19"/>
      <c r="F488" s="35" t="s">
        <v>74</v>
      </c>
      <c r="G488" s="36">
        <v>1.3</v>
      </c>
      <c r="H488" s="19"/>
      <c r="I488" s="37">
        <v>0</v>
      </c>
      <c r="J488" s="38">
        <v>8.6</v>
      </c>
      <c r="K488" s="39"/>
      <c r="L488" s="39"/>
      <c r="M488" s="38">
        <f t="shared" si="93"/>
        <v>0</v>
      </c>
      <c r="N488" s="39"/>
      <c r="O488" s="39"/>
      <c r="P488" s="38">
        <v>8.6</v>
      </c>
      <c r="Q488" s="39"/>
      <c r="R488" s="39"/>
      <c r="S488" s="38">
        <f t="shared" si="94"/>
        <v>0</v>
      </c>
      <c r="T488" s="39"/>
      <c r="U488" s="40"/>
      <c r="V488" s="9">
        <f t="shared" si="95"/>
        <v>7.17</v>
      </c>
      <c r="Y488" s="9">
        <f t="shared" si="96"/>
        <v>0</v>
      </c>
      <c r="AD488" s="4" t="s">
        <v>1428</v>
      </c>
      <c r="AE488" s="4" t="s">
        <v>1429</v>
      </c>
      <c r="AF488" s="4" t="s">
        <v>1324</v>
      </c>
    </row>
    <row r="489" spans="1:35" ht="18" x14ac:dyDescent="0.3">
      <c r="A489" s="23" t="s">
        <v>1430</v>
      </c>
      <c r="B489" s="23"/>
      <c r="C489" s="42" t="s">
        <v>1320</v>
      </c>
      <c r="D489" s="25"/>
      <c r="E489" s="25"/>
      <c r="F489" s="43" t="s">
        <v>74</v>
      </c>
      <c r="G489" s="44">
        <v>1.3</v>
      </c>
      <c r="H489" s="25"/>
      <c r="I489" s="45">
        <v>26044.2</v>
      </c>
      <c r="J489" s="46">
        <v>8.6</v>
      </c>
      <c r="K489" s="47"/>
      <c r="L489" s="47"/>
      <c r="M489" s="46">
        <f t="shared" si="93"/>
        <v>223980.12</v>
      </c>
      <c r="N489" s="47"/>
      <c r="O489" s="47"/>
      <c r="P489" s="46">
        <v>8.6</v>
      </c>
      <c r="Q489" s="47"/>
      <c r="R489" s="47"/>
      <c r="S489" s="46">
        <f t="shared" si="94"/>
        <v>223980.12</v>
      </c>
      <c r="T489" s="47"/>
      <c r="U489" s="48"/>
      <c r="V489" s="9">
        <f t="shared" si="95"/>
        <v>7.17</v>
      </c>
      <c r="Y489" s="9">
        <f t="shared" si="96"/>
        <v>186650.1</v>
      </c>
      <c r="AD489" s="4" t="s">
        <v>1431</v>
      </c>
      <c r="AE489" s="4" t="s">
        <v>1429</v>
      </c>
      <c r="AF489" s="4" t="s">
        <v>1324</v>
      </c>
    </row>
    <row r="490" spans="1:35" ht="72" x14ac:dyDescent="0.3">
      <c r="A490" s="50" t="s">
        <v>1432</v>
      </c>
      <c r="B490" s="50" t="s">
        <v>1337</v>
      </c>
      <c r="C490" s="51" t="s">
        <v>1338</v>
      </c>
      <c r="D490" s="52"/>
      <c r="E490" s="52" t="s">
        <v>1339</v>
      </c>
      <c r="F490" s="52" t="s">
        <v>67</v>
      </c>
      <c r="G490" s="53">
        <v>1</v>
      </c>
      <c r="H490" s="52"/>
      <c r="I490" s="53">
        <v>174.8</v>
      </c>
      <c r="J490" s="54">
        <v>468.64</v>
      </c>
      <c r="K490" s="54">
        <v>1067</v>
      </c>
      <c r="L490" s="54">
        <f>J490+ROUND(K490, 2)</f>
        <v>1535.6399999999999</v>
      </c>
      <c r="M490" s="54">
        <v>81918.27</v>
      </c>
      <c r="N490" s="54">
        <v>186511.6</v>
      </c>
      <c r="O490" s="54">
        <f>M490+N490</f>
        <v>268429.87</v>
      </c>
      <c r="P490" s="54">
        <v>460.66</v>
      </c>
      <c r="Q490" s="54">
        <v>1280.4000000000001</v>
      </c>
      <c r="R490" s="54">
        <f>P490+ROUND(Q490, 2)</f>
        <v>1741.0600000000002</v>
      </c>
      <c r="S490" s="54">
        <v>80523.37</v>
      </c>
      <c r="T490" s="54">
        <v>223813.92</v>
      </c>
      <c r="U490" s="54">
        <f>S490+T490</f>
        <v>304337.29000000004</v>
      </c>
      <c r="V490" s="9">
        <f>ROUND(P490 / 1.2, 2)</f>
        <v>383.88</v>
      </c>
      <c r="W490" s="9">
        <f>ROUND(Q490 / 1.2, 2)</f>
        <v>1067</v>
      </c>
      <c r="X490" s="9">
        <f>ROUND(R490 / 1.2, 2)</f>
        <v>1450.88</v>
      </c>
      <c r="Y490" s="9">
        <f t="shared" si="96"/>
        <v>67102.81</v>
      </c>
      <c r="Z490" s="9">
        <f>ROUND(T490 / 1.2, 2)</f>
        <v>186511.6</v>
      </c>
      <c r="AA490" s="9">
        <f>Y490+Z490</f>
        <v>253614.41</v>
      </c>
      <c r="AD490" s="4">
        <v>337839929</v>
      </c>
      <c r="AE490" s="4">
        <v>28724857</v>
      </c>
      <c r="AG490" s="4" t="s">
        <v>1340</v>
      </c>
      <c r="AH490" s="4" t="s">
        <v>1341</v>
      </c>
      <c r="AI490" s="4" t="s">
        <v>70</v>
      </c>
    </row>
    <row r="491" spans="1:35" ht="18" x14ac:dyDescent="0.3">
      <c r="A491" s="50" t="s">
        <v>1433</v>
      </c>
      <c r="B491" s="50"/>
      <c r="C491" s="61" t="s">
        <v>1320</v>
      </c>
      <c r="D491" s="52"/>
      <c r="E491" s="52"/>
      <c r="F491" s="55" t="s">
        <v>74</v>
      </c>
      <c r="G491" s="56">
        <v>1.3</v>
      </c>
      <c r="H491" s="52"/>
      <c r="I491" s="57">
        <v>7953.4</v>
      </c>
      <c r="J491" s="58">
        <v>8.75</v>
      </c>
      <c r="K491" s="59"/>
      <c r="L491" s="59"/>
      <c r="M491" s="58">
        <f>ROUND(ROUND(J491, 2)*I491, 2)</f>
        <v>69592.25</v>
      </c>
      <c r="N491" s="59"/>
      <c r="O491" s="59"/>
      <c r="P491" s="58">
        <v>8.6</v>
      </c>
      <c r="Q491" s="59"/>
      <c r="R491" s="59"/>
      <c r="S491" s="58">
        <f>ROUND(ROUND(P491, 2)*I491, 2)</f>
        <v>68399.240000000005</v>
      </c>
      <c r="T491" s="59"/>
      <c r="U491" s="60"/>
      <c r="V491" s="9">
        <f>ROUND(ROUND(P491, 2)/1.2, 2)</f>
        <v>7.17</v>
      </c>
      <c r="Y491" s="9">
        <f t="shared" si="96"/>
        <v>56999.37</v>
      </c>
      <c r="AD491" s="4" t="s">
        <v>1434</v>
      </c>
      <c r="AE491" s="4" t="s">
        <v>1435</v>
      </c>
      <c r="AF491" s="4" t="s">
        <v>1324</v>
      </c>
    </row>
    <row r="492" spans="1:35" ht="18" x14ac:dyDescent="0.3">
      <c r="A492" s="50" t="s">
        <v>1436</v>
      </c>
      <c r="B492" s="50"/>
      <c r="C492" s="61" t="s">
        <v>1326</v>
      </c>
      <c r="D492" s="52"/>
      <c r="E492" s="52"/>
      <c r="F492" s="55" t="s">
        <v>67</v>
      </c>
      <c r="G492" s="56">
        <v>1.1000000000000001</v>
      </c>
      <c r="H492" s="52"/>
      <c r="I492" s="56">
        <v>192.28</v>
      </c>
      <c r="J492" s="58">
        <v>26.44</v>
      </c>
      <c r="K492" s="59"/>
      <c r="L492" s="59"/>
      <c r="M492" s="58">
        <f>ROUND(ROUND(J492, 2)*I492, 2)</f>
        <v>5083.88</v>
      </c>
      <c r="N492" s="59"/>
      <c r="O492" s="59"/>
      <c r="P492" s="58">
        <v>26</v>
      </c>
      <c r="Q492" s="59"/>
      <c r="R492" s="59"/>
      <c r="S492" s="58">
        <f>ROUND(ROUND(P492, 2)*I492, 2)</f>
        <v>4999.28</v>
      </c>
      <c r="T492" s="59"/>
      <c r="U492" s="60"/>
      <c r="V492" s="9">
        <f>ROUND(ROUND(P492, 2)/1.2, 2)</f>
        <v>21.67</v>
      </c>
      <c r="Y492" s="9">
        <f t="shared" si="96"/>
        <v>4166.07</v>
      </c>
      <c r="AD492" s="4" t="s">
        <v>1437</v>
      </c>
      <c r="AE492" s="4" t="s">
        <v>1438</v>
      </c>
      <c r="AF492" s="4" t="s">
        <v>1329</v>
      </c>
    </row>
    <row r="493" spans="1:35" ht="18" x14ac:dyDescent="0.3">
      <c r="A493" s="50" t="s">
        <v>1439</v>
      </c>
      <c r="B493" s="50"/>
      <c r="C493" s="61" t="s">
        <v>1191</v>
      </c>
      <c r="D493" s="52"/>
      <c r="E493" s="52"/>
      <c r="F493" s="55" t="s">
        <v>98</v>
      </c>
      <c r="G493" s="56">
        <v>1</v>
      </c>
      <c r="H493" s="52"/>
      <c r="I493" s="57">
        <v>174.8</v>
      </c>
      <c r="J493" s="58">
        <v>16.02</v>
      </c>
      <c r="K493" s="59"/>
      <c r="L493" s="59"/>
      <c r="M493" s="58">
        <f>ROUND(ROUND(J493, 2)*I493, 2)</f>
        <v>2800.3</v>
      </c>
      <c r="N493" s="59"/>
      <c r="O493" s="59"/>
      <c r="P493" s="58">
        <v>15.76</v>
      </c>
      <c r="Q493" s="59"/>
      <c r="R493" s="59"/>
      <c r="S493" s="58">
        <f>ROUND(ROUND(P493, 2)*I493, 2)</f>
        <v>2754.85</v>
      </c>
      <c r="T493" s="59"/>
      <c r="U493" s="60"/>
      <c r="V493" s="9">
        <f>ROUND(ROUND(P493, 2)/1.2, 2)</f>
        <v>13.13</v>
      </c>
      <c r="Y493" s="9">
        <f t="shared" si="96"/>
        <v>2295.71</v>
      </c>
      <c r="AD493" s="4" t="s">
        <v>1440</v>
      </c>
      <c r="AE493" s="4" t="s">
        <v>1441</v>
      </c>
      <c r="AF493" s="4" t="s">
        <v>1194</v>
      </c>
    </row>
    <row r="494" spans="1:35" ht="18" x14ac:dyDescent="0.3">
      <c r="A494" s="50" t="s">
        <v>1442</v>
      </c>
      <c r="B494" s="50"/>
      <c r="C494" s="61" t="s">
        <v>1186</v>
      </c>
      <c r="D494" s="52"/>
      <c r="E494" s="52"/>
      <c r="F494" s="55" t="s">
        <v>74</v>
      </c>
      <c r="G494" s="56">
        <v>0.25</v>
      </c>
      <c r="H494" s="52"/>
      <c r="I494" s="56">
        <v>43.7</v>
      </c>
      <c r="J494" s="58">
        <v>101.66</v>
      </c>
      <c r="K494" s="59"/>
      <c r="L494" s="59"/>
      <c r="M494" s="58">
        <f>ROUND(ROUND(J494, 2)*I494, 2)</f>
        <v>4442.54</v>
      </c>
      <c r="N494" s="59"/>
      <c r="O494" s="59"/>
      <c r="P494" s="58">
        <v>100</v>
      </c>
      <c r="Q494" s="59"/>
      <c r="R494" s="59"/>
      <c r="S494" s="58">
        <f>ROUND(ROUND(P494, 2)*I494, 2)</f>
        <v>4370</v>
      </c>
      <c r="T494" s="59"/>
      <c r="U494" s="60"/>
      <c r="V494" s="9">
        <f>ROUND(ROUND(P494, 2)/1.2, 2)</f>
        <v>83.33</v>
      </c>
      <c r="Y494" s="9">
        <f t="shared" si="96"/>
        <v>3641.67</v>
      </c>
      <c r="AD494" s="4" t="s">
        <v>1443</v>
      </c>
      <c r="AE494" s="4" t="s">
        <v>1444</v>
      </c>
      <c r="AF494" s="4" t="s">
        <v>1189</v>
      </c>
    </row>
    <row r="495" spans="1:35" ht="72" x14ac:dyDescent="0.3">
      <c r="A495" s="50" t="s">
        <v>1445</v>
      </c>
      <c r="B495" s="50" t="s">
        <v>1337</v>
      </c>
      <c r="C495" s="51" t="s">
        <v>1338</v>
      </c>
      <c r="D495" s="52"/>
      <c r="E495" s="52" t="s">
        <v>1364</v>
      </c>
      <c r="F495" s="52" t="s">
        <v>67</v>
      </c>
      <c r="G495" s="53">
        <v>1</v>
      </c>
      <c r="H495" s="52"/>
      <c r="I495" s="53">
        <v>808</v>
      </c>
      <c r="J495" s="54">
        <v>456.77</v>
      </c>
      <c r="K495" s="54">
        <v>1067</v>
      </c>
      <c r="L495" s="54">
        <f>J495+ROUND(K495, 2)</f>
        <v>1523.77</v>
      </c>
      <c r="M495" s="54">
        <v>369070.16</v>
      </c>
      <c r="N495" s="54">
        <v>862136</v>
      </c>
      <c r="O495" s="54">
        <f>M495+N495</f>
        <v>1231206.1599999999</v>
      </c>
      <c r="P495" s="54">
        <v>448.98</v>
      </c>
      <c r="Q495" s="54">
        <v>1280.4000000000001</v>
      </c>
      <c r="R495" s="54">
        <f>P495+ROUND(Q495, 2)</f>
        <v>1729.38</v>
      </c>
      <c r="S495" s="54">
        <v>362775.84</v>
      </c>
      <c r="T495" s="54">
        <v>1034563.2</v>
      </c>
      <c r="U495" s="54">
        <f>S495+T495</f>
        <v>1397339.04</v>
      </c>
      <c r="V495" s="9">
        <f>ROUND(P495 / 1.2, 2)</f>
        <v>374.15</v>
      </c>
      <c r="W495" s="9">
        <f>ROUND(Q495 / 1.2, 2)</f>
        <v>1067</v>
      </c>
      <c r="X495" s="9">
        <f>ROUND(R495 / 1.2, 2)</f>
        <v>1441.15</v>
      </c>
      <c r="Y495" s="9">
        <f t="shared" si="96"/>
        <v>302313.2</v>
      </c>
      <c r="Z495" s="9">
        <f>ROUND(T495 / 1.2, 2)</f>
        <v>862136</v>
      </c>
      <c r="AA495" s="9">
        <f>Y495+Z495</f>
        <v>1164449.2</v>
      </c>
      <c r="AD495" s="4">
        <v>337839930</v>
      </c>
      <c r="AE495" s="4">
        <v>28724861</v>
      </c>
      <c r="AG495" s="4" t="s">
        <v>1340</v>
      </c>
      <c r="AH495" s="4" t="s">
        <v>1341</v>
      </c>
      <c r="AI495" s="4" t="s">
        <v>70</v>
      </c>
    </row>
    <row r="496" spans="1:35" ht="36" x14ac:dyDescent="0.3">
      <c r="A496" s="50" t="s">
        <v>1446</v>
      </c>
      <c r="B496" s="50"/>
      <c r="C496" s="61" t="s">
        <v>630</v>
      </c>
      <c r="D496" s="52"/>
      <c r="E496" s="52"/>
      <c r="F496" s="55" t="s">
        <v>74</v>
      </c>
      <c r="G496" s="56">
        <v>0.15</v>
      </c>
      <c r="H496" s="52"/>
      <c r="I496" s="56">
        <v>121.2</v>
      </c>
      <c r="J496" s="58">
        <v>90.28</v>
      </c>
      <c r="K496" s="59"/>
      <c r="L496" s="59"/>
      <c r="M496" s="58">
        <f>ROUND(ROUND(J496, 2)*I496, 2)</f>
        <v>10941.94</v>
      </c>
      <c r="N496" s="59"/>
      <c r="O496" s="59"/>
      <c r="P496" s="58">
        <v>88.8</v>
      </c>
      <c r="Q496" s="59"/>
      <c r="R496" s="59"/>
      <c r="S496" s="58">
        <f>ROUND(ROUND(P496, 2)*I496, 2)</f>
        <v>10762.56</v>
      </c>
      <c r="T496" s="59"/>
      <c r="U496" s="60"/>
      <c r="V496" s="9">
        <f>ROUND(ROUND(P496, 2)/1.2, 2)</f>
        <v>74</v>
      </c>
      <c r="Y496" s="9">
        <f t="shared" si="96"/>
        <v>8968.7999999999993</v>
      </c>
      <c r="AD496" s="4" t="s">
        <v>1447</v>
      </c>
      <c r="AE496" s="4" t="s">
        <v>1448</v>
      </c>
      <c r="AF496" s="4" t="s">
        <v>633</v>
      </c>
    </row>
    <row r="497" spans="1:35" ht="18" x14ac:dyDescent="0.3">
      <c r="A497" s="50" t="s">
        <v>1449</v>
      </c>
      <c r="B497" s="50"/>
      <c r="C497" s="61" t="s">
        <v>1191</v>
      </c>
      <c r="D497" s="52"/>
      <c r="E497" s="52"/>
      <c r="F497" s="55" t="s">
        <v>98</v>
      </c>
      <c r="G497" s="56">
        <v>1</v>
      </c>
      <c r="H497" s="52"/>
      <c r="I497" s="57">
        <v>808</v>
      </c>
      <c r="J497" s="58">
        <v>16.02</v>
      </c>
      <c r="K497" s="59"/>
      <c r="L497" s="59"/>
      <c r="M497" s="58">
        <f>ROUND(ROUND(J497, 2)*I497, 2)</f>
        <v>12944.16</v>
      </c>
      <c r="N497" s="59"/>
      <c r="O497" s="59"/>
      <c r="P497" s="58">
        <v>15.76</v>
      </c>
      <c r="Q497" s="59"/>
      <c r="R497" s="59"/>
      <c r="S497" s="58">
        <f>ROUND(ROUND(P497, 2)*I497, 2)</f>
        <v>12734.08</v>
      </c>
      <c r="T497" s="59"/>
      <c r="U497" s="60"/>
      <c r="V497" s="9">
        <f>ROUND(ROUND(P497, 2)/1.2, 2)</f>
        <v>13.13</v>
      </c>
      <c r="Y497" s="9">
        <f t="shared" si="96"/>
        <v>10611.73</v>
      </c>
      <c r="AD497" s="4" t="s">
        <v>1450</v>
      </c>
      <c r="AE497" s="4" t="s">
        <v>1451</v>
      </c>
      <c r="AF497" s="4" t="s">
        <v>1194</v>
      </c>
    </row>
    <row r="498" spans="1:35" ht="18" x14ac:dyDescent="0.3">
      <c r="A498" s="50" t="s">
        <v>1452</v>
      </c>
      <c r="B498" s="50"/>
      <c r="C498" s="61" t="s">
        <v>1326</v>
      </c>
      <c r="D498" s="52"/>
      <c r="E498" s="52"/>
      <c r="F498" s="55" t="s">
        <v>67</v>
      </c>
      <c r="G498" s="56">
        <v>1.1000000000000001</v>
      </c>
      <c r="H498" s="52"/>
      <c r="I498" s="56">
        <v>888.8</v>
      </c>
      <c r="J498" s="58">
        <v>26.44</v>
      </c>
      <c r="K498" s="59"/>
      <c r="L498" s="59"/>
      <c r="M498" s="58">
        <f>ROUND(ROUND(J498, 2)*I498, 2)</f>
        <v>23499.87</v>
      </c>
      <c r="N498" s="59"/>
      <c r="O498" s="59"/>
      <c r="P498" s="58">
        <v>26</v>
      </c>
      <c r="Q498" s="59"/>
      <c r="R498" s="59"/>
      <c r="S498" s="58">
        <f>ROUND(ROUND(P498, 2)*I498, 2)</f>
        <v>23108.799999999999</v>
      </c>
      <c r="T498" s="59"/>
      <c r="U498" s="60"/>
      <c r="V498" s="9">
        <f>ROUND(ROUND(P498, 2)/1.2, 2)</f>
        <v>21.67</v>
      </c>
      <c r="Y498" s="9">
        <f t="shared" si="96"/>
        <v>19257.330000000002</v>
      </c>
      <c r="AD498" s="4" t="s">
        <v>1453</v>
      </c>
      <c r="AE498" s="4" t="s">
        <v>1454</v>
      </c>
      <c r="AF498" s="4" t="s">
        <v>1329</v>
      </c>
    </row>
    <row r="499" spans="1:35" ht="18" x14ac:dyDescent="0.3">
      <c r="A499" s="50" t="s">
        <v>1455</v>
      </c>
      <c r="B499" s="50"/>
      <c r="C499" s="61" t="s">
        <v>1320</v>
      </c>
      <c r="D499" s="52"/>
      <c r="E499" s="52"/>
      <c r="F499" s="55" t="s">
        <v>74</v>
      </c>
      <c r="G499" s="56">
        <v>1.3</v>
      </c>
      <c r="H499" s="52"/>
      <c r="I499" s="57">
        <v>36764</v>
      </c>
      <c r="J499" s="58">
        <v>8.75</v>
      </c>
      <c r="K499" s="59"/>
      <c r="L499" s="59"/>
      <c r="M499" s="58">
        <f>ROUND(ROUND(J499, 2)*I499, 2)</f>
        <v>321685</v>
      </c>
      <c r="N499" s="59"/>
      <c r="O499" s="59"/>
      <c r="P499" s="58">
        <v>8.6</v>
      </c>
      <c r="Q499" s="59"/>
      <c r="R499" s="59"/>
      <c r="S499" s="58">
        <f>ROUND(ROUND(P499, 2)*I499, 2)</f>
        <v>316170.40000000002</v>
      </c>
      <c r="T499" s="59"/>
      <c r="U499" s="60"/>
      <c r="V499" s="9">
        <f>ROUND(ROUND(P499, 2)/1.2, 2)</f>
        <v>7.17</v>
      </c>
      <c r="Y499" s="9">
        <f t="shared" si="96"/>
        <v>263475.33</v>
      </c>
      <c r="AD499" s="4" t="s">
        <v>1456</v>
      </c>
      <c r="AE499" s="4" t="s">
        <v>1457</v>
      </c>
      <c r="AF499" s="4" t="s">
        <v>1324</v>
      </c>
    </row>
    <row r="500" spans="1:35" ht="72" x14ac:dyDescent="0.3">
      <c r="A500" s="50" t="s">
        <v>1458</v>
      </c>
      <c r="B500" s="50" t="s">
        <v>1337</v>
      </c>
      <c r="C500" s="51" t="s">
        <v>1338</v>
      </c>
      <c r="D500" s="52"/>
      <c r="E500" s="52" t="s">
        <v>1387</v>
      </c>
      <c r="F500" s="52" t="s">
        <v>67</v>
      </c>
      <c r="G500" s="53">
        <v>1</v>
      </c>
      <c r="H500" s="52"/>
      <c r="I500" s="53">
        <v>154.19999999999999</v>
      </c>
      <c r="J500" s="54">
        <v>468.64</v>
      </c>
      <c r="K500" s="54">
        <v>1067</v>
      </c>
      <c r="L500" s="54">
        <f>J500+ROUND(K500, 2)</f>
        <v>1535.6399999999999</v>
      </c>
      <c r="M500" s="54">
        <v>72264.289999999994</v>
      </c>
      <c r="N500" s="54">
        <v>164531.4</v>
      </c>
      <c r="O500" s="54">
        <f>M500+N500</f>
        <v>236795.69</v>
      </c>
      <c r="P500" s="54">
        <v>460.66</v>
      </c>
      <c r="Q500" s="54">
        <v>1280.4000000000001</v>
      </c>
      <c r="R500" s="54">
        <f>P500+ROUND(Q500, 2)</f>
        <v>1741.0600000000002</v>
      </c>
      <c r="S500" s="54">
        <v>71033.77</v>
      </c>
      <c r="T500" s="54">
        <v>197437.68</v>
      </c>
      <c r="U500" s="54">
        <f>S500+T500</f>
        <v>268471.45</v>
      </c>
      <c r="V500" s="9">
        <f>ROUND(P500 / 1.2, 2)</f>
        <v>383.88</v>
      </c>
      <c r="W500" s="9">
        <f>ROUND(Q500 / 1.2, 2)</f>
        <v>1067</v>
      </c>
      <c r="X500" s="9">
        <f>ROUND(R500 / 1.2, 2)</f>
        <v>1450.88</v>
      </c>
      <c r="Y500" s="9">
        <f t="shared" si="96"/>
        <v>59194.81</v>
      </c>
      <c r="Z500" s="9">
        <f>ROUND(T500 / 1.2, 2)</f>
        <v>164531.4</v>
      </c>
      <c r="AA500" s="9">
        <f>Y500+Z500</f>
        <v>223726.21</v>
      </c>
      <c r="AD500" s="4">
        <v>337839931</v>
      </c>
      <c r="AE500" s="4">
        <v>28724889</v>
      </c>
      <c r="AG500" s="4" t="s">
        <v>1340</v>
      </c>
      <c r="AH500" s="4" t="s">
        <v>1341</v>
      </c>
      <c r="AI500" s="4" t="s">
        <v>70</v>
      </c>
    </row>
    <row r="501" spans="1:35" ht="18" x14ac:dyDescent="0.3">
      <c r="A501" s="50" t="s">
        <v>1459</v>
      </c>
      <c r="B501" s="50"/>
      <c r="C501" s="61" t="s">
        <v>1320</v>
      </c>
      <c r="D501" s="52"/>
      <c r="E501" s="52"/>
      <c r="F501" s="55" t="s">
        <v>74</v>
      </c>
      <c r="G501" s="56">
        <v>1.3</v>
      </c>
      <c r="H501" s="52"/>
      <c r="I501" s="57">
        <v>7016.1</v>
      </c>
      <c r="J501" s="58">
        <v>8.75</v>
      </c>
      <c r="K501" s="59"/>
      <c r="L501" s="59"/>
      <c r="M501" s="58">
        <f>ROUND(ROUND(J501, 2)*I501, 2)</f>
        <v>61390.879999999997</v>
      </c>
      <c r="N501" s="59"/>
      <c r="O501" s="59"/>
      <c r="P501" s="58">
        <v>8.6</v>
      </c>
      <c r="Q501" s="59"/>
      <c r="R501" s="59"/>
      <c r="S501" s="58">
        <f>ROUND(ROUND(P501, 2)*I501, 2)</f>
        <v>60338.46</v>
      </c>
      <c r="T501" s="59"/>
      <c r="U501" s="60"/>
      <c r="V501" s="9">
        <f>ROUND(ROUND(P501, 2)/1.2, 2)</f>
        <v>7.17</v>
      </c>
      <c r="Y501" s="9">
        <f t="shared" si="96"/>
        <v>50282.05</v>
      </c>
      <c r="AD501" s="4" t="s">
        <v>1460</v>
      </c>
      <c r="AE501" s="4" t="s">
        <v>1461</v>
      </c>
      <c r="AF501" s="4" t="s">
        <v>1324</v>
      </c>
    </row>
    <row r="502" spans="1:35" ht="18" x14ac:dyDescent="0.3">
      <c r="A502" s="50" t="s">
        <v>1462</v>
      </c>
      <c r="B502" s="50"/>
      <c r="C502" s="61" t="s">
        <v>1326</v>
      </c>
      <c r="D502" s="52"/>
      <c r="E502" s="52"/>
      <c r="F502" s="55" t="s">
        <v>67</v>
      </c>
      <c r="G502" s="56">
        <v>1.1000000000000001</v>
      </c>
      <c r="H502" s="52"/>
      <c r="I502" s="56">
        <v>169.62</v>
      </c>
      <c r="J502" s="58">
        <v>26.44</v>
      </c>
      <c r="K502" s="59"/>
      <c r="L502" s="59"/>
      <c r="M502" s="58">
        <f>ROUND(ROUND(J502, 2)*I502, 2)</f>
        <v>4484.75</v>
      </c>
      <c r="N502" s="59"/>
      <c r="O502" s="59"/>
      <c r="P502" s="58">
        <v>26</v>
      </c>
      <c r="Q502" s="59"/>
      <c r="R502" s="59"/>
      <c r="S502" s="58">
        <f>ROUND(ROUND(P502, 2)*I502, 2)</f>
        <v>4410.12</v>
      </c>
      <c r="T502" s="59"/>
      <c r="U502" s="60"/>
      <c r="V502" s="9">
        <f>ROUND(ROUND(P502, 2)/1.2, 2)</f>
        <v>21.67</v>
      </c>
      <c r="Y502" s="9">
        <f t="shared" si="96"/>
        <v>3675.1</v>
      </c>
      <c r="AD502" s="4" t="s">
        <v>1463</v>
      </c>
      <c r="AE502" s="4" t="s">
        <v>1464</v>
      </c>
      <c r="AF502" s="4" t="s">
        <v>1329</v>
      </c>
    </row>
    <row r="503" spans="1:35" ht="18" x14ac:dyDescent="0.3">
      <c r="A503" s="50" t="s">
        <v>1465</v>
      </c>
      <c r="B503" s="50"/>
      <c r="C503" s="61" t="s">
        <v>1191</v>
      </c>
      <c r="D503" s="52"/>
      <c r="E503" s="52"/>
      <c r="F503" s="55" t="s">
        <v>98</v>
      </c>
      <c r="G503" s="56">
        <v>1</v>
      </c>
      <c r="H503" s="52"/>
      <c r="I503" s="57">
        <v>154.19999999999999</v>
      </c>
      <c r="J503" s="58">
        <v>16.02</v>
      </c>
      <c r="K503" s="59"/>
      <c r="L503" s="59"/>
      <c r="M503" s="58">
        <f>ROUND(ROUND(J503, 2)*I503, 2)</f>
        <v>2470.2800000000002</v>
      </c>
      <c r="N503" s="59"/>
      <c r="O503" s="59"/>
      <c r="P503" s="58">
        <v>15.76</v>
      </c>
      <c r="Q503" s="59"/>
      <c r="R503" s="59"/>
      <c r="S503" s="58">
        <f>ROUND(ROUND(P503, 2)*I503, 2)</f>
        <v>2430.19</v>
      </c>
      <c r="T503" s="59"/>
      <c r="U503" s="60"/>
      <c r="V503" s="9">
        <f>ROUND(ROUND(P503, 2)/1.2, 2)</f>
        <v>13.13</v>
      </c>
      <c r="Y503" s="9">
        <f t="shared" si="96"/>
        <v>2025.16</v>
      </c>
      <c r="AD503" s="4" t="s">
        <v>1466</v>
      </c>
      <c r="AE503" s="4" t="s">
        <v>1467</v>
      </c>
      <c r="AF503" s="4" t="s">
        <v>1194</v>
      </c>
    </row>
    <row r="504" spans="1:35" ht="18" x14ac:dyDescent="0.3">
      <c r="A504" s="50" t="s">
        <v>1468</v>
      </c>
      <c r="B504" s="50"/>
      <c r="C504" s="61" t="s">
        <v>1186</v>
      </c>
      <c r="D504" s="52"/>
      <c r="E504" s="52"/>
      <c r="F504" s="55" t="s">
        <v>74</v>
      </c>
      <c r="G504" s="56">
        <v>0.25</v>
      </c>
      <c r="H504" s="52"/>
      <c r="I504" s="56">
        <v>38.549999999999997</v>
      </c>
      <c r="J504" s="58">
        <v>101.66</v>
      </c>
      <c r="K504" s="59"/>
      <c r="L504" s="59"/>
      <c r="M504" s="58">
        <f>ROUND(ROUND(J504, 2)*I504, 2)</f>
        <v>3918.99</v>
      </c>
      <c r="N504" s="59"/>
      <c r="O504" s="59"/>
      <c r="P504" s="58">
        <v>100</v>
      </c>
      <c r="Q504" s="59"/>
      <c r="R504" s="59"/>
      <c r="S504" s="58">
        <f>ROUND(ROUND(P504, 2)*I504, 2)</f>
        <v>3855</v>
      </c>
      <c r="T504" s="59"/>
      <c r="U504" s="60"/>
      <c r="V504" s="9">
        <f>ROUND(ROUND(P504, 2)/1.2, 2)</f>
        <v>83.33</v>
      </c>
      <c r="Y504" s="9">
        <f t="shared" si="96"/>
        <v>3212.5</v>
      </c>
      <c r="AD504" s="4" t="s">
        <v>1469</v>
      </c>
      <c r="AE504" s="4" t="s">
        <v>1470</v>
      </c>
      <c r="AF504" s="4" t="s">
        <v>1189</v>
      </c>
    </row>
    <row r="505" spans="1:35" ht="72" x14ac:dyDescent="0.3">
      <c r="A505" s="50" t="s">
        <v>1471</v>
      </c>
      <c r="B505" s="50" t="s">
        <v>1337</v>
      </c>
      <c r="C505" s="51" t="s">
        <v>1338</v>
      </c>
      <c r="D505" s="52"/>
      <c r="E505" s="52" t="s">
        <v>1410</v>
      </c>
      <c r="F505" s="52" t="s">
        <v>67</v>
      </c>
      <c r="G505" s="53">
        <v>1</v>
      </c>
      <c r="H505" s="52"/>
      <c r="I505" s="53">
        <v>572.4</v>
      </c>
      <c r="J505" s="54">
        <v>456.77</v>
      </c>
      <c r="K505" s="54">
        <v>1067</v>
      </c>
      <c r="L505" s="54">
        <f>J505+ROUND(K505, 2)</f>
        <v>1523.77</v>
      </c>
      <c r="M505" s="54">
        <v>261455.15</v>
      </c>
      <c r="N505" s="54">
        <v>610750.80000000005</v>
      </c>
      <c r="O505" s="54">
        <f>M505+N505</f>
        <v>872205.95000000007</v>
      </c>
      <c r="P505" s="54">
        <v>448.98</v>
      </c>
      <c r="Q505" s="54">
        <v>1280.4000000000001</v>
      </c>
      <c r="R505" s="54">
        <f>P505+ROUND(Q505, 2)</f>
        <v>1729.38</v>
      </c>
      <c r="S505" s="54">
        <v>256996.15</v>
      </c>
      <c r="T505" s="54">
        <v>732900.96</v>
      </c>
      <c r="U505" s="54">
        <f>S505+T505</f>
        <v>989897.11</v>
      </c>
      <c r="V505" s="9">
        <f>ROUND(P505 / 1.2, 2)</f>
        <v>374.15</v>
      </c>
      <c r="W505" s="9">
        <f>ROUND(Q505 / 1.2, 2)</f>
        <v>1067</v>
      </c>
      <c r="X505" s="9">
        <f>ROUND(R505 / 1.2, 2)</f>
        <v>1441.15</v>
      </c>
      <c r="Y505" s="9">
        <f t="shared" si="96"/>
        <v>214163.46</v>
      </c>
      <c r="Z505" s="9">
        <f>ROUND(T505 / 1.2, 2)</f>
        <v>610750.80000000005</v>
      </c>
      <c r="AA505" s="9">
        <f>Y505+Z505</f>
        <v>824914.26</v>
      </c>
      <c r="AD505" s="4">
        <v>337839932</v>
      </c>
      <c r="AE505" s="4">
        <v>28724893</v>
      </c>
      <c r="AG505" s="4" t="s">
        <v>1340</v>
      </c>
      <c r="AH505" s="4" t="s">
        <v>1341</v>
      </c>
      <c r="AI505" s="4" t="s">
        <v>70</v>
      </c>
    </row>
    <row r="506" spans="1:35" ht="36" x14ac:dyDescent="0.3">
      <c r="A506" s="50" t="s">
        <v>1472</v>
      </c>
      <c r="B506" s="50"/>
      <c r="C506" s="61" t="s">
        <v>630</v>
      </c>
      <c r="D506" s="52"/>
      <c r="E506" s="52"/>
      <c r="F506" s="55" t="s">
        <v>74</v>
      </c>
      <c r="G506" s="56">
        <v>0.15</v>
      </c>
      <c r="H506" s="52"/>
      <c r="I506" s="56">
        <v>85.86</v>
      </c>
      <c r="J506" s="58">
        <v>90.28</v>
      </c>
      <c r="K506" s="59"/>
      <c r="L506" s="59"/>
      <c r="M506" s="58">
        <f>ROUND(ROUND(J506, 2)*I506, 2)</f>
        <v>7751.44</v>
      </c>
      <c r="N506" s="59"/>
      <c r="O506" s="59"/>
      <c r="P506" s="58">
        <v>88.8</v>
      </c>
      <c r="Q506" s="59"/>
      <c r="R506" s="59"/>
      <c r="S506" s="58">
        <f>ROUND(ROUND(P506, 2)*I506, 2)</f>
        <v>7624.37</v>
      </c>
      <c r="T506" s="59"/>
      <c r="U506" s="60"/>
      <c r="V506" s="9">
        <f>ROUND(ROUND(P506, 2)/1.2, 2)</f>
        <v>74</v>
      </c>
      <c r="Y506" s="9">
        <f t="shared" si="96"/>
        <v>6353.64</v>
      </c>
      <c r="AD506" s="4" t="s">
        <v>1473</v>
      </c>
      <c r="AE506" s="4" t="s">
        <v>1474</v>
      </c>
      <c r="AF506" s="4" t="s">
        <v>633</v>
      </c>
    </row>
    <row r="507" spans="1:35" ht="18" x14ac:dyDescent="0.3">
      <c r="A507" s="50" t="s">
        <v>1475</v>
      </c>
      <c r="B507" s="50"/>
      <c r="C507" s="61" t="s">
        <v>1191</v>
      </c>
      <c r="D507" s="52"/>
      <c r="E507" s="52"/>
      <c r="F507" s="55" t="s">
        <v>98</v>
      </c>
      <c r="G507" s="56">
        <v>1</v>
      </c>
      <c r="H507" s="52"/>
      <c r="I507" s="57">
        <v>572.4</v>
      </c>
      <c r="J507" s="58">
        <v>16.02</v>
      </c>
      <c r="K507" s="59"/>
      <c r="L507" s="59"/>
      <c r="M507" s="58">
        <f>ROUND(ROUND(J507, 2)*I507, 2)</f>
        <v>9169.85</v>
      </c>
      <c r="N507" s="59"/>
      <c r="O507" s="59"/>
      <c r="P507" s="58">
        <v>15.76</v>
      </c>
      <c r="Q507" s="59"/>
      <c r="R507" s="59"/>
      <c r="S507" s="58">
        <f>ROUND(ROUND(P507, 2)*I507, 2)</f>
        <v>9021.02</v>
      </c>
      <c r="T507" s="59"/>
      <c r="U507" s="60"/>
      <c r="V507" s="9">
        <f>ROUND(ROUND(P507, 2)/1.2, 2)</f>
        <v>13.13</v>
      </c>
      <c r="Y507" s="9">
        <f t="shared" si="96"/>
        <v>7517.52</v>
      </c>
      <c r="AD507" s="4" t="s">
        <v>1476</v>
      </c>
      <c r="AE507" s="4" t="s">
        <v>1477</v>
      </c>
      <c r="AF507" s="4" t="s">
        <v>1194</v>
      </c>
    </row>
    <row r="508" spans="1:35" ht="18" x14ac:dyDescent="0.3">
      <c r="A508" s="50" t="s">
        <v>1478</v>
      </c>
      <c r="B508" s="50"/>
      <c r="C508" s="61" t="s">
        <v>1326</v>
      </c>
      <c r="D508" s="52"/>
      <c r="E508" s="52"/>
      <c r="F508" s="55" t="s">
        <v>67</v>
      </c>
      <c r="G508" s="56">
        <v>1.1000000000000001</v>
      </c>
      <c r="H508" s="52"/>
      <c r="I508" s="56">
        <v>629.64</v>
      </c>
      <c r="J508" s="58">
        <v>26.44</v>
      </c>
      <c r="K508" s="59"/>
      <c r="L508" s="59"/>
      <c r="M508" s="58">
        <f>ROUND(ROUND(J508, 2)*I508, 2)</f>
        <v>16647.68</v>
      </c>
      <c r="N508" s="59"/>
      <c r="O508" s="59"/>
      <c r="P508" s="58">
        <v>26</v>
      </c>
      <c r="Q508" s="59"/>
      <c r="R508" s="59"/>
      <c r="S508" s="58">
        <f>ROUND(ROUND(P508, 2)*I508, 2)</f>
        <v>16370.64</v>
      </c>
      <c r="T508" s="59"/>
      <c r="U508" s="60"/>
      <c r="V508" s="9">
        <f>ROUND(ROUND(P508, 2)/1.2, 2)</f>
        <v>21.67</v>
      </c>
      <c r="Y508" s="9">
        <f t="shared" si="96"/>
        <v>13642.2</v>
      </c>
      <c r="AD508" s="4" t="s">
        <v>1479</v>
      </c>
      <c r="AE508" s="4" t="s">
        <v>1480</v>
      </c>
      <c r="AF508" s="4" t="s">
        <v>1329</v>
      </c>
    </row>
    <row r="509" spans="1:35" ht="18" x14ac:dyDescent="0.3">
      <c r="A509" s="50" t="s">
        <v>1481</v>
      </c>
      <c r="B509" s="50"/>
      <c r="C509" s="61" t="s">
        <v>1320</v>
      </c>
      <c r="D509" s="52"/>
      <c r="E509" s="52"/>
      <c r="F509" s="55" t="s">
        <v>74</v>
      </c>
      <c r="G509" s="56">
        <v>1.3</v>
      </c>
      <c r="H509" s="52"/>
      <c r="I509" s="57">
        <v>26044.2</v>
      </c>
      <c r="J509" s="58">
        <v>8.75</v>
      </c>
      <c r="K509" s="59"/>
      <c r="L509" s="59"/>
      <c r="M509" s="58">
        <f>ROUND(ROUND(J509, 2)*I509, 2)</f>
        <v>227886.75</v>
      </c>
      <c r="N509" s="59"/>
      <c r="O509" s="59"/>
      <c r="P509" s="58">
        <v>8.6</v>
      </c>
      <c r="Q509" s="59"/>
      <c r="R509" s="59"/>
      <c r="S509" s="58">
        <f>ROUND(ROUND(P509, 2)*I509, 2)</f>
        <v>223980.12</v>
      </c>
      <c r="T509" s="59"/>
      <c r="U509" s="60"/>
      <c r="V509" s="9">
        <f>ROUND(ROUND(P509, 2)/1.2, 2)</f>
        <v>7.17</v>
      </c>
      <c r="Y509" s="9">
        <f t="shared" si="96"/>
        <v>186650.1</v>
      </c>
      <c r="AD509" s="4" t="s">
        <v>1482</v>
      </c>
      <c r="AE509" s="4" t="s">
        <v>1483</v>
      </c>
      <c r="AF509" s="4" t="s">
        <v>1324</v>
      </c>
    </row>
    <row r="510" spans="1:35" ht="54" x14ac:dyDescent="0.3">
      <c r="A510" s="17" t="s">
        <v>1484</v>
      </c>
      <c r="B510" s="17" t="s">
        <v>1485</v>
      </c>
      <c r="C510" s="18" t="s">
        <v>1486</v>
      </c>
      <c r="D510" s="19"/>
      <c r="E510" s="19" t="s">
        <v>1339</v>
      </c>
      <c r="F510" s="19" t="s">
        <v>67</v>
      </c>
      <c r="G510" s="20">
        <v>1</v>
      </c>
      <c r="H510" s="19"/>
      <c r="I510" s="21">
        <v>0</v>
      </c>
      <c r="J510" s="22">
        <v>313.41000000000003</v>
      </c>
      <c r="K510" s="22">
        <v>1073</v>
      </c>
      <c r="L510" s="22">
        <f>J510+ROUND(K510, 2)</f>
        <v>1386.41</v>
      </c>
      <c r="M510" s="22">
        <v>0</v>
      </c>
      <c r="N510" s="22">
        <v>0</v>
      </c>
      <c r="O510" s="22">
        <f>M510+N510</f>
        <v>0</v>
      </c>
      <c r="P510" s="22">
        <v>313.41000000000003</v>
      </c>
      <c r="Q510" s="22">
        <v>1073</v>
      </c>
      <c r="R510" s="22">
        <f>P510+ROUND(Q510, 2)</f>
        <v>1386.41</v>
      </c>
      <c r="S510" s="22">
        <v>0</v>
      </c>
      <c r="T510" s="22">
        <v>0</v>
      </c>
      <c r="U510" s="22">
        <f>S510+T510</f>
        <v>0</v>
      </c>
      <c r="V510" s="9">
        <f>ROUND(P510 / 1.2, 2)</f>
        <v>261.18</v>
      </c>
      <c r="W510" s="9">
        <f>ROUND(Q510 / 1.2, 2)</f>
        <v>894.17</v>
      </c>
      <c r="X510" s="9">
        <f>ROUND(R510 / 1.2, 2)</f>
        <v>1155.3399999999999</v>
      </c>
      <c r="Y510" s="9">
        <f t="shared" si="96"/>
        <v>0</v>
      </c>
      <c r="Z510" s="9">
        <f>ROUND(T510 / 1.2, 2)</f>
        <v>0</v>
      </c>
      <c r="AA510" s="9">
        <f>Y510+Z510</f>
        <v>0</v>
      </c>
      <c r="AD510" s="4">
        <v>337839805</v>
      </c>
      <c r="AE510" s="4">
        <v>27137948</v>
      </c>
      <c r="AG510" s="4" t="s">
        <v>1487</v>
      </c>
      <c r="AH510" s="4" t="s">
        <v>1488</v>
      </c>
      <c r="AI510" s="4" t="s">
        <v>70</v>
      </c>
    </row>
    <row r="511" spans="1:35" ht="54" x14ac:dyDescent="0.3">
      <c r="A511" s="23" t="s">
        <v>1489</v>
      </c>
      <c r="B511" s="23" t="s">
        <v>1485</v>
      </c>
      <c r="C511" s="24" t="s">
        <v>1486</v>
      </c>
      <c r="D511" s="25"/>
      <c r="E511" s="25" t="s">
        <v>1339</v>
      </c>
      <c r="F511" s="25" t="s">
        <v>67</v>
      </c>
      <c r="G511" s="26">
        <v>1</v>
      </c>
      <c r="H511" s="25"/>
      <c r="I511" s="26">
        <v>3617.6</v>
      </c>
      <c r="J511" s="27">
        <v>313.41000000000003</v>
      </c>
      <c r="K511" s="27">
        <v>1073</v>
      </c>
      <c r="L511" s="27">
        <v>1073</v>
      </c>
      <c r="M511" s="27">
        <v>1133792.02</v>
      </c>
      <c r="N511" s="27">
        <v>3881684.8</v>
      </c>
      <c r="O511" s="27"/>
      <c r="P511" s="27">
        <v>313.41000000000003</v>
      </c>
      <c r="Q511" s="27">
        <v>1073</v>
      </c>
      <c r="R511" s="27">
        <v>1073</v>
      </c>
      <c r="S511" s="27">
        <v>1133792.02</v>
      </c>
      <c r="T511" s="27">
        <v>3881684.8</v>
      </c>
      <c r="U511" s="27"/>
      <c r="V511" s="9"/>
      <c r="W511" s="9">
        <f>ROUND(Q511 / 1.2, 2)</f>
        <v>894.17</v>
      </c>
      <c r="X511" s="9">
        <f>ROUND(R511 / 1.2, 2)</f>
        <v>894.17</v>
      </c>
      <c r="Y511" s="9"/>
      <c r="Z511" s="9">
        <f>ROUND(T511 / 1.2, 2)</f>
        <v>3234737.33</v>
      </c>
      <c r="AA511" s="9"/>
      <c r="AD511" s="4">
        <v>315782245</v>
      </c>
      <c r="AE511" s="4">
        <v>27137948</v>
      </c>
      <c r="AG511" s="4" t="s">
        <v>1487</v>
      </c>
      <c r="AH511" s="4" t="s">
        <v>1488</v>
      </c>
      <c r="AI511" s="4"/>
    </row>
    <row r="512" spans="1:35" ht="36" x14ac:dyDescent="0.3">
      <c r="A512" s="17" t="s">
        <v>1490</v>
      </c>
      <c r="B512" s="17"/>
      <c r="C512" s="34" t="s">
        <v>1180</v>
      </c>
      <c r="D512" s="19"/>
      <c r="E512" s="19"/>
      <c r="F512" s="35" t="s">
        <v>74</v>
      </c>
      <c r="G512" s="36">
        <v>1</v>
      </c>
      <c r="H512" s="19"/>
      <c r="I512" s="37">
        <v>0</v>
      </c>
      <c r="J512" s="38">
        <v>7.79</v>
      </c>
      <c r="K512" s="39"/>
      <c r="L512" s="39"/>
      <c r="M512" s="38">
        <f t="shared" ref="M512:M517" si="97">ROUND(ROUND(J512, 2)*I512, 2)</f>
        <v>0</v>
      </c>
      <c r="N512" s="39"/>
      <c r="O512" s="39"/>
      <c r="P512" s="38">
        <v>7.79</v>
      </c>
      <c r="Q512" s="39"/>
      <c r="R512" s="39"/>
      <c r="S512" s="38">
        <f t="shared" ref="S512:S517" si="98">ROUND(ROUND(P512, 2)*I512, 2)</f>
        <v>0</v>
      </c>
      <c r="T512" s="39"/>
      <c r="U512" s="40"/>
      <c r="V512" s="9">
        <f t="shared" ref="V512:V517" si="99">ROUND(ROUND(P512, 2)/1.2, 2)</f>
        <v>6.49</v>
      </c>
      <c r="Y512" s="9">
        <f t="shared" ref="Y512:Y518" si="100">ROUND(S512 / 1.2, 2)</f>
        <v>0</v>
      </c>
      <c r="AD512" s="4" t="s">
        <v>1491</v>
      </c>
      <c r="AE512" s="4" t="s">
        <v>1492</v>
      </c>
      <c r="AF512" s="4" t="s">
        <v>1184</v>
      </c>
    </row>
    <row r="513" spans="1:35" ht="36" x14ac:dyDescent="0.3">
      <c r="A513" s="23" t="s">
        <v>1493</v>
      </c>
      <c r="B513" s="23"/>
      <c r="C513" s="42" t="s">
        <v>1180</v>
      </c>
      <c r="D513" s="25"/>
      <c r="E513" s="25"/>
      <c r="F513" s="43" t="s">
        <v>74</v>
      </c>
      <c r="G513" s="44">
        <v>1</v>
      </c>
      <c r="H513" s="25"/>
      <c r="I513" s="45">
        <v>126616</v>
      </c>
      <c r="J513" s="46">
        <v>7.79</v>
      </c>
      <c r="K513" s="47"/>
      <c r="L513" s="47"/>
      <c r="M513" s="46">
        <f t="shared" si="97"/>
        <v>986338.64</v>
      </c>
      <c r="N513" s="47"/>
      <c r="O513" s="47"/>
      <c r="P513" s="46">
        <v>7.79</v>
      </c>
      <c r="Q513" s="47"/>
      <c r="R513" s="47"/>
      <c r="S513" s="46">
        <f t="shared" si="98"/>
        <v>986338.64</v>
      </c>
      <c r="T513" s="47"/>
      <c r="U513" s="48"/>
      <c r="V513" s="9">
        <f t="shared" si="99"/>
        <v>6.49</v>
      </c>
      <c r="Y513" s="9">
        <f t="shared" si="100"/>
        <v>821948.87</v>
      </c>
      <c r="AD513" s="4" t="s">
        <v>1494</v>
      </c>
      <c r="AE513" s="4" t="s">
        <v>1492</v>
      </c>
      <c r="AF513" s="4" t="s">
        <v>1184</v>
      </c>
    </row>
    <row r="514" spans="1:35" ht="18" x14ac:dyDescent="0.3">
      <c r="A514" s="17" t="s">
        <v>1495</v>
      </c>
      <c r="B514" s="17"/>
      <c r="C514" s="34" t="s">
        <v>1191</v>
      </c>
      <c r="D514" s="19"/>
      <c r="E514" s="19"/>
      <c r="F514" s="35" t="s">
        <v>98</v>
      </c>
      <c r="G514" s="36">
        <v>1</v>
      </c>
      <c r="H514" s="19"/>
      <c r="I514" s="37">
        <v>0</v>
      </c>
      <c r="J514" s="38">
        <v>15.76</v>
      </c>
      <c r="K514" s="39"/>
      <c r="L514" s="39"/>
      <c r="M514" s="38">
        <f t="shared" si="97"/>
        <v>0</v>
      </c>
      <c r="N514" s="39"/>
      <c r="O514" s="39"/>
      <c r="P514" s="38">
        <v>15.76</v>
      </c>
      <c r="Q514" s="39"/>
      <c r="R514" s="39"/>
      <c r="S514" s="38">
        <f t="shared" si="98"/>
        <v>0</v>
      </c>
      <c r="T514" s="39"/>
      <c r="U514" s="40"/>
      <c r="V514" s="9">
        <f t="shared" si="99"/>
        <v>13.13</v>
      </c>
      <c r="Y514" s="9">
        <f t="shared" si="100"/>
        <v>0</v>
      </c>
      <c r="AD514" s="4" t="s">
        <v>1496</v>
      </c>
      <c r="AE514" s="4" t="s">
        <v>1497</v>
      </c>
      <c r="AF514" s="4" t="s">
        <v>1194</v>
      </c>
    </row>
    <row r="515" spans="1:35" ht="18" x14ac:dyDescent="0.3">
      <c r="A515" s="23" t="s">
        <v>1498</v>
      </c>
      <c r="B515" s="23"/>
      <c r="C515" s="42" t="s">
        <v>1191</v>
      </c>
      <c r="D515" s="25"/>
      <c r="E515" s="25"/>
      <c r="F515" s="43" t="s">
        <v>98</v>
      </c>
      <c r="G515" s="44">
        <v>1</v>
      </c>
      <c r="H515" s="25"/>
      <c r="I515" s="45">
        <v>3617.6</v>
      </c>
      <c r="J515" s="46">
        <v>15.76</v>
      </c>
      <c r="K515" s="47"/>
      <c r="L515" s="47"/>
      <c r="M515" s="46">
        <f t="shared" si="97"/>
        <v>57013.38</v>
      </c>
      <c r="N515" s="47"/>
      <c r="O515" s="47"/>
      <c r="P515" s="46">
        <v>15.76</v>
      </c>
      <c r="Q515" s="47"/>
      <c r="R515" s="47"/>
      <c r="S515" s="46">
        <f t="shared" si="98"/>
        <v>57013.38</v>
      </c>
      <c r="T515" s="47"/>
      <c r="U515" s="48"/>
      <c r="V515" s="9">
        <f t="shared" si="99"/>
        <v>13.13</v>
      </c>
      <c r="Y515" s="9">
        <f t="shared" si="100"/>
        <v>47511.15</v>
      </c>
      <c r="AD515" s="4" t="s">
        <v>1499</v>
      </c>
      <c r="AE515" s="4" t="s">
        <v>1497</v>
      </c>
      <c r="AF515" s="4" t="s">
        <v>1194</v>
      </c>
    </row>
    <row r="516" spans="1:35" ht="18" x14ac:dyDescent="0.3">
      <c r="A516" s="17" t="s">
        <v>1500</v>
      </c>
      <c r="B516" s="17"/>
      <c r="C516" s="34" t="s">
        <v>1186</v>
      </c>
      <c r="D516" s="19"/>
      <c r="E516" s="19"/>
      <c r="F516" s="35" t="s">
        <v>74</v>
      </c>
      <c r="G516" s="36">
        <v>0.25</v>
      </c>
      <c r="H516" s="19"/>
      <c r="I516" s="62">
        <v>0</v>
      </c>
      <c r="J516" s="38">
        <v>100</v>
      </c>
      <c r="K516" s="39"/>
      <c r="L516" s="39"/>
      <c r="M516" s="38">
        <f t="shared" si="97"/>
        <v>0</v>
      </c>
      <c r="N516" s="39"/>
      <c r="O516" s="39"/>
      <c r="P516" s="38">
        <v>100</v>
      </c>
      <c r="Q516" s="39"/>
      <c r="R516" s="39"/>
      <c r="S516" s="38">
        <f t="shared" si="98"/>
        <v>0</v>
      </c>
      <c r="T516" s="39"/>
      <c r="U516" s="40"/>
      <c r="V516" s="9">
        <f t="shared" si="99"/>
        <v>83.33</v>
      </c>
      <c r="Y516" s="9">
        <f t="shared" si="100"/>
        <v>0</v>
      </c>
      <c r="AD516" s="4" t="s">
        <v>1501</v>
      </c>
      <c r="AE516" s="4" t="s">
        <v>1502</v>
      </c>
      <c r="AF516" s="4" t="s">
        <v>1189</v>
      </c>
    </row>
    <row r="517" spans="1:35" ht="18" x14ac:dyDescent="0.3">
      <c r="A517" s="23" t="s">
        <v>1503</v>
      </c>
      <c r="B517" s="23"/>
      <c r="C517" s="42" t="s">
        <v>1186</v>
      </c>
      <c r="D517" s="25"/>
      <c r="E517" s="25"/>
      <c r="F517" s="43" t="s">
        <v>74</v>
      </c>
      <c r="G517" s="44">
        <v>0.25</v>
      </c>
      <c r="H517" s="25"/>
      <c r="I517" s="44">
        <v>904.4</v>
      </c>
      <c r="J517" s="46">
        <v>100</v>
      </c>
      <c r="K517" s="47"/>
      <c r="L517" s="47"/>
      <c r="M517" s="46">
        <f t="shared" si="97"/>
        <v>90440</v>
      </c>
      <c r="N517" s="47"/>
      <c r="O517" s="47"/>
      <c r="P517" s="46">
        <v>100</v>
      </c>
      <c r="Q517" s="47"/>
      <c r="R517" s="47"/>
      <c r="S517" s="46">
        <f t="shared" si="98"/>
        <v>90440</v>
      </c>
      <c r="T517" s="47"/>
      <c r="U517" s="48"/>
      <c r="V517" s="9">
        <f t="shared" si="99"/>
        <v>83.33</v>
      </c>
      <c r="Y517" s="9">
        <f t="shared" si="100"/>
        <v>75366.67</v>
      </c>
      <c r="AD517" s="4" t="s">
        <v>1504</v>
      </c>
      <c r="AE517" s="4" t="s">
        <v>1502</v>
      </c>
      <c r="AF517" s="4" t="s">
        <v>1189</v>
      </c>
    </row>
    <row r="518" spans="1:35" ht="54" x14ac:dyDescent="0.3">
      <c r="A518" s="17" t="s">
        <v>1505</v>
      </c>
      <c r="B518" s="17" t="s">
        <v>1485</v>
      </c>
      <c r="C518" s="18" t="s">
        <v>1486</v>
      </c>
      <c r="D518" s="19"/>
      <c r="E518" s="19" t="s">
        <v>1506</v>
      </c>
      <c r="F518" s="19" t="s">
        <v>67</v>
      </c>
      <c r="G518" s="20">
        <v>1</v>
      </c>
      <c r="H518" s="19"/>
      <c r="I518" s="21">
        <v>0</v>
      </c>
      <c r="J518" s="22">
        <v>301.73</v>
      </c>
      <c r="K518" s="22">
        <v>1073</v>
      </c>
      <c r="L518" s="22">
        <f>J518+ROUND(K518, 2)</f>
        <v>1374.73</v>
      </c>
      <c r="M518" s="22">
        <v>0</v>
      </c>
      <c r="N518" s="22">
        <v>0</v>
      </c>
      <c r="O518" s="22">
        <f>M518+N518</f>
        <v>0</v>
      </c>
      <c r="P518" s="22">
        <v>301.73</v>
      </c>
      <c r="Q518" s="22">
        <v>1073</v>
      </c>
      <c r="R518" s="22">
        <f>P518+ROUND(Q518, 2)</f>
        <v>1374.73</v>
      </c>
      <c r="S518" s="22">
        <v>0</v>
      </c>
      <c r="T518" s="22">
        <v>0</v>
      </c>
      <c r="U518" s="22">
        <f>S518+T518</f>
        <v>0</v>
      </c>
      <c r="V518" s="9">
        <f>ROUND(P518 / 1.2, 2)</f>
        <v>251.44</v>
      </c>
      <c r="W518" s="9">
        <f>ROUND(Q518 / 1.2, 2)</f>
        <v>894.17</v>
      </c>
      <c r="X518" s="9">
        <f>ROUND(R518 / 1.2, 2)</f>
        <v>1145.6099999999999</v>
      </c>
      <c r="Y518" s="9">
        <f t="shared" si="100"/>
        <v>0</v>
      </c>
      <c r="Z518" s="9">
        <f>ROUND(T518 / 1.2, 2)</f>
        <v>0</v>
      </c>
      <c r="AA518" s="9">
        <f>Y518+Z518</f>
        <v>0</v>
      </c>
      <c r="AD518" s="4">
        <v>337839933</v>
      </c>
      <c r="AE518" s="4">
        <v>27137950</v>
      </c>
      <c r="AG518" s="4" t="s">
        <v>1487</v>
      </c>
      <c r="AH518" s="4" t="s">
        <v>1488</v>
      </c>
      <c r="AI518" s="4" t="s">
        <v>70</v>
      </c>
    </row>
    <row r="519" spans="1:35" ht="54" x14ac:dyDescent="0.3">
      <c r="A519" s="23" t="s">
        <v>1507</v>
      </c>
      <c r="B519" s="23" t="s">
        <v>1485</v>
      </c>
      <c r="C519" s="24" t="s">
        <v>1486</v>
      </c>
      <c r="D519" s="25"/>
      <c r="E519" s="25" t="s">
        <v>1506</v>
      </c>
      <c r="F519" s="25" t="s">
        <v>67</v>
      </c>
      <c r="G519" s="26">
        <v>1</v>
      </c>
      <c r="H519" s="25"/>
      <c r="I519" s="26">
        <v>4460.8</v>
      </c>
      <c r="J519" s="27">
        <v>301.73</v>
      </c>
      <c r="K519" s="27">
        <v>1073</v>
      </c>
      <c r="L519" s="27">
        <v>1073</v>
      </c>
      <c r="M519" s="27">
        <v>1345957.18</v>
      </c>
      <c r="N519" s="27">
        <v>4786438.4000000004</v>
      </c>
      <c r="O519" s="27"/>
      <c r="P519" s="27">
        <v>301.73</v>
      </c>
      <c r="Q519" s="27">
        <v>1073</v>
      </c>
      <c r="R519" s="27">
        <v>1073</v>
      </c>
      <c r="S519" s="27">
        <v>1345957.18</v>
      </c>
      <c r="T519" s="27">
        <v>4786438.4000000004</v>
      </c>
      <c r="U519" s="27"/>
      <c r="V519" s="9"/>
      <c r="W519" s="9">
        <f>ROUND(Q519 / 1.2, 2)</f>
        <v>894.17</v>
      </c>
      <c r="X519" s="9">
        <f>ROUND(R519 / 1.2, 2)</f>
        <v>894.17</v>
      </c>
      <c r="Y519" s="9"/>
      <c r="Z519" s="9">
        <f>ROUND(T519 / 1.2, 2)</f>
        <v>3988698.67</v>
      </c>
      <c r="AA519" s="9"/>
      <c r="AD519" s="4">
        <v>315782246</v>
      </c>
      <c r="AE519" s="4">
        <v>27137950</v>
      </c>
      <c r="AG519" s="4" t="s">
        <v>1487</v>
      </c>
      <c r="AH519" s="4" t="s">
        <v>1488</v>
      </c>
      <c r="AI519" s="4"/>
    </row>
    <row r="520" spans="1:35" ht="36" x14ac:dyDescent="0.3">
      <c r="A520" s="17" t="s">
        <v>1508</v>
      </c>
      <c r="B520" s="17"/>
      <c r="C520" s="34" t="s">
        <v>630</v>
      </c>
      <c r="D520" s="19"/>
      <c r="E520" s="19"/>
      <c r="F520" s="35" t="s">
        <v>74</v>
      </c>
      <c r="G520" s="36">
        <v>0.15</v>
      </c>
      <c r="H520" s="19"/>
      <c r="I520" s="37">
        <v>0</v>
      </c>
      <c r="J520" s="38">
        <v>88.8</v>
      </c>
      <c r="K520" s="39"/>
      <c r="L520" s="39"/>
      <c r="M520" s="38">
        <f t="shared" ref="M520:M525" si="101">ROUND(ROUND(J520, 2)*I520, 2)</f>
        <v>0</v>
      </c>
      <c r="N520" s="39"/>
      <c r="O520" s="39"/>
      <c r="P520" s="38">
        <v>88.8</v>
      </c>
      <c r="Q520" s="39"/>
      <c r="R520" s="39"/>
      <c r="S520" s="38">
        <f t="shared" ref="S520:S525" si="102">ROUND(ROUND(P520, 2)*I520, 2)</f>
        <v>0</v>
      </c>
      <c r="T520" s="39"/>
      <c r="U520" s="40"/>
      <c r="V520" s="9">
        <f t="shared" ref="V520:V525" si="103">ROUND(ROUND(P520, 2)/1.2, 2)</f>
        <v>74</v>
      </c>
      <c r="Y520" s="9">
        <f t="shared" ref="Y520:Y526" si="104">ROUND(S520 / 1.2, 2)</f>
        <v>0</v>
      </c>
      <c r="AD520" s="4" t="s">
        <v>1509</v>
      </c>
      <c r="AE520" s="4" t="s">
        <v>1510</v>
      </c>
      <c r="AF520" s="4" t="s">
        <v>633</v>
      </c>
    </row>
    <row r="521" spans="1:35" ht="36" x14ac:dyDescent="0.3">
      <c r="A521" s="23" t="s">
        <v>1511</v>
      </c>
      <c r="B521" s="23"/>
      <c r="C521" s="42" t="s">
        <v>630</v>
      </c>
      <c r="D521" s="25"/>
      <c r="E521" s="25"/>
      <c r="F521" s="43" t="s">
        <v>74</v>
      </c>
      <c r="G521" s="44">
        <v>0.15</v>
      </c>
      <c r="H521" s="25"/>
      <c r="I521" s="45">
        <v>669.12</v>
      </c>
      <c r="J521" s="46">
        <v>88.8</v>
      </c>
      <c r="K521" s="47"/>
      <c r="L521" s="47"/>
      <c r="M521" s="46">
        <f t="shared" si="101"/>
        <v>59417.86</v>
      </c>
      <c r="N521" s="47"/>
      <c r="O521" s="47"/>
      <c r="P521" s="46">
        <v>88.8</v>
      </c>
      <c r="Q521" s="47"/>
      <c r="R521" s="47"/>
      <c r="S521" s="46">
        <f t="shared" si="102"/>
        <v>59417.86</v>
      </c>
      <c r="T521" s="47"/>
      <c r="U521" s="48"/>
      <c r="V521" s="9">
        <f t="shared" si="103"/>
        <v>74</v>
      </c>
      <c r="Y521" s="9">
        <f t="shared" si="104"/>
        <v>49514.879999999997</v>
      </c>
      <c r="AD521" s="4" t="s">
        <v>1512</v>
      </c>
      <c r="AE521" s="4" t="s">
        <v>1510</v>
      </c>
      <c r="AF521" s="4" t="s">
        <v>633</v>
      </c>
    </row>
    <row r="522" spans="1:35" ht="18" x14ac:dyDescent="0.3">
      <c r="A522" s="17" t="s">
        <v>1513</v>
      </c>
      <c r="B522" s="17"/>
      <c r="C522" s="34" t="s">
        <v>1191</v>
      </c>
      <c r="D522" s="19"/>
      <c r="E522" s="19"/>
      <c r="F522" s="35" t="s">
        <v>98</v>
      </c>
      <c r="G522" s="36">
        <v>1</v>
      </c>
      <c r="H522" s="19"/>
      <c r="I522" s="37">
        <v>0</v>
      </c>
      <c r="J522" s="38">
        <v>15.76</v>
      </c>
      <c r="K522" s="39"/>
      <c r="L522" s="39"/>
      <c r="M522" s="38">
        <f t="shared" si="101"/>
        <v>0</v>
      </c>
      <c r="N522" s="39"/>
      <c r="O522" s="39"/>
      <c r="P522" s="38">
        <v>15.76</v>
      </c>
      <c r="Q522" s="39"/>
      <c r="R522" s="39"/>
      <c r="S522" s="38">
        <f t="shared" si="102"/>
        <v>0</v>
      </c>
      <c r="T522" s="39"/>
      <c r="U522" s="40"/>
      <c r="V522" s="9">
        <f t="shared" si="103"/>
        <v>13.13</v>
      </c>
      <c r="Y522" s="9">
        <f t="shared" si="104"/>
        <v>0</v>
      </c>
      <c r="AD522" s="4" t="s">
        <v>1514</v>
      </c>
      <c r="AE522" s="4" t="s">
        <v>1515</v>
      </c>
      <c r="AF522" s="4" t="s">
        <v>1194</v>
      </c>
    </row>
    <row r="523" spans="1:35" ht="18" x14ac:dyDescent="0.3">
      <c r="A523" s="23" t="s">
        <v>1516</v>
      </c>
      <c r="B523" s="23"/>
      <c r="C523" s="42" t="s">
        <v>1191</v>
      </c>
      <c r="D523" s="25"/>
      <c r="E523" s="25"/>
      <c r="F523" s="43" t="s">
        <v>98</v>
      </c>
      <c r="G523" s="44">
        <v>1</v>
      </c>
      <c r="H523" s="25"/>
      <c r="I523" s="45">
        <v>4460.8</v>
      </c>
      <c r="J523" s="46">
        <v>15.76</v>
      </c>
      <c r="K523" s="47"/>
      <c r="L523" s="47"/>
      <c r="M523" s="46">
        <f t="shared" si="101"/>
        <v>70302.210000000006</v>
      </c>
      <c r="N523" s="47"/>
      <c r="O523" s="47"/>
      <c r="P523" s="46">
        <v>15.76</v>
      </c>
      <c r="Q523" s="47"/>
      <c r="R523" s="47"/>
      <c r="S523" s="46">
        <f t="shared" si="102"/>
        <v>70302.210000000006</v>
      </c>
      <c r="T523" s="47"/>
      <c r="U523" s="48"/>
      <c r="V523" s="9">
        <f t="shared" si="103"/>
        <v>13.13</v>
      </c>
      <c r="Y523" s="9">
        <f t="shared" si="104"/>
        <v>58585.18</v>
      </c>
      <c r="AD523" s="4" t="s">
        <v>1517</v>
      </c>
      <c r="AE523" s="4" t="s">
        <v>1515</v>
      </c>
      <c r="AF523" s="4" t="s">
        <v>1194</v>
      </c>
    </row>
    <row r="524" spans="1:35" ht="36" x14ac:dyDescent="0.3">
      <c r="A524" s="17" t="s">
        <v>1518</v>
      </c>
      <c r="B524" s="17"/>
      <c r="C524" s="34" t="s">
        <v>1180</v>
      </c>
      <c r="D524" s="19"/>
      <c r="E524" s="19"/>
      <c r="F524" s="35" t="s">
        <v>74</v>
      </c>
      <c r="G524" s="36">
        <v>1</v>
      </c>
      <c r="H524" s="19"/>
      <c r="I524" s="37">
        <v>0</v>
      </c>
      <c r="J524" s="38">
        <v>7.79</v>
      </c>
      <c r="K524" s="39"/>
      <c r="L524" s="39"/>
      <c r="M524" s="38">
        <f t="shared" si="101"/>
        <v>0</v>
      </c>
      <c r="N524" s="39"/>
      <c r="O524" s="39"/>
      <c r="P524" s="38">
        <v>7.79</v>
      </c>
      <c r="Q524" s="39"/>
      <c r="R524" s="39"/>
      <c r="S524" s="38">
        <f t="shared" si="102"/>
        <v>0</v>
      </c>
      <c r="T524" s="39"/>
      <c r="U524" s="40"/>
      <c r="V524" s="9">
        <f t="shared" si="103"/>
        <v>6.49</v>
      </c>
      <c r="Y524" s="9">
        <f t="shared" si="104"/>
        <v>0</v>
      </c>
      <c r="AD524" s="4" t="s">
        <v>1519</v>
      </c>
      <c r="AE524" s="4" t="s">
        <v>1520</v>
      </c>
      <c r="AF524" s="4" t="s">
        <v>1184</v>
      </c>
    </row>
    <row r="525" spans="1:35" ht="36" x14ac:dyDescent="0.3">
      <c r="A525" s="23" t="s">
        <v>1521</v>
      </c>
      <c r="B525" s="23"/>
      <c r="C525" s="42" t="s">
        <v>1180</v>
      </c>
      <c r="D525" s="25"/>
      <c r="E525" s="25"/>
      <c r="F525" s="43" t="s">
        <v>74</v>
      </c>
      <c r="G525" s="44">
        <v>1</v>
      </c>
      <c r="H525" s="25"/>
      <c r="I525" s="45">
        <v>156128</v>
      </c>
      <c r="J525" s="46">
        <v>7.79</v>
      </c>
      <c r="K525" s="47"/>
      <c r="L525" s="47"/>
      <c r="M525" s="46">
        <f t="shared" si="101"/>
        <v>1216237.1200000001</v>
      </c>
      <c r="N525" s="47"/>
      <c r="O525" s="47"/>
      <c r="P525" s="46">
        <v>7.79</v>
      </c>
      <c r="Q525" s="47"/>
      <c r="R525" s="47"/>
      <c r="S525" s="46">
        <f t="shared" si="102"/>
        <v>1216237.1200000001</v>
      </c>
      <c r="T525" s="47"/>
      <c r="U525" s="48"/>
      <c r="V525" s="9">
        <f t="shared" si="103"/>
        <v>6.49</v>
      </c>
      <c r="Y525" s="9">
        <f t="shared" si="104"/>
        <v>1013530.93</v>
      </c>
      <c r="AD525" s="4" t="s">
        <v>1522</v>
      </c>
      <c r="AE525" s="4" t="s">
        <v>1520</v>
      </c>
      <c r="AF525" s="4" t="s">
        <v>1184</v>
      </c>
    </row>
    <row r="526" spans="1:35" ht="54" x14ac:dyDescent="0.3">
      <c r="A526" s="17" t="s">
        <v>1523</v>
      </c>
      <c r="B526" s="17" t="s">
        <v>1485</v>
      </c>
      <c r="C526" s="18" t="s">
        <v>1486</v>
      </c>
      <c r="D526" s="19"/>
      <c r="E526" s="19" t="s">
        <v>1387</v>
      </c>
      <c r="F526" s="19" t="s">
        <v>67</v>
      </c>
      <c r="G526" s="20">
        <v>1</v>
      </c>
      <c r="H526" s="19"/>
      <c r="I526" s="21">
        <v>0</v>
      </c>
      <c r="J526" s="22">
        <v>313.41000000000003</v>
      </c>
      <c r="K526" s="22">
        <v>1073</v>
      </c>
      <c r="L526" s="22">
        <f>J526+ROUND(K526, 2)</f>
        <v>1386.41</v>
      </c>
      <c r="M526" s="22">
        <v>0</v>
      </c>
      <c r="N526" s="22">
        <v>0</v>
      </c>
      <c r="O526" s="22">
        <f>M526+N526</f>
        <v>0</v>
      </c>
      <c r="P526" s="22">
        <v>313.41000000000003</v>
      </c>
      <c r="Q526" s="22">
        <v>1073</v>
      </c>
      <c r="R526" s="22">
        <f>P526+ROUND(Q526, 2)</f>
        <v>1386.41</v>
      </c>
      <c r="S526" s="22">
        <v>0</v>
      </c>
      <c r="T526" s="22">
        <v>0</v>
      </c>
      <c r="U526" s="22">
        <f>S526+T526</f>
        <v>0</v>
      </c>
      <c r="V526" s="9">
        <f>ROUND(P526 / 1.2, 2)</f>
        <v>261.18</v>
      </c>
      <c r="W526" s="9">
        <f>ROUND(Q526 / 1.2, 2)</f>
        <v>894.17</v>
      </c>
      <c r="X526" s="9">
        <f>ROUND(R526 / 1.2, 2)</f>
        <v>1155.3399999999999</v>
      </c>
      <c r="Y526" s="9">
        <f t="shared" si="104"/>
        <v>0</v>
      </c>
      <c r="Z526" s="9">
        <f>ROUND(T526 / 1.2, 2)</f>
        <v>0</v>
      </c>
      <c r="AA526" s="9">
        <f>Y526+Z526</f>
        <v>0</v>
      </c>
      <c r="AD526" s="4">
        <v>337839934</v>
      </c>
      <c r="AE526" s="4">
        <v>27138017</v>
      </c>
      <c r="AG526" s="4" t="s">
        <v>1487</v>
      </c>
      <c r="AH526" s="4" t="s">
        <v>1488</v>
      </c>
      <c r="AI526" s="4" t="s">
        <v>70</v>
      </c>
    </row>
    <row r="527" spans="1:35" ht="54" x14ac:dyDescent="0.3">
      <c r="A527" s="23" t="s">
        <v>1524</v>
      </c>
      <c r="B527" s="23" t="s">
        <v>1485</v>
      </c>
      <c r="C527" s="24" t="s">
        <v>1486</v>
      </c>
      <c r="D527" s="25"/>
      <c r="E527" s="25" t="s">
        <v>1387</v>
      </c>
      <c r="F527" s="25" t="s">
        <v>67</v>
      </c>
      <c r="G527" s="26">
        <v>1</v>
      </c>
      <c r="H527" s="25"/>
      <c r="I527" s="26">
        <v>3125.2</v>
      </c>
      <c r="J527" s="27">
        <v>313.41000000000003</v>
      </c>
      <c r="K527" s="27">
        <v>1073</v>
      </c>
      <c r="L527" s="27">
        <v>1073</v>
      </c>
      <c r="M527" s="27">
        <v>979468.93</v>
      </c>
      <c r="N527" s="27">
        <v>3353339.6</v>
      </c>
      <c r="O527" s="27"/>
      <c r="P527" s="27">
        <v>313.41000000000003</v>
      </c>
      <c r="Q527" s="27">
        <v>1073</v>
      </c>
      <c r="R527" s="27">
        <v>1073</v>
      </c>
      <c r="S527" s="27">
        <v>979468.93</v>
      </c>
      <c r="T527" s="27">
        <v>3353339.6</v>
      </c>
      <c r="U527" s="27"/>
      <c r="V527" s="9"/>
      <c r="W527" s="9">
        <f>ROUND(Q527 / 1.2, 2)</f>
        <v>894.17</v>
      </c>
      <c r="X527" s="9">
        <f>ROUND(R527 / 1.2, 2)</f>
        <v>894.17</v>
      </c>
      <c r="Y527" s="9"/>
      <c r="Z527" s="9">
        <f>ROUND(T527 / 1.2, 2)</f>
        <v>2794449.67</v>
      </c>
      <c r="AA527" s="9"/>
      <c r="AD527" s="4">
        <v>315782247</v>
      </c>
      <c r="AE527" s="4">
        <v>27138017</v>
      </c>
      <c r="AG527" s="4" t="s">
        <v>1487</v>
      </c>
      <c r="AH527" s="4" t="s">
        <v>1488</v>
      </c>
      <c r="AI527" s="4"/>
    </row>
    <row r="528" spans="1:35" ht="36" x14ac:dyDescent="0.3">
      <c r="A528" s="17" t="s">
        <v>1525</v>
      </c>
      <c r="B528" s="17"/>
      <c r="C528" s="34" t="s">
        <v>1180</v>
      </c>
      <c r="D528" s="19"/>
      <c r="E528" s="19"/>
      <c r="F528" s="35" t="s">
        <v>74</v>
      </c>
      <c r="G528" s="36">
        <v>1</v>
      </c>
      <c r="H528" s="19"/>
      <c r="I528" s="37">
        <v>0</v>
      </c>
      <c r="J528" s="38">
        <v>7.79</v>
      </c>
      <c r="K528" s="39"/>
      <c r="L528" s="39"/>
      <c r="M528" s="38">
        <f t="shared" ref="M528:M533" si="105">ROUND(ROUND(J528, 2)*I528, 2)</f>
        <v>0</v>
      </c>
      <c r="N528" s="39"/>
      <c r="O528" s="39"/>
      <c r="P528" s="38">
        <v>7.79</v>
      </c>
      <c r="Q528" s="39"/>
      <c r="R528" s="39"/>
      <c r="S528" s="38">
        <f t="shared" ref="S528:S533" si="106">ROUND(ROUND(P528, 2)*I528, 2)</f>
        <v>0</v>
      </c>
      <c r="T528" s="39"/>
      <c r="U528" s="40"/>
      <c r="V528" s="9">
        <f t="shared" ref="V528:V533" si="107">ROUND(ROUND(P528, 2)/1.2, 2)</f>
        <v>6.49</v>
      </c>
      <c r="Y528" s="9">
        <f t="shared" ref="Y528:Y534" si="108">ROUND(S528 / 1.2, 2)</f>
        <v>0</v>
      </c>
      <c r="AD528" s="4" t="s">
        <v>1526</v>
      </c>
      <c r="AE528" s="4" t="s">
        <v>1527</v>
      </c>
      <c r="AF528" s="4" t="s">
        <v>1184</v>
      </c>
    </row>
    <row r="529" spans="1:35" ht="36" x14ac:dyDescent="0.3">
      <c r="A529" s="23" t="s">
        <v>1528</v>
      </c>
      <c r="B529" s="23"/>
      <c r="C529" s="42" t="s">
        <v>1180</v>
      </c>
      <c r="D529" s="25"/>
      <c r="E529" s="25"/>
      <c r="F529" s="43" t="s">
        <v>74</v>
      </c>
      <c r="G529" s="44">
        <v>1</v>
      </c>
      <c r="H529" s="25"/>
      <c r="I529" s="45">
        <v>109382</v>
      </c>
      <c r="J529" s="46">
        <v>7.79</v>
      </c>
      <c r="K529" s="47"/>
      <c r="L529" s="47"/>
      <c r="M529" s="46">
        <f t="shared" si="105"/>
        <v>852085.78</v>
      </c>
      <c r="N529" s="47"/>
      <c r="O529" s="47"/>
      <c r="P529" s="46">
        <v>7.79</v>
      </c>
      <c r="Q529" s="47"/>
      <c r="R529" s="47"/>
      <c r="S529" s="46">
        <f t="shared" si="106"/>
        <v>852085.78</v>
      </c>
      <c r="T529" s="47"/>
      <c r="U529" s="48"/>
      <c r="V529" s="9">
        <f t="shared" si="107"/>
        <v>6.49</v>
      </c>
      <c r="Y529" s="9">
        <f t="shared" si="108"/>
        <v>710071.48</v>
      </c>
      <c r="AD529" s="4" t="s">
        <v>1529</v>
      </c>
      <c r="AE529" s="4" t="s">
        <v>1527</v>
      </c>
      <c r="AF529" s="4" t="s">
        <v>1184</v>
      </c>
    </row>
    <row r="530" spans="1:35" ht="18" x14ac:dyDescent="0.3">
      <c r="A530" s="17" t="s">
        <v>1530</v>
      </c>
      <c r="B530" s="17"/>
      <c r="C530" s="34" t="s">
        <v>1191</v>
      </c>
      <c r="D530" s="19"/>
      <c r="E530" s="19"/>
      <c r="F530" s="35" t="s">
        <v>98</v>
      </c>
      <c r="G530" s="36">
        <v>1</v>
      </c>
      <c r="H530" s="19"/>
      <c r="I530" s="37">
        <v>0</v>
      </c>
      <c r="J530" s="38">
        <v>15.76</v>
      </c>
      <c r="K530" s="39"/>
      <c r="L530" s="39"/>
      <c r="M530" s="38">
        <f t="shared" si="105"/>
        <v>0</v>
      </c>
      <c r="N530" s="39"/>
      <c r="O530" s="39"/>
      <c r="P530" s="38">
        <v>15.76</v>
      </c>
      <c r="Q530" s="39"/>
      <c r="R530" s="39"/>
      <c r="S530" s="38">
        <f t="shared" si="106"/>
        <v>0</v>
      </c>
      <c r="T530" s="39"/>
      <c r="U530" s="40"/>
      <c r="V530" s="9">
        <f t="shared" si="107"/>
        <v>13.13</v>
      </c>
      <c r="Y530" s="9">
        <f t="shared" si="108"/>
        <v>0</v>
      </c>
      <c r="AD530" s="4" t="s">
        <v>1531</v>
      </c>
      <c r="AE530" s="4" t="s">
        <v>1532</v>
      </c>
      <c r="AF530" s="4" t="s">
        <v>1194</v>
      </c>
    </row>
    <row r="531" spans="1:35" ht="18" x14ac:dyDescent="0.3">
      <c r="A531" s="23" t="s">
        <v>1533</v>
      </c>
      <c r="B531" s="23"/>
      <c r="C531" s="42" t="s">
        <v>1191</v>
      </c>
      <c r="D531" s="25"/>
      <c r="E531" s="25"/>
      <c r="F531" s="43" t="s">
        <v>98</v>
      </c>
      <c r="G531" s="44">
        <v>1</v>
      </c>
      <c r="H531" s="25"/>
      <c r="I531" s="45">
        <v>3125.2</v>
      </c>
      <c r="J531" s="46">
        <v>15.76</v>
      </c>
      <c r="K531" s="47"/>
      <c r="L531" s="47"/>
      <c r="M531" s="46">
        <f t="shared" si="105"/>
        <v>49253.15</v>
      </c>
      <c r="N531" s="47"/>
      <c r="O531" s="47"/>
      <c r="P531" s="46">
        <v>15.76</v>
      </c>
      <c r="Q531" s="47"/>
      <c r="R531" s="47"/>
      <c r="S531" s="46">
        <f t="shared" si="106"/>
        <v>49253.15</v>
      </c>
      <c r="T531" s="47"/>
      <c r="U531" s="48"/>
      <c r="V531" s="9">
        <f t="shared" si="107"/>
        <v>13.13</v>
      </c>
      <c r="Y531" s="9">
        <f t="shared" si="108"/>
        <v>41044.29</v>
      </c>
      <c r="AD531" s="4" t="s">
        <v>1534</v>
      </c>
      <c r="AE531" s="4" t="s">
        <v>1532</v>
      </c>
      <c r="AF531" s="4" t="s">
        <v>1194</v>
      </c>
    </row>
    <row r="532" spans="1:35" ht="18" x14ac:dyDescent="0.3">
      <c r="A532" s="17" t="s">
        <v>1535</v>
      </c>
      <c r="B532" s="17"/>
      <c r="C532" s="34" t="s">
        <v>1186</v>
      </c>
      <c r="D532" s="19"/>
      <c r="E532" s="19"/>
      <c r="F532" s="35" t="s">
        <v>74</v>
      </c>
      <c r="G532" s="36">
        <v>0.25</v>
      </c>
      <c r="H532" s="19"/>
      <c r="I532" s="62">
        <v>0</v>
      </c>
      <c r="J532" s="38">
        <v>100</v>
      </c>
      <c r="K532" s="39"/>
      <c r="L532" s="39"/>
      <c r="M532" s="38">
        <f t="shared" si="105"/>
        <v>0</v>
      </c>
      <c r="N532" s="39"/>
      <c r="O532" s="39"/>
      <c r="P532" s="38">
        <v>100</v>
      </c>
      <c r="Q532" s="39"/>
      <c r="R532" s="39"/>
      <c r="S532" s="38">
        <f t="shared" si="106"/>
        <v>0</v>
      </c>
      <c r="T532" s="39"/>
      <c r="U532" s="40"/>
      <c r="V532" s="9">
        <f t="shared" si="107"/>
        <v>83.33</v>
      </c>
      <c r="Y532" s="9">
        <f t="shared" si="108"/>
        <v>0</v>
      </c>
      <c r="AD532" s="4" t="s">
        <v>1536</v>
      </c>
      <c r="AE532" s="4" t="s">
        <v>1537</v>
      </c>
      <c r="AF532" s="4" t="s">
        <v>1189</v>
      </c>
    </row>
    <row r="533" spans="1:35" ht="18" x14ac:dyDescent="0.3">
      <c r="A533" s="23" t="s">
        <v>1538</v>
      </c>
      <c r="B533" s="23"/>
      <c r="C533" s="42" t="s">
        <v>1186</v>
      </c>
      <c r="D533" s="25"/>
      <c r="E533" s="25"/>
      <c r="F533" s="43" t="s">
        <v>74</v>
      </c>
      <c r="G533" s="44">
        <v>0.25</v>
      </c>
      <c r="H533" s="25"/>
      <c r="I533" s="44">
        <v>781.3</v>
      </c>
      <c r="J533" s="46">
        <v>100</v>
      </c>
      <c r="K533" s="47"/>
      <c r="L533" s="47"/>
      <c r="M533" s="46">
        <f t="shared" si="105"/>
        <v>78130</v>
      </c>
      <c r="N533" s="47"/>
      <c r="O533" s="47"/>
      <c r="P533" s="46">
        <v>100</v>
      </c>
      <c r="Q533" s="47"/>
      <c r="R533" s="47"/>
      <c r="S533" s="46">
        <f t="shared" si="106"/>
        <v>78130</v>
      </c>
      <c r="T533" s="47"/>
      <c r="U533" s="48"/>
      <c r="V533" s="9">
        <f t="shared" si="107"/>
        <v>83.33</v>
      </c>
      <c r="Y533" s="9">
        <f t="shared" si="108"/>
        <v>65108.33</v>
      </c>
      <c r="AD533" s="4" t="s">
        <v>1539</v>
      </c>
      <c r="AE533" s="4" t="s">
        <v>1537</v>
      </c>
      <c r="AF533" s="4" t="s">
        <v>1189</v>
      </c>
    </row>
    <row r="534" spans="1:35" ht="54" x14ac:dyDescent="0.3">
      <c r="A534" s="17" t="s">
        <v>1540</v>
      </c>
      <c r="B534" s="17" t="s">
        <v>1485</v>
      </c>
      <c r="C534" s="18" t="s">
        <v>1486</v>
      </c>
      <c r="D534" s="19"/>
      <c r="E534" s="19" t="s">
        <v>1541</v>
      </c>
      <c r="F534" s="19" t="s">
        <v>67</v>
      </c>
      <c r="G534" s="20">
        <v>1</v>
      </c>
      <c r="H534" s="19"/>
      <c r="I534" s="21">
        <v>0</v>
      </c>
      <c r="J534" s="22">
        <v>301.73</v>
      </c>
      <c r="K534" s="22">
        <v>1073</v>
      </c>
      <c r="L534" s="22">
        <f>J534+ROUND(K534, 2)</f>
        <v>1374.73</v>
      </c>
      <c r="M534" s="22">
        <v>0</v>
      </c>
      <c r="N534" s="22">
        <v>0</v>
      </c>
      <c r="O534" s="22">
        <f>M534+N534</f>
        <v>0</v>
      </c>
      <c r="P534" s="22">
        <v>301.73</v>
      </c>
      <c r="Q534" s="22">
        <v>1073</v>
      </c>
      <c r="R534" s="22">
        <f>P534+ROUND(Q534, 2)</f>
        <v>1374.73</v>
      </c>
      <c r="S534" s="22">
        <v>0</v>
      </c>
      <c r="T534" s="22">
        <v>0</v>
      </c>
      <c r="U534" s="22">
        <f>S534+T534</f>
        <v>0</v>
      </c>
      <c r="V534" s="9">
        <f>ROUND(P534 / 1.2, 2)</f>
        <v>251.44</v>
      </c>
      <c r="W534" s="9">
        <f>ROUND(Q534 / 1.2, 2)</f>
        <v>894.17</v>
      </c>
      <c r="X534" s="9">
        <f>ROUND(R534 / 1.2, 2)</f>
        <v>1145.6099999999999</v>
      </c>
      <c r="Y534" s="9">
        <f t="shared" si="108"/>
        <v>0</v>
      </c>
      <c r="Z534" s="9">
        <f>ROUND(T534 / 1.2, 2)</f>
        <v>0</v>
      </c>
      <c r="AA534" s="9">
        <f>Y534+Z534</f>
        <v>0</v>
      </c>
      <c r="AD534" s="4">
        <v>337839935</v>
      </c>
      <c r="AE534" s="4">
        <v>27138019</v>
      </c>
      <c r="AG534" s="4" t="s">
        <v>1487</v>
      </c>
      <c r="AH534" s="4" t="s">
        <v>1488</v>
      </c>
      <c r="AI534" s="4" t="s">
        <v>70</v>
      </c>
    </row>
    <row r="535" spans="1:35" ht="54" x14ac:dyDescent="0.3">
      <c r="A535" s="23" t="s">
        <v>1542</v>
      </c>
      <c r="B535" s="23" t="s">
        <v>1485</v>
      </c>
      <c r="C535" s="24" t="s">
        <v>1486</v>
      </c>
      <c r="D535" s="25"/>
      <c r="E535" s="25" t="s">
        <v>1541</v>
      </c>
      <c r="F535" s="25" t="s">
        <v>67</v>
      </c>
      <c r="G535" s="26">
        <v>1</v>
      </c>
      <c r="H535" s="25"/>
      <c r="I535" s="26">
        <v>4198.8</v>
      </c>
      <c r="J535" s="27">
        <v>301.73</v>
      </c>
      <c r="K535" s="27">
        <v>1073</v>
      </c>
      <c r="L535" s="27">
        <v>1073</v>
      </c>
      <c r="M535" s="27">
        <v>1266903.92</v>
      </c>
      <c r="N535" s="27">
        <v>4505312.4000000004</v>
      </c>
      <c r="O535" s="27"/>
      <c r="P535" s="27">
        <v>301.73</v>
      </c>
      <c r="Q535" s="27">
        <v>1073</v>
      </c>
      <c r="R535" s="27">
        <v>1073</v>
      </c>
      <c r="S535" s="27">
        <v>1266903.92</v>
      </c>
      <c r="T535" s="27">
        <v>4505312.4000000004</v>
      </c>
      <c r="U535" s="27"/>
      <c r="V535" s="9"/>
      <c r="W535" s="9">
        <f>ROUND(Q535 / 1.2, 2)</f>
        <v>894.17</v>
      </c>
      <c r="X535" s="9">
        <f>ROUND(R535 / 1.2, 2)</f>
        <v>894.17</v>
      </c>
      <c r="Y535" s="9"/>
      <c r="Z535" s="9">
        <f>ROUND(T535 / 1.2, 2)</f>
        <v>3754427</v>
      </c>
      <c r="AA535" s="9"/>
      <c r="AD535" s="4">
        <v>315782248</v>
      </c>
      <c r="AE535" s="4">
        <v>27138019</v>
      </c>
      <c r="AG535" s="4" t="s">
        <v>1487</v>
      </c>
      <c r="AH535" s="4" t="s">
        <v>1488</v>
      </c>
      <c r="AI535" s="4"/>
    </row>
    <row r="536" spans="1:35" ht="36" x14ac:dyDescent="0.3">
      <c r="A536" s="17" t="s">
        <v>1543</v>
      </c>
      <c r="B536" s="17"/>
      <c r="C536" s="34" t="s">
        <v>630</v>
      </c>
      <c r="D536" s="19"/>
      <c r="E536" s="19"/>
      <c r="F536" s="35" t="s">
        <v>74</v>
      </c>
      <c r="G536" s="36">
        <v>0.15</v>
      </c>
      <c r="H536" s="19"/>
      <c r="I536" s="37">
        <v>0</v>
      </c>
      <c r="J536" s="38">
        <v>88.8</v>
      </c>
      <c r="K536" s="39"/>
      <c r="L536" s="39"/>
      <c r="M536" s="38">
        <f t="shared" ref="M536:M541" si="109">ROUND(ROUND(J536, 2)*I536, 2)</f>
        <v>0</v>
      </c>
      <c r="N536" s="39"/>
      <c r="O536" s="39"/>
      <c r="P536" s="38">
        <v>88.8</v>
      </c>
      <c r="Q536" s="39"/>
      <c r="R536" s="39"/>
      <c r="S536" s="38">
        <f t="shared" ref="S536:S541" si="110">ROUND(ROUND(P536, 2)*I536, 2)</f>
        <v>0</v>
      </c>
      <c r="T536" s="39"/>
      <c r="U536" s="40"/>
      <c r="V536" s="9">
        <f t="shared" ref="V536:V541" si="111">ROUND(ROUND(P536, 2)/1.2, 2)</f>
        <v>74</v>
      </c>
      <c r="Y536" s="9">
        <f t="shared" ref="Y536:Y557" si="112">ROUND(S536 / 1.2, 2)</f>
        <v>0</v>
      </c>
      <c r="AD536" s="4" t="s">
        <v>1544</v>
      </c>
      <c r="AE536" s="4" t="s">
        <v>1545</v>
      </c>
      <c r="AF536" s="4" t="s">
        <v>633</v>
      </c>
    </row>
    <row r="537" spans="1:35" ht="36" x14ac:dyDescent="0.3">
      <c r="A537" s="23" t="s">
        <v>1546</v>
      </c>
      <c r="B537" s="23"/>
      <c r="C537" s="42" t="s">
        <v>630</v>
      </c>
      <c r="D537" s="25"/>
      <c r="E537" s="25"/>
      <c r="F537" s="43" t="s">
        <v>74</v>
      </c>
      <c r="G537" s="44">
        <v>0.15</v>
      </c>
      <c r="H537" s="25"/>
      <c r="I537" s="45">
        <v>629.82000000000005</v>
      </c>
      <c r="J537" s="46">
        <v>88.8</v>
      </c>
      <c r="K537" s="47"/>
      <c r="L537" s="47"/>
      <c r="M537" s="46">
        <f t="shared" si="109"/>
        <v>55928.02</v>
      </c>
      <c r="N537" s="47"/>
      <c r="O537" s="47"/>
      <c r="P537" s="46">
        <v>88.8</v>
      </c>
      <c r="Q537" s="47"/>
      <c r="R537" s="47"/>
      <c r="S537" s="46">
        <f t="shared" si="110"/>
        <v>55928.02</v>
      </c>
      <c r="T537" s="47"/>
      <c r="U537" s="48"/>
      <c r="V537" s="9">
        <f t="shared" si="111"/>
        <v>74</v>
      </c>
      <c r="Y537" s="9">
        <f t="shared" si="112"/>
        <v>46606.68</v>
      </c>
      <c r="AD537" s="4" t="s">
        <v>1547</v>
      </c>
      <c r="AE537" s="4" t="s">
        <v>1545</v>
      </c>
      <c r="AF537" s="4" t="s">
        <v>633</v>
      </c>
    </row>
    <row r="538" spans="1:35" ht="18" x14ac:dyDescent="0.3">
      <c r="A538" s="17" t="s">
        <v>1548</v>
      </c>
      <c r="B538" s="17"/>
      <c r="C538" s="34" t="s">
        <v>1191</v>
      </c>
      <c r="D538" s="19"/>
      <c r="E538" s="19"/>
      <c r="F538" s="35" t="s">
        <v>98</v>
      </c>
      <c r="G538" s="36">
        <v>1</v>
      </c>
      <c r="H538" s="19"/>
      <c r="I538" s="37">
        <v>0</v>
      </c>
      <c r="J538" s="38">
        <v>15.76</v>
      </c>
      <c r="K538" s="39"/>
      <c r="L538" s="39"/>
      <c r="M538" s="38">
        <f t="shared" si="109"/>
        <v>0</v>
      </c>
      <c r="N538" s="39"/>
      <c r="O538" s="39"/>
      <c r="P538" s="38">
        <v>15.76</v>
      </c>
      <c r="Q538" s="39"/>
      <c r="R538" s="39"/>
      <c r="S538" s="38">
        <f t="shared" si="110"/>
        <v>0</v>
      </c>
      <c r="T538" s="39"/>
      <c r="U538" s="40"/>
      <c r="V538" s="9">
        <f t="shared" si="111"/>
        <v>13.13</v>
      </c>
      <c r="Y538" s="9">
        <f t="shared" si="112"/>
        <v>0</v>
      </c>
      <c r="AD538" s="4" t="s">
        <v>1549</v>
      </c>
      <c r="AE538" s="4" t="s">
        <v>1550</v>
      </c>
      <c r="AF538" s="4" t="s">
        <v>1194</v>
      </c>
    </row>
    <row r="539" spans="1:35" ht="18" x14ac:dyDescent="0.3">
      <c r="A539" s="23" t="s">
        <v>1551</v>
      </c>
      <c r="B539" s="23"/>
      <c r="C539" s="42" t="s">
        <v>1191</v>
      </c>
      <c r="D539" s="25"/>
      <c r="E539" s="25"/>
      <c r="F539" s="43" t="s">
        <v>98</v>
      </c>
      <c r="G539" s="44">
        <v>1</v>
      </c>
      <c r="H539" s="25"/>
      <c r="I539" s="45">
        <v>4198.8</v>
      </c>
      <c r="J539" s="46">
        <v>15.76</v>
      </c>
      <c r="K539" s="47"/>
      <c r="L539" s="47"/>
      <c r="M539" s="46">
        <f t="shared" si="109"/>
        <v>66173.09</v>
      </c>
      <c r="N539" s="47"/>
      <c r="O539" s="47"/>
      <c r="P539" s="46">
        <v>15.76</v>
      </c>
      <c r="Q539" s="47"/>
      <c r="R539" s="47"/>
      <c r="S539" s="46">
        <f t="shared" si="110"/>
        <v>66173.09</v>
      </c>
      <c r="T539" s="47"/>
      <c r="U539" s="48"/>
      <c r="V539" s="9">
        <f t="shared" si="111"/>
        <v>13.13</v>
      </c>
      <c r="Y539" s="9">
        <f t="shared" si="112"/>
        <v>55144.24</v>
      </c>
      <c r="AD539" s="4" t="s">
        <v>1552</v>
      </c>
      <c r="AE539" s="4" t="s">
        <v>1550</v>
      </c>
      <c r="AF539" s="4" t="s">
        <v>1194</v>
      </c>
    </row>
    <row r="540" spans="1:35" ht="36" x14ac:dyDescent="0.3">
      <c r="A540" s="17" t="s">
        <v>1553</v>
      </c>
      <c r="B540" s="17"/>
      <c r="C540" s="34" t="s">
        <v>1180</v>
      </c>
      <c r="D540" s="19"/>
      <c r="E540" s="19"/>
      <c r="F540" s="35" t="s">
        <v>74</v>
      </c>
      <c r="G540" s="36">
        <v>1</v>
      </c>
      <c r="H540" s="19"/>
      <c r="I540" s="37">
        <v>0</v>
      </c>
      <c r="J540" s="38">
        <v>7.79</v>
      </c>
      <c r="K540" s="39"/>
      <c r="L540" s="39"/>
      <c r="M540" s="38">
        <f t="shared" si="109"/>
        <v>0</v>
      </c>
      <c r="N540" s="39"/>
      <c r="O540" s="39"/>
      <c r="P540" s="38">
        <v>7.79</v>
      </c>
      <c r="Q540" s="39"/>
      <c r="R540" s="39"/>
      <c r="S540" s="38">
        <f t="shared" si="110"/>
        <v>0</v>
      </c>
      <c r="T540" s="39"/>
      <c r="U540" s="40"/>
      <c r="V540" s="9">
        <f t="shared" si="111"/>
        <v>6.49</v>
      </c>
      <c r="Y540" s="9">
        <f t="shared" si="112"/>
        <v>0</v>
      </c>
      <c r="AD540" s="4" t="s">
        <v>1554</v>
      </c>
      <c r="AE540" s="4" t="s">
        <v>1555</v>
      </c>
      <c r="AF540" s="4" t="s">
        <v>1184</v>
      </c>
    </row>
    <row r="541" spans="1:35" ht="36" x14ac:dyDescent="0.3">
      <c r="A541" s="23" t="s">
        <v>1556</v>
      </c>
      <c r="B541" s="23"/>
      <c r="C541" s="42" t="s">
        <v>1180</v>
      </c>
      <c r="D541" s="25"/>
      <c r="E541" s="25"/>
      <c r="F541" s="43" t="s">
        <v>74</v>
      </c>
      <c r="G541" s="44">
        <v>1</v>
      </c>
      <c r="H541" s="25"/>
      <c r="I541" s="45">
        <v>146958</v>
      </c>
      <c r="J541" s="46">
        <v>7.79</v>
      </c>
      <c r="K541" s="47"/>
      <c r="L541" s="47"/>
      <c r="M541" s="46">
        <f t="shared" si="109"/>
        <v>1144802.82</v>
      </c>
      <c r="N541" s="47"/>
      <c r="O541" s="47"/>
      <c r="P541" s="46">
        <v>7.79</v>
      </c>
      <c r="Q541" s="47"/>
      <c r="R541" s="47"/>
      <c r="S541" s="46">
        <f t="shared" si="110"/>
        <v>1144802.82</v>
      </c>
      <c r="T541" s="47"/>
      <c r="U541" s="48"/>
      <c r="V541" s="9">
        <f t="shared" si="111"/>
        <v>6.49</v>
      </c>
      <c r="Y541" s="9">
        <f t="shared" si="112"/>
        <v>954002.35</v>
      </c>
      <c r="AD541" s="4" t="s">
        <v>1557</v>
      </c>
      <c r="AE541" s="4" t="s">
        <v>1555</v>
      </c>
      <c r="AF541" s="4" t="s">
        <v>1184</v>
      </c>
    </row>
    <row r="542" spans="1:35" ht="54" x14ac:dyDescent="0.3">
      <c r="A542" s="50" t="s">
        <v>1558</v>
      </c>
      <c r="B542" s="50" t="s">
        <v>1485</v>
      </c>
      <c r="C542" s="51" t="s">
        <v>1486</v>
      </c>
      <c r="D542" s="52"/>
      <c r="E542" s="52" t="s">
        <v>1339</v>
      </c>
      <c r="F542" s="52" t="s">
        <v>67</v>
      </c>
      <c r="G542" s="53">
        <v>1</v>
      </c>
      <c r="H542" s="52"/>
      <c r="I542" s="53">
        <v>3617.6</v>
      </c>
      <c r="J542" s="54">
        <v>318.63</v>
      </c>
      <c r="K542" s="54">
        <v>1073</v>
      </c>
      <c r="L542" s="54">
        <f>J542+ROUND(K542, 2)</f>
        <v>1391.63</v>
      </c>
      <c r="M542" s="54">
        <v>1152675.8899999999</v>
      </c>
      <c r="N542" s="54">
        <v>3881684.8</v>
      </c>
      <c r="O542" s="54">
        <f>M542+N542</f>
        <v>5034360.6899999995</v>
      </c>
      <c r="P542" s="54">
        <v>313.41000000000003</v>
      </c>
      <c r="Q542" s="54">
        <v>1287.5999999999999</v>
      </c>
      <c r="R542" s="54">
        <f>P542+ROUND(Q542, 2)</f>
        <v>1601.01</v>
      </c>
      <c r="S542" s="54">
        <v>1133792.02</v>
      </c>
      <c r="T542" s="54">
        <v>4658021.76</v>
      </c>
      <c r="U542" s="54">
        <f>S542+T542</f>
        <v>5791813.7799999993</v>
      </c>
      <c r="V542" s="9">
        <f>ROUND(P542 / 1.2, 2)</f>
        <v>261.18</v>
      </c>
      <c r="W542" s="9">
        <f>ROUND(Q542 / 1.2, 2)</f>
        <v>1073</v>
      </c>
      <c r="X542" s="9">
        <f>ROUND(R542 / 1.2, 2)</f>
        <v>1334.18</v>
      </c>
      <c r="Y542" s="9">
        <f t="shared" si="112"/>
        <v>944826.68</v>
      </c>
      <c r="Z542" s="9">
        <f>ROUND(T542 / 1.2, 2)</f>
        <v>3881684.8</v>
      </c>
      <c r="AA542" s="9">
        <f>Y542+Z542</f>
        <v>4826511.4799999995</v>
      </c>
      <c r="AD542" s="4">
        <v>337839936</v>
      </c>
      <c r="AE542" s="4">
        <v>28724855</v>
      </c>
      <c r="AG542" s="4" t="s">
        <v>1487</v>
      </c>
      <c r="AH542" s="4" t="s">
        <v>1488</v>
      </c>
      <c r="AI542" s="4" t="s">
        <v>70</v>
      </c>
    </row>
    <row r="543" spans="1:35" ht="36" x14ac:dyDescent="0.3">
      <c r="A543" s="50" t="s">
        <v>1559</v>
      </c>
      <c r="B543" s="50"/>
      <c r="C543" s="28" t="s">
        <v>1180</v>
      </c>
      <c r="D543" s="52"/>
      <c r="E543" s="52"/>
      <c r="F543" s="55" t="s">
        <v>74</v>
      </c>
      <c r="G543" s="56">
        <v>1</v>
      </c>
      <c r="H543" s="52"/>
      <c r="I543" s="57">
        <v>126616</v>
      </c>
      <c r="J543" s="58">
        <v>7.92</v>
      </c>
      <c r="K543" s="59"/>
      <c r="L543" s="59"/>
      <c r="M543" s="58">
        <f>ROUND(ROUND(J543, 2)*I543, 2)</f>
        <v>1002798.72</v>
      </c>
      <c r="N543" s="59"/>
      <c r="O543" s="59"/>
      <c r="P543" s="58">
        <v>7.79</v>
      </c>
      <c r="Q543" s="59"/>
      <c r="R543" s="59"/>
      <c r="S543" s="58">
        <f>ROUND(ROUND(P543, 2)*I543, 2)</f>
        <v>986338.64</v>
      </c>
      <c r="T543" s="59"/>
      <c r="U543" s="60"/>
      <c r="V543" s="9">
        <f>ROUND(ROUND(P543, 2)/1.2, 2)</f>
        <v>6.49</v>
      </c>
      <c r="Y543" s="9">
        <f t="shared" si="112"/>
        <v>821948.87</v>
      </c>
      <c r="AD543" s="4" t="s">
        <v>1560</v>
      </c>
      <c r="AE543" s="4" t="s">
        <v>1561</v>
      </c>
      <c r="AF543" s="4" t="s">
        <v>1184</v>
      </c>
    </row>
    <row r="544" spans="1:35" ht="18" x14ac:dyDescent="0.3">
      <c r="A544" s="50" t="s">
        <v>1562</v>
      </c>
      <c r="B544" s="50"/>
      <c r="C544" s="61" t="s">
        <v>1191</v>
      </c>
      <c r="D544" s="52"/>
      <c r="E544" s="52"/>
      <c r="F544" s="55" t="s">
        <v>98</v>
      </c>
      <c r="G544" s="56">
        <v>1</v>
      </c>
      <c r="H544" s="52"/>
      <c r="I544" s="57">
        <v>3617.6</v>
      </c>
      <c r="J544" s="58">
        <v>16.02</v>
      </c>
      <c r="K544" s="59"/>
      <c r="L544" s="59"/>
      <c r="M544" s="58">
        <f>ROUND(ROUND(J544, 2)*I544, 2)</f>
        <v>57953.95</v>
      </c>
      <c r="N544" s="59"/>
      <c r="O544" s="59"/>
      <c r="P544" s="58">
        <v>15.76</v>
      </c>
      <c r="Q544" s="59"/>
      <c r="R544" s="59"/>
      <c r="S544" s="58">
        <f>ROUND(ROUND(P544, 2)*I544, 2)</f>
        <v>57013.38</v>
      </c>
      <c r="T544" s="59"/>
      <c r="U544" s="60"/>
      <c r="V544" s="9">
        <f>ROUND(ROUND(P544, 2)/1.2, 2)</f>
        <v>13.13</v>
      </c>
      <c r="Y544" s="9">
        <f t="shared" si="112"/>
        <v>47511.15</v>
      </c>
      <c r="AD544" s="4" t="s">
        <v>1563</v>
      </c>
      <c r="AE544" s="4" t="s">
        <v>1564</v>
      </c>
      <c r="AF544" s="4" t="s">
        <v>1194</v>
      </c>
    </row>
    <row r="545" spans="1:35" ht="18" x14ac:dyDescent="0.3">
      <c r="A545" s="50" t="s">
        <v>1565</v>
      </c>
      <c r="B545" s="50"/>
      <c r="C545" s="61" t="s">
        <v>1186</v>
      </c>
      <c r="D545" s="52"/>
      <c r="E545" s="52"/>
      <c r="F545" s="55" t="s">
        <v>74</v>
      </c>
      <c r="G545" s="56">
        <v>0.25</v>
      </c>
      <c r="H545" s="52"/>
      <c r="I545" s="56">
        <v>904.4</v>
      </c>
      <c r="J545" s="58">
        <v>101.66</v>
      </c>
      <c r="K545" s="59"/>
      <c r="L545" s="59"/>
      <c r="M545" s="58">
        <f>ROUND(ROUND(J545, 2)*I545, 2)</f>
        <v>91941.3</v>
      </c>
      <c r="N545" s="59"/>
      <c r="O545" s="59"/>
      <c r="P545" s="58">
        <v>100</v>
      </c>
      <c r="Q545" s="59"/>
      <c r="R545" s="59"/>
      <c r="S545" s="58">
        <f>ROUND(ROUND(P545, 2)*I545, 2)</f>
        <v>90440</v>
      </c>
      <c r="T545" s="59"/>
      <c r="U545" s="60"/>
      <c r="V545" s="9">
        <f>ROUND(ROUND(P545, 2)/1.2, 2)</f>
        <v>83.33</v>
      </c>
      <c r="Y545" s="9">
        <f t="shared" si="112"/>
        <v>75366.67</v>
      </c>
      <c r="AD545" s="4" t="s">
        <v>1566</v>
      </c>
      <c r="AE545" s="4" t="s">
        <v>1567</v>
      </c>
      <c r="AF545" s="4" t="s">
        <v>1189</v>
      </c>
    </row>
    <row r="546" spans="1:35" ht="54" x14ac:dyDescent="0.3">
      <c r="A546" s="50" t="s">
        <v>1568</v>
      </c>
      <c r="B546" s="50" t="s">
        <v>1485</v>
      </c>
      <c r="C546" s="51" t="s">
        <v>1486</v>
      </c>
      <c r="D546" s="52"/>
      <c r="E546" s="52" t="s">
        <v>1506</v>
      </c>
      <c r="F546" s="52" t="s">
        <v>67</v>
      </c>
      <c r="G546" s="53">
        <v>1</v>
      </c>
      <c r="H546" s="52"/>
      <c r="I546" s="53">
        <v>4460.8</v>
      </c>
      <c r="J546" s="54">
        <v>306.76</v>
      </c>
      <c r="K546" s="54">
        <v>1073</v>
      </c>
      <c r="L546" s="54">
        <f>J546+ROUND(K546, 2)</f>
        <v>1379.76</v>
      </c>
      <c r="M546" s="54">
        <v>1368395.01</v>
      </c>
      <c r="N546" s="54">
        <v>4786438.4000000004</v>
      </c>
      <c r="O546" s="54">
        <f>M546+N546</f>
        <v>6154833.4100000001</v>
      </c>
      <c r="P546" s="54">
        <v>301.73</v>
      </c>
      <c r="Q546" s="54">
        <v>1287.5999999999999</v>
      </c>
      <c r="R546" s="54">
        <f>P546+ROUND(Q546, 2)</f>
        <v>1589.33</v>
      </c>
      <c r="S546" s="54">
        <v>1345957.18</v>
      </c>
      <c r="T546" s="54">
        <v>5743726.0800000001</v>
      </c>
      <c r="U546" s="54">
        <f>S546+T546</f>
        <v>7089683.2599999998</v>
      </c>
      <c r="V546" s="9">
        <f>ROUND(P546 / 1.2, 2)</f>
        <v>251.44</v>
      </c>
      <c r="W546" s="9">
        <f>ROUND(Q546 / 1.2, 2)</f>
        <v>1073</v>
      </c>
      <c r="X546" s="9">
        <f>ROUND(R546 / 1.2, 2)</f>
        <v>1324.44</v>
      </c>
      <c r="Y546" s="9">
        <f t="shared" si="112"/>
        <v>1121630.98</v>
      </c>
      <c r="Z546" s="9">
        <f>ROUND(T546 / 1.2, 2)</f>
        <v>4786438.4000000004</v>
      </c>
      <c r="AA546" s="9">
        <f>Y546+Z546</f>
        <v>5908069.3800000008</v>
      </c>
      <c r="AD546" s="4">
        <v>337839937</v>
      </c>
      <c r="AE546" s="4">
        <v>28724859</v>
      </c>
      <c r="AG546" s="4" t="s">
        <v>1487</v>
      </c>
      <c r="AH546" s="4" t="s">
        <v>1488</v>
      </c>
      <c r="AI546" s="4" t="s">
        <v>70</v>
      </c>
    </row>
    <row r="547" spans="1:35" ht="36" x14ac:dyDescent="0.3">
      <c r="A547" s="50" t="s">
        <v>1569</v>
      </c>
      <c r="B547" s="50"/>
      <c r="C547" s="61" t="s">
        <v>630</v>
      </c>
      <c r="D547" s="52"/>
      <c r="E547" s="52"/>
      <c r="F547" s="55" t="s">
        <v>74</v>
      </c>
      <c r="G547" s="56">
        <v>0.15</v>
      </c>
      <c r="H547" s="52"/>
      <c r="I547" s="57">
        <v>669.12</v>
      </c>
      <c r="J547" s="58">
        <v>90.28</v>
      </c>
      <c r="K547" s="59"/>
      <c r="L547" s="59"/>
      <c r="M547" s="58">
        <f>ROUND(ROUND(J547, 2)*I547, 2)</f>
        <v>60408.15</v>
      </c>
      <c r="N547" s="59"/>
      <c r="O547" s="59"/>
      <c r="P547" s="58">
        <v>88.8</v>
      </c>
      <c r="Q547" s="59"/>
      <c r="R547" s="59"/>
      <c r="S547" s="58">
        <f>ROUND(ROUND(P547, 2)*I547, 2)</f>
        <v>59417.86</v>
      </c>
      <c r="T547" s="59"/>
      <c r="U547" s="60"/>
      <c r="V547" s="9">
        <f>ROUND(ROUND(P547, 2)/1.2, 2)</f>
        <v>74</v>
      </c>
      <c r="Y547" s="9">
        <f t="shared" si="112"/>
        <v>49514.879999999997</v>
      </c>
      <c r="AD547" s="4" t="s">
        <v>1570</v>
      </c>
      <c r="AE547" s="4" t="s">
        <v>1571</v>
      </c>
      <c r="AF547" s="4" t="s">
        <v>633</v>
      </c>
    </row>
    <row r="548" spans="1:35" ht="18" x14ac:dyDescent="0.3">
      <c r="A548" s="50" t="s">
        <v>1572</v>
      </c>
      <c r="B548" s="50"/>
      <c r="C548" s="61" t="s">
        <v>1191</v>
      </c>
      <c r="D548" s="52"/>
      <c r="E548" s="52"/>
      <c r="F548" s="55" t="s">
        <v>98</v>
      </c>
      <c r="G548" s="56">
        <v>1</v>
      </c>
      <c r="H548" s="52"/>
      <c r="I548" s="57">
        <v>4460.8</v>
      </c>
      <c r="J548" s="58">
        <v>16.02</v>
      </c>
      <c r="K548" s="59"/>
      <c r="L548" s="59"/>
      <c r="M548" s="58">
        <f>ROUND(ROUND(J548, 2)*I548, 2)</f>
        <v>71462.02</v>
      </c>
      <c r="N548" s="59"/>
      <c r="O548" s="59"/>
      <c r="P548" s="58">
        <v>15.76</v>
      </c>
      <c r="Q548" s="59"/>
      <c r="R548" s="59"/>
      <c r="S548" s="58">
        <f>ROUND(ROUND(P548, 2)*I548, 2)</f>
        <v>70302.210000000006</v>
      </c>
      <c r="T548" s="59"/>
      <c r="U548" s="60"/>
      <c r="V548" s="9">
        <f>ROUND(ROUND(P548, 2)/1.2, 2)</f>
        <v>13.13</v>
      </c>
      <c r="Y548" s="9">
        <f t="shared" si="112"/>
        <v>58585.18</v>
      </c>
      <c r="AD548" s="4" t="s">
        <v>1573</v>
      </c>
      <c r="AE548" s="4" t="s">
        <v>1574</v>
      </c>
      <c r="AF548" s="4" t="s">
        <v>1194</v>
      </c>
    </row>
    <row r="549" spans="1:35" ht="36" x14ac:dyDescent="0.3">
      <c r="A549" s="50" t="s">
        <v>1575</v>
      </c>
      <c r="B549" s="50"/>
      <c r="C549" s="28" t="s">
        <v>1180</v>
      </c>
      <c r="D549" s="52"/>
      <c r="E549" s="52"/>
      <c r="F549" s="55" t="s">
        <v>74</v>
      </c>
      <c r="G549" s="56">
        <v>1</v>
      </c>
      <c r="H549" s="52"/>
      <c r="I549" s="57">
        <v>156128</v>
      </c>
      <c r="J549" s="58">
        <v>7.92</v>
      </c>
      <c r="K549" s="59"/>
      <c r="L549" s="59"/>
      <c r="M549" s="58">
        <f>ROUND(ROUND(J549, 2)*I549, 2)</f>
        <v>1236533.76</v>
      </c>
      <c r="N549" s="59"/>
      <c r="O549" s="59"/>
      <c r="P549" s="58">
        <v>7.79</v>
      </c>
      <c r="Q549" s="59"/>
      <c r="R549" s="59"/>
      <c r="S549" s="58">
        <f>ROUND(ROUND(P549, 2)*I549, 2)</f>
        <v>1216237.1200000001</v>
      </c>
      <c r="T549" s="59"/>
      <c r="U549" s="60"/>
      <c r="V549" s="9">
        <f>ROUND(ROUND(P549, 2)/1.2, 2)</f>
        <v>6.49</v>
      </c>
      <c r="Y549" s="9">
        <f t="shared" si="112"/>
        <v>1013530.93</v>
      </c>
      <c r="AD549" s="4" t="s">
        <v>1576</v>
      </c>
      <c r="AE549" s="4" t="s">
        <v>1577</v>
      </c>
      <c r="AF549" s="4" t="s">
        <v>1184</v>
      </c>
    </row>
    <row r="550" spans="1:35" ht="54" x14ac:dyDescent="0.3">
      <c r="A550" s="50" t="s">
        <v>1578</v>
      </c>
      <c r="B550" s="50" t="s">
        <v>1485</v>
      </c>
      <c r="C550" s="51" t="s">
        <v>1486</v>
      </c>
      <c r="D550" s="52"/>
      <c r="E550" s="52" t="s">
        <v>1387</v>
      </c>
      <c r="F550" s="52" t="s">
        <v>67</v>
      </c>
      <c r="G550" s="53">
        <v>1</v>
      </c>
      <c r="H550" s="52"/>
      <c r="I550" s="53">
        <v>3125.2</v>
      </c>
      <c r="J550" s="54">
        <v>318.63</v>
      </c>
      <c r="K550" s="54">
        <v>1073</v>
      </c>
      <c r="L550" s="54">
        <f>J550+ROUND(K550, 2)</f>
        <v>1391.63</v>
      </c>
      <c r="M550" s="54">
        <v>995782.48</v>
      </c>
      <c r="N550" s="54">
        <v>3353339.6</v>
      </c>
      <c r="O550" s="54">
        <f>M550+N550</f>
        <v>4349122.08</v>
      </c>
      <c r="P550" s="54">
        <v>313.41000000000003</v>
      </c>
      <c r="Q550" s="54">
        <v>1287.5999999999999</v>
      </c>
      <c r="R550" s="54">
        <f>P550+ROUND(Q550, 2)</f>
        <v>1601.01</v>
      </c>
      <c r="S550" s="54">
        <v>979468.93</v>
      </c>
      <c r="T550" s="54">
        <v>4024007.52</v>
      </c>
      <c r="U550" s="54">
        <f>S550+T550</f>
        <v>5003476.45</v>
      </c>
      <c r="V550" s="9">
        <f>ROUND(P550 / 1.2, 2)</f>
        <v>261.18</v>
      </c>
      <c r="W550" s="9">
        <f>ROUND(Q550 / 1.2, 2)</f>
        <v>1073</v>
      </c>
      <c r="X550" s="9">
        <f>ROUND(R550 / 1.2, 2)</f>
        <v>1334.18</v>
      </c>
      <c r="Y550" s="9">
        <f t="shared" si="112"/>
        <v>816224.11</v>
      </c>
      <c r="Z550" s="9">
        <f>ROUND(T550 / 1.2, 2)</f>
        <v>3353339.6</v>
      </c>
      <c r="AA550" s="9">
        <f>Y550+Z550</f>
        <v>4169563.71</v>
      </c>
      <c r="AD550" s="4">
        <v>337839938</v>
      </c>
      <c r="AE550" s="4">
        <v>28724887</v>
      </c>
      <c r="AG550" s="4" t="s">
        <v>1487</v>
      </c>
      <c r="AH550" s="4" t="s">
        <v>1488</v>
      </c>
      <c r="AI550" s="4" t="s">
        <v>70</v>
      </c>
    </row>
    <row r="551" spans="1:35" ht="36" x14ac:dyDescent="0.3">
      <c r="A551" s="50" t="s">
        <v>1579</v>
      </c>
      <c r="B551" s="50"/>
      <c r="C551" s="28" t="s">
        <v>1180</v>
      </c>
      <c r="D551" s="52"/>
      <c r="E551" s="52"/>
      <c r="F551" s="55" t="s">
        <v>74</v>
      </c>
      <c r="G551" s="56">
        <v>1</v>
      </c>
      <c r="H551" s="52"/>
      <c r="I551" s="57">
        <v>109382</v>
      </c>
      <c r="J551" s="58">
        <v>7.92</v>
      </c>
      <c r="K551" s="59"/>
      <c r="L551" s="59"/>
      <c r="M551" s="58">
        <f>ROUND(ROUND(J551, 2)*I551, 2)</f>
        <v>866305.44</v>
      </c>
      <c r="N551" s="59"/>
      <c r="O551" s="59"/>
      <c r="P551" s="58">
        <v>7.79</v>
      </c>
      <c r="Q551" s="59"/>
      <c r="R551" s="59"/>
      <c r="S551" s="58">
        <f>ROUND(ROUND(P551, 2)*I551, 2)</f>
        <v>852085.78</v>
      </c>
      <c r="T551" s="59"/>
      <c r="U551" s="60"/>
      <c r="V551" s="9">
        <f>ROUND(ROUND(P551, 2)/1.2, 2)</f>
        <v>6.49</v>
      </c>
      <c r="Y551" s="9">
        <f t="shared" si="112"/>
        <v>710071.48</v>
      </c>
      <c r="AD551" s="4" t="s">
        <v>1580</v>
      </c>
      <c r="AE551" s="4" t="s">
        <v>1581</v>
      </c>
      <c r="AF551" s="4" t="s">
        <v>1184</v>
      </c>
    </row>
    <row r="552" spans="1:35" ht="18" x14ac:dyDescent="0.3">
      <c r="A552" s="50" t="s">
        <v>1582</v>
      </c>
      <c r="B552" s="50"/>
      <c r="C552" s="61" t="s">
        <v>1191</v>
      </c>
      <c r="D552" s="52"/>
      <c r="E552" s="52"/>
      <c r="F552" s="55" t="s">
        <v>98</v>
      </c>
      <c r="G552" s="56">
        <v>1</v>
      </c>
      <c r="H552" s="52"/>
      <c r="I552" s="57">
        <v>3125.2</v>
      </c>
      <c r="J552" s="58">
        <v>16.02</v>
      </c>
      <c r="K552" s="59"/>
      <c r="L552" s="59"/>
      <c r="M552" s="58">
        <f>ROUND(ROUND(J552, 2)*I552, 2)</f>
        <v>50065.7</v>
      </c>
      <c r="N552" s="59"/>
      <c r="O552" s="59"/>
      <c r="P552" s="58">
        <v>15.76</v>
      </c>
      <c r="Q552" s="59"/>
      <c r="R552" s="59"/>
      <c r="S552" s="58">
        <f>ROUND(ROUND(P552, 2)*I552, 2)</f>
        <v>49253.15</v>
      </c>
      <c r="T552" s="59"/>
      <c r="U552" s="60"/>
      <c r="V552" s="9">
        <f>ROUND(ROUND(P552, 2)/1.2, 2)</f>
        <v>13.13</v>
      </c>
      <c r="Y552" s="9">
        <f t="shared" si="112"/>
        <v>41044.29</v>
      </c>
      <c r="AD552" s="4" t="s">
        <v>1583</v>
      </c>
      <c r="AE552" s="4" t="s">
        <v>1584</v>
      </c>
      <c r="AF552" s="4" t="s">
        <v>1194</v>
      </c>
    </row>
    <row r="553" spans="1:35" ht="18" x14ac:dyDescent="0.3">
      <c r="A553" s="50" t="s">
        <v>1585</v>
      </c>
      <c r="B553" s="50"/>
      <c r="C553" s="61" t="s">
        <v>1186</v>
      </c>
      <c r="D553" s="52"/>
      <c r="E553" s="52"/>
      <c r="F553" s="55" t="s">
        <v>74</v>
      </c>
      <c r="G553" s="56">
        <v>0.25</v>
      </c>
      <c r="H553" s="52"/>
      <c r="I553" s="56">
        <v>781.3</v>
      </c>
      <c r="J553" s="58">
        <v>101.66</v>
      </c>
      <c r="K553" s="59"/>
      <c r="L553" s="59"/>
      <c r="M553" s="58">
        <f>ROUND(ROUND(J553, 2)*I553, 2)</f>
        <v>79426.960000000006</v>
      </c>
      <c r="N553" s="59"/>
      <c r="O553" s="59"/>
      <c r="P553" s="58">
        <v>100</v>
      </c>
      <c r="Q553" s="59"/>
      <c r="R553" s="59"/>
      <c r="S553" s="58">
        <f>ROUND(ROUND(P553, 2)*I553, 2)</f>
        <v>78130</v>
      </c>
      <c r="T553" s="59"/>
      <c r="U553" s="60"/>
      <c r="V553" s="9">
        <f>ROUND(ROUND(P553, 2)/1.2, 2)</f>
        <v>83.33</v>
      </c>
      <c r="Y553" s="9">
        <f t="shared" si="112"/>
        <v>65108.33</v>
      </c>
      <c r="AD553" s="4" t="s">
        <v>1586</v>
      </c>
      <c r="AE553" s="4" t="s">
        <v>1587</v>
      </c>
      <c r="AF553" s="4" t="s">
        <v>1189</v>
      </c>
    </row>
    <row r="554" spans="1:35" ht="54" x14ac:dyDescent="0.3">
      <c r="A554" s="50" t="s">
        <v>1588</v>
      </c>
      <c r="B554" s="50" t="s">
        <v>1485</v>
      </c>
      <c r="C554" s="51" t="s">
        <v>1486</v>
      </c>
      <c r="D554" s="52"/>
      <c r="E554" s="52" t="s">
        <v>1541</v>
      </c>
      <c r="F554" s="52" t="s">
        <v>67</v>
      </c>
      <c r="G554" s="53">
        <v>1</v>
      </c>
      <c r="H554" s="52"/>
      <c r="I554" s="53">
        <v>4198.8</v>
      </c>
      <c r="J554" s="54">
        <v>306.76</v>
      </c>
      <c r="K554" s="54">
        <v>1073</v>
      </c>
      <c r="L554" s="54">
        <f>J554+ROUND(K554, 2)</f>
        <v>1379.76</v>
      </c>
      <c r="M554" s="54">
        <v>1288023.8899999999</v>
      </c>
      <c r="N554" s="54">
        <v>4505312.4000000004</v>
      </c>
      <c r="O554" s="54">
        <f>M554+N554</f>
        <v>5793336.29</v>
      </c>
      <c r="P554" s="54">
        <v>301.73</v>
      </c>
      <c r="Q554" s="54">
        <v>1287.5999999999999</v>
      </c>
      <c r="R554" s="54">
        <f>P554+ROUND(Q554, 2)</f>
        <v>1589.33</v>
      </c>
      <c r="S554" s="54">
        <v>1266903.92</v>
      </c>
      <c r="T554" s="54">
        <v>5406374.8799999999</v>
      </c>
      <c r="U554" s="54">
        <f>S554+T554</f>
        <v>6673278.7999999998</v>
      </c>
      <c r="V554" s="9">
        <f>ROUND(P554 / 1.2, 2)</f>
        <v>251.44</v>
      </c>
      <c r="W554" s="9">
        <f>ROUND(Q554 / 1.2, 2)</f>
        <v>1073</v>
      </c>
      <c r="X554" s="9">
        <f>ROUND(R554 / 1.2, 2)</f>
        <v>1324.44</v>
      </c>
      <c r="Y554" s="9">
        <f t="shared" si="112"/>
        <v>1055753.27</v>
      </c>
      <c r="Z554" s="9">
        <f>ROUND(T554 / 1.2, 2)</f>
        <v>4505312.4000000004</v>
      </c>
      <c r="AA554" s="9">
        <f>Y554+Z554</f>
        <v>5561065.6699999999</v>
      </c>
      <c r="AD554" s="4">
        <v>337839939</v>
      </c>
      <c r="AE554" s="4">
        <v>28724891</v>
      </c>
      <c r="AG554" s="4" t="s">
        <v>1487</v>
      </c>
      <c r="AH554" s="4" t="s">
        <v>1488</v>
      </c>
      <c r="AI554" s="4" t="s">
        <v>70</v>
      </c>
    </row>
    <row r="555" spans="1:35" ht="36" x14ac:dyDescent="0.3">
      <c r="A555" s="50" t="s">
        <v>1589</v>
      </c>
      <c r="B555" s="50"/>
      <c r="C555" s="61" t="s">
        <v>630</v>
      </c>
      <c r="D555" s="52"/>
      <c r="E555" s="52"/>
      <c r="F555" s="55" t="s">
        <v>74</v>
      </c>
      <c r="G555" s="56">
        <v>0.15</v>
      </c>
      <c r="H555" s="52"/>
      <c r="I555" s="57">
        <v>629.82000000000005</v>
      </c>
      <c r="J555" s="58">
        <v>90.28</v>
      </c>
      <c r="K555" s="59"/>
      <c r="L555" s="59"/>
      <c r="M555" s="58">
        <f>ROUND(ROUND(J555, 2)*I555, 2)</f>
        <v>56860.15</v>
      </c>
      <c r="N555" s="59"/>
      <c r="O555" s="59"/>
      <c r="P555" s="58">
        <v>88.8</v>
      </c>
      <c r="Q555" s="59"/>
      <c r="R555" s="59"/>
      <c r="S555" s="58">
        <f>ROUND(ROUND(P555, 2)*I555, 2)</f>
        <v>55928.02</v>
      </c>
      <c r="T555" s="59"/>
      <c r="U555" s="60"/>
      <c r="V555" s="9">
        <f>ROUND(ROUND(P555, 2)/1.2, 2)</f>
        <v>74</v>
      </c>
      <c r="Y555" s="9">
        <f t="shared" si="112"/>
        <v>46606.68</v>
      </c>
      <c r="AD555" s="4" t="s">
        <v>1590</v>
      </c>
      <c r="AE555" s="4" t="s">
        <v>1591</v>
      </c>
      <c r="AF555" s="4" t="s">
        <v>633</v>
      </c>
    </row>
    <row r="556" spans="1:35" ht="54" x14ac:dyDescent="0.3">
      <c r="A556" s="50" t="s">
        <v>1592</v>
      </c>
      <c r="B556" s="50"/>
      <c r="C556" s="61" t="s">
        <v>1191</v>
      </c>
      <c r="D556" s="52"/>
      <c r="E556" s="52" t="s">
        <v>1593</v>
      </c>
      <c r="F556" s="55" t="s">
        <v>98</v>
      </c>
      <c r="G556" s="56">
        <v>1</v>
      </c>
      <c r="H556" s="52"/>
      <c r="I556" s="57">
        <v>4198.8</v>
      </c>
      <c r="J556" s="58">
        <v>16.02</v>
      </c>
      <c r="K556" s="59"/>
      <c r="L556" s="59"/>
      <c r="M556" s="58">
        <f>ROUND(ROUND(J556, 2)*I556, 2)</f>
        <v>67264.78</v>
      </c>
      <c r="N556" s="59"/>
      <c r="O556" s="59"/>
      <c r="P556" s="58">
        <v>15.76</v>
      </c>
      <c r="Q556" s="59"/>
      <c r="R556" s="59"/>
      <c r="S556" s="58">
        <f>ROUND(ROUND(P556, 2)*I556, 2)</f>
        <v>66173.09</v>
      </c>
      <c r="T556" s="59"/>
      <c r="U556" s="60"/>
      <c r="V556" s="9">
        <f>ROUND(ROUND(P556, 2)/1.2, 2)</f>
        <v>13.13</v>
      </c>
      <c r="Y556" s="9">
        <f t="shared" si="112"/>
        <v>55144.24</v>
      </c>
      <c r="AD556" s="4" t="s">
        <v>1594</v>
      </c>
      <c r="AE556" s="4" t="s">
        <v>1595</v>
      </c>
      <c r="AF556" s="4" t="s">
        <v>1194</v>
      </c>
    </row>
    <row r="557" spans="1:35" ht="36" x14ac:dyDescent="0.3">
      <c r="A557" s="50" t="s">
        <v>1596</v>
      </c>
      <c r="B557" s="50"/>
      <c r="C557" s="28" t="s">
        <v>1180</v>
      </c>
      <c r="D557" s="52"/>
      <c r="E557" s="52"/>
      <c r="F557" s="55" t="s">
        <v>74</v>
      </c>
      <c r="G557" s="56">
        <v>1</v>
      </c>
      <c r="H557" s="52"/>
      <c r="I557" s="57">
        <v>146958</v>
      </c>
      <c r="J557" s="58">
        <v>7.92</v>
      </c>
      <c r="K557" s="59"/>
      <c r="L557" s="59"/>
      <c r="M557" s="58">
        <f>ROUND(ROUND(J557, 2)*I557, 2)</f>
        <v>1163907.3600000001</v>
      </c>
      <c r="N557" s="59"/>
      <c r="O557" s="59"/>
      <c r="P557" s="58">
        <v>7.79</v>
      </c>
      <c r="Q557" s="59"/>
      <c r="R557" s="59"/>
      <c r="S557" s="58">
        <f>ROUND(ROUND(P557, 2)*I557, 2)</f>
        <v>1144802.82</v>
      </c>
      <c r="T557" s="59"/>
      <c r="U557" s="60"/>
      <c r="V557" s="9">
        <f>ROUND(ROUND(P557, 2)/1.2, 2)</f>
        <v>6.49</v>
      </c>
      <c r="Y557" s="9">
        <f t="shared" si="112"/>
        <v>954002.35</v>
      </c>
      <c r="AD557" s="4" t="s">
        <v>1597</v>
      </c>
      <c r="AE557" s="4" t="s">
        <v>1598</v>
      </c>
      <c r="AF557" s="4" t="s">
        <v>1184</v>
      </c>
    </row>
    <row r="558" spans="1:35" ht="16.95" customHeight="1" x14ac:dyDescent="0.3">
      <c r="A558" s="10" t="s">
        <v>1599</v>
      </c>
      <c r="B558" s="10" t="s">
        <v>1600</v>
      </c>
      <c r="C558" s="101" t="s">
        <v>1601</v>
      </c>
      <c r="D558" s="102"/>
      <c r="E558" s="102"/>
      <c r="F558" s="102"/>
      <c r="G558" s="102"/>
      <c r="H558" s="102"/>
      <c r="I558" s="103"/>
      <c r="M558" s="6">
        <f>SUM(M559,M565,M571,M574,M577,M580,M583,M586,M589,M592,M598,M604,M610,M616,M622,M628,M634,M640,M646,M652,M658,M664,M670,M676,M682,M688,M694,M700,M706,M712,M718,M724,M727,M730,M733,M736,M739,M742,M745,M748,M751,M754,M757,M760,M763,M773,M783,M793,M801,M811,M819,M831,M843,M853,M863,M873,M883,M893,M905,M911,M916,M921,M926,M931,M936,M946)</f>
        <v>2512620.73</v>
      </c>
      <c r="N558" s="6">
        <f>SUM(N559,N565,N571,N574,N577,N580,N583,N586,N589,N592,N598,N604,N610,N616,N622,N628,N634,N640,N646,N652,N658,N664,N670,N676,N682,N688,N694,N700,N706,N712,N718,N724,N727,N730,N733,N736,N739,N742,N745,N748,N751,N754,N757,N760,N763,N773,N783,N793,N801,N811,N819,N831,N843,N853,N863,N873,N883,N893,N905,N911,N916,N921,N926,N931,N936,N946)</f>
        <v>10070629.819999998</v>
      </c>
      <c r="O558" s="6">
        <f>SUM(O559,O565,O571,O574,O577,O580,O583,O586,O589,O592,O598,O604,O610,O616,O622,O628,O634,O640,O646,O652,O658,O664,O670,O676,O682,O688,O694,O700,O706,O712,O718,O724,O727,O730,O733,O736,O739,O742,O745,O748,O751,O754,O757,O760,O763,O773,O783,O793,O801,O811,O819,O831,O843,O853,O863,O873,O883,O893,O905,O911,O916,O921,O926,O931,O936,O946)</f>
        <v>12583250.550000001</v>
      </c>
      <c r="S558" s="6">
        <f>SUM(S559,S565,S571,S574,S577,S580,S583,S586,S589,S592,S598,S604,S610,S616,S622,S628,S634,S640,S646,S652,S658,S664,S670,S676,S682,S688,S694,S700,S706,S712,S718,S724,S727,S730,S733,S736,S739,S742,S745,S748,S751,S754,S757,S760,S763,S773,S783,S793,S801,S811,S819,S831,S843,S853,S863,S873,S883,S893,S905,S911,S916,S921,S926,S931,S936,S946)</f>
        <v>2714341.9399999995</v>
      </c>
      <c r="T558" s="6">
        <f>SUM(T559,T565,T571,T574,T577,T580,T583,T586,T589,T592,T598,T604,T610,T616,T622,T628,T634,T640,T646,T652,T658,T664,T670,T676,T682,T688,T694,T700,T706,T712,T718,T724,T727,T730,T733,T736,T739,T742,T745,T748,T751,T754,T757,T760,T763,T773,T783,T793,T801,T811,T819,T831,T843,T853,T863,T873,T883,T893,T905,T911,T916,T921,T926,T931,T936,T946)</f>
        <v>12084774.720000001</v>
      </c>
      <c r="U558" s="6">
        <f>SUM(U559,U565,U571,U574,U577,U580,U583,U586,U589,U592,U598,U604,U610,U616,U622,U628,U634,U640,U646,U652,U658,U664,U670,U676,U682,U688,U694,U700,U706,U712,U718,U724,U727,U730,U733,U736,U739,U742,U745,U748,U751,U754,U757,U760,U763,U773,U783,U793,U801,U811,U819,U831,U843,U853,U863,U873,U883,U893,U905,U911,U916,U921,U926,U931,U936,U946)</f>
        <v>14799116.66</v>
      </c>
      <c r="Y558" s="9">
        <f>SUM(Y559,Y565,Y571,Y574,Y577,Y580,Y583,Y586,Y589,Y592,Y598,Y604,Y610,Y616,Y622,Y628,Y634,Y640,Y646,Y652,Y658,Y664,Y670,Y676,Y682,Y688,Y694,Y700,Y706,Y712,Y718,Y724,Y727,Y730,Y733,Y736,Y739,Y742,Y745,Y748,Y751,Y754,Y757,Y760,Y763,Y773,Y783,Y793,Y801,Y811,Y819,Y831,Y843,Y853,Y863,Y873,Y883,Y893,Y905,Y911,Y916,Y921,Y926,Y931,Y936,Y946)</f>
        <v>2261951.6399999997</v>
      </c>
      <c r="Z558" s="9">
        <f>SUM(Z559,Z565,Z571,Z574,Z577,Z580,Z583,Z586,Z589,Z592,Z598,Z604,Z610,Z616,Z622,Z628,Z634,Z640,Z646,Z652,Z658,Z664,Z670,Z676,Z682,Z688,Z694,Z700,Z706,Z712,Z718,Z724,Z727,Z730,Z733,Z736,Z739,Z742,Z745,Z748,Z751,Z754,Z757,Z760,Z763,Z773,Z783,Z793,Z801,Z811,Z819,Z831,Z843,Z853,Z863,Z873,Z883,Z893,Z905,Z911,Z916,Z921,Z926,Z931,Z936,Z946)</f>
        <v>10070645.6</v>
      </c>
      <c r="AA558" s="9">
        <f>SUM(AA559,AA565,AA571,AA574,AA577,AA580,AA583,AA586,AA589,AA592,AA598,AA604,AA610,AA616,AA622,AA628,AA634,AA640,AA646,AA652,AA658,AA664,AA670,AA676,AA682,AA688,AA694,AA700,AA706,AA712,AA718,AA724,AA727,AA730,AA733,AA736,AA739,AA742,AA745,AA748,AA751,AA754,AA757,AA760,AA763,AA773,AA783,AA793,AA801,AA811,AA819,AA831,AA843,AA853,AA863,AA873,AA883,AA893,AA905,AA911,AA916,AA921,AA926,AA931,AA936,AA946)</f>
        <v>12332597.239999998</v>
      </c>
      <c r="AD558" s="4">
        <v>337839806</v>
      </c>
      <c r="AE558" s="4">
        <v>27137839</v>
      </c>
    </row>
    <row r="559" spans="1:35" ht="54" x14ac:dyDescent="0.3">
      <c r="A559" s="10" t="s">
        <v>1602</v>
      </c>
      <c r="B559" s="10" t="s">
        <v>1603</v>
      </c>
      <c r="C559" s="11" t="s">
        <v>1604</v>
      </c>
      <c r="D559" s="12"/>
      <c r="E559" s="12" t="s">
        <v>66</v>
      </c>
      <c r="F559" s="12" t="s">
        <v>67</v>
      </c>
      <c r="G559" s="13">
        <v>1</v>
      </c>
      <c r="H559" s="12"/>
      <c r="I559" s="13">
        <v>0</v>
      </c>
      <c r="J559" s="14">
        <v>0</v>
      </c>
      <c r="K559" s="15">
        <v>2056</v>
      </c>
      <c r="L559" s="14">
        <f>J559+ROUND(K559, 2)</f>
        <v>2056</v>
      </c>
      <c r="M559" s="14">
        <v>0</v>
      </c>
      <c r="N559" s="14">
        <v>0</v>
      </c>
      <c r="O559" s="14">
        <f>M559+N559</f>
        <v>0</v>
      </c>
      <c r="P559" s="14">
        <v>756.83</v>
      </c>
      <c r="Q559" s="16">
        <v>1869</v>
      </c>
      <c r="R559" s="14">
        <f>P559+ROUND(Q559, 2)</f>
        <v>2625.83</v>
      </c>
      <c r="S559" s="14">
        <v>0</v>
      </c>
      <c r="T559" s="14">
        <v>0</v>
      </c>
      <c r="U559" s="14">
        <f>S559+T559</f>
        <v>0</v>
      </c>
      <c r="V559" s="9">
        <f>ROUND(P559 / 1.2, 2)</f>
        <v>630.69000000000005</v>
      </c>
      <c r="W559" s="9">
        <f>ROUND(Q559 / 1.2, 2)</f>
        <v>1557.5</v>
      </c>
      <c r="X559" s="9">
        <f>ROUND(R559 / 1.2, 2)</f>
        <v>2188.19</v>
      </c>
      <c r="Y559" s="9">
        <f>ROUND(S559 / 1.2, 2)</f>
        <v>0</v>
      </c>
      <c r="Z559" s="9">
        <f>ROUND(T559 / 1.2, 2)</f>
        <v>0</v>
      </c>
      <c r="AA559" s="9">
        <f>Y559+Z559</f>
        <v>0</v>
      </c>
      <c r="AD559" s="4">
        <v>337839808</v>
      </c>
      <c r="AE559" s="4">
        <v>27137870</v>
      </c>
      <c r="AG559" s="4" t="s">
        <v>1605</v>
      </c>
      <c r="AH559" s="4" t="s">
        <v>1606</v>
      </c>
      <c r="AI559" s="4" t="s">
        <v>70</v>
      </c>
    </row>
    <row r="560" spans="1:35" ht="36" x14ac:dyDescent="0.3">
      <c r="A560" s="10" t="s">
        <v>1607</v>
      </c>
      <c r="B560" s="10"/>
      <c r="C560" s="49" t="s">
        <v>1608</v>
      </c>
      <c r="D560" s="12"/>
      <c r="E560" s="12"/>
      <c r="F560" s="29" t="s">
        <v>98</v>
      </c>
      <c r="G560" s="30">
        <v>0.23</v>
      </c>
      <c r="H560" s="12"/>
      <c r="I560" s="41">
        <v>0</v>
      </c>
      <c r="J560" s="31">
        <v>97.71</v>
      </c>
      <c r="M560" s="32">
        <f>ROUND(ROUND(J560, 2)*I560, 2)</f>
        <v>0</v>
      </c>
      <c r="P560" s="33">
        <v>97.71</v>
      </c>
      <c r="S560" s="32">
        <f>ROUND(ROUND(P560, 2)*I560, 2)</f>
        <v>0</v>
      </c>
      <c r="V560" s="9">
        <f>ROUND(ROUND(P560, 2)/1.2, 2)</f>
        <v>81.430000000000007</v>
      </c>
      <c r="Y560" s="9">
        <f t="shared" ref="Y560:Y592" si="113">ROUND(S560 / 1.2, 2)</f>
        <v>0</v>
      </c>
      <c r="AD560" s="4" t="s">
        <v>1609</v>
      </c>
      <c r="AE560" s="4" t="s">
        <v>1610</v>
      </c>
      <c r="AF560" s="4" t="s">
        <v>1611</v>
      </c>
    </row>
    <row r="561" spans="1:35" ht="54" x14ac:dyDescent="0.3">
      <c r="A561" s="10" t="s">
        <v>1612</v>
      </c>
      <c r="B561" s="10"/>
      <c r="C561" s="28" t="s">
        <v>859</v>
      </c>
      <c r="D561" s="12"/>
      <c r="E561" s="12" t="s">
        <v>608</v>
      </c>
      <c r="F561" s="29" t="s">
        <v>74</v>
      </c>
      <c r="G561" s="30">
        <v>1.2</v>
      </c>
      <c r="H561" s="12"/>
      <c r="I561" s="41">
        <v>0</v>
      </c>
      <c r="J561" s="31">
        <v>12.33</v>
      </c>
      <c r="M561" s="32">
        <f>ROUND(ROUND(J561, 2)*I561, 2)</f>
        <v>0</v>
      </c>
      <c r="P561" s="33">
        <v>12.33</v>
      </c>
      <c r="S561" s="32">
        <f>ROUND(ROUND(P561, 2)*I561, 2)</f>
        <v>0</v>
      </c>
      <c r="V561" s="9">
        <f>ROUND(ROUND(P561, 2)/1.2, 2)</f>
        <v>10.28</v>
      </c>
      <c r="Y561" s="9">
        <f t="shared" si="113"/>
        <v>0</v>
      </c>
      <c r="AD561" s="4" t="s">
        <v>1613</v>
      </c>
      <c r="AE561" s="4" t="s">
        <v>1614</v>
      </c>
      <c r="AF561" s="4" t="s">
        <v>862</v>
      </c>
    </row>
    <row r="562" spans="1:35" ht="90" x14ac:dyDescent="0.3">
      <c r="A562" s="10" t="s">
        <v>1615</v>
      </c>
      <c r="B562" s="10"/>
      <c r="C562" s="28" t="s">
        <v>1616</v>
      </c>
      <c r="D562" s="12"/>
      <c r="E562" s="12" t="s">
        <v>1617</v>
      </c>
      <c r="F562" s="29" t="s">
        <v>67</v>
      </c>
      <c r="G562" s="30">
        <v>1.07</v>
      </c>
      <c r="H562" s="12"/>
      <c r="I562" s="41">
        <v>0</v>
      </c>
      <c r="J562" s="31">
        <v>1279.95</v>
      </c>
      <c r="M562" s="32">
        <f>ROUND(ROUND(J562, 2)*I562, 2)</f>
        <v>0</v>
      </c>
      <c r="P562" s="33">
        <v>637.79999999999995</v>
      </c>
      <c r="S562" s="32">
        <f>ROUND(ROUND(P562, 2)*I562, 2)</f>
        <v>0</v>
      </c>
      <c r="V562" s="9">
        <f>ROUND(ROUND(P562, 2)/1.2, 2)</f>
        <v>531.5</v>
      </c>
      <c r="Y562" s="9">
        <f t="shared" si="113"/>
        <v>0</v>
      </c>
      <c r="AD562" s="4" t="s">
        <v>1618</v>
      </c>
      <c r="AE562" s="4" t="s">
        <v>1619</v>
      </c>
      <c r="AF562" s="4" t="s">
        <v>1620</v>
      </c>
    </row>
    <row r="563" spans="1:35" ht="18" x14ac:dyDescent="0.3">
      <c r="A563" s="10" t="s">
        <v>1621</v>
      </c>
      <c r="B563" s="10"/>
      <c r="C563" s="49" t="s">
        <v>625</v>
      </c>
      <c r="D563" s="12"/>
      <c r="E563" s="12"/>
      <c r="F563" s="29" t="s">
        <v>74</v>
      </c>
      <c r="G563" s="30">
        <v>0.25</v>
      </c>
      <c r="H563" s="12"/>
      <c r="I563" s="41">
        <v>0</v>
      </c>
      <c r="J563" s="31">
        <v>40.270000000000003</v>
      </c>
      <c r="M563" s="32">
        <f>ROUND(ROUND(J563, 2)*I563, 2)</f>
        <v>0</v>
      </c>
      <c r="P563" s="33">
        <v>40.270000000000003</v>
      </c>
      <c r="S563" s="32">
        <f>ROUND(ROUND(P563, 2)*I563, 2)</f>
        <v>0</v>
      </c>
      <c r="V563" s="9">
        <f>ROUND(ROUND(P563, 2)/1.2, 2)</f>
        <v>33.56</v>
      </c>
      <c r="Y563" s="9">
        <f t="shared" si="113"/>
        <v>0</v>
      </c>
      <c r="AD563" s="4" t="s">
        <v>1622</v>
      </c>
      <c r="AE563" s="4" t="s">
        <v>1623</v>
      </c>
      <c r="AF563" s="4" t="s">
        <v>628</v>
      </c>
    </row>
    <row r="564" spans="1:35" ht="36" x14ac:dyDescent="0.3">
      <c r="A564" s="10" t="s">
        <v>1624</v>
      </c>
      <c r="B564" s="10"/>
      <c r="C564" s="49" t="s">
        <v>650</v>
      </c>
      <c r="D564" s="12"/>
      <c r="E564" s="12"/>
      <c r="F564" s="29" t="s">
        <v>74</v>
      </c>
      <c r="G564" s="30">
        <v>0.15</v>
      </c>
      <c r="H564" s="12"/>
      <c r="I564" s="30">
        <v>0</v>
      </c>
      <c r="J564" s="31">
        <v>68.400000000000006</v>
      </c>
      <c r="M564" s="32">
        <f>ROUND(ROUND(J564, 2)*I564, 2)</f>
        <v>0</v>
      </c>
      <c r="P564" s="33">
        <v>68.400000000000006</v>
      </c>
      <c r="S564" s="32">
        <f>ROUND(ROUND(P564, 2)*I564, 2)</f>
        <v>0</v>
      </c>
      <c r="V564" s="9">
        <f>ROUND(ROUND(P564, 2)/1.2, 2)</f>
        <v>57</v>
      </c>
      <c r="Y564" s="9">
        <f t="shared" si="113"/>
        <v>0</v>
      </c>
      <c r="AD564" s="4" t="s">
        <v>1625</v>
      </c>
      <c r="AE564" s="4" t="s">
        <v>1626</v>
      </c>
      <c r="AF564" s="4" t="s">
        <v>654</v>
      </c>
    </row>
    <row r="565" spans="1:35" ht="54" x14ac:dyDescent="0.3">
      <c r="A565" s="10" t="s">
        <v>1627</v>
      </c>
      <c r="B565" s="10" t="s">
        <v>1603</v>
      </c>
      <c r="C565" s="11" t="s">
        <v>1604</v>
      </c>
      <c r="D565" s="12"/>
      <c r="E565" s="12" t="s">
        <v>66</v>
      </c>
      <c r="F565" s="12" t="s">
        <v>67</v>
      </c>
      <c r="G565" s="13">
        <v>1</v>
      </c>
      <c r="H565" s="12"/>
      <c r="I565" s="13">
        <v>0</v>
      </c>
      <c r="J565" s="14">
        <v>0</v>
      </c>
      <c r="K565" s="15">
        <v>2056</v>
      </c>
      <c r="L565" s="14">
        <f>J565+ROUND(K565, 2)</f>
        <v>2056</v>
      </c>
      <c r="M565" s="14">
        <v>0</v>
      </c>
      <c r="N565" s="14">
        <v>0</v>
      </c>
      <c r="O565" s="14">
        <f>M565+N565</f>
        <v>0</v>
      </c>
      <c r="P565" s="14">
        <v>970.15</v>
      </c>
      <c r="Q565" s="16">
        <v>1869</v>
      </c>
      <c r="R565" s="14">
        <f>P565+ROUND(Q565, 2)</f>
        <v>2839.15</v>
      </c>
      <c r="S565" s="14">
        <v>0</v>
      </c>
      <c r="T565" s="14">
        <v>0</v>
      </c>
      <c r="U565" s="14">
        <f>S565+T565</f>
        <v>0</v>
      </c>
      <c r="V565" s="9">
        <f>ROUND(P565 / 1.2, 2)</f>
        <v>808.46</v>
      </c>
      <c r="W565" s="9">
        <f>ROUND(Q565 / 1.2, 2)</f>
        <v>1557.5</v>
      </c>
      <c r="X565" s="9">
        <f>ROUND(R565 / 1.2, 2)</f>
        <v>2365.96</v>
      </c>
      <c r="Y565" s="9">
        <f t="shared" si="113"/>
        <v>0</v>
      </c>
      <c r="Z565" s="9">
        <f>ROUND(T565 / 1.2, 2)</f>
        <v>0</v>
      </c>
      <c r="AA565" s="9">
        <f>Y565+Z565</f>
        <v>0</v>
      </c>
      <c r="AD565" s="4">
        <v>337839940</v>
      </c>
      <c r="AE565" s="4">
        <v>27137871</v>
      </c>
      <c r="AG565" s="4" t="s">
        <v>1605</v>
      </c>
      <c r="AH565" s="4" t="s">
        <v>1606</v>
      </c>
      <c r="AI565" s="4" t="s">
        <v>70</v>
      </c>
    </row>
    <row r="566" spans="1:35" ht="36" x14ac:dyDescent="0.3">
      <c r="A566" s="10" t="s">
        <v>1628</v>
      </c>
      <c r="B566" s="10"/>
      <c r="C566" s="49" t="s">
        <v>650</v>
      </c>
      <c r="D566" s="12"/>
      <c r="E566" s="12"/>
      <c r="F566" s="29" t="s">
        <v>74</v>
      </c>
      <c r="G566" s="30">
        <v>0.15</v>
      </c>
      <c r="H566" s="12"/>
      <c r="I566" s="30">
        <v>0</v>
      </c>
      <c r="J566" s="31">
        <v>68.400000000000006</v>
      </c>
      <c r="M566" s="32">
        <f>ROUND(ROUND(J566, 2)*I566, 2)</f>
        <v>0</v>
      </c>
      <c r="P566" s="33">
        <v>68.400000000000006</v>
      </c>
      <c r="S566" s="32">
        <f>ROUND(ROUND(P566, 2)*I566, 2)</f>
        <v>0</v>
      </c>
      <c r="V566" s="9">
        <f>ROUND(ROUND(P566, 2)/1.2, 2)</f>
        <v>57</v>
      </c>
      <c r="Y566" s="9">
        <f t="shared" si="113"/>
        <v>0</v>
      </c>
      <c r="AD566" s="4" t="s">
        <v>1629</v>
      </c>
      <c r="AE566" s="4" t="s">
        <v>1630</v>
      </c>
      <c r="AF566" s="4" t="s">
        <v>654</v>
      </c>
    </row>
    <row r="567" spans="1:35" ht="18" x14ac:dyDescent="0.3">
      <c r="A567" s="10" t="s">
        <v>1631</v>
      </c>
      <c r="B567" s="10"/>
      <c r="C567" s="49" t="s">
        <v>1632</v>
      </c>
      <c r="D567" s="12"/>
      <c r="E567" s="12" t="s">
        <v>1633</v>
      </c>
      <c r="F567" s="29" t="s">
        <v>74</v>
      </c>
      <c r="G567" s="30">
        <v>0.25</v>
      </c>
      <c r="H567" s="12"/>
      <c r="I567" s="41">
        <v>0</v>
      </c>
      <c r="J567" s="31">
        <v>40.270000000000003</v>
      </c>
      <c r="M567" s="32">
        <f>ROUND(ROUND(J567, 2)*I567, 2)</f>
        <v>0</v>
      </c>
      <c r="P567" s="33">
        <v>40.270000000000003</v>
      </c>
      <c r="S567" s="32">
        <f>ROUND(ROUND(P567, 2)*I567, 2)</f>
        <v>0</v>
      </c>
      <c r="V567" s="9">
        <f>ROUND(ROUND(P567, 2)/1.2, 2)</f>
        <v>33.56</v>
      </c>
      <c r="Y567" s="9">
        <f t="shared" si="113"/>
        <v>0</v>
      </c>
      <c r="AD567" s="4" t="s">
        <v>1634</v>
      </c>
      <c r="AE567" s="4" t="s">
        <v>1635</v>
      </c>
      <c r="AF567" s="4" t="s">
        <v>1636</v>
      </c>
    </row>
    <row r="568" spans="1:35" ht="72" x14ac:dyDescent="0.3">
      <c r="A568" s="10" t="s">
        <v>1637</v>
      </c>
      <c r="B568" s="10"/>
      <c r="C568" s="49" t="s">
        <v>1638</v>
      </c>
      <c r="D568" s="12"/>
      <c r="E568" s="12" t="s">
        <v>1639</v>
      </c>
      <c r="F568" s="29" t="s">
        <v>67</v>
      </c>
      <c r="G568" s="30">
        <v>1.07</v>
      </c>
      <c r="H568" s="12"/>
      <c r="I568" s="41">
        <v>0</v>
      </c>
      <c r="J568" s="31">
        <v>1374.45</v>
      </c>
      <c r="M568" s="32">
        <f>ROUND(ROUND(J568, 2)*I568, 2)</f>
        <v>0</v>
      </c>
      <c r="P568" s="33">
        <v>837.4</v>
      </c>
      <c r="S568" s="32">
        <f>ROUND(ROUND(P568, 2)*I568, 2)</f>
        <v>0</v>
      </c>
      <c r="V568" s="9">
        <f>ROUND(ROUND(P568, 2)/1.2, 2)</f>
        <v>697.83</v>
      </c>
      <c r="Y568" s="9">
        <f t="shared" si="113"/>
        <v>0</v>
      </c>
      <c r="AD568" s="4" t="s">
        <v>1640</v>
      </c>
      <c r="AE568" s="4" t="s">
        <v>1641</v>
      </c>
      <c r="AF568" s="4" t="s">
        <v>1642</v>
      </c>
    </row>
    <row r="569" spans="1:35" ht="54" x14ac:dyDescent="0.3">
      <c r="A569" s="10" t="s">
        <v>1643</v>
      </c>
      <c r="B569" s="10"/>
      <c r="C569" s="28" t="s">
        <v>859</v>
      </c>
      <c r="D569" s="12"/>
      <c r="E569" s="12" t="s">
        <v>608</v>
      </c>
      <c r="F569" s="29" t="s">
        <v>74</v>
      </c>
      <c r="G569" s="30">
        <v>1.2</v>
      </c>
      <c r="H569" s="12"/>
      <c r="I569" s="41">
        <v>0</v>
      </c>
      <c r="J569" s="31">
        <v>12.33</v>
      </c>
      <c r="M569" s="32">
        <f>ROUND(ROUND(J569, 2)*I569, 2)</f>
        <v>0</v>
      </c>
      <c r="P569" s="33">
        <v>12.33</v>
      </c>
      <c r="S569" s="32">
        <f>ROUND(ROUND(P569, 2)*I569, 2)</f>
        <v>0</v>
      </c>
      <c r="V569" s="9">
        <f>ROUND(ROUND(P569, 2)/1.2, 2)</f>
        <v>10.28</v>
      </c>
      <c r="Y569" s="9">
        <f t="shared" si="113"/>
        <v>0</v>
      </c>
      <c r="AD569" s="4" t="s">
        <v>1644</v>
      </c>
      <c r="AE569" s="4" t="s">
        <v>1645</v>
      </c>
      <c r="AF569" s="4" t="s">
        <v>862</v>
      </c>
    </row>
    <row r="570" spans="1:35" ht="36" x14ac:dyDescent="0.3">
      <c r="A570" s="10" t="s">
        <v>1646</v>
      </c>
      <c r="B570" s="10"/>
      <c r="C570" s="49" t="s">
        <v>1608</v>
      </c>
      <c r="D570" s="12"/>
      <c r="E570" s="12"/>
      <c r="F570" s="29" t="s">
        <v>98</v>
      </c>
      <c r="G570" s="30">
        <v>0.23</v>
      </c>
      <c r="H570" s="12"/>
      <c r="I570" s="41">
        <v>0</v>
      </c>
      <c r="J570" s="31">
        <v>97.71</v>
      </c>
      <c r="M570" s="32">
        <f>ROUND(ROUND(J570, 2)*I570, 2)</f>
        <v>0</v>
      </c>
      <c r="P570" s="33">
        <v>97.71</v>
      </c>
      <c r="S570" s="32">
        <f>ROUND(ROUND(P570, 2)*I570, 2)</f>
        <v>0</v>
      </c>
      <c r="V570" s="9">
        <f>ROUND(ROUND(P570, 2)/1.2, 2)</f>
        <v>81.430000000000007</v>
      </c>
      <c r="Y570" s="9">
        <f t="shared" si="113"/>
        <v>0</v>
      </c>
      <c r="AD570" s="4" t="s">
        <v>1647</v>
      </c>
      <c r="AE570" s="4" t="s">
        <v>1648</v>
      </c>
      <c r="AF570" s="4" t="s">
        <v>1611</v>
      </c>
    </row>
    <row r="571" spans="1:35" ht="36" x14ac:dyDescent="0.3">
      <c r="A571" s="10" t="s">
        <v>1649</v>
      </c>
      <c r="B571" s="10" t="s">
        <v>1650</v>
      </c>
      <c r="C571" s="11" t="s">
        <v>1651</v>
      </c>
      <c r="D571" s="12"/>
      <c r="E571" s="12" t="s">
        <v>66</v>
      </c>
      <c r="F571" s="12" t="s">
        <v>67</v>
      </c>
      <c r="G571" s="13">
        <v>1</v>
      </c>
      <c r="H571" s="12"/>
      <c r="I571" s="13">
        <v>0</v>
      </c>
      <c r="J571" s="14">
        <v>0</v>
      </c>
      <c r="K571" s="15">
        <v>276</v>
      </c>
      <c r="L571" s="14">
        <f>J571+ROUND(K571, 2)</f>
        <v>276</v>
      </c>
      <c r="M571" s="14">
        <v>0</v>
      </c>
      <c r="N571" s="14">
        <v>0</v>
      </c>
      <c r="O571" s="14">
        <f>M571+N571</f>
        <v>0</v>
      </c>
      <c r="P571" s="14">
        <v>89.06</v>
      </c>
      <c r="Q571" s="16">
        <v>251</v>
      </c>
      <c r="R571" s="14">
        <f>P571+ROUND(Q571, 2)</f>
        <v>340.06</v>
      </c>
      <c r="S571" s="14">
        <v>0</v>
      </c>
      <c r="T571" s="14">
        <v>0</v>
      </c>
      <c r="U571" s="14">
        <f>S571+T571</f>
        <v>0</v>
      </c>
      <c r="V571" s="9">
        <f>ROUND(P571 / 1.2, 2)</f>
        <v>74.22</v>
      </c>
      <c r="W571" s="9">
        <f>ROUND(Q571 / 1.2, 2)</f>
        <v>209.17</v>
      </c>
      <c r="X571" s="9">
        <f>ROUND(R571 / 1.2, 2)</f>
        <v>283.38</v>
      </c>
      <c r="Y571" s="9">
        <f t="shared" si="113"/>
        <v>0</v>
      </c>
      <c r="Z571" s="9">
        <f>ROUND(T571 / 1.2, 2)</f>
        <v>0</v>
      </c>
      <c r="AA571" s="9">
        <f>Y571+Z571</f>
        <v>0</v>
      </c>
      <c r="AD571" s="4">
        <v>337839810</v>
      </c>
      <c r="AE571" s="4">
        <v>27137852</v>
      </c>
      <c r="AG571" s="4" t="s">
        <v>1652</v>
      </c>
      <c r="AH571" s="4" t="s">
        <v>1653</v>
      </c>
      <c r="AI571" s="4" t="s">
        <v>70</v>
      </c>
    </row>
    <row r="572" spans="1:35" ht="36" x14ac:dyDescent="0.3">
      <c r="A572" s="10" t="s">
        <v>1654</v>
      </c>
      <c r="B572" s="10"/>
      <c r="C572" s="49" t="s">
        <v>630</v>
      </c>
      <c r="D572" s="12"/>
      <c r="E572" s="12"/>
      <c r="F572" s="29" t="s">
        <v>74</v>
      </c>
      <c r="G572" s="30">
        <v>0.15</v>
      </c>
      <c r="H572" s="12"/>
      <c r="I572" s="30">
        <v>0</v>
      </c>
      <c r="J572" s="31">
        <v>88.8</v>
      </c>
      <c r="M572" s="32">
        <f>ROUND(ROUND(J572, 2)*I572, 2)</f>
        <v>0</v>
      </c>
      <c r="P572" s="33">
        <v>88.8</v>
      </c>
      <c r="S572" s="32">
        <f>ROUND(ROUND(P572, 2)*I572, 2)</f>
        <v>0</v>
      </c>
      <c r="V572" s="9">
        <f>ROUND(ROUND(P572, 2)/1.2, 2)</f>
        <v>74</v>
      </c>
      <c r="Y572" s="9">
        <f t="shared" si="113"/>
        <v>0</v>
      </c>
      <c r="AD572" s="4" t="s">
        <v>1655</v>
      </c>
      <c r="AE572" s="4" t="s">
        <v>1656</v>
      </c>
      <c r="AF572" s="4" t="s">
        <v>633</v>
      </c>
    </row>
    <row r="573" spans="1:35" ht="90" x14ac:dyDescent="0.3">
      <c r="A573" s="10" t="s">
        <v>1657</v>
      </c>
      <c r="B573" s="10"/>
      <c r="C573" s="49" t="s">
        <v>1658</v>
      </c>
      <c r="D573" s="12"/>
      <c r="E573" s="12" t="s">
        <v>1659</v>
      </c>
      <c r="F573" s="29" t="s">
        <v>74</v>
      </c>
      <c r="G573" s="30">
        <v>0.3</v>
      </c>
      <c r="H573" s="12"/>
      <c r="I573" s="30">
        <v>0</v>
      </c>
      <c r="J573" s="31">
        <v>252.47</v>
      </c>
      <c r="M573" s="32">
        <f>ROUND(ROUND(J573, 2)*I573, 2)</f>
        <v>0</v>
      </c>
      <c r="P573" s="33">
        <v>252.47</v>
      </c>
      <c r="S573" s="32">
        <f>ROUND(ROUND(P573, 2)*I573, 2)</f>
        <v>0</v>
      </c>
      <c r="V573" s="9">
        <f>ROUND(ROUND(P573, 2)/1.2, 2)</f>
        <v>210.39</v>
      </c>
      <c r="Y573" s="9">
        <f t="shared" si="113"/>
        <v>0</v>
      </c>
      <c r="AD573" s="4" t="s">
        <v>1660</v>
      </c>
      <c r="AE573" s="4" t="s">
        <v>1661</v>
      </c>
      <c r="AF573" s="4" t="s">
        <v>1662</v>
      </c>
    </row>
    <row r="574" spans="1:35" ht="36" x14ac:dyDescent="0.3">
      <c r="A574" s="10" t="s">
        <v>1663</v>
      </c>
      <c r="B574" s="10" t="s">
        <v>1650</v>
      </c>
      <c r="C574" s="11" t="s">
        <v>1651</v>
      </c>
      <c r="D574" s="12"/>
      <c r="E574" s="12" t="s">
        <v>66</v>
      </c>
      <c r="F574" s="12" t="s">
        <v>67</v>
      </c>
      <c r="G574" s="13">
        <v>1</v>
      </c>
      <c r="H574" s="12"/>
      <c r="I574" s="13">
        <v>0</v>
      </c>
      <c r="J574" s="14">
        <v>0</v>
      </c>
      <c r="K574" s="15">
        <v>276</v>
      </c>
      <c r="L574" s="14">
        <f>J574+ROUND(K574, 2)</f>
        <v>276</v>
      </c>
      <c r="M574" s="14">
        <v>0</v>
      </c>
      <c r="N574" s="14">
        <v>0</v>
      </c>
      <c r="O574" s="14">
        <f>M574+N574</f>
        <v>0</v>
      </c>
      <c r="P574" s="14">
        <v>129.99</v>
      </c>
      <c r="Q574" s="16">
        <v>251</v>
      </c>
      <c r="R574" s="14">
        <f>P574+ROUND(Q574, 2)</f>
        <v>380.99</v>
      </c>
      <c r="S574" s="14">
        <v>0</v>
      </c>
      <c r="T574" s="14">
        <v>0</v>
      </c>
      <c r="U574" s="14">
        <f>S574+T574</f>
        <v>0</v>
      </c>
      <c r="V574" s="9">
        <f>ROUND(P574 / 1.2, 2)</f>
        <v>108.33</v>
      </c>
      <c r="W574" s="9">
        <f>ROUND(Q574 / 1.2, 2)</f>
        <v>209.17</v>
      </c>
      <c r="X574" s="9">
        <f>ROUND(R574 / 1.2, 2)</f>
        <v>317.49</v>
      </c>
      <c r="Y574" s="9">
        <f t="shared" si="113"/>
        <v>0</v>
      </c>
      <c r="Z574" s="9">
        <f>ROUND(T574 / 1.2, 2)</f>
        <v>0</v>
      </c>
      <c r="AA574" s="9">
        <f>Y574+Z574</f>
        <v>0</v>
      </c>
      <c r="AD574" s="4">
        <v>337839941</v>
      </c>
      <c r="AE574" s="4">
        <v>27137853</v>
      </c>
      <c r="AG574" s="4" t="s">
        <v>1652</v>
      </c>
      <c r="AH574" s="4" t="s">
        <v>1653</v>
      </c>
      <c r="AI574" s="4" t="s">
        <v>70</v>
      </c>
    </row>
    <row r="575" spans="1:35" ht="90" x14ac:dyDescent="0.3">
      <c r="A575" s="10" t="s">
        <v>1664</v>
      </c>
      <c r="B575" s="10"/>
      <c r="C575" s="49" t="s">
        <v>1665</v>
      </c>
      <c r="D575" s="12"/>
      <c r="E575" s="12" t="s">
        <v>1666</v>
      </c>
      <c r="F575" s="29" t="s">
        <v>74</v>
      </c>
      <c r="G575" s="30">
        <v>0.3</v>
      </c>
      <c r="H575" s="12"/>
      <c r="I575" s="30">
        <v>0</v>
      </c>
      <c r="J575" s="31">
        <v>388.89</v>
      </c>
      <c r="M575" s="32">
        <f>ROUND(ROUND(J575, 2)*I575, 2)</f>
        <v>0</v>
      </c>
      <c r="P575" s="33">
        <v>388.89</v>
      </c>
      <c r="S575" s="32">
        <f>ROUND(ROUND(P575, 2)*I575, 2)</f>
        <v>0</v>
      </c>
      <c r="V575" s="9">
        <f>ROUND(ROUND(P575, 2)/1.2, 2)</f>
        <v>324.08</v>
      </c>
      <c r="Y575" s="9">
        <f t="shared" si="113"/>
        <v>0</v>
      </c>
      <c r="AD575" s="4" t="s">
        <v>1667</v>
      </c>
      <c r="AE575" s="4" t="s">
        <v>1668</v>
      </c>
      <c r="AF575" s="4" t="s">
        <v>1669</v>
      </c>
    </row>
    <row r="576" spans="1:35" ht="36" x14ac:dyDescent="0.3">
      <c r="A576" s="10" t="s">
        <v>1670</v>
      </c>
      <c r="B576" s="10"/>
      <c r="C576" s="49" t="s">
        <v>630</v>
      </c>
      <c r="D576" s="12"/>
      <c r="E576" s="12"/>
      <c r="F576" s="29" t="s">
        <v>74</v>
      </c>
      <c r="G576" s="30">
        <v>0.15</v>
      </c>
      <c r="H576" s="12"/>
      <c r="I576" s="30">
        <v>0</v>
      </c>
      <c r="J576" s="31">
        <v>88.8</v>
      </c>
      <c r="M576" s="32">
        <f>ROUND(ROUND(J576, 2)*I576, 2)</f>
        <v>0</v>
      </c>
      <c r="P576" s="33">
        <v>88.8</v>
      </c>
      <c r="S576" s="32">
        <f>ROUND(ROUND(P576, 2)*I576, 2)</f>
        <v>0</v>
      </c>
      <c r="V576" s="9">
        <f>ROUND(ROUND(P576, 2)/1.2, 2)</f>
        <v>74</v>
      </c>
      <c r="Y576" s="9">
        <f t="shared" si="113"/>
        <v>0</v>
      </c>
      <c r="AD576" s="4" t="s">
        <v>1671</v>
      </c>
      <c r="AE576" s="4" t="s">
        <v>1672</v>
      </c>
      <c r="AF576" s="4" t="s">
        <v>633</v>
      </c>
    </row>
    <row r="577" spans="1:35" ht="36" x14ac:dyDescent="0.3">
      <c r="A577" s="10" t="s">
        <v>1673</v>
      </c>
      <c r="B577" s="10" t="s">
        <v>1650</v>
      </c>
      <c r="C577" s="11" t="s">
        <v>1651</v>
      </c>
      <c r="D577" s="12"/>
      <c r="E577" s="12" t="s">
        <v>66</v>
      </c>
      <c r="F577" s="12" t="s">
        <v>67</v>
      </c>
      <c r="G577" s="13">
        <v>1</v>
      </c>
      <c r="H577" s="12"/>
      <c r="I577" s="13">
        <v>0</v>
      </c>
      <c r="J577" s="14">
        <v>0</v>
      </c>
      <c r="K577" s="15">
        <v>276</v>
      </c>
      <c r="L577" s="14">
        <f>J577+ROUND(K577, 2)</f>
        <v>276</v>
      </c>
      <c r="M577" s="14">
        <v>0</v>
      </c>
      <c r="N577" s="14">
        <v>0</v>
      </c>
      <c r="O577" s="14">
        <f>M577+N577</f>
        <v>0</v>
      </c>
      <c r="P577" s="14">
        <v>13.32</v>
      </c>
      <c r="Q577" s="16">
        <v>251</v>
      </c>
      <c r="R577" s="14">
        <f>P577+ROUND(Q577, 2)</f>
        <v>264.32</v>
      </c>
      <c r="S577" s="14">
        <v>0</v>
      </c>
      <c r="T577" s="14">
        <v>0</v>
      </c>
      <c r="U577" s="14">
        <f>S577+T577</f>
        <v>0</v>
      </c>
      <c r="V577" s="9">
        <f>ROUND(P577 / 1.2, 2)</f>
        <v>11.1</v>
      </c>
      <c r="W577" s="9">
        <f>ROUND(Q577 / 1.2, 2)</f>
        <v>209.17</v>
      </c>
      <c r="X577" s="9">
        <f>ROUND(R577 / 1.2, 2)</f>
        <v>220.27</v>
      </c>
      <c r="Y577" s="9">
        <f t="shared" si="113"/>
        <v>0</v>
      </c>
      <c r="Z577" s="9">
        <f>ROUND(T577 / 1.2, 2)</f>
        <v>0</v>
      </c>
      <c r="AA577" s="9">
        <f>Y577+Z577</f>
        <v>0</v>
      </c>
      <c r="AD577" s="4">
        <v>337839942</v>
      </c>
      <c r="AE577" s="4">
        <v>27137854</v>
      </c>
      <c r="AG577" s="4" t="s">
        <v>1652</v>
      </c>
      <c r="AH577" s="4" t="s">
        <v>1653</v>
      </c>
      <c r="AI577" s="4" t="s">
        <v>70</v>
      </c>
    </row>
    <row r="578" spans="1:35" ht="36" x14ac:dyDescent="0.3">
      <c r="A578" s="10" t="s">
        <v>1674</v>
      </c>
      <c r="B578" s="10"/>
      <c r="C578" s="49" t="s">
        <v>630</v>
      </c>
      <c r="D578" s="12"/>
      <c r="E578" s="12"/>
      <c r="F578" s="29" t="s">
        <v>74</v>
      </c>
      <c r="G578" s="30">
        <v>0.15</v>
      </c>
      <c r="H578" s="12"/>
      <c r="I578" s="30">
        <v>0</v>
      </c>
      <c r="J578" s="31">
        <v>88.8</v>
      </c>
      <c r="M578" s="32">
        <f>ROUND(ROUND(J578, 2)*I578, 2)</f>
        <v>0</v>
      </c>
      <c r="P578" s="33">
        <v>88.8</v>
      </c>
      <c r="S578" s="32">
        <f>ROUND(ROUND(P578, 2)*I578, 2)</f>
        <v>0</v>
      </c>
      <c r="V578" s="9">
        <f>ROUND(ROUND(P578, 2)/1.2, 2)</f>
        <v>74</v>
      </c>
      <c r="Y578" s="9">
        <f t="shared" si="113"/>
        <v>0</v>
      </c>
      <c r="AD578" s="4" t="s">
        <v>1675</v>
      </c>
      <c r="AE578" s="4" t="s">
        <v>1676</v>
      </c>
      <c r="AF578" s="4" t="s">
        <v>633</v>
      </c>
    </row>
    <row r="579" spans="1:35" ht="54" x14ac:dyDescent="0.3">
      <c r="A579" s="10" t="s">
        <v>1677</v>
      </c>
      <c r="B579" s="10"/>
      <c r="C579" s="49" t="s">
        <v>1678</v>
      </c>
      <c r="D579" s="12"/>
      <c r="E579" s="12" t="s">
        <v>1679</v>
      </c>
      <c r="F579" s="29" t="s">
        <v>74</v>
      </c>
      <c r="G579" s="30">
        <v>0.3</v>
      </c>
      <c r="H579" s="12"/>
      <c r="I579" s="30">
        <v>0</v>
      </c>
      <c r="J579" s="31">
        <v>0</v>
      </c>
      <c r="M579" s="32">
        <f>ROUND(ROUND(J579, 2)*I579, 2)</f>
        <v>0</v>
      </c>
      <c r="P579" s="33">
        <v>0</v>
      </c>
      <c r="S579" s="32">
        <f>ROUND(ROUND(P579, 2)*I579, 2)</f>
        <v>0</v>
      </c>
      <c r="V579" s="9">
        <f>ROUND(ROUND(P579, 2)/1.2, 2)</f>
        <v>0</v>
      </c>
      <c r="Y579" s="9">
        <f t="shared" si="113"/>
        <v>0</v>
      </c>
      <c r="AD579" s="4" t="s">
        <v>1680</v>
      </c>
      <c r="AE579" s="4" t="s">
        <v>1681</v>
      </c>
      <c r="AF579" s="4" t="s">
        <v>1682</v>
      </c>
    </row>
    <row r="580" spans="1:35" ht="36" x14ac:dyDescent="0.3">
      <c r="A580" s="10" t="s">
        <v>1683</v>
      </c>
      <c r="B580" s="10" t="s">
        <v>1650</v>
      </c>
      <c r="C580" s="11" t="s">
        <v>1651</v>
      </c>
      <c r="D580" s="12"/>
      <c r="E580" s="12" t="s">
        <v>66</v>
      </c>
      <c r="F580" s="12" t="s">
        <v>67</v>
      </c>
      <c r="G580" s="13">
        <v>1</v>
      </c>
      <c r="H580" s="12"/>
      <c r="I580" s="13">
        <v>0</v>
      </c>
      <c r="J580" s="14">
        <v>0</v>
      </c>
      <c r="K580" s="15">
        <v>276</v>
      </c>
      <c r="L580" s="14">
        <f>J580+ROUND(K580, 2)</f>
        <v>276</v>
      </c>
      <c r="M580" s="14">
        <v>0</v>
      </c>
      <c r="N580" s="14">
        <v>0</v>
      </c>
      <c r="O580" s="14">
        <f>M580+N580</f>
        <v>0</v>
      </c>
      <c r="P580" s="14">
        <v>129.99</v>
      </c>
      <c r="Q580" s="16">
        <v>251</v>
      </c>
      <c r="R580" s="14">
        <f>P580+ROUND(Q580, 2)</f>
        <v>380.99</v>
      </c>
      <c r="S580" s="14">
        <v>0</v>
      </c>
      <c r="T580" s="14">
        <v>0</v>
      </c>
      <c r="U580" s="14">
        <f>S580+T580</f>
        <v>0</v>
      </c>
      <c r="V580" s="9">
        <f>ROUND(P580 / 1.2, 2)</f>
        <v>108.33</v>
      </c>
      <c r="W580" s="9">
        <f>ROUND(Q580 / 1.2, 2)</f>
        <v>209.17</v>
      </c>
      <c r="X580" s="9">
        <f>ROUND(R580 / 1.2, 2)</f>
        <v>317.49</v>
      </c>
      <c r="Y580" s="9">
        <f t="shared" si="113"/>
        <v>0</v>
      </c>
      <c r="Z580" s="9">
        <f>ROUND(T580 / 1.2, 2)</f>
        <v>0</v>
      </c>
      <c r="AA580" s="9">
        <f>Y580+Z580</f>
        <v>0</v>
      </c>
      <c r="AD580" s="4">
        <v>337839943</v>
      </c>
      <c r="AE580" s="4">
        <v>27137855</v>
      </c>
      <c r="AG580" s="4" t="s">
        <v>1652</v>
      </c>
      <c r="AH580" s="4" t="s">
        <v>1653</v>
      </c>
      <c r="AI580" s="4" t="s">
        <v>70</v>
      </c>
    </row>
    <row r="581" spans="1:35" ht="90" x14ac:dyDescent="0.3">
      <c r="A581" s="10" t="s">
        <v>1684</v>
      </c>
      <c r="B581" s="10"/>
      <c r="C581" s="49" t="s">
        <v>1665</v>
      </c>
      <c r="D581" s="12"/>
      <c r="E581" s="12" t="s">
        <v>1685</v>
      </c>
      <c r="F581" s="29" t="s">
        <v>74</v>
      </c>
      <c r="G581" s="30">
        <v>0.3</v>
      </c>
      <c r="H581" s="12"/>
      <c r="I581" s="30">
        <v>0</v>
      </c>
      <c r="J581" s="31">
        <v>388.89</v>
      </c>
      <c r="M581" s="32">
        <f>ROUND(ROUND(J581, 2)*I581, 2)</f>
        <v>0</v>
      </c>
      <c r="P581" s="33">
        <v>388.89</v>
      </c>
      <c r="S581" s="32">
        <f>ROUND(ROUND(P581, 2)*I581, 2)</f>
        <v>0</v>
      </c>
      <c r="V581" s="9">
        <f>ROUND(ROUND(P581, 2)/1.2, 2)</f>
        <v>324.08</v>
      </c>
      <c r="Y581" s="9">
        <f t="shared" si="113"/>
        <v>0</v>
      </c>
      <c r="AD581" s="4" t="s">
        <v>1686</v>
      </c>
      <c r="AE581" s="4" t="s">
        <v>1687</v>
      </c>
      <c r="AF581" s="4" t="s">
        <v>1669</v>
      </c>
    </row>
    <row r="582" spans="1:35" ht="36" x14ac:dyDescent="0.3">
      <c r="A582" s="10" t="s">
        <v>1688</v>
      </c>
      <c r="B582" s="10"/>
      <c r="C582" s="49" t="s">
        <v>630</v>
      </c>
      <c r="D582" s="12"/>
      <c r="E582" s="12"/>
      <c r="F582" s="29" t="s">
        <v>74</v>
      </c>
      <c r="G582" s="30">
        <v>0.15</v>
      </c>
      <c r="H582" s="12"/>
      <c r="I582" s="30">
        <v>0</v>
      </c>
      <c r="J582" s="31">
        <v>88.8</v>
      </c>
      <c r="M582" s="32">
        <f>ROUND(ROUND(J582, 2)*I582, 2)</f>
        <v>0</v>
      </c>
      <c r="P582" s="33">
        <v>88.8</v>
      </c>
      <c r="S582" s="32">
        <f>ROUND(ROUND(P582, 2)*I582, 2)</f>
        <v>0</v>
      </c>
      <c r="V582" s="9">
        <f>ROUND(ROUND(P582, 2)/1.2, 2)</f>
        <v>74</v>
      </c>
      <c r="Y582" s="9">
        <f t="shared" si="113"/>
        <v>0</v>
      </c>
      <c r="AD582" s="4" t="s">
        <v>1689</v>
      </c>
      <c r="AE582" s="4" t="s">
        <v>1690</v>
      </c>
      <c r="AF582" s="4" t="s">
        <v>633</v>
      </c>
    </row>
    <row r="583" spans="1:35" ht="36" x14ac:dyDescent="0.3">
      <c r="A583" s="10" t="s">
        <v>1691</v>
      </c>
      <c r="B583" s="10" t="s">
        <v>1650</v>
      </c>
      <c r="C583" s="11" t="s">
        <v>1651</v>
      </c>
      <c r="D583" s="12"/>
      <c r="E583" s="12" t="s">
        <v>66</v>
      </c>
      <c r="F583" s="12" t="s">
        <v>67</v>
      </c>
      <c r="G583" s="13">
        <v>1</v>
      </c>
      <c r="H583" s="12"/>
      <c r="I583" s="13">
        <v>0</v>
      </c>
      <c r="J583" s="14">
        <v>0</v>
      </c>
      <c r="K583" s="15">
        <v>276</v>
      </c>
      <c r="L583" s="14">
        <f>J583+ROUND(K583, 2)</f>
        <v>276</v>
      </c>
      <c r="M583" s="14">
        <v>0</v>
      </c>
      <c r="N583" s="14">
        <v>0</v>
      </c>
      <c r="O583" s="14">
        <f>M583+N583</f>
        <v>0</v>
      </c>
      <c r="P583" s="14">
        <v>129.99</v>
      </c>
      <c r="Q583" s="16">
        <v>251</v>
      </c>
      <c r="R583" s="14">
        <f>P583+ROUND(Q583, 2)</f>
        <v>380.99</v>
      </c>
      <c r="S583" s="14">
        <v>0</v>
      </c>
      <c r="T583" s="14">
        <v>0</v>
      </c>
      <c r="U583" s="14">
        <f>S583+T583</f>
        <v>0</v>
      </c>
      <c r="V583" s="9">
        <f>ROUND(P583 / 1.2, 2)</f>
        <v>108.33</v>
      </c>
      <c r="W583" s="9">
        <f>ROUND(Q583 / 1.2, 2)</f>
        <v>209.17</v>
      </c>
      <c r="X583" s="9">
        <f>ROUND(R583 / 1.2, 2)</f>
        <v>317.49</v>
      </c>
      <c r="Y583" s="9">
        <f t="shared" si="113"/>
        <v>0</v>
      </c>
      <c r="Z583" s="9">
        <f>ROUND(T583 / 1.2, 2)</f>
        <v>0</v>
      </c>
      <c r="AA583" s="9">
        <f>Y583+Z583</f>
        <v>0</v>
      </c>
      <c r="AD583" s="4">
        <v>337839944</v>
      </c>
      <c r="AE583" s="4">
        <v>27137856</v>
      </c>
      <c r="AG583" s="4" t="s">
        <v>1652</v>
      </c>
      <c r="AH583" s="4" t="s">
        <v>1653</v>
      </c>
      <c r="AI583" s="4" t="s">
        <v>70</v>
      </c>
    </row>
    <row r="584" spans="1:35" ht="36" x14ac:dyDescent="0.3">
      <c r="A584" s="10" t="s">
        <v>1692</v>
      </c>
      <c r="B584" s="10"/>
      <c r="C584" s="49" t="s">
        <v>630</v>
      </c>
      <c r="D584" s="12"/>
      <c r="E584" s="12"/>
      <c r="F584" s="29" t="s">
        <v>74</v>
      </c>
      <c r="G584" s="30">
        <v>0.15</v>
      </c>
      <c r="H584" s="12"/>
      <c r="I584" s="30">
        <v>0</v>
      </c>
      <c r="J584" s="31">
        <v>88.8</v>
      </c>
      <c r="M584" s="32">
        <f>ROUND(ROUND(J584, 2)*I584, 2)</f>
        <v>0</v>
      </c>
      <c r="P584" s="33">
        <v>88.8</v>
      </c>
      <c r="S584" s="32">
        <f>ROUND(ROUND(P584, 2)*I584, 2)</f>
        <v>0</v>
      </c>
      <c r="V584" s="9">
        <f>ROUND(ROUND(P584, 2)/1.2, 2)</f>
        <v>74</v>
      </c>
      <c r="Y584" s="9">
        <f t="shared" si="113"/>
        <v>0</v>
      </c>
      <c r="AD584" s="4" t="s">
        <v>1693</v>
      </c>
      <c r="AE584" s="4" t="s">
        <v>1694</v>
      </c>
      <c r="AF584" s="4" t="s">
        <v>633</v>
      </c>
    </row>
    <row r="585" spans="1:35" ht="90" x14ac:dyDescent="0.3">
      <c r="A585" s="10" t="s">
        <v>1695</v>
      </c>
      <c r="B585" s="10"/>
      <c r="C585" s="49" t="s">
        <v>1665</v>
      </c>
      <c r="D585" s="12"/>
      <c r="E585" s="12" t="s">
        <v>1696</v>
      </c>
      <c r="F585" s="29" t="s">
        <v>74</v>
      </c>
      <c r="G585" s="30">
        <v>0.3</v>
      </c>
      <c r="H585" s="12"/>
      <c r="I585" s="30">
        <v>0</v>
      </c>
      <c r="J585" s="31">
        <v>388.89</v>
      </c>
      <c r="M585" s="32">
        <f>ROUND(ROUND(J585, 2)*I585, 2)</f>
        <v>0</v>
      </c>
      <c r="P585" s="33">
        <v>388.89</v>
      </c>
      <c r="S585" s="32">
        <f>ROUND(ROUND(P585, 2)*I585, 2)</f>
        <v>0</v>
      </c>
      <c r="V585" s="9">
        <f>ROUND(ROUND(P585, 2)/1.2, 2)</f>
        <v>324.08</v>
      </c>
      <c r="Y585" s="9">
        <f t="shared" si="113"/>
        <v>0</v>
      </c>
      <c r="AD585" s="4" t="s">
        <v>1697</v>
      </c>
      <c r="AE585" s="4" t="s">
        <v>1698</v>
      </c>
      <c r="AF585" s="4" t="s">
        <v>1669</v>
      </c>
    </row>
    <row r="586" spans="1:35" ht="36" x14ac:dyDescent="0.3">
      <c r="A586" s="10" t="s">
        <v>1699</v>
      </c>
      <c r="B586" s="10" t="s">
        <v>1650</v>
      </c>
      <c r="C586" s="11" t="s">
        <v>1651</v>
      </c>
      <c r="D586" s="12"/>
      <c r="E586" s="12" t="s">
        <v>66</v>
      </c>
      <c r="F586" s="12" t="s">
        <v>67</v>
      </c>
      <c r="G586" s="13">
        <v>1</v>
      </c>
      <c r="H586" s="12"/>
      <c r="I586" s="13">
        <v>0</v>
      </c>
      <c r="J586" s="14">
        <v>0</v>
      </c>
      <c r="K586" s="15">
        <v>276</v>
      </c>
      <c r="L586" s="14">
        <f>J586+ROUND(K586, 2)</f>
        <v>276</v>
      </c>
      <c r="M586" s="14">
        <v>0</v>
      </c>
      <c r="N586" s="14">
        <v>0</v>
      </c>
      <c r="O586" s="14">
        <f>M586+N586</f>
        <v>0</v>
      </c>
      <c r="P586" s="14">
        <v>129.99</v>
      </c>
      <c r="Q586" s="16">
        <v>251</v>
      </c>
      <c r="R586" s="14">
        <f>P586+ROUND(Q586, 2)</f>
        <v>380.99</v>
      </c>
      <c r="S586" s="14">
        <v>0</v>
      </c>
      <c r="T586" s="14">
        <v>0</v>
      </c>
      <c r="U586" s="14">
        <f>S586+T586</f>
        <v>0</v>
      </c>
      <c r="V586" s="9">
        <f>ROUND(P586 / 1.2, 2)</f>
        <v>108.33</v>
      </c>
      <c r="W586" s="9">
        <f>ROUND(Q586 / 1.2, 2)</f>
        <v>209.17</v>
      </c>
      <c r="X586" s="9">
        <f>ROUND(R586 / 1.2, 2)</f>
        <v>317.49</v>
      </c>
      <c r="Y586" s="9">
        <f t="shared" si="113"/>
        <v>0</v>
      </c>
      <c r="Z586" s="9">
        <f>ROUND(T586 / 1.2, 2)</f>
        <v>0</v>
      </c>
      <c r="AA586" s="9">
        <f>Y586+Z586</f>
        <v>0</v>
      </c>
      <c r="AD586" s="4">
        <v>337839945</v>
      </c>
      <c r="AE586" s="4">
        <v>27137857</v>
      </c>
      <c r="AG586" s="4" t="s">
        <v>1652</v>
      </c>
      <c r="AH586" s="4" t="s">
        <v>1653</v>
      </c>
      <c r="AI586" s="4" t="s">
        <v>70</v>
      </c>
    </row>
    <row r="587" spans="1:35" ht="90" x14ac:dyDescent="0.3">
      <c r="A587" s="10" t="s">
        <v>1700</v>
      </c>
      <c r="B587" s="10"/>
      <c r="C587" s="49" t="s">
        <v>1665</v>
      </c>
      <c r="D587" s="12"/>
      <c r="E587" s="12" t="s">
        <v>1701</v>
      </c>
      <c r="F587" s="29" t="s">
        <v>74</v>
      </c>
      <c r="G587" s="30">
        <v>0.3</v>
      </c>
      <c r="H587" s="12"/>
      <c r="I587" s="30">
        <v>0</v>
      </c>
      <c r="J587" s="31">
        <v>388.89</v>
      </c>
      <c r="M587" s="32">
        <f>ROUND(ROUND(J587, 2)*I587, 2)</f>
        <v>0</v>
      </c>
      <c r="P587" s="33">
        <v>388.89</v>
      </c>
      <c r="S587" s="32">
        <f>ROUND(ROUND(P587, 2)*I587, 2)</f>
        <v>0</v>
      </c>
      <c r="V587" s="9">
        <f>ROUND(ROUND(P587, 2)/1.2, 2)</f>
        <v>324.08</v>
      </c>
      <c r="Y587" s="9">
        <f t="shared" si="113"/>
        <v>0</v>
      </c>
      <c r="AD587" s="4" t="s">
        <v>1702</v>
      </c>
      <c r="AE587" s="4" t="s">
        <v>1703</v>
      </c>
      <c r="AF587" s="4" t="s">
        <v>1669</v>
      </c>
    </row>
    <row r="588" spans="1:35" ht="36" x14ac:dyDescent="0.3">
      <c r="A588" s="10" t="s">
        <v>1704</v>
      </c>
      <c r="B588" s="10"/>
      <c r="C588" s="49" t="s">
        <v>630</v>
      </c>
      <c r="D588" s="12"/>
      <c r="E588" s="12"/>
      <c r="F588" s="29" t="s">
        <v>74</v>
      </c>
      <c r="G588" s="30">
        <v>0.15</v>
      </c>
      <c r="H588" s="12"/>
      <c r="I588" s="30">
        <v>0</v>
      </c>
      <c r="J588" s="31">
        <v>88.8</v>
      </c>
      <c r="M588" s="32">
        <f>ROUND(ROUND(J588, 2)*I588, 2)</f>
        <v>0</v>
      </c>
      <c r="P588" s="33">
        <v>88.8</v>
      </c>
      <c r="S588" s="32">
        <f>ROUND(ROUND(P588, 2)*I588, 2)</f>
        <v>0</v>
      </c>
      <c r="V588" s="9">
        <f>ROUND(ROUND(P588, 2)/1.2, 2)</f>
        <v>74</v>
      </c>
      <c r="Y588" s="9">
        <f t="shared" si="113"/>
        <v>0</v>
      </c>
      <c r="AD588" s="4" t="s">
        <v>1705</v>
      </c>
      <c r="AE588" s="4" t="s">
        <v>1706</v>
      </c>
      <c r="AF588" s="4" t="s">
        <v>633</v>
      </c>
    </row>
    <row r="589" spans="1:35" ht="36" x14ac:dyDescent="0.3">
      <c r="A589" s="10" t="s">
        <v>1707</v>
      </c>
      <c r="B589" s="10" t="s">
        <v>1650</v>
      </c>
      <c r="C589" s="11" t="s">
        <v>1651</v>
      </c>
      <c r="D589" s="12"/>
      <c r="E589" s="12" t="s">
        <v>66</v>
      </c>
      <c r="F589" s="12" t="s">
        <v>67</v>
      </c>
      <c r="G589" s="13">
        <v>1</v>
      </c>
      <c r="H589" s="12"/>
      <c r="I589" s="13">
        <v>0</v>
      </c>
      <c r="J589" s="14">
        <v>0</v>
      </c>
      <c r="K589" s="15">
        <v>276</v>
      </c>
      <c r="L589" s="14">
        <f>J589+ROUND(K589, 2)</f>
        <v>276</v>
      </c>
      <c r="M589" s="14">
        <v>0</v>
      </c>
      <c r="N589" s="14">
        <v>0</v>
      </c>
      <c r="O589" s="14">
        <f>M589+N589</f>
        <v>0</v>
      </c>
      <c r="P589" s="14">
        <v>129.99</v>
      </c>
      <c r="Q589" s="16">
        <v>251</v>
      </c>
      <c r="R589" s="14">
        <f>P589+ROUND(Q589, 2)</f>
        <v>380.99</v>
      </c>
      <c r="S589" s="14">
        <v>0</v>
      </c>
      <c r="T589" s="14">
        <v>0</v>
      </c>
      <c r="U589" s="14">
        <f>S589+T589</f>
        <v>0</v>
      </c>
      <c r="V589" s="9">
        <f>ROUND(P589 / 1.2, 2)</f>
        <v>108.33</v>
      </c>
      <c r="W589" s="9">
        <f>ROUND(Q589 / 1.2, 2)</f>
        <v>209.17</v>
      </c>
      <c r="X589" s="9">
        <f>ROUND(R589 / 1.2, 2)</f>
        <v>317.49</v>
      </c>
      <c r="Y589" s="9">
        <f t="shared" si="113"/>
        <v>0</v>
      </c>
      <c r="Z589" s="9">
        <f>ROUND(T589 / 1.2, 2)</f>
        <v>0</v>
      </c>
      <c r="AA589" s="9">
        <f>Y589+Z589</f>
        <v>0</v>
      </c>
      <c r="AD589" s="4">
        <v>337839946</v>
      </c>
      <c r="AE589" s="4">
        <v>27137858</v>
      </c>
      <c r="AG589" s="4" t="s">
        <v>1652</v>
      </c>
      <c r="AH589" s="4" t="s">
        <v>1653</v>
      </c>
      <c r="AI589" s="4" t="s">
        <v>70</v>
      </c>
    </row>
    <row r="590" spans="1:35" ht="36" x14ac:dyDescent="0.3">
      <c r="A590" s="10" t="s">
        <v>1708</v>
      </c>
      <c r="B590" s="10"/>
      <c r="C590" s="49" t="s">
        <v>630</v>
      </c>
      <c r="D590" s="12"/>
      <c r="E590" s="12"/>
      <c r="F590" s="29" t="s">
        <v>74</v>
      </c>
      <c r="G590" s="30">
        <v>0.15</v>
      </c>
      <c r="H590" s="12"/>
      <c r="I590" s="30">
        <v>0</v>
      </c>
      <c r="J590" s="31">
        <v>88.8</v>
      </c>
      <c r="M590" s="32">
        <f>ROUND(ROUND(J590, 2)*I590, 2)</f>
        <v>0</v>
      </c>
      <c r="P590" s="33">
        <v>88.8</v>
      </c>
      <c r="S590" s="32">
        <f>ROUND(ROUND(P590, 2)*I590, 2)</f>
        <v>0</v>
      </c>
      <c r="V590" s="9">
        <f>ROUND(ROUND(P590, 2)/1.2, 2)</f>
        <v>74</v>
      </c>
      <c r="Y590" s="9">
        <f t="shared" si="113"/>
        <v>0</v>
      </c>
      <c r="AD590" s="4" t="s">
        <v>1709</v>
      </c>
      <c r="AE590" s="4" t="s">
        <v>1710</v>
      </c>
      <c r="AF590" s="4" t="s">
        <v>633</v>
      </c>
    </row>
    <row r="591" spans="1:35" ht="90" x14ac:dyDescent="0.3">
      <c r="A591" s="10" t="s">
        <v>1711</v>
      </c>
      <c r="B591" s="10"/>
      <c r="C591" s="49" t="s">
        <v>1665</v>
      </c>
      <c r="D591" s="12"/>
      <c r="E591" s="12" t="s">
        <v>1685</v>
      </c>
      <c r="F591" s="29" t="s">
        <v>74</v>
      </c>
      <c r="G591" s="30">
        <v>0.3</v>
      </c>
      <c r="H591" s="12"/>
      <c r="I591" s="30">
        <v>0</v>
      </c>
      <c r="J591" s="31">
        <v>388.89</v>
      </c>
      <c r="M591" s="32">
        <f>ROUND(ROUND(J591, 2)*I591, 2)</f>
        <v>0</v>
      </c>
      <c r="P591" s="33">
        <v>388.89</v>
      </c>
      <c r="S591" s="32">
        <f>ROUND(ROUND(P591, 2)*I591, 2)</f>
        <v>0</v>
      </c>
      <c r="V591" s="9">
        <f>ROUND(ROUND(P591, 2)/1.2, 2)</f>
        <v>324.08</v>
      </c>
      <c r="Y591" s="9">
        <f t="shared" si="113"/>
        <v>0</v>
      </c>
      <c r="AD591" s="4" t="s">
        <v>1712</v>
      </c>
      <c r="AE591" s="4" t="s">
        <v>1713</v>
      </c>
      <c r="AF591" s="4" t="s">
        <v>1669</v>
      </c>
    </row>
    <row r="592" spans="1:35" ht="36" x14ac:dyDescent="0.3">
      <c r="A592" s="17" t="s">
        <v>1714</v>
      </c>
      <c r="B592" s="17" t="s">
        <v>1715</v>
      </c>
      <c r="C592" s="18" t="s">
        <v>1716</v>
      </c>
      <c r="D592" s="19"/>
      <c r="E592" s="19" t="s">
        <v>1717</v>
      </c>
      <c r="F592" s="19" t="s">
        <v>67</v>
      </c>
      <c r="G592" s="20">
        <v>1</v>
      </c>
      <c r="H592" s="19"/>
      <c r="I592" s="21">
        <v>0</v>
      </c>
      <c r="J592" s="22">
        <v>13.32</v>
      </c>
      <c r="K592" s="22">
        <v>428</v>
      </c>
      <c r="L592" s="22">
        <f>J592+ROUND(K592, 2)</f>
        <v>441.32</v>
      </c>
      <c r="M592" s="22">
        <v>0</v>
      </c>
      <c r="N592" s="22">
        <v>0</v>
      </c>
      <c r="O592" s="22">
        <f>M592+N592</f>
        <v>0</v>
      </c>
      <c r="P592" s="22">
        <v>68.28</v>
      </c>
      <c r="Q592" s="22">
        <v>428</v>
      </c>
      <c r="R592" s="22">
        <f>P592+ROUND(Q592, 2)</f>
        <v>496.28</v>
      </c>
      <c r="S592" s="22">
        <v>0</v>
      </c>
      <c r="T592" s="22">
        <v>0</v>
      </c>
      <c r="U592" s="22">
        <f>S592+T592</f>
        <v>0</v>
      </c>
      <c r="V592" s="9">
        <f>ROUND(P592 / 1.2, 2)</f>
        <v>56.9</v>
      </c>
      <c r="W592" s="9">
        <f>ROUND(Q592 / 1.2, 2)</f>
        <v>356.67</v>
      </c>
      <c r="X592" s="9">
        <f>ROUND(R592 / 1.2, 2)</f>
        <v>413.57</v>
      </c>
      <c r="Y592" s="9">
        <f t="shared" si="113"/>
        <v>0</v>
      </c>
      <c r="Z592" s="9">
        <f>ROUND(T592 / 1.2, 2)</f>
        <v>0</v>
      </c>
      <c r="AA592" s="9">
        <f>Y592+Z592</f>
        <v>0</v>
      </c>
      <c r="AD592" s="4">
        <v>337839812</v>
      </c>
      <c r="AE592" s="4">
        <v>27137916</v>
      </c>
      <c r="AG592" s="4" t="s">
        <v>1718</v>
      </c>
      <c r="AH592" s="4" t="s">
        <v>1719</v>
      </c>
      <c r="AI592" s="4" t="s">
        <v>70</v>
      </c>
    </row>
    <row r="593" spans="1:35" ht="36" x14ac:dyDescent="0.3">
      <c r="A593" s="23" t="s">
        <v>1720</v>
      </c>
      <c r="B593" s="23" t="s">
        <v>1715</v>
      </c>
      <c r="C593" s="24" t="s">
        <v>1716</v>
      </c>
      <c r="D593" s="25"/>
      <c r="E593" s="25" t="s">
        <v>1717</v>
      </c>
      <c r="F593" s="25" t="s">
        <v>67</v>
      </c>
      <c r="G593" s="26">
        <v>1</v>
      </c>
      <c r="H593" s="25"/>
      <c r="I593" s="26">
        <v>5404.01</v>
      </c>
      <c r="J593" s="27">
        <v>13.32</v>
      </c>
      <c r="K593" s="27">
        <v>428</v>
      </c>
      <c r="L593" s="27">
        <v>428</v>
      </c>
      <c r="M593" s="27">
        <v>71981.41</v>
      </c>
      <c r="N593" s="27">
        <v>2312916.2799999998</v>
      </c>
      <c r="O593" s="27"/>
      <c r="P593" s="27">
        <v>68.28</v>
      </c>
      <c r="Q593" s="27">
        <v>428</v>
      </c>
      <c r="R593" s="27">
        <v>428</v>
      </c>
      <c r="S593" s="27">
        <v>368985.8</v>
      </c>
      <c r="T593" s="27">
        <v>2312916.2799999998</v>
      </c>
      <c r="U593" s="27"/>
      <c r="V593" s="9"/>
      <c r="W593" s="9">
        <f>ROUND(Q593 / 1.2, 2)</f>
        <v>356.67</v>
      </c>
      <c r="X593" s="9">
        <f>ROUND(R593 / 1.2, 2)</f>
        <v>356.67</v>
      </c>
      <c r="Y593" s="9"/>
      <c r="Z593" s="9">
        <f>ROUND(T593 / 1.2, 2)</f>
        <v>1927430.23</v>
      </c>
      <c r="AA593" s="9"/>
      <c r="AD593" s="4">
        <v>315782262</v>
      </c>
      <c r="AE593" s="4">
        <v>27137916</v>
      </c>
      <c r="AG593" s="4" t="s">
        <v>1718</v>
      </c>
      <c r="AH593" s="4" t="s">
        <v>1719</v>
      </c>
      <c r="AI593" s="4"/>
    </row>
    <row r="594" spans="1:35" ht="108" x14ac:dyDescent="0.3">
      <c r="A594" s="17" t="s">
        <v>1721</v>
      </c>
      <c r="B594" s="17"/>
      <c r="C594" s="34" t="s">
        <v>1722</v>
      </c>
      <c r="D594" s="19"/>
      <c r="E594" s="19" t="s">
        <v>1723</v>
      </c>
      <c r="F594" s="35" t="s">
        <v>74</v>
      </c>
      <c r="G594" s="36">
        <v>0.3</v>
      </c>
      <c r="H594" s="19"/>
      <c r="I594" s="62">
        <v>0</v>
      </c>
      <c r="J594" s="38">
        <v>0</v>
      </c>
      <c r="K594" s="39"/>
      <c r="L594" s="39"/>
      <c r="M594" s="38">
        <f>ROUND(ROUND(J594, 2)*I594, 2)</f>
        <v>0</v>
      </c>
      <c r="N594" s="39"/>
      <c r="O594" s="39"/>
      <c r="P594" s="38">
        <v>183.2</v>
      </c>
      <c r="Q594" s="39"/>
      <c r="R594" s="39"/>
      <c r="S594" s="38">
        <f>ROUND(ROUND(P594, 2)*I594, 2)</f>
        <v>0</v>
      </c>
      <c r="T594" s="39"/>
      <c r="U594" s="40"/>
      <c r="V594" s="9">
        <f>ROUND(ROUND(P594, 2)/1.2, 2)</f>
        <v>152.66999999999999</v>
      </c>
      <c r="Y594" s="9">
        <f>ROUND(S594 / 1.2, 2)</f>
        <v>0</v>
      </c>
      <c r="AD594" s="4" t="s">
        <v>1724</v>
      </c>
      <c r="AE594" s="4" t="s">
        <v>1725</v>
      </c>
      <c r="AF594" s="4" t="s">
        <v>1726</v>
      </c>
    </row>
    <row r="595" spans="1:35" ht="108" x14ac:dyDescent="0.3">
      <c r="A595" s="23" t="s">
        <v>1727</v>
      </c>
      <c r="B595" s="23"/>
      <c r="C595" s="42" t="s">
        <v>1722</v>
      </c>
      <c r="D595" s="25"/>
      <c r="E595" s="25" t="s">
        <v>1723</v>
      </c>
      <c r="F595" s="43" t="s">
        <v>74</v>
      </c>
      <c r="G595" s="44">
        <v>0.3</v>
      </c>
      <c r="H595" s="25"/>
      <c r="I595" s="44">
        <v>1621.203</v>
      </c>
      <c r="J595" s="46">
        <v>0</v>
      </c>
      <c r="K595" s="47"/>
      <c r="L595" s="47"/>
      <c r="M595" s="46">
        <f>ROUND(ROUND(J595, 2)*I595, 2)</f>
        <v>0</v>
      </c>
      <c r="N595" s="47"/>
      <c r="O595" s="47"/>
      <c r="P595" s="46">
        <v>183.2</v>
      </c>
      <c r="Q595" s="47"/>
      <c r="R595" s="47"/>
      <c r="S595" s="46">
        <f>ROUND(ROUND(P595, 2)*I595, 2)</f>
        <v>297004.39</v>
      </c>
      <c r="T595" s="47"/>
      <c r="U595" s="48"/>
      <c r="V595" s="9">
        <f>ROUND(ROUND(P595, 2)/1.2, 2)</f>
        <v>152.66999999999999</v>
      </c>
      <c r="Y595" s="9">
        <f>ROUND(S595 / 1.2, 2)</f>
        <v>247503.66</v>
      </c>
      <c r="AD595" s="4" t="s">
        <v>1728</v>
      </c>
      <c r="AE595" s="4" t="s">
        <v>1725</v>
      </c>
      <c r="AF595" s="4" t="s">
        <v>1726</v>
      </c>
    </row>
    <row r="596" spans="1:35" ht="36" x14ac:dyDescent="0.3">
      <c r="A596" s="17" t="s">
        <v>1729</v>
      </c>
      <c r="B596" s="17"/>
      <c r="C596" s="34" t="s">
        <v>630</v>
      </c>
      <c r="D596" s="19"/>
      <c r="E596" s="19"/>
      <c r="F596" s="35" t="s">
        <v>74</v>
      </c>
      <c r="G596" s="36">
        <v>0.15</v>
      </c>
      <c r="H596" s="19"/>
      <c r="I596" s="62">
        <v>0</v>
      </c>
      <c r="J596" s="38">
        <v>88.8</v>
      </c>
      <c r="K596" s="39"/>
      <c r="L596" s="39"/>
      <c r="M596" s="38">
        <f>ROUND(ROUND(J596, 2)*I596, 2)</f>
        <v>0</v>
      </c>
      <c r="N596" s="39"/>
      <c r="O596" s="39"/>
      <c r="P596" s="38">
        <v>88.8</v>
      </c>
      <c r="Q596" s="39"/>
      <c r="R596" s="39"/>
      <c r="S596" s="38">
        <f>ROUND(ROUND(P596, 2)*I596, 2)</f>
        <v>0</v>
      </c>
      <c r="T596" s="39"/>
      <c r="U596" s="40"/>
      <c r="V596" s="9">
        <f>ROUND(ROUND(P596, 2)/1.2, 2)</f>
        <v>74</v>
      </c>
      <c r="Y596" s="9">
        <f>ROUND(S596 / 1.2, 2)</f>
        <v>0</v>
      </c>
      <c r="AD596" s="4" t="s">
        <v>1730</v>
      </c>
      <c r="AE596" s="4" t="s">
        <v>1731</v>
      </c>
      <c r="AF596" s="4" t="s">
        <v>633</v>
      </c>
    </row>
    <row r="597" spans="1:35" ht="36" x14ac:dyDescent="0.3">
      <c r="A597" s="23" t="s">
        <v>1732</v>
      </c>
      <c r="B597" s="23"/>
      <c r="C597" s="42" t="s">
        <v>630</v>
      </c>
      <c r="D597" s="25"/>
      <c r="E597" s="25"/>
      <c r="F597" s="43" t="s">
        <v>74</v>
      </c>
      <c r="G597" s="44">
        <v>0.15</v>
      </c>
      <c r="H597" s="25"/>
      <c r="I597" s="44">
        <v>810.60199999999998</v>
      </c>
      <c r="J597" s="46">
        <v>88.8</v>
      </c>
      <c r="K597" s="47"/>
      <c r="L597" s="47"/>
      <c r="M597" s="46">
        <f>ROUND(ROUND(J597, 2)*I597, 2)</f>
        <v>71981.460000000006</v>
      </c>
      <c r="N597" s="47"/>
      <c r="O597" s="47"/>
      <c r="P597" s="46">
        <v>88.8</v>
      </c>
      <c r="Q597" s="47"/>
      <c r="R597" s="47"/>
      <c r="S597" s="46">
        <f>ROUND(ROUND(P597, 2)*I597, 2)</f>
        <v>71981.460000000006</v>
      </c>
      <c r="T597" s="47"/>
      <c r="U597" s="48"/>
      <c r="V597" s="9">
        <f>ROUND(ROUND(P597, 2)/1.2, 2)</f>
        <v>74</v>
      </c>
      <c r="Y597" s="9">
        <f>ROUND(S597 / 1.2, 2)</f>
        <v>59984.55</v>
      </c>
      <c r="AD597" s="4" t="s">
        <v>1733</v>
      </c>
      <c r="AE597" s="4" t="s">
        <v>1731</v>
      </c>
      <c r="AF597" s="4" t="s">
        <v>633</v>
      </c>
    </row>
    <row r="598" spans="1:35" ht="36" x14ac:dyDescent="0.3">
      <c r="A598" s="17" t="s">
        <v>1734</v>
      </c>
      <c r="B598" s="17" t="s">
        <v>1715</v>
      </c>
      <c r="C598" s="18" t="s">
        <v>1716</v>
      </c>
      <c r="D598" s="19"/>
      <c r="E598" s="19" t="s">
        <v>1735</v>
      </c>
      <c r="F598" s="19" t="s">
        <v>67</v>
      </c>
      <c r="G598" s="20">
        <v>1</v>
      </c>
      <c r="H598" s="19"/>
      <c r="I598" s="21">
        <v>0</v>
      </c>
      <c r="J598" s="22">
        <v>13.32</v>
      </c>
      <c r="K598" s="22">
        <v>428</v>
      </c>
      <c r="L598" s="22">
        <f>J598+ROUND(K598, 2)</f>
        <v>441.32</v>
      </c>
      <c r="M598" s="22">
        <v>0</v>
      </c>
      <c r="N598" s="22">
        <v>0</v>
      </c>
      <c r="O598" s="22">
        <f>M598+N598</f>
        <v>0</v>
      </c>
      <c r="P598" s="22">
        <v>75.27</v>
      </c>
      <c r="Q598" s="22">
        <v>428</v>
      </c>
      <c r="R598" s="22">
        <f>P598+ROUND(Q598, 2)</f>
        <v>503.27</v>
      </c>
      <c r="S598" s="22">
        <v>0</v>
      </c>
      <c r="T598" s="22">
        <v>0</v>
      </c>
      <c r="U598" s="22">
        <f>S598+T598</f>
        <v>0</v>
      </c>
      <c r="V598" s="9">
        <f>ROUND(P598 / 1.2, 2)</f>
        <v>62.73</v>
      </c>
      <c r="W598" s="9">
        <f>ROUND(Q598 / 1.2, 2)</f>
        <v>356.67</v>
      </c>
      <c r="X598" s="9">
        <f>ROUND(R598 / 1.2, 2)</f>
        <v>419.39</v>
      </c>
      <c r="Y598" s="9">
        <f>ROUND(S598 / 1.2, 2)</f>
        <v>0</v>
      </c>
      <c r="Z598" s="9">
        <f>ROUND(T598 / 1.2, 2)</f>
        <v>0</v>
      </c>
      <c r="AA598" s="9">
        <f>Y598+Z598</f>
        <v>0</v>
      </c>
      <c r="AD598" s="4">
        <v>337839947</v>
      </c>
      <c r="AE598" s="4">
        <v>27137919</v>
      </c>
      <c r="AG598" s="4" t="s">
        <v>1718</v>
      </c>
      <c r="AH598" s="4" t="s">
        <v>1719</v>
      </c>
      <c r="AI598" s="4" t="s">
        <v>70</v>
      </c>
    </row>
    <row r="599" spans="1:35" ht="36" x14ac:dyDescent="0.3">
      <c r="A599" s="23" t="s">
        <v>1736</v>
      </c>
      <c r="B599" s="23" t="s">
        <v>1715</v>
      </c>
      <c r="C599" s="24" t="s">
        <v>1716</v>
      </c>
      <c r="D599" s="25"/>
      <c r="E599" s="25" t="s">
        <v>1735</v>
      </c>
      <c r="F599" s="25" t="s">
        <v>67</v>
      </c>
      <c r="G599" s="26">
        <v>1</v>
      </c>
      <c r="H599" s="25"/>
      <c r="I599" s="26">
        <v>8.4</v>
      </c>
      <c r="J599" s="27">
        <v>13.32</v>
      </c>
      <c r="K599" s="27">
        <v>428</v>
      </c>
      <c r="L599" s="27">
        <v>428</v>
      </c>
      <c r="M599" s="27">
        <v>111.89</v>
      </c>
      <c r="N599" s="27">
        <v>3595.2</v>
      </c>
      <c r="O599" s="27"/>
      <c r="P599" s="27">
        <v>75.27</v>
      </c>
      <c r="Q599" s="27">
        <v>428</v>
      </c>
      <c r="R599" s="27">
        <v>428</v>
      </c>
      <c r="S599" s="27">
        <v>632.27</v>
      </c>
      <c r="T599" s="27">
        <v>3595.2</v>
      </c>
      <c r="U599" s="27"/>
      <c r="V599" s="9"/>
      <c r="W599" s="9">
        <f>ROUND(Q599 / 1.2, 2)</f>
        <v>356.67</v>
      </c>
      <c r="X599" s="9">
        <f>ROUND(R599 / 1.2, 2)</f>
        <v>356.67</v>
      </c>
      <c r="Y599" s="9"/>
      <c r="Z599" s="9">
        <f>ROUND(T599 / 1.2, 2)</f>
        <v>2996</v>
      </c>
      <c r="AA599" s="9"/>
      <c r="AD599" s="4">
        <v>315782263</v>
      </c>
      <c r="AE599" s="4">
        <v>27137919</v>
      </c>
      <c r="AG599" s="4" t="s">
        <v>1718</v>
      </c>
      <c r="AH599" s="4" t="s">
        <v>1719</v>
      </c>
      <c r="AI599" s="4"/>
    </row>
    <row r="600" spans="1:35" ht="36" x14ac:dyDescent="0.3">
      <c r="A600" s="17" t="s">
        <v>1737</v>
      </c>
      <c r="B600" s="17"/>
      <c r="C600" s="34" t="s">
        <v>630</v>
      </c>
      <c r="D600" s="19"/>
      <c r="E600" s="19"/>
      <c r="F600" s="35" t="s">
        <v>74</v>
      </c>
      <c r="G600" s="36">
        <v>0.15</v>
      </c>
      <c r="H600" s="19"/>
      <c r="I600" s="62">
        <v>0</v>
      </c>
      <c r="J600" s="38">
        <v>88.8</v>
      </c>
      <c r="K600" s="39"/>
      <c r="L600" s="39"/>
      <c r="M600" s="38">
        <f>ROUND(ROUND(J600, 2)*I600, 2)</f>
        <v>0</v>
      </c>
      <c r="N600" s="39"/>
      <c r="O600" s="39"/>
      <c r="P600" s="38">
        <v>88.8</v>
      </c>
      <c r="Q600" s="39"/>
      <c r="R600" s="39"/>
      <c r="S600" s="38">
        <f>ROUND(ROUND(P600, 2)*I600, 2)</f>
        <v>0</v>
      </c>
      <c r="T600" s="39"/>
      <c r="U600" s="40"/>
      <c r="V600" s="9">
        <f>ROUND(ROUND(P600, 2)/1.2, 2)</f>
        <v>74</v>
      </c>
      <c r="Y600" s="9">
        <f>ROUND(S600 / 1.2, 2)</f>
        <v>0</v>
      </c>
      <c r="AD600" s="4" t="s">
        <v>1738</v>
      </c>
      <c r="AE600" s="4" t="s">
        <v>1739</v>
      </c>
      <c r="AF600" s="4" t="s">
        <v>633</v>
      </c>
    </row>
    <row r="601" spans="1:35" ht="36" x14ac:dyDescent="0.3">
      <c r="A601" s="23" t="s">
        <v>1740</v>
      </c>
      <c r="B601" s="23"/>
      <c r="C601" s="42" t="s">
        <v>630</v>
      </c>
      <c r="D601" s="25"/>
      <c r="E601" s="25"/>
      <c r="F601" s="43" t="s">
        <v>74</v>
      </c>
      <c r="G601" s="44">
        <v>0.15</v>
      </c>
      <c r="H601" s="25"/>
      <c r="I601" s="44">
        <v>1.26</v>
      </c>
      <c r="J601" s="46">
        <v>88.8</v>
      </c>
      <c r="K601" s="47"/>
      <c r="L601" s="47"/>
      <c r="M601" s="46">
        <f>ROUND(ROUND(J601, 2)*I601, 2)</f>
        <v>111.89</v>
      </c>
      <c r="N601" s="47"/>
      <c r="O601" s="47"/>
      <c r="P601" s="46">
        <v>88.8</v>
      </c>
      <c r="Q601" s="47"/>
      <c r="R601" s="47"/>
      <c r="S601" s="46">
        <f>ROUND(ROUND(P601, 2)*I601, 2)</f>
        <v>111.89</v>
      </c>
      <c r="T601" s="47"/>
      <c r="U601" s="48"/>
      <c r="V601" s="9">
        <f>ROUND(ROUND(P601, 2)/1.2, 2)</f>
        <v>74</v>
      </c>
      <c r="Y601" s="9">
        <f>ROUND(S601 / 1.2, 2)</f>
        <v>93.24</v>
      </c>
      <c r="AD601" s="4" t="s">
        <v>1741</v>
      </c>
      <c r="AE601" s="4" t="s">
        <v>1739</v>
      </c>
      <c r="AF601" s="4" t="s">
        <v>633</v>
      </c>
    </row>
    <row r="602" spans="1:35" ht="108" x14ac:dyDescent="0.3">
      <c r="A602" s="17" t="s">
        <v>1742</v>
      </c>
      <c r="B602" s="17"/>
      <c r="C602" s="34" t="s">
        <v>1665</v>
      </c>
      <c r="D602" s="19"/>
      <c r="E602" s="19" t="s">
        <v>1743</v>
      </c>
      <c r="F602" s="35" t="s">
        <v>74</v>
      </c>
      <c r="G602" s="36">
        <v>0.3</v>
      </c>
      <c r="H602" s="19"/>
      <c r="I602" s="62">
        <v>0</v>
      </c>
      <c r="J602" s="38">
        <v>0</v>
      </c>
      <c r="K602" s="39"/>
      <c r="L602" s="39"/>
      <c r="M602" s="38">
        <f>ROUND(ROUND(J602, 2)*I602, 2)</f>
        <v>0</v>
      </c>
      <c r="N602" s="39"/>
      <c r="O602" s="39"/>
      <c r="P602" s="38">
        <v>206.5</v>
      </c>
      <c r="Q602" s="39"/>
      <c r="R602" s="39"/>
      <c r="S602" s="38">
        <f>ROUND(ROUND(P602, 2)*I602, 2)</f>
        <v>0</v>
      </c>
      <c r="T602" s="39"/>
      <c r="U602" s="40"/>
      <c r="V602" s="9">
        <f>ROUND(ROUND(P602, 2)/1.2, 2)</f>
        <v>172.08</v>
      </c>
      <c r="Y602" s="9">
        <f>ROUND(S602 / 1.2, 2)</f>
        <v>0</v>
      </c>
      <c r="AD602" s="4" t="s">
        <v>1744</v>
      </c>
      <c r="AE602" s="4" t="s">
        <v>1745</v>
      </c>
      <c r="AF602" s="4" t="s">
        <v>1669</v>
      </c>
    </row>
    <row r="603" spans="1:35" ht="108" x14ac:dyDescent="0.3">
      <c r="A603" s="23" t="s">
        <v>1746</v>
      </c>
      <c r="B603" s="23"/>
      <c r="C603" s="42" t="s">
        <v>1665</v>
      </c>
      <c r="D603" s="25"/>
      <c r="E603" s="25" t="s">
        <v>1743</v>
      </c>
      <c r="F603" s="43" t="s">
        <v>74</v>
      </c>
      <c r="G603" s="44">
        <v>0.3</v>
      </c>
      <c r="H603" s="25"/>
      <c r="I603" s="44">
        <v>2.52</v>
      </c>
      <c r="J603" s="46">
        <v>0</v>
      </c>
      <c r="K603" s="47"/>
      <c r="L603" s="47"/>
      <c r="M603" s="46">
        <f>ROUND(ROUND(J603, 2)*I603, 2)</f>
        <v>0</v>
      </c>
      <c r="N603" s="47"/>
      <c r="O603" s="47"/>
      <c r="P603" s="46">
        <v>206.5</v>
      </c>
      <c r="Q603" s="47"/>
      <c r="R603" s="47"/>
      <c r="S603" s="46">
        <f>ROUND(ROUND(P603, 2)*I603, 2)</f>
        <v>520.38</v>
      </c>
      <c r="T603" s="47"/>
      <c r="U603" s="48"/>
      <c r="V603" s="9">
        <f>ROUND(ROUND(P603, 2)/1.2, 2)</f>
        <v>172.08</v>
      </c>
      <c r="Y603" s="9">
        <f>ROUND(S603 / 1.2, 2)</f>
        <v>433.65</v>
      </c>
      <c r="AD603" s="4" t="s">
        <v>1747</v>
      </c>
      <c r="AE603" s="4" t="s">
        <v>1745</v>
      </c>
      <c r="AF603" s="4" t="s">
        <v>1669</v>
      </c>
    </row>
    <row r="604" spans="1:35" ht="36" x14ac:dyDescent="0.3">
      <c r="A604" s="17" t="s">
        <v>1748</v>
      </c>
      <c r="B604" s="17" t="s">
        <v>1715</v>
      </c>
      <c r="C604" s="18" t="s">
        <v>1716</v>
      </c>
      <c r="D604" s="19"/>
      <c r="E604" s="19" t="s">
        <v>1749</v>
      </c>
      <c r="F604" s="19" t="s">
        <v>67</v>
      </c>
      <c r="G604" s="20">
        <v>1</v>
      </c>
      <c r="H604" s="19"/>
      <c r="I604" s="21">
        <v>0</v>
      </c>
      <c r="J604" s="22">
        <v>13.32</v>
      </c>
      <c r="K604" s="22">
        <v>428</v>
      </c>
      <c r="L604" s="22">
        <f>J604+ROUND(K604, 2)</f>
        <v>441.32</v>
      </c>
      <c r="M604" s="22">
        <v>0</v>
      </c>
      <c r="N604" s="22">
        <v>0</v>
      </c>
      <c r="O604" s="22">
        <f>M604+N604</f>
        <v>0</v>
      </c>
      <c r="P604" s="22">
        <v>75.27</v>
      </c>
      <c r="Q604" s="22">
        <v>428</v>
      </c>
      <c r="R604" s="22">
        <f>P604+ROUND(Q604, 2)</f>
        <v>503.27</v>
      </c>
      <c r="S604" s="22">
        <v>0</v>
      </c>
      <c r="T604" s="22">
        <v>0</v>
      </c>
      <c r="U604" s="22">
        <f>S604+T604</f>
        <v>0</v>
      </c>
      <c r="V604" s="9">
        <f>ROUND(P604 / 1.2, 2)</f>
        <v>62.73</v>
      </c>
      <c r="W604" s="9">
        <f>ROUND(Q604 / 1.2, 2)</f>
        <v>356.67</v>
      </c>
      <c r="X604" s="9">
        <f>ROUND(R604 / 1.2, 2)</f>
        <v>419.39</v>
      </c>
      <c r="Y604" s="9">
        <f>ROUND(S604 / 1.2, 2)</f>
        <v>0</v>
      </c>
      <c r="Z604" s="9">
        <f>ROUND(T604 / 1.2, 2)</f>
        <v>0</v>
      </c>
      <c r="AA604" s="9">
        <f>Y604+Z604</f>
        <v>0</v>
      </c>
      <c r="AD604" s="4">
        <v>337839948</v>
      </c>
      <c r="AE604" s="4">
        <v>27137920</v>
      </c>
      <c r="AG604" s="4" t="s">
        <v>1718</v>
      </c>
      <c r="AH604" s="4" t="s">
        <v>1719</v>
      </c>
      <c r="AI604" s="4" t="s">
        <v>70</v>
      </c>
    </row>
    <row r="605" spans="1:35" ht="36" x14ac:dyDescent="0.3">
      <c r="A605" s="23" t="s">
        <v>1750</v>
      </c>
      <c r="B605" s="23" t="s">
        <v>1715</v>
      </c>
      <c r="C605" s="24" t="s">
        <v>1716</v>
      </c>
      <c r="D605" s="25"/>
      <c r="E605" s="25" t="s">
        <v>1749</v>
      </c>
      <c r="F605" s="25" t="s">
        <v>67</v>
      </c>
      <c r="G605" s="26">
        <v>1</v>
      </c>
      <c r="H605" s="25"/>
      <c r="I605" s="26">
        <v>20.66</v>
      </c>
      <c r="J605" s="27">
        <v>13.32</v>
      </c>
      <c r="K605" s="27">
        <v>428</v>
      </c>
      <c r="L605" s="27">
        <v>428</v>
      </c>
      <c r="M605" s="27">
        <v>275.19</v>
      </c>
      <c r="N605" s="27">
        <v>8842.48</v>
      </c>
      <c r="O605" s="27"/>
      <c r="P605" s="27">
        <v>75.27</v>
      </c>
      <c r="Q605" s="27">
        <v>428</v>
      </c>
      <c r="R605" s="27">
        <v>428</v>
      </c>
      <c r="S605" s="27">
        <v>1555.08</v>
      </c>
      <c r="T605" s="27">
        <v>8842.48</v>
      </c>
      <c r="U605" s="27"/>
      <c r="V605" s="9"/>
      <c r="W605" s="9">
        <f>ROUND(Q605 / 1.2, 2)</f>
        <v>356.67</v>
      </c>
      <c r="X605" s="9">
        <f>ROUND(R605 / 1.2, 2)</f>
        <v>356.67</v>
      </c>
      <c r="Y605" s="9"/>
      <c r="Z605" s="9">
        <f>ROUND(T605 / 1.2, 2)</f>
        <v>7368.73</v>
      </c>
      <c r="AA605" s="9"/>
      <c r="AD605" s="4">
        <v>315782264</v>
      </c>
      <c r="AE605" s="4">
        <v>27137920</v>
      </c>
      <c r="AG605" s="4" t="s">
        <v>1718</v>
      </c>
      <c r="AH605" s="4" t="s">
        <v>1719</v>
      </c>
      <c r="AI605" s="4"/>
    </row>
    <row r="606" spans="1:35" ht="108" x14ac:dyDescent="0.3">
      <c r="A606" s="17" t="s">
        <v>1751</v>
      </c>
      <c r="B606" s="17"/>
      <c r="C606" s="34" t="s">
        <v>1665</v>
      </c>
      <c r="D606" s="19"/>
      <c r="E606" s="19" t="s">
        <v>1752</v>
      </c>
      <c r="F606" s="35" t="s">
        <v>74</v>
      </c>
      <c r="G606" s="36">
        <v>0.3</v>
      </c>
      <c r="H606" s="19"/>
      <c r="I606" s="62">
        <v>0</v>
      </c>
      <c r="J606" s="38">
        <v>0</v>
      </c>
      <c r="K606" s="39"/>
      <c r="L606" s="39"/>
      <c r="M606" s="38">
        <f>ROUND(ROUND(J606, 2)*I606, 2)</f>
        <v>0</v>
      </c>
      <c r="N606" s="39"/>
      <c r="O606" s="39"/>
      <c r="P606" s="38">
        <v>206.5</v>
      </c>
      <c r="Q606" s="39"/>
      <c r="R606" s="39"/>
      <c r="S606" s="38">
        <f>ROUND(ROUND(P606, 2)*I606, 2)</f>
        <v>0</v>
      </c>
      <c r="T606" s="39"/>
      <c r="U606" s="40"/>
      <c r="V606" s="9">
        <f>ROUND(ROUND(P606, 2)/1.2, 2)</f>
        <v>172.08</v>
      </c>
      <c r="Y606" s="9">
        <f>ROUND(S606 / 1.2, 2)</f>
        <v>0</v>
      </c>
      <c r="AD606" s="4" t="s">
        <v>1753</v>
      </c>
      <c r="AE606" s="4" t="s">
        <v>1754</v>
      </c>
      <c r="AF606" s="4" t="s">
        <v>1669</v>
      </c>
    </row>
    <row r="607" spans="1:35" ht="108" x14ac:dyDescent="0.3">
      <c r="A607" s="23" t="s">
        <v>1755</v>
      </c>
      <c r="B607" s="23"/>
      <c r="C607" s="42" t="s">
        <v>1665</v>
      </c>
      <c r="D607" s="25"/>
      <c r="E607" s="25" t="s">
        <v>1752</v>
      </c>
      <c r="F607" s="43" t="s">
        <v>74</v>
      </c>
      <c r="G607" s="44">
        <v>0.3</v>
      </c>
      <c r="H607" s="25"/>
      <c r="I607" s="44">
        <v>6.1980000000000004</v>
      </c>
      <c r="J607" s="46">
        <v>0</v>
      </c>
      <c r="K607" s="47"/>
      <c r="L607" s="47"/>
      <c r="M607" s="46">
        <f>ROUND(ROUND(J607, 2)*I607, 2)</f>
        <v>0</v>
      </c>
      <c r="N607" s="47"/>
      <c r="O607" s="47"/>
      <c r="P607" s="46">
        <v>206.5</v>
      </c>
      <c r="Q607" s="47"/>
      <c r="R607" s="47"/>
      <c r="S607" s="46">
        <f>ROUND(ROUND(P607, 2)*I607, 2)</f>
        <v>1279.8900000000001</v>
      </c>
      <c r="T607" s="47"/>
      <c r="U607" s="48"/>
      <c r="V607" s="9">
        <f>ROUND(ROUND(P607, 2)/1.2, 2)</f>
        <v>172.08</v>
      </c>
      <c r="Y607" s="9">
        <f>ROUND(S607 / 1.2, 2)</f>
        <v>1066.58</v>
      </c>
      <c r="AD607" s="4" t="s">
        <v>1756</v>
      </c>
      <c r="AE607" s="4" t="s">
        <v>1754</v>
      </c>
      <c r="AF607" s="4" t="s">
        <v>1669</v>
      </c>
    </row>
    <row r="608" spans="1:35" ht="36" x14ac:dyDescent="0.3">
      <c r="A608" s="17" t="s">
        <v>1757</v>
      </c>
      <c r="B608" s="17"/>
      <c r="C608" s="34" t="s">
        <v>630</v>
      </c>
      <c r="D608" s="19"/>
      <c r="E608" s="19"/>
      <c r="F608" s="35" t="s">
        <v>74</v>
      </c>
      <c r="G608" s="36">
        <v>0.15</v>
      </c>
      <c r="H608" s="19"/>
      <c r="I608" s="62">
        <v>0</v>
      </c>
      <c r="J608" s="38">
        <v>88.8</v>
      </c>
      <c r="K608" s="39"/>
      <c r="L608" s="39"/>
      <c r="M608" s="38">
        <f>ROUND(ROUND(J608, 2)*I608, 2)</f>
        <v>0</v>
      </c>
      <c r="N608" s="39"/>
      <c r="O608" s="39"/>
      <c r="P608" s="38">
        <v>88.8</v>
      </c>
      <c r="Q608" s="39"/>
      <c r="R608" s="39"/>
      <c r="S608" s="38">
        <f>ROUND(ROUND(P608, 2)*I608, 2)</f>
        <v>0</v>
      </c>
      <c r="T608" s="39"/>
      <c r="U608" s="40"/>
      <c r="V608" s="9">
        <f>ROUND(ROUND(P608, 2)/1.2, 2)</f>
        <v>74</v>
      </c>
      <c r="Y608" s="9">
        <f>ROUND(S608 / 1.2, 2)</f>
        <v>0</v>
      </c>
      <c r="AD608" s="4" t="s">
        <v>1758</v>
      </c>
      <c r="AE608" s="4" t="s">
        <v>1759</v>
      </c>
      <c r="AF608" s="4" t="s">
        <v>633</v>
      </c>
    </row>
    <row r="609" spans="1:35" ht="36" x14ac:dyDescent="0.3">
      <c r="A609" s="23" t="s">
        <v>1760</v>
      </c>
      <c r="B609" s="23"/>
      <c r="C609" s="42" t="s">
        <v>630</v>
      </c>
      <c r="D609" s="25"/>
      <c r="E609" s="25"/>
      <c r="F609" s="43" t="s">
        <v>74</v>
      </c>
      <c r="G609" s="44">
        <v>0.15</v>
      </c>
      <c r="H609" s="25"/>
      <c r="I609" s="44">
        <v>3.0990000000000002</v>
      </c>
      <c r="J609" s="46">
        <v>88.8</v>
      </c>
      <c r="K609" s="47"/>
      <c r="L609" s="47"/>
      <c r="M609" s="46">
        <f>ROUND(ROUND(J609, 2)*I609, 2)</f>
        <v>275.19</v>
      </c>
      <c r="N609" s="47"/>
      <c r="O609" s="47"/>
      <c r="P609" s="46">
        <v>88.8</v>
      </c>
      <c r="Q609" s="47"/>
      <c r="R609" s="47"/>
      <c r="S609" s="46">
        <f>ROUND(ROUND(P609, 2)*I609, 2)</f>
        <v>275.19</v>
      </c>
      <c r="T609" s="47"/>
      <c r="U609" s="48"/>
      <c r="V609" s="9">
        <f>ROUND(ROUND(P609, 2)/1.2, 2)</f>
        <v>74</v>
      </c>
      <c r="Y609" s="9">
        <f>ROUND(S609 / 1.2, 2)</f>
        <v>229.33</v>
      </c>
      <c r="AD609" s="4" t="s">
        <v>1761</v>
      </c>
      <c r="AE609" s="4" t="s">
        <v>1759</v>
      </c>
      <c r="AF609" s="4" t="s">
        <v>633</v>
      </c>
    </row>
    <row r="610" spans="1:35" ht="36" x14ac:dyDescent="0.3">
      <c r="A610" s="17" t="s">
        <v>1762</v>
      </c>
      <c r="B610" s="17" t="s">
        <v>1715</v>
      </c>
      <c r="C610" s="18" t="s">
        <v>1716</v>
      </c>
      <c r="D610" s="19"/>
      <c r="E610" s="19" t="s">
        <v>1763</v>
      </c>
      <c r="F610" s="19" t="s">
        <v>67</v>
      </c>
      <c r="G610" s="20">
        <v>1</v>
      </c>
      <c r="H610" s="19"/>
      <c r="I610" s="21">
        <v>0</v>
      </c>
      <c r="J610" s="22">
        <v>13.32</v>
      </c>
      <c r="K610" s="22">
        <v>428</v>
      </c>
      <c r="L610" s="22">
        <f>J610+ROUND(K610, 2)</f>
        <v>441.32</v>
      </c>
      <c r="M610" s="22">
        <v>0</v>
      </c>
      <c r="N610" s="22">
        <v>0</v>
      </c>
      <c r="O610" s="22">
        <f>M610+N610</f>
        <v>0</v>
      </c>
      <c r="P610" s="22">
        <v>75.27</v>
      </c>
      <c r="Q610" s="22">
        <v>428</v>
      </c>
      <c r="R610" s="22">
        <f>P610+ROUND(Q610, 2)</f>
        <v>503.27</v>
      </c>
      <c r="S610" s="22">
        <v>0</v>
      </c>
      <c r="T610" s="22">
        <v>0</v>
      </c>
      <c r="U610" s="22">
        <f>S610+T610</f>
        <v>0</v>
      </c>
      <c r="V610" s="9">
        <f>ROUND(P610 / 1.2, 2)</f>
        <v>62.73</v>
      </c>
      <c r="W610" s="9">
        <f>ROUND(Q610 / 1.2, 2)</f>
        <v>356.67</v>
      </c>
      <c r="X610" s="9">
        <f>ROUND(R610 / 1.2, 2)</f>
        <v>419.39</v>
      </c>
      <c r="Y610" s="9">
        <f>ROUND(S610 / 1.2, 2)</f>
        <v>0</v>
      </c>
      <c r="Z610" s="9">
        <f>ROUND(T610 / 1.2, 2)</f>
        <v>0</v>
      </c>
      <c r="AA610" s="9">
        <f>Y610+Z610</f>
        <v>0</v>
      </c>
      <c r="AD610" s="4">
        <v>337839949</v>
      </c>
      <c r="AE610" s="4">
        <v>27137921</v>
      </c>
      <c r="AG610" s="4" t="s">
        <v>1718</v>
      </c>
      <c r="AH610" s="4" t="s">
        <v>1719</v>
      </c>
      <c r="AI610" s="4" t="s">
        <v>70</v>
      </c>
    </row>
    <row r="611" spans="1:35" ht="36" x14ac:dyDescent="0.3">
      <c r="A611" s="23" t="s">
        <v>1764</v>
      </c>
      <c r="B611" s="23" t="s">
        <v>1715</v>
      </c>
      <c r="C611" s="24" t="s">
        <v>1716</v>
      </c>
      <c r="D611" s="25"/>
      <c r="E611" s="25" t="s">
        <v>1763</v>
      </c>
      <c r="F611" s="25" t="s">
        <v>67</v>
      </c>
      <c r="G611" s="26">
        <v>1</v>
      </c>
      <c r="H611" s="25"/>
      <c r="I611" s="26">
        <v>10.39</v>
      </c>
      <c r="J611" s="27">
        <v>13.32</v>
      </c>
      <c r="K611" s="27">
        <v>428</v>
      </c>
      <c r="L611" s="27">
        <v>428</v>
      </c>
      <c r="M611" s="27">
        <v>138.38999999999999</v>
      </c>
      <c r="N611" s="27">
        <v>4446.92</v>
      </c>
      <c r="O611" s="27"/>
      <c r="P611" s="27">
        <v>75.27</v>
      </c>
      <c r="Q611" s="27">
        <v>428</v>
      </c>
      <c r="R611" s="27">
        <v>428</v>
      </c>
      <c r="S611" s="27">
        <v>782.06</v>
      </c>
      <c r="T611" s="27">
        <v>4446.92</v>
      </c>
      <c r="U611" s="27"/>
      <c r="V611" s="9"/>
      <c r="W611" s="9">
        <f>ROUND(Q611 / 1.2, 2)</f>
        <v>356.67</v>
      </c>
      <c r="X611" s="9">
        <f>ROUND(R611 / 1.2, 2)</f>
        <v>356.67</v>
      </c>
      <c r="Y611" s="9"/>
      <c r="Z611" s="9">
        <f>ROUND(T611 / 1.2, 2)</f>
        <v>3705.77</v>
      </c>
      <c r="AA611" s="9"/>
      <c r="AD611" s="4">
        <v>315782265</v>
      </c>
      <c r="AE611" s="4">
        <v>27137921</v>
      </c>
      <c r="AG611" s="4" t="s">
        <v>1718</v>
      </c>
      <c r="AH611" s="4" t="s">
        <v>1719</v>
      </c>
      <c r="AI611" s="4"/>
    </row>
    <row r="612" spans="1:35" ht="36" x14ac:dyDescent="0.3">
      <c r="A612" s="17" t="s">
        <v>1765</v>
      </c>
      <c r="B612" s="17"/>
      <c r="C612" s="34" t="s">
        <v>630</v>
      </c>
      <c r="D612" s="19"/>
      <c r="E612" s="19"/>
      <c r="F612" s="35" t="s">
        <v>74</v>
      </c>
      <c r="G612" s="36">
        <v>0.15</v>
      </c>
      <c r="H612" s="19"/>
      <c r="I612" s="62">
        <v>0</v>
      </c>
      <c r="J612" s="38">
        <v>88.8</v>
      </c>
      <c r="K612" s="39"/>
      <c r="L612" s="39"/>
      <c r="M612" s="38">
        <f>ROUND(ROUND(J612, 2)*I612, 2)</f>
        <v>0</v>
      </c>
      <c r="N612" s="39"/>
      <c r="O612" s="39"/>
      <c r="P612" s="38">
        <v>88.8</v>
      </c>
      <c r="Q612" s="39"/>
      <c r="R612" s="39"/>
      <c r="S612" s="38">
        <f>ROUND(ROUND(P612, 2)*I612, 2)</f>
        <v>0</v>
      </c>
      <c r="T612" s="39"/>
      <c r="U612" s="40"/>
      <c r="V612" s="9">
        <f>ROUND(ROUND(P612, 2)/1.2, 2)</f>
        <v>74</v>
      </c>
      <c r="Y612" s="9">
        <f>ROUND(S612 / 1.2, 2)</f>
        <v>0</v>
      </c>
      <c r="AD612" s="4" t="s">
        <v>1766</v>
      </c>
      <c r="AE612" s="4" t="s">
        <v>1767</v>
      </c>
      <c r="AF612" s="4" t="s">
        <v>633</v>
      </c>
    </row>
    <row r="613" spans="1:35" ht="36" x14ac:dyDescent="0.3">
      <c r="A613" s="23" t="s">
        <v>1768</v>
      </c>
      <c r="B613" s="23"/>
      <c r="C613" s="42" t="s">
        <v>630</v>
      </c>
      <c r="D613" s="25"/>
      <c r="E613" s="25"/>
      <c r="F613" s="43" t="s">
        <v>74</v>
      </c>
      <c r="G613" s="44">
        <v>0.15</v>
      </c>
      <c r="H613" s="25"/>
      <c r="I613" s="44">
        <v>1.5589999999999999</v>
      </c>
      <c r="J613" s="46">
        <v>88.8</v>
      </c>
      <c r="K613" s="47"/>
      <c r="L613" s="47"/>
      <c r="M613" s="46">
        <f>ROUND(ROUND(J613, 2)*I613, 2)</f>
        <v>138.44</v>
      </c>
      <c r="N613" s="47"/>
      <c r="O613" s="47"/>
      <c r="P613" s="46">
        <v>88.8</v>
      </c>
      <c r="Q613" s="47"/>
      <c r="R613" s="47"/>
      <c r="S613" s="46">
        <f>ROUND(ROUND(P613, 2)*I613, 2)</f>
        <v>138.44</v>
      </c>
      <c r="T613" s="47"/>
      <c r="U613" s="48"/>
      <c r="V613" s="9">
        <f>ROUND(ROUND(P613, 2)/1.2, 2)</f>
        <v>74</v>
      </c>
      <c r="Y613" s="9">
        <f>ROUND(S613 / 1.2, 2)</f>
        <v>115.37</v>
      </c>
      <c r="AD613" s="4" t="s">
        <v>1769</v>
      </c>
      <c r="AE613" s="4" t="s">
        <v>1767</v>
      </c>
      <c r="AF613" s="4" t="s">
        <v>633</v>
      </c>
    </row>
    <row r="614" spans="1:35" ht="108" x14ac:dyDescent="0.3">
      <c r="A614" s="17" t="s">
        <v>1770</v>
      </c>
      <c r="B614" s="17"/>
      <c r="C614" s="34" t="s">
        <v>1665</v>
      </c>
      <c r="D614" s="19"/>
      <c r="E614" s="19" t="s">
        <v>1771</v>
      </c>
      <c r="F614" s="35" t="s">
        <v>74</v>
      </c>
      <c r="G614" s="36">
        <v>0.3</v>
      </c>
      <c r="H614" s="19"/>
      <c r="I614" s="62">
        <v>0</v>
      </c>
      <c r="J614" s="38">
        <v>0</v>
      </c>
      <c r="K614" s="39"/>
      <c r="L614" s="39"/>
      <c r="M614" s="38">
        <f>ROUND(ROUND(J614, 2)*I614, 2)</f>
        <v>0</v>
      </c>
      <c r="N614" s="39"/>
      <c r="O614" s="39"/>
      <c r="P614" s="38">
        <v>206.5</v>
      </c>
      <c r="Q614" s="39"/>
      <c r="R614" s="39"/>
      <c r="S614" s="38">
        <f>ROUND(ROUND(P614, 2)*I614, 2)</f>
        <v>0</v>
      </c>
      <c r="T614" s="39"/>
      <c r="U614" s="40"/>
      <c r="V614" s="9">
        <f>ROUND(ROUND(P614, 2)/1.2, 2)</f>
        <v>172.08</v>
      </c>
      <c r="Y614" s="9">
        <f>ROUND(S614 / 1.2, 2)</f>
        <v>0</v>
      </c>
      <c r="AD614" s="4" t="s">
        <v>1772</v>
      </c>
      <c r="AE614" s="4" t="s">
        <v>1773</v>
      </c>
      <c r="AF614" s="4" t="s">
        <v>1669</v>
      </c>
    </row>
    <row r="615" spans="1:35" ht="108" x14ac:dyDescent="0.3">
      <c r="A615" s="23" t="s">
        <v>1774</v>
      </c>
      <c r="B615" s="23"/>
      <c r="C615" s="42" t="s">
        <v>1665</v>
      </c>
      <c r="D615" s="25"/>
      <c r="E615" s="25" t="s">
        <v>1771</v>
      </c>
      <c r="F615" s="43" t="s">
        <v>74</v>
      </c>
      <c r="G615" s="44">
        <v>0.3</v>
      </c>
      <c r="H615" s="25"/>
      <c r="I615" s="44">
        <v>3.117</v>
      </c>
      <c r="J615" s="46">
        <v>0</v>
      </c>
      <c r="K615" s="47"/>
      <c r="L615" s="47"/>
      <c r="M615" s="46">
        <f>ROUND(ROUND(J615, 2)*I615, 2)</f>
        <v>0</v>
      </c>
      <c r="N615" s="47"/>
      <c r="O615" s="47"/>
      <c r="P615" s="46">
        <v>206.5</v>
      </c>
      <c r="Q615" s="47"/>
      <c r="R615" s="47"/>
      <c r="S615" s="46">
        <f>ROUND(ROUND(P615, 2)*I615, 2)</f>
        <v>643.66</v>
      </c>
      <c r="T615" s="47"/>
      <c r="U615" s="48"/>
      <c r="V615" s="9">
        <f>ROUND(ROUND(P615, 2)/1.2, 2)</f>
        <v>172.08</v>
      </c>
      <c r="Y615" s="9">
        <f>ROUND(S615 / 1.2, 2)</f>
        <v>536.38</v>
      </c>
      <c r="AD615" s="4" t="s">
        <v>1775</v>
      </c>
      <c r="AE615" s="4" t="s">
        <v>1773</v>
      </c>
      <c r="AF615" s="4" t="s">
        <v>1669</v>
      </c>
    </row>
    <row r="616" spans="1:35" ht="36" x14ac:dyDescent="0.3">
      <c r="A616" s="17" t="s">
        <v>1776</v>
      </c>
      <c r="B616" s="17" t="s">
        <v>1715</v>
      </c>
      <c r="C616" s="18" t="s">
        <v>1716</v>
      </c>
      <c r="D616" s="19"/>
      <c r="E616" s="19" t="s">
        <v>1777</v>
      </c>
      <c r="F616" s="19" t="s">
        <v>67</v>
      </c>
      <c r="G616" s="20">
        <v>1</v>
      </c>
      <c r="H616" s="19"/>
      <c r="I616" s="21">
        <v>0</v>
      </c>
      <c r="J616" s="22">
        <v>13.32</v>
      </c>
      <c r="K616" s="22">
        <v>428</v>
      </c>
      <c r="L616" s="22">
        <f>J616+ROUND(K616, 2)</f>
        <v>441.32</v>
      </c>
      <c r="M616" s="22">
        <v>0</v>
      </c>
      <c r="N616" s="22">
        <v>0</v>
      </c>
      <c r="O616" s="22">
        <f>M616+N616</f>
        <v>0</v>
      </c>
      <c r="P616" s="22">
        <v>75.27</v>
      </c>
      <c r="Q616" s="22">
        <v>428</v>
      </c>
      <c r="R616" s="22">
        <f>P616+ROUND(Q616, 2)</f>
        <v>503.27</v>
      </c>
      <c r="S616" s="22">
        <v>0</v>
      </c>
      <c r="T616" s="22">
        <v>0</v>
      </c>
      <c r="U616" s="22">
        <f>S616+T616</f>
        <v>0</v>
      </c>
      <c r="V616" s="9">
        <f>ROUND(P616 / 1.2, 2)</f>
        <v>62.73</v>
      </c>
      <c r="W616" s="9">
        <f>ROUND(Q616 / 1.2, 2)</f>
        <v>356.67</v>
      </c>
      <c r="X616" s="9">
        <f>ROUND(R616 / 1.2, 2)</f>
        <v>419.39</v>
      </c>
      <c r="Y616" s="9">
        <f>ROUND(S616 / 1.2, 2)</f>
        <v>0</v>
      </c>
      <c r="Z616" s="9">
        <f>ROUND(T616 / 1.2, 2)</f>
        <v>0</v>
      </c>
      <c r="AA616" s="9">
        <f>Y616+Z616</f>
        <v>0</v>
      </c>
      <c r="AD616" s="4">
        <v>337839950</v>
      </c>
      <c r="AE616" s="4">
        <v>27137922</v>
      </c>
      <c r="AG616" s="4" t="s">
        <v>1718</v>
      </c>
      <c r="AH616" s="4" t="s">
        <v>1719</v>
      </c>
      <c r="AI616" s="4" t="s">
        <v>70</v>
      </c>
    </row>
    <row r="617" spans="1:35" ht="36" x14ac:dyDescent="0.3">
      <c r="A617" s="23" t="s">
        <v>1778</v>
      </c>
      <c r="B617" s="23" t="s">
        <v>1715</v>
      </c>
      <c r="C617" s="24" t="s">
        <v>1716</v>
      </c>
      <c r="D617" s="25"/>
      <c r="E617" s="25" t="s">
        <v>1777</v>
      </c>
      <c r="F617" s="25" t="s">
        <v>67</v>
      </c>
      <c r="G617" s="26">
        <v>1</v>
      </c>
      <c r="H617" s="25"/>
      <c r="I617" s="26">
        <v>5.0999999999999996</v>
      </c>
      <c r="J617" s="27">
        <v>13.32</v>
      </c>
      <c r="K617" s="27">
        <v>428</v>
      </c>
      <c r="L617" s="27">
        <v>428</v>
      </c>
      <c r="M617" s="27">
        <v>67.930000000000007</v>
      </c>
      <c r="N617" s="27">
        <v>2182.8000000000002</v>
      </c>
      <c r="O617" s="27"/>
      <c r="P617" s="27">
        <v>75.27</v>
      </c>
      <c r="Q617" s="27">
        <v>428</v>
      </c>
      <c r="R617" s="27">
        <v>428</v>
      </c>
      <c r="S617" s="27">
        <v>383.88</v>
      </c>
      <c r="T617" s="27">
        <v>2182.8000000000002</v>
      </c>
      <c r="U617" s="27"/>
      <c r="V617" s="9"/>
      <c r="W617" s="9">
        <f>ROUND(Q617 / 1.2, 2)</f>
        <v>356.67</v>
      </c>
      <c r="X617" s="9">
        <f>ROUND(R617 / 1.2, 2)</f>
        <v>356.67</v>
      </c>
      <c r="Y617" s="9"/>
      <c r="Z617" s="9">
        <f>ROUND(T617 / 1.2, 2)</f>
        <v>1819</v>
      </c>
      <c r="AA617" s="9"/>
      <c r="AD617" s="4">
        <v>315782266</v>
      </c>
      <c r="AE617" s="4">
        <v>27137922</v>
      </c>
      <c r="AG617" s="4" t="s">
        <v>1718</v>
      </c>
      <c r="AH617" s="4" t="s">
        <v>1719</v>
      </c>
      <c r="AI617" s="4"/>
    </row>
    <row r="618" spans="1:35" ht="108" x14ac:dyDescent="0.3">
      <c r="A618" s="17" t="s">
        <v>1779</v>
      </c>
      <c r="B618" s="17"/>
      <c r="C618" s="34" t="s">
        <v>1665</v>
      </c>
      <c r="D618" s="19"/>
      <c r="E618" s="19" t="s">
        <v>1780</v>
      </c>
      <c r="F618" s="35" t="s">
        <v>74</v>
      </c>
      <c r="G618" s="36">
        <v>0.3</v>
      </c>
      <c r="H618" s="19"/>
      <c r="I618" s="62">
        <v>0</v>
      </c>
      <c r="J618" s="38">
        <v>0</v>
      </c>
      <c r="K618" s="39"/>
      <c r="L618" s="39"/>
      <c r="M618" s="38">
        <f>ROUND(ROUND(J618, 2)*I618, 2)</f>
        <v>0</v>
      </c>
      <c r="N618" s="39"/>
      <c r="O618" s="39"/>
      <c r="P618" s="38">
        <v>206.5</v>
      </c>
      <c r="Q618" s="39"/>
      <c r="R618" s="39"/>
      <c r="S618" s="38">
        <f>ROUND(ROUND(P618, 2)*I618, 2)</f>
        <v>0</v>
      </c>
      <c r="T618" s="39"/>
      <c r="U618" s="40"/>
      <c r="V618" s="9">
        <f>ROUND(ROUND(P618, 2)/1.2, 2)</f>
        <v>172.08</v>
      </c>
      <c r="Y618" s="9">
        <f>ROUND(S618 / 1.2, 2)</f>
        <v>0</v>
      </c>
      <c r="AD618" s="4" t="s">
        <v>1781</v>
      </c>
      <c r="AE618" s="4" t="s">
        <v>1782</v>
      </c>
      <c r="AF618" s="4" t="s">
        <v>1669</v>
      </c>
    </row>
    <row r="619" spans="1:35" ht="108" x14ac:dyDescent="0.3">
      <c r="A619" s="23" t="s">
        <v>1783</v>
      </c>
      <c r="B619" s="23"/>
      <c r="C619" s="42" t="s">
        <v>1665</v>
      </c>
      <c r="D619" s="25"/>
      <c r="E619" s="25" t="s">
        <v>1780</v>
      </c>
      <c r="F619" s="43" t="s">
        <v>74</v>
      </c>
      <c r="G619" s="44">
        <v>0.3</v>
      </c>
      <c r="H619" s="25"/>
      <c r="I619" s="44">
        <v>1.53</v>
      </c>
      <c r="J619" s="46">
        <v>0</v>
      </c>
      <c r="K619" s="47"/>
      <c r="L619" s="47"/>
      <c r="M619" s="46">
        <f>ROUND(ROUND(J619, 2)*I619, 2)</f>
        <v>0</v>
      </c>
      <c r="N619" s="47"/>
      <c r="O619" s="47"/>
      <c r="P619" s="46">
        <v>206.5</v>
      </c>
      <c r="Q619" s="47"/>
      <c r="R619" s="47"/>
      <c r="S619" s="46">
        <f>ROUND(ROUND(P619, 2)*I619, 2)</f>
        <v>315.95</v>
      </c>
      <c r="T619" s="47"/>
      <c r="U619" s="48"/>
      <c r="V619" s="9">
        <f>ROUND(ROUND(P619, 2)/1.2, 2)</f>
        <v>172.08</v>
      </c>
      <c r="Y619" s="9">
        <f>ROUND(S619 / 1.2, 2)</f>
        <v>263.29000000000002</v>
      </c>
      <c r="AD619" s="4" t="s">
        <v>1784</v>
      </c>
      <c r="AE619" s="4" t="s">
        <v>1782</v>
      </c>
      <c r="AF619" s="4" t="s">
        <v>1669</v>
      </c>
    </row>
    <row r="620" spans="1:35" ht="36" x14ac:dyDescent="0.3">
      <c r="A620" s="17" t="s">
        <v>1785</v>
      </c>
      <c r="B620" s="17"/>
      <c r="C620" s="34" t="s">
        <v>630</v>
      </c>
      <c r="D620" s="19"/>
      <c r="E620" s="19"/>
      <c r="F620" s="35" t="s">
        <v>74</v>
      </c>
      <c r="G620" s="36">
        <v>0.15</v>
      </c>
      <c r="H620" s="19"/>
      <c r="I620" s="62">
        <v>0</v>
      </c>
      <c r="J620" s="38">
        <v>88.8</v>
      </c>
      <c r="K620" s="39"/>
      <c r="L620" s="39"/>
      <c r="M620" s="38">
        <f>ROUND(ROUND(J620, 2)*I620, 2)</f>
        <v>0</v>
      </c>
      <c r="N620" s="39"/>
      <c r="O620" s="39"/>
      <c r="P620" s="38">
        <v>88.8</v>
      </c>
      <c r="Q620" s="39"/>
      <c r="R620" s="39"/>
      <c r="S620" s="38">
        <f>ROUND(ROUND(P620, 2)*I620, 2)</f>
        <v>0</v>
      </c>
      <c r="T620" s="39"/>
      <c r="U620" s="40"/>
      <c r="V620" s="9">
        <f>ROUND(ROUND(P620, 2)/1.2, 2)</f>
        <v>74</v>
      </c>
      <c r="Y620" s="9">
        <f>ROUND(S620 / 1.2, 2)</f>
        <v>0</v>
      </c>
      <c r="AD620" s="4" t="s">
        <v>1786</v>
      </c>
      <c r="AE620" s="4" t="s">
        <v>1787</v>
      </c>
      <c r="AF620" s="4" t="s">
        <v>633</v>
      </c>
    </row>
    <row r="621" spans="1:35" ht="36" x14ac:dyDescent="0.3">
      <c r="A621" s="23" t="s">
        <v>1788</v>
      </c>
      <c r="B621" s="23"/>
      <c r="C621" s="42" t="s">
        <v>630</v>
      </c>
      <c r="D621" s="25"/>
      <c r="E621" s="25"/>
      <c r="F621" s="43" t="s">
        <v>74</v>
      </c>
      <c r="G621" s="44">
        <v>0.15</v>
      </c>
      <c r="H621" s="25"/>
      <c r="I621" s="44">
        <v>0.76500000000000001</v>
      </c>
      <c r="J621" s="46">
        <v>88.8</v>
      </c>
      <c r="K621" s="47"/>
      <c r="L621" s="47"/>
      <c r="M621" s="46">
        <f>ROUND(ROUND(J621, 2)*I621, 2)</f>
        <v>67.930000000000007</v>
      </c>
      <c r="N621" s="47"/>
      <c r="O621" s="47"/>
      <c r="P621" s="46">
        <v>88.8</v>
      </c>
      <c r="Q621" s="47"/>
      <c r="R621" s="47"/>
      <c r="S621" s="46">
        <f>ROUND(ROUND(P621, 2)*I621, 2)</f>
        <v>67.930000000000007</v>
      </c>
      <c r="T621" s="47"/>
      <c r="U621" s="48"/>
      <c r="V621" s="9">
        <f>ROUND(ROUND(P621, 2)/1.2, 2)</f>
        <v>74</v>
      </c>
      <c r="Y621" s="9">
        <f>ROUND(S621 / 1.2, 2)</f>
        <v>56.61</v>
      </c>
      <c r="AD621" s="4" t="s">
        <v>1789</v>
      </c>
      <c r="AE621" s="4" t="s">
        <v>1787</v>
      </c>
      <c r="AF621" s="4" t="s">
        <v>633</v>
      </c>
    </row>
    <row r="622" spans="1:35" ht="36" x14ac:dyDescent="0.3">
      <c r="A622" s="17" t="s">
        <v>1790</v>
      </c>
      <c r="B622" s="17" t="s">
        <v>1715</v>
      </c>
      <c r="C622" s="18" t="s">
        <v>1716</v>
      </c>
      <c r="D622" s="19"/>
      <c r="E622" s="19" t="s">
        <v>1791</v>
      </c>
      <c r="F622" s="19" t="s">
        <v>67</v>
      </c>
      <c r="G622" s="20">
        <v>1</v>
      </c>
      <c r="H622" s="19"/>
      <c r="I622" s="21">
        <v>0</v>
      </c>
      <c r="J622" s="22">
        <v>13.32</v>
      </c>
      <c r="K622" s="22">
        <v>428</v>
      </c>
      <c r="L622" s="22">
        <f>J622+ROUND(K622, 2)</f>
        <v>441.32</v>
      </c>
      <c r="M622" s="22">
        <v>0</v>
      </c>
      <c r="N622" s="22">
        <v>0</v>
      </c>
      <c r="O622" s="22">
        <f>M622+N622</f>
        <v>0</v>
      </c>
      <c r="P622" s="22">
        <v>75.27</v>
      </c>
      <c r="Q622" s="22">
        <v>428</v>
      </c>
      <c r="R622" s="22">
        <f>P622+ROUND(Q622, 2)</f>
        <v>503.27</v>
      </c>
      <c r="S622" s="22">
        <v>0</v>
      </c>
      <c r="T622" s="22">
        <v>0</v>
      </c>
      <c r="U622" s="22">
        <f>S622+T622</f>
        <v>0</v>
      </c>
      <c r="V622" s="9">
        <f>ROUND(P622 / 1.2, 2)</f>
        <v>62.73</v>
      </c>
      <c r="W622" s="9">
        <f>ROUND(Q622 / 1.2, 2)</f>
        <v>356.67</v>
      </c>
      <c r="X622" s="9">
        <f>ROUND(R622 / 1.2, 2)</f>
        <v>419.39</v>
      </c>
      <c r="Y622" s="9">
        <f>ROUND(S622 / 1.2, 2)</f>
        <v>0</v>
      </c>
      <c r="Z622" s="9">
        <f>ROUND(T622 / 1.2, 2)</f>
        <v>0</v>
      </c>
      <c r="AA622" s="9">
        <f>Y622+Z622</f>
        <v>0</v>
      </c>
      <c r="AD622" s="4">
        <v>337839951</v>
      </c>
      <c r="AE622" s="4">
        <v>27137923</v>
      </c>
      <c r="AG622" s="4" t="s">
        <v>1718</v>
      </c>
      <c r="AH622" s="4" t="s">
        <v>1719</v>
      </c>
      <c r="AI622" s="4" t="s">
        <v>70</v>
      </c>
    </row>
    <row r="623" spans="1:35" ht="36" x14ac:dyDescent="0.3">
      <c r="A623" s="23" t="s">
        <v>1792</v>
      </c>
      <c r="B623" s="23" t="s">
        <v>1715</v>
      </c>
      <c r="C623" s="24" t="s">
        <v>1716</v>
      </c>
      <c r="D623" s="25"/>
      <c r="E623" s="25" t="s">
        <v>1791</v>
      </c>
      <c r="F623" s="25" t="s">
        <v>67</v>
      </c>
      <c r="G623" s="26">
        <v>1</v>
      </c>
      <c r="H623" s="25"/>
      <c r="I623" s="26">
        <v>11.75</v>
      </c>
      <c r="J623" s="27">
        <v>13.32</v>
      </c>
      <c r="K623" s="27">
        <v>428</v>
      </c>
      <c r="L623" s="27">
        <v>428</v>
      </c>
      <c r="M623" s="27">
        <v>156.51</v>
      </c>
      <c r="N623" s="27">
        <v>5029</v>
      </c>
      <c r="O623" s="27"/>
      <c r="P623" s="27">
        <v>75.27</v>
      </c>
      <c r="Q623" s="27">
        <v>428</v>
      </c>
      <c r="R623" s="27">
        <v>428</v>
      </c>
      <c r="S623" s="27">
        <v>884.42</v>
      </c>
      <c r="T623" s="27">
        <v>5029</v>
      </c>
      <c r="U623" s="27"/>
      <c r="V623" s="9"/>
      <c r="W623" s="9">
        <f>ROUND(Q623 / 1.2, 2)</f>
        <v>356.67</v>
      </c>
      <c r="X623" s="9">
        <f>ROUND(R623 / 1.2, 2)</f>
        <v>356.67</v>
      </c>
      <c r="Y623" s="9"/>
      <c r="Z623" s="9">
        <f>ROUND(T623 / 1.2, 2)</f>
        <v>4190.83</v>
      </c>
      <c r="AA623" s="9"/>
      <c r="AD623" s="4">
        <v>315782267</v>
      </c>
      <c r="AE623" s="4">
        <v>27137923</v>
      </c>
      <c r="AG623" s="4" t="s">
        <v>1718</v>
      </c>
      <c r="AH623" s="4" t="s">
        <v>1719</v>
      </c>
      <c r="AI623" s="4"/>
    </row>
    <row r="624" spans="1:35" ht="36" x14ac:dyDescent="0.3">
      <c r="A624" s="17" t="s">
        <v>1793</v>
      </c>
      <c r="B624" s="17"/>
      <c r="C624" s="34" t="s">
        <v>630</v>
      </c>
      <c r="D624" s="19"/>
      <c r="E624" s="19"/>
      <c r="F624" s="35" t="s">
        <v>74</v>
      </c>
      <c r="G624" s="36">
        <v>0.15</v>
      </c>
      <c r="H624" s="19"/>
      <c r="I624" s="62">
        <v>0</v>
      </c>
      <c r="J624" s="38">
        <v>88.8</v>
      </c>
      <c r="K624" s="39"/>
      <c r="L624" s="39"/>
      <c r="M624" s="38">
        <f>ROUND(ROUND(J624, 2)*I624, 2)</f>
        <v>0</v>
      </c>
      <c r="N624" s="39"/>
      <c r="O624" s="39"/>
      <c r="P624" s="38">
        <v>88.8</v>
      </c>
      <c r="Q624" s="39"/>
      <c r="R624" s="39"/>
      <c r="S624" s="38">
        <f>ROUND(ROUND(P624, 2)*I624, 2)</f>
        <v>0</v>
      </c>
      <c r="T624" s="39"/>
      <c r="U624" s="40"/>
      <c r="V624" s="9">
        <f>ROUND(ROUND(P624, 2)/1.2, 2)</f>
        <v>74</v>
      </c>
      <c r="Y624" s="9">
        <f>ROUND(S624 / 1.2, 2)</f>
        <v>0</v>
      </c>
      <c r="AD624" s="4" t="s">
        <v>1794</v>
      </c>
      <c r="AE624" s="4" t="s">
        <v>1795</v>
      </c>
      <c r="AF624" s="4" t="s">
        <v>633</v>
      </c>
    </row>
    <row r="625" spans="1:35" ht="36" x14ac:dyDescent="0.3">
      <c r="A625" s="23" t="s">
        <v>1796</v>
      </c>
      <c r="B625" s="23"/>
      <c r="C625" s="42" t="s">
        <v>630</v>
      </c>
      <c r="D625" s="25"/>
      <c r="E625" s="25"/>
      <c r="F625" s="43" t="s">
        <v>74</v>
      </c>
      <c r="G625" s="44">
        <v>0.15</v>
      </c>
      <c r="H625" s="25"/>
      <c r="I625" s="44">
        <v>1.7629999999999999</v>
      </c>
      <c r="J625" s="46">
        <v>88.8</v>
      </c>
      <c r="K625" s="47"/>
      <c r="L625" s="47"/>
      <c r="M625" s="46">
        <f>ROUND(ROUND(J625, 2)*I625, 2)</f>
        <v>156.55000000000001</v>
      </c>
      <c r="N625" s="47"/>
      <c r="O625" s="47"/>
      <c r="P625" s="46">
        <v>88.8</v>
      </c>
      <c r="Q625" s="47"/>
      <c r="R625" s="47"/>
      <c r="S625" s="46">
        <f>ROUND(ROUND(P625, 2)*I625, 2)</f>
        <v>156.55000000000001</v>
      </c>
      <c r="T625" s="47"/>
      <c r="U625" s="48"/>
      <c r="V625" s="9">
        <f>ROUND(ROUND(P625, 2)/1.2, 2)</f>
        <v>74</v>
      </c>
      <c r="Y625" s="9">
        <f>ROUND(S625 / 1.2, 2)</f>
        <v>130.46</v>
      </c>
      <c r="AD625" s="4" t="s">
        <v>1797</v>
      </c>
      <c r="AE625" s="4" t="s">
        <v>1795</v>
      </c>
      <c r="AF625" s="4" t="s">
        <v>633</v>
      </c>
    </row>
    <row r="626" spans="1:35" ht="108" x14ac:dyDescent="0.3">
      <c r="A626" s="17" t="s">
        <v>1798</v>
      </c>
      <c r="B626" s="17"/>
      <c r="C626" s="34" t="s">
        <v>1665</v>
      </c>
      <c r="D626" s="19"/>
      <c r="E626" s="19" t="s">
        <v>1799</v>
      </c>
      <c r="F626" s="35" t="s">
        <v>74</v>
      </c>
      <c r="G626" s="36">
        <v>0.3</v>
      </c>
      <c r="H626" s="19"/>
      <c r="I626" s="62">
        <v>0</v>
      </c>
      <c r="J626" s="38">
        <v>0</v>
      </c>
      <c r="K626" s="39"/>
      <c r="L626" s="39"/>
      <c r="M626" s="38">
        <f>ROUND(ROUND(J626, 2)*I626, 2)</f>
        <v>0</v>
      </c>
      <c r="N626" s="39"/>
      <c r="O626" s="39"/>
      <c r="P626" s="38">
        <v>206.5</v>
      </c>
      <c r="Q626" s="39"/>
      <c r="R626" s="39"/>
      <c r="S626" s="38">
        <f>ROUND(ROUND(P626, 2)*I626, 2)</f>
        <v>0</v>
      </c>
      <c r="T626" s="39"/>
      <c r="U626" s="40"/>
      <c r="V626" s="9">
        <f>ROUND(ROUND(P626, 2)/1.2, 2)</f>
        <v>172.08</v>
      </c>
      <c r="Y626" s="9">
        <f>ROUND(S626 / 1.2, 2)</f>
        <v>0</v>
      </c>
      <c r="AD626" s="4" t="s">
        <v>1800</v>
      </c>
      <c r="AE626" s="4" t="s">
        <v>1801</v>
      </c>
      <c r="AF626" s="4" t="s">
        <v>1669</v>
      </c>
    </row>
    <row r="627" spans="1:35" ht="108" x14ac:dyDescent="0.3">
      <c r="A627" s="23" t="s">
        <v>1802</v>
      </c>
      <c r="B627" s="23"/>
      <c r="C627" s="42" t="s">
        <v>1665</v>
      </c>
      <c r="D627" s="25"/>
      <c r="E627" s="25" t="s">
        <v>1799</v>
      </c>
      <c r="F627" s="43" t="s">
        <v>74</v>
      </c>
      <c r="G627" s="44">
        <v>0.3</v>
      </c>
      <c r="H627" s="25"/>
      <c r="I627" s="44">
        <v>3.5249999999999999</v>
      </c>
      <c r="J627" s="46">
        <v>0</v>
      </c>
      <c r="K627" s="47"/>
      <c r="L627" s="47"/>
      <c r="M627" s="46">
        <f>ROUND(ROUND(J627, 2)*I627, 2)</f>
        <v>0</v>
      </c>
      <c r="N627" s="47"/>
      <c r="O627" s="47"/>
      <c r="P627" s="46">
        <v>206.5</v>
      </c>
      <c r="Q627" s="47"/>
      <c r="R627" s="47"/>
      <c r="S627" s="46">
        <f>ROUND(ROUND(P627, 2)*I627, 2)</f>
        <v>727.91</v>
      </c>
      <c r="T627" s="47"/>
      <c r="U627" s="48"/>
      <c r="V627" s="9">
        <f>ROUND(ROUND(P627, 2)/1.2, 2)</f>
        <v>172.08</v>
      </c>
      <c r="Y627" s="9">
        <f>ROUND(S627 / 1.2, 2)</f>
        <v>606.59</v>
      </c>
      <c r="AD627" s="4" t="s">
        <v>1803</v>
      </c>
      <c r="AE627" s="4" t="s">
        <v>1801</v>
      </c>
      <c r="AF627" s="4" t="s">
        <v>1669</v>
      </c>
    </row>
    <row r="628" spans="1:35" ht="36" x14ac:dyDescent="0.3">
      <c r="A628" s="17" t="s">
        <v>1804</v>
      </c>
      <c r="B628" s="17" t="s">
        <v>1715</v>
      </c>
      <c r="C628" s="18" t="s">
        <v>1716</v>
      </c>
      <c r="D628" s="19"/>
      <c r="E628" s="19" t="s">
        <v>1805</v>
      </c>
      <c r="F628" s="19" t="s">
        <v>67</v>
      </c>
      <c r="G628" s="20">
        <v>1</v>
      </c>
      <c r="H628" s="19"/>
      <c r="I628" s="21">
        <v>0</v>
      </c>
      <c r="J628" s="22">
        <v>13.32</v>
      </c>
      <c r="K628" s="22">
        <v>428</v>
      </c>
      <c r="L628" s="22">
        <f>J628+ROUND(K628, 2)</f>
        <v>441.32</v>
      </c>
      <c r="M628" s="22">
        <v>0</v>
      </c>
      <c r="N628" s="22">
        <v>0</v>
      </c>
      <c r="O628" s="22">
        <f>M628+N628</f>
        <v>0</v>
      </c>
      <c r="P628" s="22">
        <v>75.27</v>
      </c>
      <c r="Q628" s="22">
        <v>428</v>
      </c>
      <c r="R628" s="22">
        <f>P628+ROUND(Q628, 2)</f>
        <v>503.27</v>
      </c>
      <c r="S628" s="22">
        <v>0</v>
      </c>
      <c r="T628" s="22">
        <v>0</v>
      </c>
      <c r="U628" s="22">
        <f>S628+T628</f>
        <v>0</v>
      </c>
      <c r="V628" s="9">
        <f>ROUND(P628 / 1.2, 2)</f>
        <v>62.73</v>
      </c>
      <c r="W628" s="9">
        <f>ROUND(Q628 / 1.2, 2)</f>
        <v>356.67</v>
      </c>
      <c r="X628" s="9">
        <f>ROUND(R628 / 1.2, 2)</f>
        <v>419.39</v>
      </c>
      <c r="Y628" s="9">
        <f>ROUND(S628 / 1.2, 2)</f>
        <v>0</v>
      </c>
      <c r="Z628" s="9">
        <f>ROUND(T628 / 1.2, 2)</f>
        <v>0</v>
      </c>
      <c r="AA628" s="9">
        <f>Y628+Z628</f>
        <v>0</v>
      </c>
      <c r="AD628" s="4">
        <v>337839952</v>
      </c>
      <c r="AE628" s="4">
        <v>27137917</v>
      </c>
      <c r="AG628" s="4" t="s">
        <v>1718</v>
      </c>
      <c r="AH628" s="4" t="s">
        <v>1719</v>
      </c>
      <c r="AI628" s="4" t="s">
        <v>70</v>
      </c>
    </row>
    <row r="629" spans="1:35" ht="36" x14ac:dyDescent="0.3">
      <c r="A629" s="23" t="s">
        <v>1806</v>
      </c>
      <c r="B629" s="23" t="s">
        <v>1715</v>
      </c>
      <c r="C629" s="24" t="s">
        <v>1716</v>
      </c>
      <c r="D629" s="25"/>
      <c r="E629" s="25" t="s">
        <v>1805</v>
      </c>
      <c r="F629" s="25" t="s">
        <v>67</v>
      </c>
      <c r="G629" s="26">
        <v>1</v>
      </c>
      <c r="H629" s="25"/>
      <c r="I629" s="26">
        <v>78.400000000000006</v>
      </c>
      <c r="J629" s="27">
        <v>13.32</v>
      </c>
      <c r="K629" s="27">
        <v>428</v>
      </c>
      <c r="L629" s="27">
        <v>428</v>
      </c>
      <c r="M629" s="27">
        <v>1044.29</v>
      </c>
      <c r="N629" s="27">
        <v>33555.199999999997</v>
      </c>
      <c r="O629" s="27"/>
      <c r="P629" s="27">
        <v>75.27</v>
      </c>
      <c r="Q629" s="27">
        <v>428</v>
      </c>
      <c r="R629" s="27">
        <v>428</v>
      </c>
      <c r="S629" s="27">
        <v>5901.17</v>
      </c>
      <c r="T629" s="27">
        <v>33555.199999999997</v>
      </c>
      <c r="U629" s="27"/>
      <c r="V629" s="9"/>
      <c r="W629" s="9">
        <f>ROUND(Q629 / 1.2, 2)</f>
        <v>356.67</v>
      </c>
      <c r="X629" s="9">
        <f>ROUND(R629 / 1.2, 2)</f>
        <v>356.67</v>
      </c>
      <c r="Y629" s="9"/>
      <c r="Z629" s="9">
        <f>ROUND(T629 / 1.2, 2)</f>
        <v>27962.67</v>
      </c>
      <c r="AA629" s="9"/>
      <c r="AD629" s="4">
        <v>315782268</v>
      </c>
      <c r="AE629" s="4">
        <v>27137917</v>
      </c>
      <c r="AG629" s="4" t="s">
        <v>1718</v>
      </c>
      <c r="AH629" s="4" t="s">
        <v>1719</v>
      </c>
      <c r="AI629" s="4"/>
    </row>
    <row r="630" spans="1:35" ht="108" x14ac:dyDescent="0.3">
      <c r="A630" s="17" t="s">
        <v>1807</v>
      </c>
      <c r="B630" s="17"/>
      <c r="C630" s="34" t="s">
        <v>1665</v>
      </c>
      <c r="D630" s="19"/>
      <c r="E630" s="19" t="s">
        <v>1808</v>
      </c>
      <c r="F630" s="35" t="s">
        <v>74</v>
      </c>
      <c r="G630" s="36">
        <v>0.3</v>
      </c>
      <c r="H630" s="19"/>
      <c r="I630" s="62">
        <v>0</v>
      </c>
      <c r="J630" s="38">
        <v>0</v>
      </c>
      <c r="K630" s="39"/>
      <c r="L630" s="39"/>
      <c r="M630" s="38">
        <f>ROUND(ROUND(J630, 2)*I630, 2)</f>
        <v>0</v>
      </c>
      <c r="N630" s="39"/>
      <c r="O630" s="39"/>
      <c r="P630" s="38">
        <v>206.5</v>
      </c>
      <c r="Q630" s="39"/>
      <c r="R630" s="39"/>
      <c r="S630" s="38">
        <f>ROUND(ROUND(P630, 2)*I630, 2)</f>
        <v>0</v>
      </c>
      <c r="T630" s="39"/>
      <c r="U630" s="40"/>
      <c r="V630" s="9">
        <f>ROUND(ROUND(P630, 2)/1.2, 2)</f>
        <v>172.08</v>
      </c>
      <c r="Y630" s="9">
        <f>ROUND(S630 / 1.2, 2)</f>
        <v>0</v>
      </c>
      <c r="AD630" s="4" t="s">
        <v>1809</v>
      </c>
      <c r="AE630" s="4" t="s">
        <v>1810</v>
      </c>
      <c r="AF630" s="4" t="s">
        <v>1669</v>
      </c>
    </row>
    <row r="631" spans="1:35" ht="108" x14ac:dyDescent="0.3">
      <c r="A631" s="23" t="s">
        <v>1811</v>
      </c>
      <c r="B631" s="23"/>
      <c r="C631" s="42" t="s">
        <v>1665</v>
      </c>
      <c r="D631" s="25"/>
      <c r="E631" s="25" t="s">
        <v>1808</v>
      </c>
      <c r="F631" s="43" t="s">
        <v>74</v>
      </c>
      <c r="G631" s="44">
        <v>0.3</v>
      </c>
      <c r="H631" s="25"/>
      <c r="I631" s="44">
        <v>23.52</v>
      </c>
      <c r="J631" s="46">
        <v>0</v>
      </c>
      <c r="K631" s="47"/>
      <c r="L631" s="47"/>
      <c r="M631" s="46">
        <f>ROUND(ROUND(J631, 2)*I631, 2)</f>
        <v>0</v>
      </c>
      <c r="N631" s="47"/>
      <c r="O631" s="47"/>
      <c r="P631" s="46">
        <v>206.5</v>
      </c>
      <c r="Q631" s="47"/>
      <c r="R631" s="47"/>
      <c r="S631" s="46">
        <f>ROUND(ROUND(P631, 2)*I631, 2)</f>
        <v>4856.88</v>
      </c>
      <c r="T631" s="47"/>
      <c r="U631" s="48"/>
      <c r="V631" s="9">
        <f>ROUND(ROUND(P631, 2)/1.2, 2)</f>
        <v>172.08</v>
      </c>
      <c r="Y631" s="9">
        <f>ROUND(S631 / 1.2, 2)</f>
        <v>4047.4</v>
      </c>
      <c r="AD631" s="4" t="s">
        <v>1812</v>
      </c>
      <c r="AE631" s="4" t="s">
        <v>1810</v>
      </c>
      <c r="AF631" s="4" t="s">
        <v>1669</v>
      </c>
    </row>
    <row r="632" spans="1:35" ht="36" x14ac:dyDescent="0.3">
      <c r="A632" s="17" t="s">
        <v>1813</v>
      </c>
      <c r="B632" s="17"/>
      <c r="C632" s="34" t="s">
        <v>630</v>
      </c>
      <c r="D632" s="19"/>
      <c r="E632" s="19"/>
      <c r="F632" s="35" t="s">
        <v>74</v>
      </c>
      <c r="G632" s="36">
        <v>0.15</v>
      </c>
      <c r="H632" s="19"/>
      <c r="I632" s="62">
        <v>0</v>
      </c>
      <c r="J632" s="38">
        <v>88.8</v>
      </c>
      <c r="K632" s="39"/>
      <c r="L632" s="39"/>
      <c r="M632" s="38">
        <f>ROUND(ROUND(J632, 2)*I632, 2)</f>
        <v>0</v>
      </c>
      <c r="N632" s="39"/>
      <c r="O632" s="39"/>
      <c r="P632" s="38">
        <v>88.8</v>
      </c>
      <c r="Q632" s="39"/>
      <c r="R632" s="39"/>
      <c r="S632" s="38">
        <f>ROUND(ROUND(P632, 2)*I632, 2)</f>
        <v>0</v>
      </c>
      <c r="T632" s="39"/>
      <c r="U632" s="40"/>
      <c r="V632" s="9">
        <f>ROUND(ROUND(P632, 2)/1.2, 2)</f>
        <v>74</v>
      </c>
      <c r="Y632" s="9">
        <f>ROUND(S632 / 1.2, 2)</f>
        <v>0</v>
      </c>
      <c r="AD632" s="4" t="s">
        <v>1814</v>
      </c>
      <c r="AE632" s="4" t="s">
        <v>1815</v>
      </c>
      <c r="AF632" s="4" t="s">
        <v>633</v>
      </c>
    </row>
    <row r="633" spans="1:35" ht="36" x14ac:dyDescent="0.3">
      <c r="A633" s="23" t="s">
        <v>1816</v>
      </c>
      <c r="B633" s="23"/>
      <c r="C633" s="42" t="s">
        <v>630</v>
      </c>
      <c r="D633" s="25"/>
      <c r="E633" s="25"/>
      <c r="F633" s="43" t="s">
        <v>74</v>
      </c>
      <c r="G633" s="44">
        <v>0.15</v>
      </c>
      <c r="H633" s="25"/>
      <c r="I633" s="44">
        <v>11.76</v>
      </c>
      <c r="J633" s="46">
        <v>88.8</v>
      </c>
      <c r="K633" s="47"/>
      <c r="L633" s="47"/>
      <c r="M633" s="46">
        <f>ROUND(ROUND(J633, 2)*I633, 2)</f>
        <v>1044.29</v>
      </c>
      <c r="N633" s="47"/>
      <c r="O633" s="47"/>
      <c r="P633" s="46">
        <v>88.8</v>
      </c>
      <c r="Q633" s="47"/>
      <c r="R633" s="47"/>
      <c r="S633" s="46">
        <f>ROUND(ROUND(P633, 2)*I633, 2)</f>
        <v>1044.29</v>
      </c>
      <c r="T633" s="47"/>
      <c r="U633" s="48"/>
      <c r="V633" s="9">
        <f>ROUND(ROUND(P633, 2)/1.2, 2)</f>
        <v>74</v>
      </c>
      <c r="Y633" s="9">
        <f>ROUND(S633 / 1.2, 2)</f>
        <v>870.24</v>
      </c>
      <c r="AD633" s="4" t="s">
        <v>1817</v>
      </c>
      <c r="AE633" s="4" t="s">
        <v>1815</v>
      </c>
      <c r="AF633" s="4" t="s">
        <v>633</v>
      </c>
    </row>
    <row r="634" spans="1:35" ht="36" x14ac:dyDescent="0.3">
      <c r="A634" s="17" t="s">
        <v>1818</v>
      </c>
      <c r="B634" s="17" t="s">
        <v>1715</v>
      </c>
      <c r="C634" s="18" t="s">
        <v>1716</v>
      </c>
      <c r="D634" s="19"/>
      <c r="E634" s="19" t="s">
        <v>1819</v>
      </c>
      <c r="F634" s="19" t="s">
        <v>67</v>
      </c>
      <c r="G634" s="20">
        <v>1</v>
      </c>
      <c r="H634" s="19"/>
      <c r="I634" s="21">
        <v>0</v>
      </c>
      <c r="J634" s="22">
        <v>13.32</v>
      </c>
      <c r="K634" s="22">
        <v>428</v>
      </c>
      <c r="L634" s="22">
        <f>J634+ROUND(K634, 2)</f>
        <v>441.32</v>
      </c>
      <c r="M634" s="22">
        <v>0</v>
      </c>
      <c r="N634" s="22">
        <v>0</v>
      </c>
      <c r="O634" s="22">
        <f>M634+N634</f>
        <v>0</v>
      </c>
      <c r="P634" s="22">
        <v>75.27</v>
      </c>
      <c r="Q634" s="22">
        <v>428</v>
      </c>
      <c r="R634" s="22">
        <f>P634+ROUND(Q634, 2)</f>
        <v>503.27</v>
      </c>
      <c r="S634" s="22">
        <v>0</v>
      </c>
      <c r="T634" s="22">
        <v>0</v>
      </c>
      <c r="U634" s="22">
        <f>S634+T634</f>
        <v>0</v>
      </c>
      <c r="V634" s="9">
        <f>ROUND(P634 / 1.2, 2)</f>
        <v>62.73</v>
      </c>
      <c r="W634" s="9">
        <f>ROUND(Q634 / 1.2, 2)</f>
        <v>356.67</v>
      </c>
      <c r="X634" s="9">
        <f>ROUND(R634 / 1.2, 2)</f>
        <v>419.39</v>
      </c>
      <c r="Y634" s="9">
        <f>ROUND(S634 / 1.2, 2)</f>
        <v>0</v>
      </c>
      <c r="Z634" s="9">
        <f>ROUND(T634 / 1.2, 2)</f>
        <v>0</v>
      </c>
      <c r="AA634" s="9">
        <f>Y634+Z634</f>
        <v>0</v>
      </c>
      <c r="AD634" s="4">
        <v>337839953</v>
      </c>
      <c r="AE634" s="4">
        <v>27137918</v>
      </c>
      <c r="AG634" s="4" t="s">
        <v>1718</v>
      </c>
      <c r="AH634" s="4" t="s">
        <v>1719</v>
      </c>
      <c r="AI634" s="4" t="s">
        <v>70</v>
      </c>
    </row>
    <row r="635" spans="1:35" ht="36" x14ac:dyDescent="0.3">
      <c r="A635" s="23" t="s">
        <v>1820</v>
      </c>
      <c r="B635" s="23" t="s">
        <v>1715</v>
      </c>
      <c r="C635" s="24" t="s">
        <v>1716</v>
      </c>
      <c r="D635" s="25"/>
      <c r="E635" s="25" t="s">
        <v>1819</v>
      </c>
      <c r="F635" s="25" t="s">
        <v>67</v>
      </c>
      <c r="G635" s="26">
        <v>1</v>
      </c>
      <c r="H635" s="25"/>
      <c r="I635" s="26">
        <v>351.8</v>
      </c>
      <c r="J635" s="27">
        <v>13.32</v>
      </c>
      <c r="K635" s="27">
        <v>428</v>
      </c>
      <c r="L635" s="27">
        <v>428</v>
      </c>
      <c r="M635" s="27">
        <v>4685.9799999999996</v>
      </c>
      <c r="N635" s="27">
        <v>150570.4</v>
      </c>
      <c r="O635" s="27"/>
      <c r="P635" s="27">
        <v>75.27</v>
      </c>
      <c r="Q635" s="27">
        <v>428</v>
      </c>
      <c r="R635" s="27">
        <v>428</v>
      </c>
      <c r="S635" s="27">
        <v>26479.99</v>
      </c>
      <c r="T635" s="27">
        <v>150570.4</v>
      </c>
      <c r="U635" s="27"/>
      <c r="V635" s="9"/>
      <c r="W635" s="9">
        <f>ROUND(Q635 / 1.2, 2)</f>
        <v>356.67</v>
      </c>
      <c r="X635" s="9">
        <f>ROUND(R635 / 1.2, 2)</f>
        <v>356.67</v>
      </c>
      <c r="Y635" s="9"/>
      <c r="Z635" s="9">
        <f>ROUND(T635 / 1.2, 2)</f>
        <v>125475.33</v>
      </c>
      <c r="AA635" s="9"/>
      <c r="AD635" s="4">
        <v>315782269</v>
      </c>
      <c r="AE635" s="4">
        <v>27137918</v>
      </c>
      <c r="AG635" s="4" t="s">
        <v>1718</v>
      </c>
      <c r="AH635" s="4" t="s">
        <v>1719</v>
      </c>
      <c r="AI635" s="4"/>
    </row>
    <row r="636" spans="1:35" ht="36" x14ac:dyDescent="0.3">
      <c r="A636" s="17" t="s">
        <v>1821</v>
      </c>
      <c r="B636" s="17"/>
      <c r="C636" s="34" t="s">
        <v>630</v>
      </c>
      <c r="D636" s="19"/>
      <c r="E636" s="19"/>
      <c r="F636" s="35" t="s">
        <v>74</v>
      </c>
      <c r="G636" s="36">
        <v>0.15</v>
      </c>
      <c r="H636" s="19"/>
      <c r="I636" s="62">
        <v>0</v>
      </c>
      <c r="J636" s="38">
        <v>88.8</v>
      </c>
      <c r="K636" s="39"/>
      <c r="L636" s="39"/>
      <c r="M636" s="38">
        <f>ROUND(ROUND(J636, 2)*I636, 2)</f>
        <v>0</v>
      </c>
      <c r="N636" s="39"/>
      <c r="O636" s="39"/>
      <c r="P636" s="38">
        <v>88.8</v>
      </c>
      <c r="Q636" s="39"/>
      <c r="R636" s="39"/>
      <c r="S636" s="38">
        <f>ROUND(ROUND(P636, 2)*I636, 2)</f>
        <v>0</v>
      </c>
      <c r="T636" s="39"/>
      <c r="U636" s="40"/>
      <c r="V636" s="9">
        <f>ROUND(ROUND(P636, 2)/1.2, 2)</f>
        <v>74</v>
      </c>
      <c r="Y636" s="9">
        <f>ROUND(S636 / 1.2, 2)</f>
        <v>0</v>
      </c>
      <c r="AD636" s="4" t="s">
        <v>1822</v>
      </c>
      <c r="AE636" s="4" t="s">
        <v>1823</v>
      </c>
      <c r="AF636" s="4" t="s">
        <v>633</v>
      </c>
    </row>
    <row r="637" spans="1:35" ht="36" x14ac:dyDescent="0.3">
      <c r="A637" s="23" t="s">
        <v>1824</v>
      </c>
      <c r="B637" s="23"/>
      <c r="C637" s="42" t="s">
        <v>630</v>
      </c>
      <c r="D637" s="25"/>
      <c r="E637" s="25"/>
      <c r="F637" s="43" t="s">
        <v>74</v>
      </c>
      <c r="G637" s="44">
        <v>0.15</v>
      </c>
      <c r="H637" s="25"/>
      <c r="I637" s="44">
        <v>52.77</v>
      </c>
      <c r="J637" s="46">
        <v>88.8</v>
      </c>
      <c r="K637" s="47"/>
      <c r="L637" s="47"/>
      <c r="M637" s="46">
        <f>ROUND(ROUND(J637, 2)*I637, 2)</f>
        <v>4685.9799999999996</v>
      </c>
      <c r="N637" s="47"/>
      <c r="O637" s="47"/>
      <c r="P637" s="46">
        <v>88.8</v>
      </c>
      <c r="Q637" s="47"/>
      <c r="R637" s="47"/>
      <c r="S637" s="46">
        <f>ROUND(ROUND(P637, 2)*I637, 2)</f>
        <v>4685.9799999999996</v>
      </c>
      <c r="T637" s="47"/>
      <c r="U637" s="48"/>
      <c r="V637" s="9">
        <f>ROUND(ROUND(P637, 2)/1.2, 2)</f>
        <v>74</v>
      </c>
      <c r="Y637" s="9">
        <f>ROUND(S637 / 1.2, 2)</f>
        <v>3904.98</v>
      </c>
      <c r="AD637" s="4" t="s">
        <v>1825</v>
      </c>
      <c r="AE637" s="4" t="s">
        <v>1823</v>
      </c>
      <c r="AF637" s="4" t="s">
        <v>633</v>
      </c>
    </row>
    <row r="638" spans="1:35" ht="108" x14ac:dyDescent="0.3">
      <c r="A638" s="17" t="s">
        <v>1826</v>
      </c>
      <c r="B638" s="17"/>
      <c r="C638" s="34" t="s">
        <v>1665</v>
      </c>
      <c r="D638" s="19"/>
      <c r="E638" s="19" t="s">
        <v>1827</v>
      </c>
      <c r="F638" s="35" t="s">
        <v>74</v>
      </c>
      <c r="G638" s="36">
        <v>0.3</v>
      </c>
      <c r="H638" s="19"/>
      <c r="I638" s="62">
        <v>0</v>
      </c>
      <c r="J638" s="38">
        <v>0</v>
      </c>
      <c r="K638" s="39"/>
      <c r="L638" s="39"/>
      <c r="M638" s="38">
        <f>ROUND(ROUND(J638, 2)*I638, 2)</f>
        <v>0</v>
      </c>
      <c r="N638" s="39"/>
      <c r="O638" s="39"/>
      <c r="P638" s="38">
        <v>206.5</v>
      </c>
      <c r="Q638" s="39"/>
      <c r="R638" s="39"/>
      <c r="S638" s="38">
        <f>ROUND(ROUND(P638, 2)*I638, 2)</f>
        <v>0</v>
      </c>
      <c r="T638" s="39"/>
      <c r="U638" s="40"/>
      <c r="V638" s="9">
        <f>ROUND(ROUND(P638, 2)/1.2, 2)</f>
        <v>172.08</v>
      </c>
      <c r="Y638" s="9">
        <f>ROUND(S638 / 1.2, 2)</f>
        <v>0</v>
      </c>
      <c r="AD638" s="4" t="s">
        <v>1828</v>
      </c>
      <c r="AE638" s="4" t="s">
        <v>1829</v>
      </c>
      <c r="AF638" s="4" t="s">
        <v>1669</v>
      </c>
    </row>
    <row r="639" spans="1:35" ht="108" x14ac:dyDescent="0.3">
      <c r="A639" s="23" t="s">
        <v>1830</v>
      </c>
      <c r="B639" s="23"/>
      <c r="C639" s="42" t="s">
        <v>1665</v>
      </c>
      <c r="D639" s="25"/>
      <c r="E639" s="25" t="s">
        <v>1827</v>
      </c>
      <c r="F639" s="43" t="s">
        <v>74</v>
      </c>
      <c r="G639" s="44">
        <v>0.3</v>
      </c>
      <c r="H639" s="25"/>
      <c r="I639" s="44">
        <v>105.54</v>
      </c>
      <c r="J639" s="46">
        <v>0</v>
      </c>
      <c r="K639" s="47"/>
      <c r="L639" s="47"/>
      <c r="M639" s="46">
        <f>ROUND(ROUND(J639, 2)*I639, 2)</f>
        <v>0</v>
      </c>
      <c r="N639" s="47"/>
      <c r="O639" s="47"/>
      <c r="P639" s="46">
        <v>206.5</v>
      </c>
      <c r="Q639" s="47"/>
      <c r="R639" s="47"/>
      <c r="S639" s="46">
        <f>ROUND(ROUND(P639, 2)*I639, 2)</f>
        <v>21794.01</v>
      </c>
      <c r="T639" s="47"/>
      <c r="U639" s="48"/>
      <c r="V639" s="9">
        <f>ROUND(ROUND(P639, 2)/1.2, 2)</f>
        <v>172.08</v>
      </c>
      <c r="Y639" s="9">
        <f>ROUND(S639 / 1.2, 2)</f>
        <v>18161.68</v>
      </c>
      <c r="AD639" s="4" t="s">
        <v>1831</v>
      </c>
      <c r="AE639" s="4" t="s">
        <v>1829</v>
      </c>
      <c r="AF639" s="4" t="s">
        <v>1669</v>
      </c>
    </row>
    <row r="640" spans="1:35" ht="36" x14ac:dyDescent="0.3">
      <c r="A640" s="17" t="s">
        <v>1832</v>
      </c>
      <c r="B640" s="17" t="s">
        <v>1715</v>
      </c>
      <c r="C640" s="18" t="s">
        <v>1716</v>
      </c>
      <c r="D640" s="19"/>
      <c r="E640" s="19" t="s">
        <v>1833</v>
      </c>
      <c r="F640" s="19" t="s">
        <v>67</v>
      </c>
      <c r="G640" s="20">
        <v>1</v>
      </c>
      <c r="H640" s="19"/>
      <c r="I640" s="21">
        <v>0</v>
      </c>
      <c r="J640" s="22">
        <v>13.32</v>
      </c>
      <c r="K640" s="22">
        <v>428</v>
      </c>
      <c r="L640" s="22">
        <f>J640+ROUND(K640, 2)</f>
        <v>441.32</v>
      </c>
      <c r="M640" s="22">
        <v>0</v>
      </c>
      <c r="N640" s="22">
        <v>0</v>
      </c>
      <c r="O640" s="22">
        <f>M640+N640</f>
        <v>0</v>
      </c>
      <c r="P640" s="22">
        <v>68.28</v>
      </c>
      <c r="Q640" s="22">
        <v>428</v>
      </c>
      <c r="R640" s="22">
        <f>P640+ROUND(Q640, 2)</f>
        <v>496.28</v>
      </c>
      <c r="S640" s="22">
        <v>0</v>
      </c>
      <c r="T640" s="22">
        <v>0</v>
      </c>
      <c r="U640" s="22">
        <f>S640+T640</f>
        <v>0</v>
      </c>
      <c r="V640" s="9">
        <f>ROUND(P640 / 1.2, 2)</f>
        <v>56.9</v>
      </c>
      <c r="W640" s="9">
        <f>ROUND(Q640 / 1.2, 2)</f>
        <v>356.67</v>
      </c>
      <c r="X640" s="9">
        <f>ROUND(R640 / 1.2, 2)</f>
        <v>413.57</v>
      </c>
      <c r="Y640" s="9">
        <f>ROUND(S640 / 1.2, 2)</f>
        <v>0</v>
      </c>
      <c r="Z640" s="9">
        <f>ROUND(T640 / 1.2, 2)</f>
        <v>0</v>
      </c>
      <c r="AA640" s="9">
        <f>Y640+Z640</f>
        <v>0</v>
      </c>
      <c r="AD640" s="4">
        <v>337839954</v>
      </c>
      <c r="AE640" s="4">
        <v>27137927</v>
      </c>
      <c r="AG640" s="4" t="s">
        <v>1718</v>
      </c>
      <c r="AH640" s="4" t="s">
        <v>1719</v>
      </c>
      <c r="AI640" s="4" t="s">
        <v>70</v>
      </c>
    </row>
    <row r="641" spans="1:35" ht="36" x14ac:dyDescent="0.3">
      <c r="A641" s="23" t="s">
        <v>1834</v>
      </c>
      <c r="B641" s="23" t="s">
        <v>1715</v>
      </c>
      <c r="C641" s="24" t="s">
        <v>1716</v>
      </c>
      <c r="D641" s="25"/>
      <c r="E641" s="25" t="s">
        <v>1833</v>
      </c>
      <c r="F641" s="25" t="s">
        <v>67</v>
      </c>
      <c r="G641" s="26">
        <v>1</v>
      </c>
      <c r="H641" s="25"/>
      <c r="I641" s="26">
        <v>2020.16</v>
      </c>
      <c r="J641" s="27">
        <v>13.32</v>
      </c>
      <c r="K641" s="27">
        <v>428</v>
      </c>
      <c r="L641" s="27">
        <v>428</v>
      </c>
      <c r="M641" s="27">
        <v>26908.53</v>
      </c>
      <c r="N641" s="27">
        <v>864628.48</v>
      </c>
      <c r="O641" s="27"/>
      <c r="P641" s="27">
        <v>68.28</v>
      </c>
      <c r="Q641" s="27">
        <v>428</v>
      </c>
      <c r="R641" s="27">
        <v>428</v>
      </c>
      <c r="S641" s="27">
        <v>137936.51999999999</v>
      </c>
      <c r="T641" s="27">
        <v>864628.48</v>
      </c>
      <c r="U641" s="27"/>
      <c r="V641" s="9"/>
      <c r="W641" s="9">
        <f>ROUND(Q641 / 1.2, 2)</f>
        <v>356.67</v>
      </c>
      <c r="X641" s="9">
        <f>ROUND(R641 / 1.2, 2)</f>
        <v>356.67</v>
      </c>
      <c r="Y641" s="9"/>
      <c r="Z641" s="9">
        <f>ROUND(T641 / 1.2, 2)</f>
        <v>720523.73</v>
      </c>
      <c r="AA641" s="9"/>
      <c r="AD641" s="4">
        <v>315782270</v>
      </c>
      <c r="AE641" s="4">
        <v>27137927</v>
      </c>
      <c r="AG641" s="4" t="s">
        <v>1718</v>
      </c>
      <c r="AH641" s="4" t="s">
        <v>1719</v>
      </c>
      <c r="AI641" s="4"/>
    </row>
    <row r="642" spans="1:35" ht="126" x14ac:dyDescent="0.3">
      <c r="A642" s="17" t="s">
        <v>1835</v>
      </c>
      <c r="B642" s="17"/>
      <c r="C642" s="34" t="s">
        <v>1678</v>
      </c>
      <c r="D642" s="19"/>
      <c r="E642" s="19" t="s">
        <v>1836</v>
      </c>
      <c r="F642" s="35" t="s">
        <v>74</v>
      </c>
      <c r="G642" s="36">
        <v>0.3</v>
      </c>
      <c r="H642" s="19"/>
      <c r="I642" s="62">
        <v>0</v>
      </c>
      <c r="J642" s="38">
        <v>0</v>
      </c>
      <c r="K642" s="39"/>
      <c r="L642" s="39"/>
      <c r="M642" s="38">
        <f>ROUND(ROUND(J642, 2)*I642, 2)</f>
        <v>0</v>
      </c>
      <c r="N642" s="39"/>
      <c r="O642" s="39"/>
      <c r="P642" s="38">
        <v>183.2</v>
      </c>
      <c r="Q642" s="39"/>
      <c r="R642" s="39"/>
      <c r="S642" s="38">
        <f>ROUND(ROUND(P642, 2)*I642, 2)</f>
        <v>0</v>
      </c>
      <c r="T642" s="39"/>
      <c r="U642" s="40"/>
      <c r="V642" s="9">
        <f>ROUND(ROUND(P642, 2)/1.2, 2)</f>
        <v>152.66999999999999</v>
      </c>
      <c r="Y642" s="9">
        <f>ROUND(S642 / 1.2, 2)</f>
        <v>0</v>
      </c>
      <c r="AD642" s="4" t="s">
        <v>1837</v>
      </c>
      <c r="AE642" s="4" t="s">
        <v>1838</v>
      </c>
      <c r="AF642" s="4" t="s">
        <v>1682</v>
      </c>
    </row>
    <row r="643" spans="1:35" ht="126" x14ac:dyDescent="0.3">
      <c r="A643" s="23" t="s">
        <v>1839</v>
      </c>
      <c r="B643" s="23"/>
      <c r="C643" s="42" t="s">
        <v>1678</v>
      </c>
      <c r="D643" s="25"/>
      <c r="E643" s="25" t="s">
        <v>1836</v>
      </c>
      <c r="F643" s="43" t="s">
        <v>74</v>
      </c>
      <c r="G643" s="44">
        <v>0.3</v>
      </c>
      <c r="H643" s="25"/>
      <c r="I643" s="44">
        <v>606.048</v>
      </c>
      <c r="J643" s="46">
        <v>0</v>
      </c>
      <c r="K643" s="47"/>
      <c r="L643" s="47"/>
      <c r="M643" s="46">
        <f>ROUND(ROUND(J643, 2)*I643, 2)</f>
        <v>0</v>
      </c>
      <c r="N643" s="47"/>
      <c r="O643" s="47"/>
      <c r="P643" s="46">
        <v>183.2</v>
      </c>
      <c r="Q643" s="47"/>
      <c r="R643" s="47"/>
      <c r="S643" s="46">
        <f>ROUND(ROUND(P643, 2)*I643, 2)</f>
        <v>111027.99</v>
      </c>
      <c r="T643" s="47"/>
      <c r="U643" s="48"/>
      <c r="V643" s="9">
        <f>ROUND(ROUND(P643, 2)/1.2, 2)</f>
        <v>152.66999999999999</v>
      </c>
      <c r="Y643" s="9">
        <f>ROUND(S643 / 1.2, 2)</f>
        <v>92523.33</v>
      </c>
      <c r="AD643" s="4" t="s">
        <v>1840</v>
      </c>
      <c r="AE643" s="4" t="s">
        <v>1838</v>
      </c>
      <c r="AF643" s="4" t="s">
        <v>1682</v>
      </c>
    </row>
    <row r="644" spans="1:35" ht="36" x14ac:dyDescent="0.3">
      <c r="A644" s="17" t="s">
        <v>1841</v>
      </c>
      <c r="B644" s="17"/>
      <c r="C644" s="34" t="s">
        <v>630</v>
      </c>
      <c r="D644" s="19"/>
      <c r="E644" s="19"/>
      <c r="F644" s="35" t="s">
        <v>74</v>
      </c>
      <c r="G644" s="36">
        <v>0.15</v>
      </c>
      <c r="H644" s="19"/>
      <c r="I644" s="62">
        <v>0</v>
      </c>
      <c r="J644" s="38">
        <v>88.8</v>
      </c>
      <c r="K644" s="39"/>
      <c r="L644" s="39"/>
      <c r="M644" s="38">
        <f>ROUND(ROUND(J644, 2)*I644, 2)</f>
        <v>0</v>
      </c>
      <c r="N644" s="39"/>
      <c r="O644" s="39"/>
      <c r="P644" s="38">
        <v>88.8</v>
      </c>
      <c r="Q644" s="39"/>
      <c r="R644" s="39"/>
      <c r="S644" s="38">
        <f>ROUND(ROUND(P644, 2)*I644, 2)</f>
        <v>0</v>
      </c>
      <c r="T644" s="39"/>
      <c r="U644" s="40"/>
      <c r="V644" s="9">
        <f>ROUND(ROUND(P644, 2)/1.2, 2)</f>
        <v>74</v>
      </c>
      <c r="Y644" s="9">
        <f>ROUND(S644 / 1.2, 2)</f>
        <v>0</v>
      </c>
      <c r="AD644" s="4" t="s">
        <v>1842</v>
      </c>
      <c r="AE644" s="4" t="s">
        <v>1843</v>
      </c>
      <c r="AF644" s="4" t="s">
        <v>633</v>
      </c>
    </row>
    <row r="645" spans="1:35" ht="36" x14ac:dyDescent="0.3">
      <c r="A645" s="23" t="s">
        <v>1844</v>
      </c>
      <c r="B645" s="23"/>
      <c r="C645" s="42" t="s">
        <v>630</v>
      </c>
      <c r="D645" s="25"/>
      <c r="E645" s="25"/>
      <c r="F645" s="43" t="s">
        <v>74</v>
      </c>
      <c r="G645" s="44">
        <v>0.15</v>
      </c>
      <c r="H645" s="25"/>
      <c r="I645" s="44">
        <v>303.024</v>
      </c>
      <c r="J645" s="46">
        <v>88.8</v>
      </c>
      <c r="K645" s="47"/>
      <c r="L645" s="47"/>
      <c r="M645" s="46">
        <f>ROUND(ROUND(J645, 2)*I645, 2)</f>
        <v>26908.53</v>
      </c>
      <c r="N645" s="47"/>
      <c r="O645" s="47"/>
      <c r="P645" s="46">
        <v>88.8</v>
      </c>
      <c r="Q645" s="47"/>
      <c r="R645" s="47"/>
      <c r="S645" s="46">
        <f>ROUND(ROUND(P645, 2)*I645, 2)</f>
        <v>26908.53</v>
      </c>
      <c r="T645" s="47"/>
      <c r="U645" s="48"/>
      <c r="V645" s="9">
        <f>ROUND(ROUND(P645, 2)/1.2, 2)</f>
        <v>74</v>
      </c>
      <c r="Y645" s="9">
        <f>ROUND(S645 / 1.2, 2)</f>
        <v>22423.78</v>
      </c>
      <c r="AD645" s="4" t="s">
        <v>1845</v>
      </c>
      <c r="AE645" s="4" t="s">
        <v>1843</v>
      </c>
      <c r="AF645" s="4" t="s">
        <v>633</v>
      </c>
    </row>
    <row r="646" spans="1:35" ht="36" x14ac:dyDescent="0.3">
      <c r="A646" s="17" t="s">
        <v>1846</v>
      </c>
      <c r="B646" s="17" t="s">
        <v>1715</v>
      </c>
      <c r="C646" s="18" t="s">
        <v>1716</v>
      </c>
      <c r="D646" s="19"/>
      <c r="E646" s="19" t="s">
        <v>1847</v>
      </c>
      <c r="F646" s="19" t="s">
        <v>67</v>
      </c>
      <c r="G646" s="20">
        <v>1</v>
      </c>
      <c r="H646" s="19"/>
      <c r="I646" s="21">
        <v>0</v>
      </c>
      <c r="J646" s="22">
        <v>13.32</v>
      </c>
      <c r="K646" s="22">
        <v>428</v>
      </c>
      <c r="L646" s="22">
        <f>J646+ROUND(K646, 2)</f>
        <v>441.32</v>
      </c>
      <c r="M646" s="22">
        <v>0</v>
      </c>
      <c r="N646" s="22">
        <v>0</v>
      </c>
      <c r="O646" s="22">
        <f>M646+N646</f>
        <v>0</v>
      </c>
      <c r="P646" s="22">
        <v>75.27</v>
      </c>
      <c r="Q646" s="22">
        <v>428</v>
      </c>
      <c r="R646" s="22">
        <f>P646+ROUND(Q646, 2)</f>
        <v>503.27</v>
      </c>
      <c r="S646" s="22">
        <v>0</v>
      </c>
      <c r="T646" s="22">
        <v>0</v>
      </c>
      <c r="U646" s="22">
        <f>S646+T646</f>
        <v>0</v>
      </c>
      <c r="V646" s="9">
        <f>ROUND(P646 / 1.2, 2)</f>
        <v>62.73</v>
      </c>
      <c r="W646" s="9">
        <f>ROUND(Q646 / 1.2, 2)</f>
        <v>356.67</v>
      </c>
      <c r="X646" s="9">
        <f>ROUND(R646 / 1.2, 2)</f>
        <v>419.39</v>
      </c>
      <c r="Y646" s="9">
        <f>ROUND(S646 / 1.2, 2)</f>
        <v>0</v>
      </c>
      <c r="Z646" s="9">
        <f>ROUND(T646 / 1.2, 2)</f>
        <v>0</v>
      </c>
      <c r="AA646" s="9">
        <f>Y646+Z646</f>
        <v>0</v>
      </c>
      <c r="AD646" s="4">
        <v>337839955</v>
      </c>
      <c r="AE646" s="4">
        <v>27137928</v>
      </c>
      <c r="AG646" s="4" t="s">
        <v>1718</v>
      </c>
      <c r="AH646" s="4" t="s">
        <v>1719</v>
      </c>
      <c r="AI646" s="4" t="s">
        <v>70</v>
      </c>
    </row>
    <row r="647" spans="1:35" ht="36" x14ac:dyDescent="0.3">
      <c r="A647" s="23" t="s">
        <v>1848</v>
      </c>
      <c r="B647" s="23" t="s">
        <v>1715</v>
      </c>
      <c r="C647" s="24" t="s">
        <v>1716</v>
      </c>
      <c r="D647" s="25"/>
      <c r="E647" s="25" t="s">
        <v>1847</v>
      </c>
      <c r="F647" s="25" t="s">
        <v>67</v>
      </c>
      <c r="G647" s="26">
        <v>1</v>
      </c>
      <c r="H647" s="25"/>
      <c r="I647" s="26">
        <v>141.44999999999999</v>
      </c>
      <c r="J647" s="27">
        <v>13.32</v>
      </c>
      <c r="K647" s="27">
        <v>428</v>
      </c>
      <c r="L647" s="27">
        <v>428</v>
      </c>
      <c r="M647" s="27">
        <v>1884.11</v>
      </c>
      <c r="N647" s="27">
        <v>60540.6</v>
      </c>
      <c r="O647" s="27"/>
      <c r="P647" s="27">
        <v>75.27</v>
      </c>
      <c r="Q647" s="27">
        <v>428</v>
      </c>
      <c r="R647" s="27">
        <v>428</v>
      </c>
      <c r="S647" s="27">
        <v>10646.94</v>
      </c>
      <c r="T647" s="27">
        <v>60540.6</v>
      </c>
      <c r="U647" s="27"/>
      <c r="V647" s="9"/>
      <c r="W647" s="9">
        <f>ROUND(Q647 / 1.2, 2)</f>
        <v>356.67</v>
      </c>
      <c r="X647" s="9">
        <f>ROUND(R647 / 1.2, 2)</f>
        <v>356.67</v>
      </c>
      <c r="Y647" s="9"/>
      <c r="Z647" s="9">
        <f>ROUND(T647 / 1.2, 2)</f>
        <v>50450.5</v>
      </c>
      <c r="AA647" s="9"/>
      <c r="AD647" s="4">
        <v>315782271</v>
      </c>
      <c r="AE647" s="4">
        <v>27137928</v>
      </c>
      <c r="AG647" s="4" t="s">
        <v>1718</v>
      </c>
      <c r="AH647" s="4" t="s">
        <v>1719</v>
      </c>
      <c r="AI647" s="4"/>
    </row>
    <row r="648" spans="1:35" ht="36" x14ac:dyDescent="0.3">
      <c r="A648" s="17" t="s">
        <v>1849</v>
      </c>
      <c r="B648" s="17"/>
      <c r="C648" s="34" t="s">
        <v>630</v>
      </c>
      <c r="D648" s="19"/>
      <c r="E648" s="19"/>
      <c r="F648" s="35" t="s">
        <v>74</v>
      </c>
      <c r="G648" s="36">
        <v>0.15</v>
      </c>
      <c r="H648" s="19"/>
      <c r="I648" s="62">
        <v>0</v>
      </c>
      <c r="J648" s="38">
        <v>88.8</v>
      </c>
      <c r="K648" s="39"/>
      <c r="L648" s="39"/>
      <c r="M648" s="38">
        <f>ROUND(ROUND(J648, 2)*I648, 2)</f>
        <v>0</v>
      </c>
      <c r="N648" s="39"/>
      <c r="O648" s="39"/>
      <c r="P648" s="38">
        <v>88.8</v>
      </c>
      <c r="Q648" s="39"/>
      <c r="R648" s="39"/>
      <c r="S648" s="38">
        <f>ROUND(ROUND(P648, 2)*I648, 2)</f>
        <v>0</v>
      </c>
      <c r="T648" s="39"/>
      <c r="U648" s="40"/>
      <c r="V648" s="9">
        <f>ROUND(ROUND(P648, 2)/1.2, 2)</f>
        <v>74</v>
      </c>
      <c r="Y648" s="9">
        <f>ROUND(S648 / 1.2, 2)</f>
        <v>0</v>
      </c>
      <c r="AD648" s="4" t="s">
        <v>1850</v>
      </c>
      <c r="AE648" s="4" t="s">
        <v>1851</v>
      </c>
      <c r="AF648" s="4" t="s">
        <v>633</v>
      </c>
    </row>
    <row r="649" spans="1:35" ht="36" x14ac:dyDescent="0.3">
      <c r="A649" s="23" t="s">
        <v>1852</v>
      </c>
      <c r="B649" s="23"/>
      <c r="C649" s="42" t="s">
        <v>630</v>
      </c>
      <c r="D649" s="25"/>
      <c r="E649" s="25"/>
      <c r="F649" s="43" t="s">
        <v>74</v>
      </c>
      <c r="G649" s="44">
        <v>0.15</v>
      </c>
      <c r="H649" s="25"/>
      <c r="I649" s="44">
        <v>21.218</v>
      </c>
      <c r="J649" s="46">
        <v>88.8</v>
      </c>
      <c r="K649" s="47"/>
      <c r="L649" s="47"/>
      <c r="M649" s="46">
        <f>ROUND(ROUND(J649, 2)*I649, 2)</f>
        <v>1884.16</v>
      </c>
      <c r="N649" s="47"/>
      <c r="O649" s="47"/>
      <c r="P649" s="46">
        <v>88.8</v>
      </c>
      <c r="Q649" s="47"/>
      <c r="R649" s="47"/>
      <c r="S649" s="46">
        <f>ROUND(ROUND(P649, 2)*I649, 2)</f>
        <v>1884.16</v>
      </c>
      <c r="T649" s="47"/>
      <c r="U649" s="48"/>
      <c r="V649" s="9">
        <f>ROUND(ROUND(P649, 2)/1.2, 2)</f>
        <v>74</v>
      </c>
      <c r="Y649" s="9">
        <f>ROUND(S649 / 1.2, 2)</f>
        <v>1570.13</v>
      </c>
      <c r="AD649" s="4" t="s">
        <v>1853</v>
      </c>
      <c r="AE649" s="4" t="s">
        <v>1851</v>
      </c>
      <c r="AF649" s="4" t="s">
        <v>633</v>
      </c>
    </row>
    <row r="650" spans="1:35" ht="108" x14ac:dyDescent="0.3">
      <c r="A650" s="17" t="s">
        <v>1854</v>
      </c>
      <c r="B650" s="17"/>
      <c r="C650" s="34" t="s">
        <v>1665</v>
      </c>
      <c r="D650" s="19"/>
      <c r="E650" s="19" t="s">
        <v>1855</v>
      </c>
      <c r="F650" s="35" t="s">
        <v>74</v>
      </c>
      <c r="G650" s="36">
        <v>0.3</v>
      </c>
      <c r="H650" s="19"/>
      <c r="I650" s="62">
        <v>0</v>
      </c>
      <c r="J650" s="38">
        <v>0</v>
      </c>
      <c r="K650" s="39"/>
      <c r="L650" s="39"/>
      <c r="M650" s="38">
        <f>ROUND(ROUND(J650, 2)*I650, 2)</f>
        <v>0</v>
      </c>
      <c r="N650" s="39"/>
      <c r="O650" s="39"/>
      <c r="P650" s="38">
        <v>206.5</v>
      </c>
      <c r="Q650" s="39"/>
      <c r="R650" s="39"/>
      <c r="S650" s="38">
        <f>ROUND(ROUND(P650, 2)*I650, 2)</f>
        <v>0</v>
      </c>
      <c r="T650" s="39"/>
      <c r="U650" s="40"/>
      <c r="V650" s="9">
        <f>ROUND(ROUND(P650, 2)/1.2, 2)</f>
        <v>172.08</v>
      </c>
      <c r="Y650" s="9">
        <f>ROUND(S650 / 1.2, 2)</f>
        <v>0</v>
      </c>
      <c r="AD650" s="4" t="s">
        <v>1856</v>
      </c>
      <c r="AE650" s="4" t="s">
        <v>1857</v>
      </c>
      <c r="AF650" s="4" t="s">
        <v>1669</v>
      </c>
    </row>
    <row r="651" spans="1:35" ht="108" x14ac:dyDescent="0.3">
      <c r="A651" s="23" t="s">
        <v>1858</v>
      </c>
      <c r="B651" s="23"/>
      <c r="C651" s="42" t="s">
        <v>1665</v>
      </c>
      <c r="D651" s="25"/>
      <c r="E651" s="25" t="s">
        <v>1855</v>
      </c>
      <c r="F651" s="43" t="s">
        <v>74</v>
      </c>
      <c r="G651" s="44">
        <v>0.3</v>
      </c>
      <c r="H651" s="25"/>
      <c r="I651" s="44">
        <v>42.435000000000002</v>
      </c>
      <c r="J651" s="46">
        <v>0</v>
      </c>
      <c r="K651" s="47"/>
      <c r="L651" s="47"/>
      <c r="M651" s="46">
        <f>ROUND(ROUND(J651, 2)*I651, 2)</f>
        <v>0</v>
      </c>
      <c r="N651" s="47"/>
      <c r="O651" s="47"/>
      <c r="P651" s="46">
        <v>206.5</v>
      </c>
      <c r="Q651" s="47"/>
      <c r="R651" s="47"/>
      <c r="S651" s="46">
        <f>ROUND(ROUND(P651, 2)*I651, 2)</f>
        <v>8762.83</v>
      </c>
      <c r="T651" s="47"/>
      <c r="U651" s="48"/>
      <c r="V651" s="9">
        <f>ROUND(ROUND(P651, 2)/1.2, 2)</f>
        <v>172.08</v>
      </c>
      <c r="Y651" s="9">
        <f>ROUND(S651 / 1.2, 2)</f>
        <v>7302.36</v>
      </c>
      <c r="AD651" s="4" t="s">
        <v>1859</v>
      </c>
      <c r="AE651" s="4" t="s">
        <v>1857</v>
      </c>
      <c r="AF651" s="4" t="s">
        <v>1669</v>
      </c>
    </row>
    <row r="652" spans="1:35" ht="36" x14ac:dyDescent="0.3">
      <c r="A652" s="17" t="s">
        <v>1860</v>
      </c>
      <c r="B652" s="17" t="s">
        <v>1715</v>
      </c>
      <c r="C652" s="18" t="s">
        <v>1716</v>
      </c>
      <c r="D652" s="19"/>
      <c r="E652" s="19" t="s">
        <v>1861</v>
      </c>
      <c r="F652" s="19" t="s">
        <v>67</v>
      </c>
      <c r="G652" s="20">
        <v>1</v>
      </c>
      <c r="H652" s="19"/>
      <c r="I652" s="21">
        <v>0</v>
      </c>
      <c r="J652" s="22">
        <v>13.32</v>
      </c>
      <c r="K652" s="22">
        <v>428</v>
      </c>
      <c r="L652" s="22">
        <f>J652+ROUND(K652, 2)</f>
        <v>441.32</v>
      </c>
      <c r="M652" s="22">
        <v>0</v>
      </c>
      <c r="N652" s="22">
        <v>0</v>
      </c>
      <c r="O652" s="22">
        <f>M652+N652</f>
        <v>0</v>
      </c>
      <c r="P652" s="22">
        <v>75.27</v>
      </c>
      <c r="Q652" s="22">
        <v>428</v>
      </c>
      <c r="R652" s="22">
        <f>P652+ROUND(Q652, 2)</f>
        <v>503.27</v>
      </c>
      <c r="S652" s="22">
        <v>0</v>
      </c>
      <c r="T652" s="22">
        <v>0</v>
      </c>
      <c r="U652" s="22">
        <f>S652+T652</f>
        <v>0</v>
      </c>
      <c r="V652" s="9">
        <f>ROUND(P652 / 1.2, 2)</f>
        <v>62.73</v>
      </c>
      <c r="W652" s="9">
        <f>ROUND(Q652 / 1.2, 2)</f>
        <v>356.67</v>
      </c>
      <c r="X652" s="9">
        <f>ROUND(R652 / 1.2, 2)</f>
        <v>419.39</v>
      </c>
      <c r="Y652" s="9">
        <f>ROUND(S652 / 1.2, 2)</f>
        <v>0</v>
      </c>
      <c r="Z652" s="9">
        <f>ROUND(T652 / 1.2, 2)</f>
        <v>0</v>
      </c>
      <c r="AA652" s="9">
        <f>Y652+Z652</f>
        <v>0</v>
      </c>
      <c r="AD652" s="4">
        <v>337839956</v>
      </c>
      <c r="AE652" s="4">
        <v>27137924</v>
      </c>
      <c r="AG652" s="4" t="s">
        <v>1718</v>
      </c>
      <c r="AH652" s="4" t="s">
        <v>1719</v>
      </c>
      <c r="AI652" s="4" t="s">
        <v>70</v>
      </c>
    </row>
    <row r="653" spans="1:35" ht="36" x14ac:dyDescent="0.3">
      <c r="A653" s="23" t="s">
        <v>1862</v>
      </c>
      <c r="B653" s="23" t="s">
        <v>1715</v>
      </c>
      <c r="C653" s="24" t="s">
        <v>1716</v>
      </c>
      <c r="D653" s="25"/>
      <c r="E653" s="25" t="s">
        <v>1861</v>
      </c>
      <c r="F653" s="25" t="s">
        <v>67</v>
      </c>
      <c r="G653" s="26">
        <v>1</v>
      </c>
      <c r="H653" s="25"/>
      <c r="I653" s="26">
        <v>25.11</v>
      </c>
      <c r="J653" s="27">
        <v>13.32</v>
      </c>
      <c r="K653" s="27">
        <v>428</v>
      </c>
      <c r="L653" s="27">
        <v>428</v>
      </c>
      <c r="M653" s="27">
        <v>334.47</v>
      </c>
      <c r="N653" s="27">
        <v>10747.08</v>
      </c>
      <c r="O653" s="27"/>
      <c r="P653" s="27">
        <v>75.27</v>
      </c>
      <c r="Q653" s="27">
        <v>428</v>
      </c>
      <c r="R653" s="27">
        <v>428</v>
      </c>
      <c r="S653" s="27">
        <v>1890.03</v>
      </c>
      <c r="T653" s="27">
        <v>10747.08</v>
      </c>
      <c r="U653" s="27"/>
      <c r="V653" s="9"/>
      <c r="W653" s="9">
        <f>ROUND(Q653 / 1.2, 2)</f>
        <v>356.67</v>
      </c>
      <c r="X653" s="9">
        <f>ROUND(R653 / 1.2, 2)</f>
        <v>356.67</v>
      </c>
      <c r="Y653" s="9"/>
      <c r="Z653" s="9">
        <f>ROUND(T653 / 1.2, 2)</f>
        <v>8955.9</v>
      </c>
      <c r="AA653" s="9"/>
      <c r="AD653" s="4">
        <v>315782272</v>
      </c>
      <c r="AE653" s="4">
        <v>27137924</v>
      </c>
      <c r="AG653" s="4" t="s">
        <v>1718</v>
      </c>
      <c r="AH653" s="4" t="s">
        <v>1719</v>
      </c>
      <c r="AI653" s="4"/>
    </row>
    <row r="654" spans="1:35" ht="108" x14ac:dyDescent="0.3">
      <c r="A654" s="17" t="s">
        <v>1863</v>
      </c>
      <c r="B654" s="17"/>
      <c r="C654" s="34" t="s">
        <v>1665</v>
      </c>
      <c r="D654" s="19"/>
      <c r="E654" s="19" t="s">
        <v>1864</v>
      </c>
      <c r="F654" s="35" t="s">
        <v>74</v>
      </c>
      <c r="G654" s="36">
        <v>0.3</v>
      </c>
      <c r="H654" s="19"/>
      <c r="I654" s="62">
        <v>0</v>
      </c>
      <c r="J654" s="38">
        <v>0</v>
      </c>
      <c r="K654" s="39"/>
      <c r="L654" s="39"/>
      <c r="M654" s="38">
        <f>ROUND(ROUND(J654, 2)*I654, 2)</f>
        <v>0</v>
      </c>
      <c r="N654" s="39"/>
      <c r="O654" s="39"/>
      <c r="P654" s="38">
        <v>206.5</v>
      </c>
      <c r="Q654" s="39"/>
      <c r="R654" s="39"/>
      <c r="S654" s="38">
        <f>ROUND(ROUND(P654, 2)*I654, 2)</f>
        <v>0</v>
      </c>
      <c r="T654" s="39"/>
      <c r="U654" s="40"/>
      <c r="V654" s="9">
        <f>ROUND(ROUND(P654, 2)/1.2, 2)</f>
        <v>172.08</v>
      </c>
      <c r="Y654" s="9">
        <f>ROUND(S654 / 1.2, 2)</f>
        <v>0</v>
      </c>
      <c r="AD654" s="4" t="s">
        <v>1865</v>
      </c>
      <c r="AE654" s="4" t="s">
        <v>1866</v>
      </c>
      <c r="AF654" s="4" t="s">
        <v>1669</v>
      </c>
    </row>
    <row r="655" spans="1:35" ht="108" x14ac:dyDescent="0.3">
      <c r="A655" s="23" t="s">
        <v>1867</v>
      </c>
      <c r="B655" s="23"/>
      <c r="C655" s="42" t="s">
        <v>1665</v>
      </c>
      <c r="D655" s="25"/>
      <c r="E655" s="25" t="s">
        <v>1864</v>
      </c>
      <c r="F655" s="43" t="s">
        <v>74</v>
      </c>
      <c r="G655" s="44">
        <v>0.3</v>
      </c>
      <c r="H655" s="25"/>
      <c r="I655" s="44">
        <v>7.5330000000000004</v>
      </c>
      <c r="J655" s="46">
        <v>0</v>
      </c>
      <c r="K655" s="47"/>
      <c r="L655" s="47"/>
      <c r="M655" s="46">
        <f>ROUND(ROUND(J655, 2)*I655, 2)</f>
        <v>0</v>
      </c>
      <c r="N655" s="47"/>
      <c r="O655" s="47"/>
      <c r="P655" s="46">
        <v>206.5</v>
      </c>
      <c r="Q655" s="47"/>
      <c r="R655" s="47"/>
      <c r="S655" s="46">
        <f>ROUND(ROUND(P655, 2)*I655, 2)</f>
        <v>1555.56</v>
      </c>
      <c r="T655" s="47"/>
      <c r="U655" s="48"/>
      <c r="V655" s="9">
        <f>ROUND(ROUND(P655, 2)/1.2, 2)</f>
        <v>172.08</v>
      </c>
      <c r="Y655" s="9">
        <f>ROUND(S655 / 1.2, 2)</f>
        <v>1296.3</v>
      </c>
      <c r="AD655" s="4" t="s">
        <v>1868</v>
      </c>
      <c r="AE655" s="4" t="s">
        <v>1866</v>
      </c>
      <c r="AF655" s="4" t="s">
        <v>1669</v>
      </c>
    </row>
    <row r="656" spans="1:35" ht="36" x14ac:dyDescent="0.3">
      <c r="A656" s="17" t="s">
        <v>1869</v>
      </c>
      <c r="B656" s="17"/>
      <c r="C656" s="34" t="s">
        <v>630</v>
      </c>
      <c r="D656" s="19"/>
      <c r="E656" s="19"/>
      <c r="F656" s="35" t="s">
        <v>74</v>
      </c>
      <c r="G656" s="36">
        <v>0.15</v>
      </c>
      <c r="H656" s="19"/>
      <c r="I656" s="62">
        <v>0</v>
      </c>
      <c r="J656" s="38">
        <v>88.8</v>
      </c>
      <c r="K656" s="39"/>
      <c r="L656" s="39"/>
      <c r="M656" s="38">
        <f>ROUND(ROUND(J656, 2)*I656, 2)</f>
        <v>0</v>
      </c>
      <c r="N656" s="39"/>
      <c r="O656" s="39"/>
      <c r="P656" s="38">
        <v>88.8</v>
      </c>
      <c r="Q656" s="39"/>
      <c r="R656" s="39"/>
      <c r="S656" s="38">
        <f>ROUND(ROUND(P656, 2)*I656, 2)</f>
        <v>0</v>
      </c>
      <c r="T656" s="39"/>
      <c r="U656" s="40"/>
      <c r="V656" s="9">
        <f>ROUND(ROUND(P656, 2)/1.2, 2)</f>
        <v>74</v>
      </c>
      <c r="Y656" s="9">
        <f>ROUND(S656 / 1.2, 2)</f>
        <v>0</v>
      </c>
      <c r="AD656" s="4" t="s">
        <v>1870</v>
      </c>
      <c r="AE656" s="4" t="s">
        <v>1871</v>
      </c>
      <c r="AF656" s="4" t="s">
        <v>633</v>
      </c>
    </row>
    <row r="657" spans="1:35" ht="36" x14ac:dyDescent="0.3">
      <c r="A657" s="23" t="s">
        <v>1872</v>
      </c>
      <c r="B657" s="23"/>
      <c r="C657" s="42" t="s">
        <v>630</v>
      </c>
      <c r="D657" s="25"/>
      <c r="E657" s="25"/>
      <c r="F657" s="43" t="s">
        <v>74</v>
      </c>
      <c r="G657" s="44">
        <v>0.15</v>
      </c>
      <c r="H657" s="25"/>
      <c r="I657" s="44">
        <v>3.7669999999999999</v>
      </c>
      <c r="J657" s="46">
        <v>88.8</v>
      </c>
      <c r="K657" s="47"/>
      <c r="L657" s="47"/>
      <c r="M657" s="46">
        <f>ROUND(ROUND(J657, 2)*I657, 2)</f>
        <v>334.51</v>
      </c>
      <c r="N657" s="47"/>
      <c r="O657" s="47"/>
      <c r="P657" s="46">
        <v>88.8</v>
      </c>
      <c r="Q657" s="47"/>
      <c r="R657" s="47"/>
      <c r="S657" s="46">
        <f>ROUND(ROUND(P657, 2)*I657, 2)</f>
        <v>334.51</v>
      </c>
      <c r="T657" s="47"/>
      <c r="U657" s="48"/>
      <c r="V657" s="9">
        <f>ROUND(ROUND(P657, 2)/1.2, 2)</f>
        <v>74</v>
      </c>
      <c r="Y657" s="9">
        <f>ROUND(S657 / 1.2, 2)</f>
        <v>278.76</v>
      </c>
      <c r="AD657" s="4" t="s">
        <v>1873</v>
      </c>
      <c r="AE657" s="4" t="s">
        <v>1871</v>
      </c>
      <c r="AF657" s="4" t="s">
        <v>633</v>
      </c>
    </row>
    <row r="658" spans="1:35" ht="36" x14ac:dyDescent="0.3">
      <c r="A658" s="17" t="s">
        <v>1874</v>
      </c>
      <c r="B658" s="17" t="s">
        <v>1715</v>
      </c>
      <c r="C658" s="18" t="s">
        <v>1716</v>
      </c>
      <c r="D658" s="19"/>
      <c r="E658" s="19" t="s">
        <v>1875</v>
      </c>
      <c r="F658" s="19" t="s">
        <v>67</v>
      </c>
      <c r="G658" s="20">
        <v>1</v>
      </c>
      <c r="H658" s="19"/>
      <c r="I658" s="21">
        <v>0</v>
      </c>
      <c r="J658" s="22">
        <v>13.32</v>
      </c>
      <c r="K658" s="22">
        <v>428</v>
      </c>
      <c r="L658" s="22">
        <f>J658+ROUND(K658, 2)</f>
        <v>441.32</v>
      </c>
      <c r="M658" s="22">
        <v>0</v>
      </c>
      <c r="N658" s="22">
        <v>0</v>
      </c>
      <c r="O658" s="22">
        <f>M658+N658</f>
        <v>0</v>
      </c>
      <c r="P658" s="22">
        <v>68.28</v>
      </c>
      <c r="Q658" s="22">
        <v>428</v>
      </c>
      <c r="R658" s="22">
        <f>P658+ROUND(Q658, 2)</f>
        <v>496.28</v>
      </c>
      <c r="S658" s="22">
        <v>0</v>
      </c>
      <c r="T658" s="22">
        <v>0</v>
      </c>
      <c r="U658" s="22">
        <f>S658+T658</f>
        <v>0</v>
      </c>
      <c r="V658" s="9">
        <f>ROUND(P658 / 1.2, 2)</f>
        <v>56.9</v>
      </c>
      <c r="W658" s="9">
        <f>ROUND(Q658 / 1.2, 2)</f>
        <v>356.67</v>
      </c>
      <c r="X658" s="9">
        <f>ROUND(R658 / 1.2, 2)</f>
        <v>413.57</v>
      </c>
      <c r="Y658" s="9">
        <f>ROUND(S658 / 1.2, 2)</f>
        <v>0</v>
      </c>
      <c r="Z658" s="9">
        <f>ROUND(T658 / 1.2, 2)</f>
        <v>0</v>
      </c>
      <c r="AA658" s="9">
        <f>Y658+Z658</f>
        <v>0</v>
      </c>
      <c r="AD658" s="4">
        <v>337839957</v>
      </c>
      <c r="AE658" s="4">
        <v>27137992</v>
      </c>
      <c r="AG658" s="4" t="s">
        <v>1718</v>
      </c>
      <c r="AH658" s="4" t="s">
        <v>1719</v>
      </c>
      <c r="AI658" s="4" t="s">
        <v>70</v>
      </c>
    </row>
    <row r="659" spans="1:35" ht="36" x14ac:dyDescent="0.3">
      <c r="A659" s="23" t="s">
        <v>1876</v>
      </c>
      <c r="B659" s="23" t="s">
        <v>1715</v>
      </c>
      <c r="C659" s="24" t="s">
        <v>1716</v>
      </c>
      <c r="D659" s="25"/>
      <c r="E659" s="25" t="s">
        <v>1875</v>
      </c>
      <c r="F659" s="25" t="s">
        <v>67</v>
      </c>
      <c r="G659" s="26">
        <v>1</v>
      </c>
      <c r="H659" s="25"/>
      <c r="I659" s="26">
        <v>4509.45</v>
      </c>
      <c r="J659" s="27">
        <v>13.32</v>
      </c>
      <c r="K659" s="27">
        <v>428</v>
      </c>
      <c r="L659" s="27">
        <v>428</v>
      </c>
      <c r="M659" s="27">
        <v>60065.87</v>
      </c>
      <c r="N659" s="27">
        <v>1930044.6</v>
      </c>
      <c r="O659" s="27"/>
      <c r="P659" s="27">
        <v>68.28</v>
      </c>
      <c r="Q659" s="27">
        <v>428</v>
      </c>
      <c r="R659" s="27">
        <v>428</v>
      </c>
      <c r="S659" s="27">
        <v>307905.25</v>
      </c>
      <c r="T659" s="27">
        <v>1930044.6</v>
      </c>
      <c r="U659" s="27"/>
      <c r="V659" s="9"/>
      <c r="W659" s="9">
        <f>ROUND(Q659 / 1.2, 2)</f>
        <v>356.67</v>
      </c>
      <c r="X659" s="9">
        <f>ROUND(R659 / 1.2, 2)</f>
        <v>356.67</v>
      </c>
      <c r="Y659" s="9"/>
      <c r="Z659" s="9">
        <f>ROUND(T659 / 1.2, 2)</f>
        <v>1608370.5</v>
      </c>
      <c r="AA659" s="9"/>
      <c r="AD659" s="4">
        <v>315782273</v>
      </c>
      <c r="AE659" s="4">
        <v>27137992</v>
      </c>
      <c r="AG659" s="4" t="s">
        <v>1718</v>
      </c>
      <c r="AH659" s="4" t="s">
        <v>1719</v>
      </c>
      <c r="AI659" s="4"/>
    </row>
    <row r="660" spans="1:35" ht="36" x14ac:dyDescent="0.3">
      <c r="A660" s="17" t="s">
        <v>1877</v>
      </c>
      <c r="B660" s="17"/>
      <c r="C660" s="34" t="s">
        <v>630</v>
      </c>
      <c r="D660" s="19"/>
      <c r="E660" s="19"/>
      <c r="F660" s="35" t="s">
        <v>74</v>
      </c>
      <c r="G660" s="36">
        <v>0.15</v>
      </c>
      <c r="H660" s="19"/>
      <c r="I660" s="62">
        <v>0</v>
      </c>
      <c r="J660" s="38">
        <v>88.8</v>
      </c>
      <c r="K660" s="39"/>
      <c r="L660" s="39"/>
      <c r="M660" s="38">
        <f>ROUND(ROUND(J660, 2)*I660, 2)</f>
        <v>0</v>
      </c>
      <c r="N660" s="39"/>
      <c r="O660" s="39"/>
      <c r="P660" s="38">
        <v>88.8</v>
      </c>
      <c r="Q660" s="39"/>
      <c r="R660" s="39"/>
      <c r="S660" s="38">
        <f>ROUND(ROUND(P660, 2)*I660, 2)</f>
        <v>0</v>
      </c>
      <c r="T660" s="39"/>
      <c r="U660" s="40"/>
      <c r="V660" s="9">
        <f>ROUND(ROUND(P660, 2)/1.2, 2)</f>
        <v>74</v>
      </c>
      <c r="Y660" s="9">
        <f>ROUND(S660 / 1.2, 2)</f>
        <v>0</v>
      </c>
      <c r="AD660" s="4" t="s">
        <v>1878</v>
      </c>
      <c r="AE660" s="4" t="s">
        <v>1879</v>
      </c>
      <c r="AF660" s="4" t="s">
        <v>633</v>
      </c>
    </row>
    <row r="661" spans="1:35" ht="36" x14ac:dyDescent="0.3">
      <c r="A661" s="23" t="s">
        <v>1880</v>
      </c>
      <c r="B661" s="23"/>
      <c r="C661" s="42" t="s">
        <v>630</v>
      </c>
      <c r="D661" s="25"/>
      <c r="E661" s="25"/>
      <c r="F661" s="43" t="s">
        <v>74</v>
      </c>
      <c r="G661" s="44">
        <v>0.15</v>
      </c>
      <c r="H661" s="25"/>
      <c r="I661" s="44">
        <v>676.41800000000001</v>
      </c>
      <c r="J661" s="46">
        <v>88.8</v>
      </c>
      <c r="K661" s="47"/>
      <c r="L661" s="47"/>
      <c r="M661" s="46">
        <f>ROUND(ROUND(J661, 2)*I661, 2)</f>
        <v>60065.919999999998</v>
      </c>
      <c r="N661" s="47"/>
      <c r="O661" s="47"/>
      <c r="P661" s="46">
        <v>88.8</v>
      </c>
      <c r="Q661" s="47"/>
      <c r="R661" s="47"/>
      <c r="S661" s="46">
        <f>ROUND(ROUND(P661, 2)*I661, 2)</f>
        <v>60065.919999999998</v>
      </c>
      <c r="T661" s="47"/>
      <c r="U661" s="48"/>
      <c r="V661" s="9">
        <f>ROUND(ROUND(P661, 2)/1.2, 2)</f>
        <v>74</v>
      </c>
      <c r="Y661" s="9">
        <f>ROUND(S661 / 1.2, 2)</f>
        <v>50054.93</v>
      </c>
      <c r="AD661" s="4" t="s">
        <v>1881</v>
      </c>
      <c r="AE661" s="4" t="s">
        <v>1879</v>
      </c>
      <c r="AF661" s="4" t="s">
        <v>633</v>
      </c>
    </row>
    <row r="662" spans="1:35" ht="108" x14ac:dyDescent="0.3">
      <c r="A662" s="17" t="s">
        <v>1882</v>
      </c>
      <c r="B662" s="17"/>
      <c r="C662" s="34" t="s">
        <v>1722</v>
      </c>
      <c r="D662" s="19"/>
      <c r="E662" s="19" t="s">
        <v>1723</v>
      </c>
      <c r="F662" s="35" t="s">
        <v>74</v>
      </c>
      <c r="G662" s="36">
        <v>0.3</v>
      </c>
      <c r="H662" s="19"/>
      <c r="I662" s="62">
        <v>0</v>
      </c>
      <c r="J662" s="38">
        <v>0</v>
      </c>
      <c r="K662" s="39"/>
      <c r="L662" s="39"/>
      <c r="M662" s="38">
        <f>ROUND(ROUND(J662, 2)*I662, 2)</f>
        <v>0</v>
      </c>
      <c r="N662" s="39"/>
      <c r="O662" s="39"/>
      <c r="P662" s="38">
        <v>183.2</v>
      </c>
      <c r="Q662" s="39"/>
      <c r="R662" s="39"/>
      <c r="S662" s="38">
        <f>ROUND(ROUND(P662, 2)*I662, 2)</f>
        <v>0</v>
      </c>
      <c r="T662" s="39"/>
      <c r="U662" s="40"/>
      <c r="V662" s="9">
        <f>ROUND(ROUND(P662, 2)/1.2, 2)</f>
        <v>152.66999999999999</v>
      </c>
      <c r="Y662" s="9">
        <f>ROUND(S662 / 1.2, 2)</f>
        <v>0</v>
      </c>
      <c r="AD662" s="4" t="s">
        <v>1883</v>
      </c>
      <c r="AE662" s="4" t="s">
        <v>1884</v>
      </c>
      <c r="AF662" s="4" t="s">
        <v>1726</v>
      </c>
    </row>
    <row r="663" spans="1:35" ht="108" x14ac:dyDescent="0.3">
      <c r="A663" s="23" t="s">
        <v>1885</v>
      </c>
      <c r="B663" s="23"/>
      <c r="C663" s="42" t="s">
        <v>1722</v>
      </c>
      <c r="D663" s="25"/>
      <c r="E663" s="25" t="s">
        <v>1723</v>
      </c>
      <c r="F663" s="43" t="s">
        <v>74</v>
      </c>
      <c r="G663" s="44">
        <v>0.3</v>
      </c>
      <c r="H663" s="25"/>
      <c r="I663" s="44">
        <v>1352.835</v>
      </c>
      <c r="J663" s="46">
        <v>0</v>
      </c>
      <c r="K663" s="47"/>
      <c r="L663" s="47"/>
      <c r="M663" s="46">
        <f>ROUND(ROUND(J663, 2)*I663, 2)</f>
        <v>0</v>
      </c>
      <c r="N663" s="47"/>
      <c r="O663" s="47"/>
      <c r="P663" s="46">
        <v>183.2</v>
      </c>
      <c r="Q663" s="47"/>
      <c r="R663" s="47"/>
      <c r="S663" s="46">
        <f>ROUND(ROUND(P663, 2)*I663, 2)</f>
        <v>247839.37</v>
      </c>
      <c r="T663" s="47"/>
      <c r="U663" s="48"/>
      <c r="V663" s="9">
        <f>ROUND(ROUND(P663, 2)/1.2, 2)</f>
        <v>152.66999999999999</v>
      </c>
      <c r="Y663" s="9">
        <f>ROUND(S663 / 1.2, 2)</f>
        <v>206532.81</v>
      </c>
      <c r="AD663" s="4" t="s">
        <v>1886</v>
      </c>
      <c r="AE663" s="4" t="s">
        <v>1884</v>
      </c>
      <c r="AF663" s="4" t="s">
        <v>1726</v>
      </c>
    </row>
    <row r="664" spans="1:35" ht="36" x14ac:dyDescent="0.3">
      <c r="A664" s="17" t="s">
        <v>1887</v>
      </c>
      <c r="B664" s="17" t="s">
        <v>1715</v>
      </c>
      <c r="C664" s="18" t="s">
        <v>1716</v>
      </c>
      <c r="D664" s="19"/>
      <c r="E664" s="19" t="s">
        <v>1888</v>
      </c>
      <c r="F664" s="19" t="s">
        <v>67</v>
      </c>
      <c r="G664" s="20">
        <v>1</v>
      </c>
      <c r="H664" s="19"/>
      <c r="I664" s="21">
        <v>0</v>
      </c>
      <c r="J664" s="22">
        <v>13.32</v>
      </c>
      <c r="K664" s="22">
        <v>428</v>
      </c>
      <c r="L664" s="22">
        <f>J664+ROUND(K664, 2)</f>
        <v>441.32</v>
      </c>
      <c r="M664" s="22">
        <v>0</v>
      </c>
      <c r="N664" s="22">
        <v>0</v>
      </c>
      <c r="O664" s="22">
        <f>M664+N664</f>
        <v>0</v>
      </c>
      <c r="P664" s="22">
        <v>75.27</v>
      </c>
      <c r="Q664" s="22">
        <v>428</v>
      </c>
      <c r="R664" s="22">
        <f>P664+ROUND(Q664, 2)</f>
        <v>503.27</v>
      </c>
      <c r="S664" s="22">
        <v>0</v>
      </c>
      <c r="T664" s="22">
        <v>0</v>
      </c>
      <c r="U664" s="22">
        <f>S664+T664</f>
        <v>0</v>
      </c>
      <c r="V664" s="9">
        <f>ROUND(P664 / 1.2, 2)</f>
        <v>62.73</v>
      </c>
      <c r="W664" s="9">
        <f>ROUND(Q664 / 1.2, 2)</f>
        <v>356.67</v>
      </c>
      <c r="X664" s="9">
        <f>ROUND(R664 / 1.2, 2)</f>
        <v>419.39</v>
      </c>
      <c r="Y664" s="9">
        <f>ROUND(S664 / 1.2, 2)</f>
        <v>0</v>
      </c>
      <c r="Z664" s="9">
        <f>ROUND(T664 / 1.2, 2)</f>
        <v>0</v>
      </c>
      <c r="AA664" s="9">
        <f>Y664+Z664</f>
        <v>0</v>
      </c>
      <c r="AD664" s="4">
        <v>337839958</v>
      </c>
      <c r="AE664" s="4">
        <v>27137994</v>
      </c>
      <c r="AG664" s="4" t="s">
        <v>1718</v>
      </c>
      <c r="AH664" s="4" t="s">
        <v>1719</v>
      </c>
      <c r="AI664" s="4" t="s">
        <v>70</v>
      </c>
    </row>
    <row r="665" spans="1:35" ht="36" x14ac:dyDescent="0.3">
      <c r="A665" s="23" t="s">
        <v>1889</v>
      </c>
      <c r="B665" s="23" t="s">
        <v>1715</v>
      </c>
      <c r="C665" s="24" t="s">
        <v>1716</v>
      </c>
      <c r="D665" s="25"/>
      <c r="E665" s="25" t="s">
        <v>1888</v>
      </c>
      <c r="F665" s="25" t="s">
        <v>67</v>
      </c>
      <c r="G665" s="26">
        <v>1</v>
      </c>
      <c r="H665" s="25"/>
      <c r="I665" s="26">
        <v>8.64</v>
      </c>
      <c r="J665" s="27">
        <v>13.32</v>
      </c>
      <c r="K665" s="27">
        <v>428</v>
      </c>
      <c r="L665" s="27">
        <v>428</v>
      </c>
      <c r="M665" s="27">
        <v>115.08</v>
      </c>
      <c r="N665" s="27">
        <v>3697.92</v>
      </c>
      <c r="O665" s="27"/>
      <c r="P665" s="27">
        <v>75.27</v>
      </c>
      <c r="Q665" s="27">
        <v>428</v>
      </c>
      <c r="R665" s="27">
        <v>428</v>
      </c>
      <c r="S665" s="27">
        <v>650.33000000000004</v>
      </c>
      <c r="T665" s="27">
        <v>3697.92</v>
      </c>
      <c r="U665" s="27"/>
      <c r="V665" s="9"/>
      <c r="W665" s="9">
        <f>ROUND(Q665 / 1.2, 2)</f>
        <v>356.67</v>
      </c>
      <c r="X665" s="9">
        <f>ROUND(R665 / 1.2, 2)</f>
        <v>356.67</v>
      </c>
      <c r="Y665" s="9"/>
      <c r="Z665" s="9">
        <f>ROUND(T665 / 1.2, 2)</f>
        <v>3081.6</v>
      </c>
      <c r="AA665" s="9"/>
      <c r="AD665" s="4">
        <v>315782274</v>
      </c>
      <c r="AE665" s="4">
        <v>27137994</v>
      </c>
      <c r="AG665" s="4" t="s">
        <v>1718</v>
      </c>
      <c r="AH665" s="4" t="s">
        <v>1719</v>
      </c>
      <c r="AI665" s="4"/>
    </row>
    <row r="666" spans="1:35" ht="108" x14ac:dyDescent="0.3">
      <c r="A666" s="17" t="s">
        <v>1890</v>
      </c>
      <c r="B666" s="17"/>
      <c r="C666" s="34" t="s">
        <v>1665</v>
      </c>
      <c r="D666" s="19"/>
      <c r="E666" s="19" t="s">
        <v>1743</v>
      </c>
      <c r="F666" s="35" t="s">
        <v>74</v>
      </c>
      <c r="G666" s="36">
        <v>0.3</v>
      </c>
      <c r="H666" s="19"/>
      <c r="I666" s="62">
        <v>0</v>
      </c>
      <c r="J666" s="38">
        <v>0</v>
      </c>
      <c r="K666" s="39"/>
      <c r="L666" s="39"/>
      <c r="M666" s="38">
        <f>ROUND(ROUND(J666, 2)*I666, 2)</f>
        <v>0</v>
      </c>
      <c r="N666" s="39"/>
      <c r="O666" s="39"/>
      <c r="P666" s="38">
        <v>206.5</v>
      </c>
      <c r="Q666" s="39"/>
      <c r="R666" s="39"/>
      <c r="S666" s="38">
        <f>ROUND(ROUND(P666, 2)*I666, 2)</f>
        <v>0</v>
      </c>
      <c r="T666" s="39"/>
      <c r="U666" s="40"/>
      <c r="V666" s="9">
        <f>ROUND(ROUND(P666, 2)/1.2, 2)</f>
        <v>172.08</v>
      </c>
      <c r="Y666" s="9">
        <f>ROUND(S666 / 1.2, 2)</f>
        <v>0</v>
      </c>
      <c r="AD666" s="4" t="s">
        <v>1891</v>
      </c>
      <c r="AE666" s="4" t="s">
        <v>1892</v>
      </c>
      <c r="AF666" s="4" t="s">
        <v>1669</v>
      </c>
    </row>
    <row r="667" spans="1:35" ht="108" x14ac:dyDescent="0.3">
      <c r="A667" s="23" t="s">
        <v>1893</v>
      </c>
      <c r="B667" s="23"/>
      <c r="C667" s="42" t="s">
        <v>1665</v>
      </c>
      <c r="D667" s="25"/>
      <c r="E667" s="25" t="s">
        <v>1743</v>
      </c>
      <c r="F667" s="43" t="s">
        <v>74</v>
      </c>
      <c r="G667" s="44">
        <v>0.3</v>
      </c>
      <c r="H667" s="25"/>
      <c r="I667" s="44">
        <v>2.5920000000000001</v>
      </c>
      <c r="J667" s="46">
        <v>0</v>
      </c>
      <c r="K667" s="47"/>
      <c r="L667" s="47"/>
      <c r="M667" s="46">
        <f>ROUND(ROUND(J667, 2)*I667, 2)</f>
        <v>0</v>
      </c>
      <c r="N667" s="47"/>
      <c r="O667" s="47"/>
      <c r="P667" s="46">
        <v>206.5</v>
      </c>
      <c r="Q667" s="47"/>
      <c r="R667" s="47"/>
      <c r="S667" s="46">
        <f>ROUND(ROUND(P667, 2)*I667, 2)</f>
        <v>535.25</v>
      </c>
      <c r="T667" s="47"/>
      <c r="U667" s="48"/>
      <c r="V667" s="9">
        <f>ROUND(ROUND(P667, 2)/1.2, 2)</f>
        <v>172.08</v>
      </c>
      <c r="Y667" s="9">
        <f>ROUND(S667 / 1.2, 2)</f>
        <v>446.04</v>
      </c>
      <c r="AD667" s="4" t="s">
        <v>1894</v>
      </c>
      <c r="AE667" s="4" t="s">
        <v>1892</v>
      </c>
      <c r="AF667" s="4" t="s">
        <v>1669</v>
      </c>
    </row>
    <row r="668" spans="1:35" ht="36" x14ac:dyDescent="0.3">
      <c r="A668" s="17" t="s">
        <v>1895</v>
      </c>
      <c r="B668" s="17"/>
      <c r="C668" s="34" t="s">
        <v>630</v>
      </c>
      <c r="D668" s="19"/>
      <c r="E668" s="19"/>
      <c r="F668" s="35" t="s">
        <v>74</v>
      </c>
      <c r="G668" s="36">
        <v>0.15</v>
      </c>
      <c r="H668" s="19"/>
      <c r="I668" s="62">
        <v>0</v>
      </c>
      <c r="J668" s="38">
        <v>88.8</v>
      </c>
      <c r="K668" s="39"/>
      <c r="L668" s="39"/>
      <c r="M668" s="38">
        <f>ROUND(ROUND(J668, 2)*I668, 2)</f>
        <v>0</v>
      </c>
      <c r="N668" s="39"/>
      <c r="O668" s="39"/>
      <c r="P668" s="38">
        <v>88.8</v>
      </c>
      <c r="Q668" s="39"/>
      <c r="R668" s="39"/>
      <c r="S668" s="38">
        <f>ROUND(ROUND(P668, 2)*I668, 2)</f>
        <v>0</v>
      </c>
      <c r="T668" s="39"/>
      <c r="U668" s="40"/>
      <c r="V668" s="9">
        <f>ROUND(ROUND(P668, 2)/1.2, 2)</f>
        <v>74</v>
      </c>
      <c r="Y668" s="9">
        <f>ROUND(S668 / 1.2, 2)</f>
        <v>0</v>
      </c>
      <c r="AD668" s="4" t="s">
        <v>1896</v>
      </c>
      <c r="AE668" s="4" t="s">
        <v>1897</v>
      </c>
      <c r="AF668" s="4" t="s">
        <v>633</v>
      </c>
    </row>
    <row r="669" spans="1:35" ht="36" x14ac:dyDescent="0.3">
      <c r="A669" s="23" t="s">
        <v>1898</v>
      </c>
      <c r="B669" s="23"/>
      <c r="C669" s="42" t="s">
        <v>630</v>
      </c>
      <c r="D669" s="25"/>
      <c r="E669" s="25"/>
      <c r="F669" s="43" t="s">
        <v>74</v>
      </c>
      <c r="G669" s="44">
        <v>0.15</v>
      </c>
      <c r="H669" s="25"/>
      <c r="I669" s="44">
        <v>1.296</v>
      </c>
      <c r="J669" s="46">
        <v>88.8</v>
      </c>
      <c r="K669" s="47"/>
      <c r="L669" s="47"/>
      <c r="M669" s="46">
        <f>ROUND(ROUND(J669, 2)*I669, 2)</f>
        <v>115.08</v>
      </c>
      <c r="N669" s="47"/>
      <c r="O669" s="47"/>
      <c r="P669" s="46">
        <v>88.8</v>
      </c>
      <c r="Q669" s="47"/>
      <c r="R669" s="47"/>
      <c r="S669" s="46">
        <f>ROUND(ROUND(P669, 2)*I669, 2)</f>
        <v>115.08</v>
      </c>
      <c r="T669" s="47"/>
      <c r="U669" s="48"/>
      <c r="V669" s="9">
        <f>ROUND(ROUND(P669, 2)/1.2, 2)</f>
        <v>74</v>
      </c>
      <c r="Y669" s="9">
        <f>ROUND(S669 / 1.2, 2)</f>
        <v>95.9</v>
      </c>
      <c r="AD669" s="4" t="s">
        <v>1899</v>
      </c>
      <c r="AE669" s="4" t="s">
        <v>1897</v>
      </c>
      <c r="AF669" s="4" t="s">
        <v>633</v>
      </c>
    </row>
    <row r="670" spans="1:35" ht="36" x14ac:dyDescent="0.3">
      <c r="A670" s="17" t="s">
        <v>1900</v>
      </c>
      <c r="B670" s="17" t="s">
        <v>1715</v>
      </c>
      <c r="C670" s="18" t="s">
        <v>1716</v>
      </c>
      <c r="D670" s="19"/>
      <c r="E670" s="19" t="s">
        <v>1901</v>
      </c>
      <c r="F670" s="19" t="s">
        <v>67</v>
      </c>
      <c r="G670" s="20">
        <v>1</v>
      </c>
      <c r="H670" s="19"/>
      <c r="I670" s="21">
        <v>0</v>
      </c>
      <c r="J670" s="22">
        <v>13.32</v>
      </c>
      <c r="K670" s="22">
        <v>428</v>
      </c>
      <c r="L670" s="22">
        <f>J670+ROUND(K670, 2)</f>
        <v>441.32</v>
      </c>
      <c r="M670" s="22">
        <v>0</v>
      </c>
      <c r="N670" s="22">
        <v>0</v>
      </c>
      <c r="O670" s="22">
        <f>M670+N670</f>
        <v>0</v>
      </c>
      <c r="P670" s="22">
        <v>75.27</v>
      </c>
      <c r="Q670" s="22">
        <v>428</v>
      </c>
      <c r="R670" s="22">
        <f>P670+ROUND(Q670, 2)</f>
        <v>503.27</v>
      </c>
      <c r="S670" s="22">
        <v>0</v>
      </c>
      <c r="T670" s="22">
        <v>0</v>
      </c>
      <c r="U670" s="22">
        <f>S670+T670</f>
        <v>0</v>
      </c>
      <c r="V670" s="9">
        <f>ROUND(P670 / 1.2, 2)</f>
        <v>62.73</v>
      </c>
      <c r="W670" s="9">
        <f>ROUND(Q670 / 1.2, 2)</f>
        <v>356.67</v>
      </c>
      <c r="X670" s="9">
        <f>ROUND(R670 / 1.2, 2)</f>
        <v>419.39</v>
      </c>
      <c r="Y670" s="9">
        <f>ROUND(S670 / 1.2, 2)</f>
        <v>0</v>
      </c>
      <c r="Z670" s="9">
        <f>ROUND(T670 / 1.2, 2)</f>
        <v>0</v>
      </c>
      <c r="AA670" s="9">
        <f>Y670+Z670</f>
        <v>0</v>
      </c>
      <c r="AD670" s="4">
        <v>337839959</v>
      </c>
      <c r="AE670" s="4">
        <v>27137995</v>
      </c>
      <c r="AG670" s="4" t="s">
        <v>1718</v>
      </c>
      <c r="AH670" s="4" t="s">
        <v>1719</v>
      </c>
      <c r="AI670" s="4" t="s">
        <v>70</v>
      </c>
    </row>
    <row r="671" spans="1:35" ht="36" x14ac:dyDescent="0.3">
      <c r="A671" s="23" t="s">
        <v>1902</v>
      </c>
      <c r="B671" s="23" t="s">
        <v>1715</v>
      </c>
      <c r="C671" s="24" t="s">
        <v>1716</v>
      </c>
      <c r="D671" s="25"/>
      <c r="E671" s="25" t="s">
        <v>1901</v>
      </c>
      <c r="F671" s="25" t="s">
        <v>67</v>
      </c>
      <c r="G671" s="26">
        <v>1</v>
      </c>
      <c r="H671" s="25"/>
      <c r="I671" s="26">
        <v>34.68</v>
      </c>
      <c r="J671" s="27">
        <v>13.32</v>
      </c>
      <c r="K671" s="27">
        <v>428</v>
      </c>
      <c r="L671" s="27">
        <v>428</v>
      </c>
      <c r="M671" s="27">
        <v>461.94</v>
      </c>
      <c r="N671" s="27">
        <v>14843.04</v>
      </c>
      <c r="O671" s="27"/>
      <c r="P671" s="27">
        <v>75.27</v>
      </c>
      <c r="Q671" s="27">
        <v>428</v>
      </c>
      <c r="R671" s="27">
        <v>428</v>
      </c>
      <c r="S671" s="27">
        <v>2610.36</v>
      </c>
      <c r="T671" s="27">
        <v>14843.04</v>
      </c>
      <c r="U671" s="27"/>
      <c r="V671" s="9"/>
      <c r="W671" s="9">
        <f>ROUND(Q671 / 1.2, 2)</f>
        <v>356.67</v>
      </c>
      <c r="X671" s="9">
        <f>ROUND(R671 / 1.2, 2)</f>
        <v>356.67</v>
      </c>
      <c r="Y671" s="9"/>
      <c r="Z671" s="9">
        <f>ROUND(T671 / 1.2, 2)</f>
        <v>12369.2</v>
      </c>
      <c r="AA671" s="9"/>
      <c r="AD671" s="4">
        <v>315782275</v>
      </c>
      <c r="AE671" s="4">
        <v>27137995</v>
      </c>
      <c r="AG671" s="4" t="s">
        <v>1718</v>
      </c>
      <c r="AH671" s="4" t="s">
        <v>1719</v>
      </c>
      <c r="AI671" s="4"/>
    </row>
    <row r="672" spans="1:35" ht="36" x14ac:dyDescent="0.3">
      <c r="A672" s="17" t="s">
        <v>1903</v>
      </c>
      <c r="B672" s="17"/>
      <c r="C672" s="34" t="s">
        <v>630</v>
      </c>
      <c r="D672" s="19"/>
      <c r="E672" s="19"/>
      <c r="F672" s="35" t="s">
        <v>74</v>
      </c>
      <c r="G672" s="36">
        <v>0.15</v>
      </c>
      <c r="H672" s="19"/>
      <c r="I672" s="62">
        <v>0</v>
      </c>
      <c r="J672" s="38">
        <v>88.8</v>
      </c>
      <c r="K672" s="39"/>
      <c r="L672" s="39"/>
      <c r="M672" s="38">
        <f>ROUND(ROUND(J672, 2)*I672, 2)</f>
        <v>0</v>
      </c>
      <c r="N672" s="39"/>
      <c r="O672" s="39"/>
      <c r="P672" s="38">
        <v>88.8</v>
      </c>
      <c r="Q672" s="39"/>
      <c r="R672" s="39"/>
      <c r="S672" s="38">
        <f>ROUND(ROUND(P672, 2)*I672, 2)</f>
        <v>0</v>
      </c>
      <c r="T672" s="39"/>
      <c r="U672" s="40"/>
      <c r="V672" s="9">
        <f>ROUND(ROUND(P672, 2)/1.2, 2)</f>
        <v>74</v>
      </c>
      <c r="Y672" s="9">
        <f>ROUND(S672 / 1.2, 2)</f>
        <v>0</v>
      </c>
      <c r="AD672" s="4" t="s">
        <v>1904</v>
      </c>
      <c r="AE672" s="4" t="s">
        <v>1905</v>
      </c>
      <c r="AF672" s="4" t="s">
        <v>633</v>
      </c>
    </row>
    <row r="673" spans="1:35" ht="36" x14ac:dyDescent="0.3">
      <c r="A673" s="23" t="s">
        <v>1906</v>
      </c>
      <c r="B673" s="23"/>
      <c r="C673" s="42" t="s">
        <v>630</v>
      </c>
      <c r="D673" s="25"/>
      <c r="E673" s="25"/>
      <c r="F673" s="43" t="s">
        <v>74</v>
      </c>
      <c r="G673" s="44">
        <v>0.15</v>
      </c>
      <c r="H673" s="25"/>
      <c r="I673" s="44">
        <v>5.202</v>
      </c>
      <c r="J673" s="46">
        <v>88.8</v>
      </c>
      <c r="K673" s="47"/>
      <c r="L673" s="47"/>
      <c r="M673" s="46">
        <f>ROUND(ROUND(J673, 2)*I673, 2)</f>
        <v>461.94</v>
      </c>
      <c r="N673" s="47"/>
      <c r="O673" s="47"/>
      <c r="P673" s="46">
        <v>88.8</v>
      </c>
      <c r="Q673" s="47"/>
      <c r="R673" s="47"/>
      <c r="S673" s="46">
        <f>ROUND(ROUND(P673, 2)*I673, 2)</f>
        <v>461.94</v>
      </c>
      <c r="T673" s="47"/>
      <c r="U673" s="48"/>
      <c r="V673" s="9">
        <f>ROUND(ROUND(P673, 2)/1.2, 2)</f>
        <v>74</v>
      </c>
      <c r="Y673" s="9">
        <f>ROUND(S673 / 1.2, 2)</f>
        <v>384.95</v>
      </c>
      <c r="AD673" s="4" t="s">
        <v>1907</v>
      </c>
      <c r="AE673" s="4" t="s">
        <v>1905</v>
      </c>
      <c r="AF673" s="4" t="s">
        <v>633</v>
      </c>
    </row>
    <row r="674" spans="1:35" ht="108" x14ac:dyDescent="0.3">
      <c r="A674" s="17" t="s">
        <v>1908</v>
      </c>
      <c r="B674" s="17"/>
      <c r="C674" s="34" t="s">
        <v>1665</v>
      </c>
      <c r="D674" s="19"/>
      <c r="E674" s="19" t="s">
        <v>1752</v>
      </c>
      <c r="F674" s="35" t="s">
        <v>74</v>
      </c>
      <c r="G674" s="36">
        <v>0.3</v>
      </c>
      <c r="H674" s="19"/>
      <c r="I674" s="62">
        <v>0</v>
      </c>
      <c r="J674" s="38">
        <v>0</v>
      </c>
      <c r="K674" s="39"/>
      <c r="L674" s="39"/>
      <c r="M674" s="38">
        <f>ROUND(ROUND(J674, 2)*I674, 2)</f>
        <v>0</v>
      </c>
      <c r="N674" s="39"/>
      <c r="O674" s="39"/>
      <c r="P674" s="38">
        <v>206.5</v>
      </c>
      <c r="Q674" s="39"/>
      <c r="R674" s="39"/>
      <c r="S674" s="38">
        <f>ROUND(ROUND(P674, 2)*I674, 2)</f>
        <v>0</v>
      </c>
      <c r="T674" s="39"/>
      <c r="U674" s="40"/>
      <c r="V674" s="9">
        <f>ROUND(ROUND(P674, 2)/1.2, 2)</f>
        <v>172.08</v>
      </c>
      <c r="Y674" s="9">
        <f>ROUND(S674 / 1.2, 2)</f>
        <v>0</v>
      </c>
      <c r="AD674" s="4" t="s">
        <v>1909</v>
      </c>
      <c r="AE674" s="4" t="s">
        <v>1910</v>
      </c>
      <c r="AF674" s="4" t="s">
        <v>1669</v>
      </c>
    </row>
    <row r="675" spans="1:35" ht="108" x14ac:dyDescent="0.3">
      <c r="A675" s="23" t="s">
        <v>1911</v>
      </c>
      <c r="B675" s="23"/>
      <c r="C675" s="42" t="s">
        <v>1665</v>
      </c>
      <c r="D675" s="25"/>
      <c r="E675" s="25" t="s">
        <v>1752</v>
      </c>
      <c r="F675" s="43" t="s">
        <v>74</v>
      </c>
      <c r="G675" s="44">
        <v>0.3</v>
      </c>
      <c r="H675" s="25"/>
      <c r="I675" s="44">
        <v>10.404</v>
      </c>
      <c r="J675" s="46">
        <v>0</v>
      </c>
      <c r="K675" s="47"/>
      <c r="L675" s="47"/>
      <c r="M675" s="46">
        <f>ROUND(ROUND(J675, 2)*I675, 2)</f>
        <v>0</v>
      </c>
      <c r="N675" s="47"/>
      <c r="O675" s="47"/>
      <c r="P675" s="46">
        <v>206.5</v>
      </c>
      <c r="Q675" s="47"/>
      <c r="R675" s="47"/>
      <c r="S675" s="46">
        <f>ROUND(ROUND(P675, 2)*I675, 2)</f>
        <v>2148.4299999999998</v>
      </c>
      <c r="T675" s="47"/>
      <c r="U675" s="48"/>
      <c r="V675" s="9">
        <f>ROUND(ROUND(P675, 2)/1.2, 2)</f>
        <v>172.08</v>
      </c>
      <c r="Y675" s="9">
        <f>ROUND(S675 / 1.2, 2)</f>
        <v>1790.36</v>
      </c>
      <c r="AD675" s="4" t="s">
        <v>1912</v>
      </c>
      <c r="AE675" s="4" t="s">
        <v>1910</v>
      </c>
      <c r="AF675" s="4" t="s">
        <v>1669</v>
      </c>
    </row>
    <row r="676" spans="1:35" ht="36" x14ac:dyDescent="0.3">
      <c r="A676" s="17" t="s">
        <v>1913</v>
      </c>
      <c r="B676" s="17" t="s">
        <v>1715</v>
      </c>
      <c r="C676" s="18" t="s">
        <v>1716</v>
      </c>
      <c r="D676" s="19"/>
      <c r="E676" s="19" t="s">
        <v>1914</v>
      </c>
      <c r="F676" s="19" t="s">
        <v>67</v>
      </c>
      <c r="G676" s="20">
        <v>1</v>
      </c>
      <c r="H676" s="19"/>
      <c r="I676" s="21">
        <v>0</v>
      </c>
      <c r="J676" s="22">
        <v>13.32</v>
      </c>
      <c r="K676" s="22">
        <v>428</v>
      </c>
      <c r="L676" s="22">
        <f>J676+ROUND(K676, 2)</f>
        <v>441.32</v>
      </c>
      <c r="M676" s="22">
        <v>0</v>
      </c>
      <c r="N676" s="22">
        <v>0</v>
      </c>
      <c r="O676" s="22">
        <f>M676+N676</f>
        <v>0</v>
      </c>
      <c r="P676" s="22">
        <v>75.27</v>
      </c>
      <c r="Q676" s="22">
        <v>428</v>
      </c>
      <c r="R676" s="22">
        <f>P676+ROUND(Q676, 2)</f>
        <v>503.27</v>
      </c>
      <c r="S676" s="22">
        <v>0</v>
      </c>
      <c r="T676" s="22">
        <v>0</v>
      </c>
      <c r="U676" s="22">
        <f>S676+T676</f>
        <v>0</v>
      </c>
      <c r="V676" s="9">
        <f>ROUND(P676 / 1.2, 2)</f>
        <v>62.73</v>
      </c>
      <c r="W676" s="9">
        <f>ROUND(Q676 / 1.2, 2)</f>
        <v>356.67</v>
      </c>
      <c r="X676" s="9">
        <f>ROUND(R676 / 1.2, 2)</f>
        <v>419.39</v>
      </c>
      <c r="Y676" s="9">
        <f>ROUND(S676 / 1.2, 2)</f>
        <v>0</v>
      </c>
      <c r="Z676" s="9">
        <f>ROUND(T676 / 1.2, 2)</f>
        <v>0</v>
      </c>
      <c r="AA676" s="9">
        <f>Y676+Z676</f>
        <v>0</v>
      </c>
      <c r="AD676" s="4">
        <v>337839960</v>
      </c>
      <c r="AE676" s="4">
        <v>27137996</v>
      </c>
      <c r="AG676" s="4" t="s">
        <v>1718</v>
      </c>
      <c r="AH676" s="4" t="s">
        <v>1719</v>
      </c>
      <c r="AI676" s="4" t="s">
        <v>70</v>
      </c>
    </row>
    <row r="677" spans="1:35" ht="36" x14ac:dyDescent="0.3">
      <c r="A677" s="23" t="s">
        <v>1915</v>
      </c>
      <c r="B677" s="23" t="s">
        <v>1715</v>
      </c>
      <c r="C677" s="24" t="s">
        <v>1716</v>
      </c>
      <c r="D677" s="25"/>
      <c r="E677" s="25" t="s">
        <v>1914</v>
      </c>
      <c r="F677" s="25" t="s">
        <v>67</v>
      </c>
      <c r="G677" s="26">
        <v>1</v>
      </c>
      <c r="H677" s="25"/>
      <c r="I677" s="26">
        <v>24.37</v>
      </c>
      <c r="J677" s="27">
        <v>13.32</v>
      </c>
      <c r="K677" s="27">
        <v>428</v>
      </c>
      <c r="L677" s="27">
        <v>428</v>
      </c>
      <c r="M677" s="27">
        <v>324.61</v>
      </c>
      <c r="N677" s="27">
        <v>10430.36</v>
      </c>
      <c r="O677" s="27"/>
      <c r="P677" s="27">
        <v>75.27</v>
      </c>
      <c r="Q677" s="27">
        <v>428</v>
      </c>
      <c r="R677" s="27">
        <v>428</v>
      </c>
      <c r="S677" s="27">
        <v>1834.33</v>
      </c>
      <c r="T677" s="27">
        <v>10430.36</v>
      </c>
      <c r="U677" s="27"/>
      <c r="V677" s="9"/>
      <c r="W677" s="9">
        <f>ROUND(Q677 / 1.2, 2)</f>
        <v>356.67</v>
      </c>
      <c r="X677" s="9">
        <f>ROUND(R677 / 1.2, 2)</f>
        <v>356.67</v>
      </c>
      <c r="Y677" s="9"/>
      <c r="Z677" s="9">
        <f>ROUND(T677 / 1.2, 2)</f>
        <v>8691.9699999999993</v>
      </c>
      <c r="AA677" s="9"/>
      <c r="AD677" s="4">
        <v>315782276</v>
      </c>
      <c r="AE677" s="4">
        <v>27137996</v>
      </c>
      <c r="AG677" s="4" t="s">
        <v>1718</v>
      </c>
      <c r="AH677" s="4" t="s">
        <v>1719</v>
      </c>
      <c r="AI677" s="4"/>
    </row>
    <row r="678" spans="1:35" ht="108" x14ac:dyDescent="0.3">
      <c r="A678" s="17" t="s">
        <v>1916</v>
      </c>
      <c r="B678" s="17"/>
      <c r="C678" s="34" t="s">
        <v>1665</v>
      </c>
      <c r="D678" s="19"/>
      <c r="E678" s="19" t="s">
        <v>1771</v>
      </c>
      <c r="F678" s="35" t="s">
        <v>74</v>
      </c>
      <c r="G678" s="36">
        <v>0.3</v>
      </c>
      <c r="H678" s="19"/>
      <c r="I678" s="62">
        <v>0</v>
      </c>
      <c r="J678" s="38">
        <v>0</v>
      </c>
      <c r="K678" s="39"/>
      <c r="L678" s="39"/>
      <c r="M678" s="38">
        <f>ROUND(ROUND(J678, 2)*I678, 2)</f>
        <v>0</v>
      </c>
      <c r="N678" s="39"/>
      <c r="O678" s="39"/>
      <c r="P678" s="38">
        <v>206.5</v>
      </c>
      <c r="Q678" s="39"/>
      <c r="R678" s="39"/>
      <c r="S678" s="38">
        <f>ROUND(ROUND(P678, 2)*I678, 2)</f>
        <v>0</v>
      </c>
      <c r="T678" s="39"/>
      <c r="U678" s="40"/>
      <c r="V678" s="9">
        <f>ROUND(ROUND(P678, 2)/1.2, 2)</f>
        <v>172.08</v>
      </c>
      <c r="Y678" s="9">
        <f>ROUND(S678 / 1.2, 2)</f>
        <v>0</v>
      </c>
      <c r="AD678" s="4" t="s">
        <v>1917</v>
      </c>
      <c r="AE678" s="4" t="s">
        <v>1918</v>
      </c>
      <c r="AF678" s="4" t="s">
        <v>1669</v>
      </c>
    </row>
    <row r="679" spans="1:35" ht="108" x14ac:dyDescent="0.3">
      <c r="A679" s="23" t="s">
        <v>1919</v>
      </c>
      <c r="B679" s="23"/>
      <c r="C679" s="42" t="s">
        <v>1665</v>
      </c>
      <c r="D679" s="25"/>
      <c r="E679" s="25" t="s">
        <v>1771</v>
      </c>
      <c r="F679" s="43" t="s">
        <v>74</v>
      </c>
      <c r="G679" s="44">
        <v>0.3</v>
      </c>
      <c r="H679" s="25"/>
      <c r="I679" s="44">
        <v>7.3109999999999999</v>
      </c>
      <c r="J679" s="46">
        <v>0</v>
      </c>
      <c r="K679" s="47"/>
      <c r="L679" s="47"/>
      <c r="M679" s="46">
        <f>ROUND(ROUND(J679, 2)*I679, 2)</f>
        <v>0</v>
      </c>
      <c r="N679" s="47"/>
      <c r="O679" s="47"/>
      <c r="P679" s="46">
        <v>206.5</v>
      </c>
      <c r="Q679" s="47"/>
      <c r="R679" s="47"/>
      <c r="S679" s="46">
        <f>ROUND(ROUND(P679, 2)*I679, 2)</f>
        <v>1509.72</v>
      </c>
      <c r="T679" s="47"/>
      <c r="U679" s="48"/>
      <c r="V679" s="9">
        <f>ROUND(ROUND(P679, 2)/1.2, 2)</f>
        <v>172.08</v>
      </c>
      <c r="Y679" s="9">
        <f>ROUND(S679 / 1.2, 2)</f>
        <v>1258.0999999999999</v>
      </c>
      <c r="AD679" s="4" t="s">
        <v>1920</v>
      </c>
      <c r="AE679" s="4" t="s">
        <v>1918</v>
      </c>
      <c r="AF679" s="4" t="s">
        <v>1669</v>
      </c>
    </row>
    <row r="680" spans="1:35" ht="36" x14ac:dyDescent="0.3">
      <c r="A680" s="17" t="s">
        <v>1921</v>
      </c>
      <c r="B680" s="17"/>
      <c r="C680" s="34" t="s">
        <v>630</v>
      </c>
      <c r="D680" s="19"/>
      <c r="E680" s="19"/>
      <c r="F680" s="35" t="s">
        <v>74</v>
      </c>
      <c r="G680" s="36">
        <v>0.15</v>
      </c>
      <c r="H680" s="19"/>
      <c r="I680" s="62">
        <v>0</v>
      </c>
      <c r="J680" s="38">
        <v>88.8</v>
      </c>
      <c r="K680" s="39"/>
      <c r="L680" s="39"/>
      <c r="M680" s="38">
        <f>ROUND(ROUND(J680, 2)*I680, 2)</f>
        <v>0</v>
      </c>
      <c r="N680" s="39"/>
      <c r="O680" s="39"/>
      <c r="P680" s="38">
        <v>88.8</v>
      </c>
      <c r="Q680" s="39"/>
      <c r="R680" s="39"/>
      <c r="S680" s="38">
        <f>ROUND(ROUND(P680, 2)*I680, 2)</f>
        <v>0</v>
      </c>
      <c r="T680" s="39"/>
      <c r="U680" s="40"/>
      <c r="V680" s="9">
        <f>ROUND(ROUND(P680, 2)/1.2, 2)</f>
        <v>74</v>
      </c>
      <c r="Y680" s="9">
        <f>ROUND(S680 / 1.2, 2)</f>
        <v>0</v>
      </c>
      <c r="AD680" s="4" t="s">
        <v>1922</v>
      </c>
      <c r="AE680" s="4" t="s">
        <v>1923</v>
      </c>
      <c r="AF680" s="4" t="s">
        <v>633</v>
      </c>
    </row>
    <row r="681" spans="1:35" ht="36" x14ac:dyDescent="0.3">
      <c r="A681" s="23" t="s">
        <v>1924</v>
      </c>
      <c r="B681" s="23"/>
      <c r="C681" s="42" t="s">
        <v>630</v>
      </c>
      <c r="D681" s="25"/>
      <c r="E681" s="25"/>
      <c r="F681" s="43" t="s">
        <v>74</v>
      </c>
      <c r="G681" s="44">
        <v>0.15</v>
      </c>
      <c r="H681" s="25"/>
      <c r="I681" s="44">
        <v>3.6560000000000001</v>
      </c>
      <c r="J681" s="46">
        <v>88.8</v>
      </c>
      <c r="K681" s="47"/>
      <c r="L681" s="47"/>
      <c r="M681" s="46">
        <f>ROUND(ROUND(J681, 2)*I681, 2)</f>
        <v>324.64999999999998</v>
      </c>
      <c r="N681" s="47"/>
      <c r="O681" s="47"/>
      <c r="P681" s="46">
        <v>88.8</v>
      </c>
      <c r="Q681" s="47"/>
      <c r="R681" s="47"/>
      <c r="S681" s="46">
        <f>ROUND(ROUND(P681, 2)*I681, 2)</f>
        <v>324.64999999999998</v>
      </c>
      <c r="T681" s="47"/>
      <c r="U681" s="48"/>
      <c r="V681" s="9">
        <f>ROUND(ROUND(P681, 2)/1.2, 2)</f>
        <v>74</v>
      </c>
      <c r="Y681" s="9">
        <f>ROUND(S681 / 1.2, 2)</f>
        <v>270.54000000000002</v>
      </c>
      <c r="AD681" s="4" t="s">
        <v>1925</v>
      </c>
      <c r="AE681" s="4" t="s">
        <v>1923</v>
      </c>
      <c r="AF681" s="4" t="s">
        <v>633</v>
      </c>
    </row>
    <row r="682" spans="1:35" ht="36" x14ac:dyDescent="0.3">
      <c r="A682" s="17" t="s">
        <v>1926</v>
      </c>
      <c r="B682" s="17" t="s">
        <v>1715</v>
      </c>
      <c r="C682" s="18" t="s">
        <v>1716</v>
      </c>
      <c r="D682" s="19"/>
      <c r="E682" s="19" t="s">
        <v>1927</v>
      </c>
      <c r="F682" s="19" t="s">
        <v>67</v>
      </c>
      <c r="G682" s="20">
        <v>1</v>
      </c>
      <c r="H682" s="19"/>
      <c r="I682" s="21">
        <v>0</v>
      </c>
      <c r="J682" s="22">
        <v>13.33</v>
      </c>
      <c r="K682" s="22">
        <v>428</v>
      </c>
      <c r="L682" s="22">
        <f>J682+ROUND(K682, 2)</f>
        <v>441.33</v>
      </c>
      <c r="M682" s="22">
        <v>0</v>
      </c>
      <c r="N682" s="22">
        <v>0</v>
      </c>
      <c r="O682" s="22">
        <f>M682+N682</f>
        <v>0</v>
      </c>
      <c r="P682" s="22">
        <v>75.28</v>
      </c>
      <c r="Q682" s="22">
        <v>428</v>
      </c>
      <c r="R682" s="22">
        <f>P682+ROUND(Q682, 2)</f>
        <v>503.28</v>
      </c>
      <c r="S682" s="22">
        <v>0</v>
      </c>
      <c r="T682" s="22">
        <v>0</v>
      </c>
      <c r="U682" s="22">
        <f>S682+T682</f>
        <v>0</v>
      </c>
      <c r="V682" s="9">
        <f>ROUND(P682 / 1.2, 2)</f>
        <v>62.73</v>
      </c>
      <c r="W682" s="9">
        <f>ROUND(Q682 / 1.2, 2)</f>
        <v>356.67</v>
      </c>
      <c r="X682" s="9">
        <f>ROUND(R682 / 1.2, 2)</f>
        <v>419.4</v>
      </c>
      <c r="Y682" s="9">
        <f>ROUND(S682 / 1.2, 2)</f>
        <v>0</v>
      </c>
      <c r="Z682" s="9">
        <f>ROUND(T682 / 1.2, 2)</f>
        <v>0</v>
      </c>
      <c r="AA682" s="9">
        <f>Y682+Z682</f>
        <v>0</v>
      </c>
      <c r="AD682" s="4">
        <v>337839961</v>
      </c>
      <c r="AE682" s="4">
        <v>27137997</v>
      </c>
      <c r="AG682" s="4" t="s">
        <v>1718</v>
      </c>
      <c r="AH682" s="4" t="s">
        <v>1719</v>
      </c>
      <c r="AI682" s="4" t="s">
        <v>70</v>
      </c>
    </row>
    <row r="683" spans="1:35" ht="36" x14ac:dyDescent="0.3">
      <c r="A683" s="23" t="s">
        <v>1928</v>
      </c>
      <c r="B683" s="23" t="s">
        <v>1715</v>
      </c>
      <c r="C683" s="24" t="s">
        <v>1716</v>
      </c>
      <c r="D683" s="25"/>
      <c r="E683" s="25" t="s">
        <v>1927</v>
      </c>
      <c r="F683" s="25" t="s">
        <v>67</v>
      </c>
      <c r="G683" s="26">
        <v>1</v>
      </c>
      <c r="H683" s="25"/>
      <c r="I683" s="26">
        <v>4.95</v>
      </c>
      <c r="J683" s="27">
        <v>13.33</v>
      </c>
      <c r="K683" s="27">
        <v>428</v>
      </c>
      <c r="L683" s="27">
        <v>428</v>
      </c>
      <c r="M683" s="27">
        <v>65.98</v>
      </c>
      <c r="N683" s="27">
        <v>2118.6</v>
      </c>
      <c r="O683" s="27"/>
      <c r="P683" s="27">
        <v>75.28</v>
      </c>
      <c r="Q683" s="27">
        <v>428</v>
      </c>
      <c r="R683" s="27">
        <v>428</v>
      </c>
      <c r="S683" s="27">
        <v>372.64</v>
      </c>
      <c r="T683" s="27">
        <v>2118.6</v>
      </c>
      <c r="U683" s="27"/>
      <c r="V683" s="9"/>
      <c r="W683" s="9">
        <f>ROUND(Q683 / 1.2, 2)</f>
        <v>356.67</v>
      </c>
      <c r="X683" s="9">
        <f>ROUND(R683 / 1.2, 2)</f>
        <v>356.67</v>
      </c>
      <c r="Y683" s="9"/>
      <c r="Z683" s="9">
        <f>ROUND(T683 / 1.2, 2)</f>
        <v>1765.5</v>
      </c>
      <c r="AA683" s="9"/>
      <c r="AD683" s="4">
        <v>315782277</v>
      </c>
      <c r="AE683" s="4">
        <v>27137997</v>
      </c>
      <c r="AG683" s="4" t="s">
        <v>1718</v>
      </c>
      <c r="AH683" s="4" t="s">
        <v>1719</v>
      </c>
      <c r="AI683" s="4"/>
    </row>
    <row r="684" spans="1:35" ht="36" x14ac:dyDescent="0.3">
      <c r="A684" s="17" t="s">
        <v>1929</v>
      </c>
      <c r="B684" s="17"/>
      <c r="C684" s="34" t="s">
        <v>630</v>
      </c>
      <c r="D684" s="19"/>
      <c r="E684" s="19"/>
      <c r="F684" s="35" t="s">
        <v>74</v>
      </c>
      <c r="G684" s="36">
        <v>0.15</v>
      </c>
      <c r="H684" s="19"/>
      <c r="I684" s="62">
        <v>0</v>
      </c>
      <c r="J684" s="38">
        <v>88.8</v>
      </c>
      <c r="K684" s="39"/>
      <c r="L684" s="39"/>
      <c r="M684" s="38">
        <f>ROUND(ROUND(J684, 2)*I684, 2)</f>
        <v>0</v>
      </c>
      <c r="N684" s="39"/>
      <c r="O684" s="39"/>
      <c r="P684" s="38">
        <v>88.8</v>
      </c>
      <c r="Q684" s="39"/>
      <c r="R684" s="39"/>
      <c r="S684" s="38">
        <f>ROUND(ROUND(P684, 2)*I684, 2)</f>
        <v>0</v>
      </c>
      <c r="T684" s="39"/>
      <c r="U684" s="40"/>
      <c r="V684" s="9">
        <f>ROUND(ROUND(P684, 2)/1.2, 2)</f>
        <v>74</v>
      </c>
      <c r="Y684" s="9">
        <f>ROUND(S684 / 1.2, 2)</f>
        <v>0</v>
      </c>
      <c r="AD684" s="4" t="s">
        <v>1930</v>
      </c>
      <c r="AE684" s="4" t="s">
        <v>1931</v>
      </c>
      <c r="AF684" s="4" t="s">
        <v>633</v>
      </c>
    </row>
    <row r="685" spans="1:35" ht="36" x14ac:dyDescent="0.3">
      <c r="A685" s="23" t="s">
        <v>1932</v>
      </c>
      <c r="B685" s="23"/>
      <c r="C685" s="42" t="s">
        <v>630</v>
      </c>
      <c r="D685" s="25"/>
      <c r="E685" s="25"/>
      <c r="F685" s="43" t="s">
        <v>74</v>
      </c>
      <c r="G685" s="44">
        <v>0.15</v>
      </c>
      <c r="H685" s="25"/>
      <c r="I685" s="44">
        <v>0.74299999999999999</v>
      </c>
      <c r="J685" s="46">
        <v>88.8</v>
      </c>
      <c r="K685" s="47"/>
      <c r="L685" s="47"/>
      <c r="M685" s="46">
        <f>ROUND(ROUND(J685, 2)*I685, 2)</f>
        <v>65.98</v>
      </c>
      <c r="N685" s="47"/>
      <c r="O685" s="47"/>
      <c r="P685" s="46">
        <v>88.8</v>
      </c>
      <c r="Q685" s="47"/>
      <c r="R685" s="47"/>
      <c r="S685" s="46">
        <f>ROUND(ROUND(P685, 2)*I685, 2)</f>
        <v>65.98</v>
      </c>
      <c r="T685" s="47"/>
      <c r="U685" s="48"/>
      <c r="V685" s="9">
        <f>ROUND(ROUND(P685, 2)/1.2, 2)</f>
        <v>74</v>
      </c>
      <c r="Y685" s="9">
        <f>ROUND(S685 / 1.2, 2)</f>
        <v>54.98</v>
      </c>
      <c r="AD685" s="4" t="s">
        <v>1933</v>
      </c>
      <c r="AE685" s="4" t="s">
        <v>1931</v>
      </c>
      <c r="AF685" s="4" t="s">
        <v>633</v>
      </c>
    </row>
    <row r="686" spans="1:35" ht="108" x14ac:dyDescent="0.3">
      <c r="A686" s="17" t="s">
        <v>1934</v>
      </c>
      <c r="B686" s="17"/>
      <c r="C686" s="34" t="s">
        <v>1665</v>
      </c>
      <c r="D686" s="19"/>
      <c r="E686" s="19" t="s">
        <v>1780</v>
      </c>
      <c r="F686" s="35" t="s">
        <v>74</v>
      </c>
      <c r="G686" s="36">
        <v>0.3</v>
      </c>
      <c r="H686" s="19"/>
      <c r="I686" s="62">
        <v>0</v>
      </c>
      <c r="J686" s="38">
        <v>0</v>
      </c>
      <c r="K686" s="39"/>
      <c r="L686" s="39"/>
      <c r="M686" s="38">
        <f>ROUND(ROUND(J686, 2)*I686, 2)</f>
        <v>0</v>
      </c>
      <c r="N686" s="39"/>
      <c r="O686" s="39"/>
      <c r="P686" s="38">
        <v>206.5</v>
      </c>
      <c r="Q686" s="39"/>
      <c r="R686" s="39"/>
      <c r="S686" s="38">
        <f>ROUND(ROUND(P686, 2)*I686, 2)</f>
        <v>0</v>
      </c>
      <c r="T686" s="39"/>
      <c r="U686" s="40"/>
      <c r="V686" s="9">
        <f>ROUND(ROUND(P686, 2)/1.2, 2)</f>
        <v>172.08</v>
      </c>
      <c r="Y686" s="9">
        <f>ROUND(S686 / 1.2, 2)</f>
        <v>0</v>
      </c>
      <c r="AD686" s="4" t="s">
        <v>1935</v>
      </c>
      <c r="AE686" s="4" t="s">
        <v>1936</v>
      </c>
      <c r="AF686" s="4" t="s">
        <v>1669</v>
      </c>
    </row>
    <row r="687" spans="1:35" ht="108" x14ac:dyDescent="0.3">
      <c r="A687" s="23" t="s">
        <v>1937</v>
      </c>
      <c r="B687" s="23"/>
      <c r="C687" s="42" t="s">
        <v>1665</v>
      </c>
      <c r="D687" s="25"/>
      <c r="E687" s="25" t="s">
        <v>1780</v>
      </c>
      <c r="F687" s="43" t="s">
        <v>74</v>
      </c>
      <c r="G687" s="44">
        <v>0.3</v>
      </c>
      <c r="H687" s="25"/>
      <c r="I687" s="44">
        <v>1.4850000000000001</v>
      </c>
      <c r="J687" s="46">
        <v>0</v>
      </c>
      <c r="K687" s="47"/>
      <c r="L687" s="47"/>
      <c r="M687" s="46">
        <f>ROUND(ROUND(J687, 2)*I687, 2)</f>
        <v>0</v>
      </c>
      <c r="N687" s="47"/>
      <c r="O687" s="47"/>
      <c r="P687" s="46">
        <v>206.5</v>
      </c>
      <c r="Q687" s="47"/>
      <c r="R687" s="47"/>
      <c r="S687" s="46">
        <f>ROUND(ROUND(P687, 2)*I687, 2)</f>
        <v>306.64999999999998</v>
      </c>
      <c r="T687" s="47"/>
      <c r="U687" s="48"/>
      <c r="V687" s="9">
        <f>ROUND(ROUND(P687, 2)/1.2, 2)</f>
        <v>172.08</v>
      </c>
      <c r="Y687" s="9">
        <f>ROUND(S687 / 1.2, 2)</f>
        <v>255.54</v>
      </c>
      <c r="AD687" s="4" t="s">
        <v>1938</v>
      </c>
      <c r="AE687" s="4" t="s">
        <v>1936</v>
      </c>
      <c r="AF687" s="4" t="s">
        <v>1669</v>
      </c>
    </row>
    <row r="688" spans="1:35" ht="36" x14ac:dyDescent="0.3">
      <c r="A688" s="17" t="s">
        <v>1939</v>
      </c>
      <c r="B688" s="17" t="s">
        <v>1715</v>
      </c>
      <c r="C688" s="18" t="s">
        <v>1716</v>
      </c>
      <c r="D688" s="19"/>
      <c r="E688" s="19" t="s">
        <v>1940</v>
      </c>
      <c r="F688" s="19" t="s">
        <v>67</v>
      </c>
      <c r="G688" s="20">
        <v>1</v>
      </c>
      <c r="H688" s="19"/>
      <c r="I688" s="21">
        <v>0</v>
      </c>
      <c r="J688" s="22">
        <v>13.32</v>
      </c>
      <c r="K688" s="22">
        <v>428</v>
      </c>
      <c r="L688" s="22">
        <f>J688+ROUND(K688, 2)</f>
        <v>441.32</v>
      </c>
      <c r="M688" s="22">
        <v>0</v>
      </c>
      <c r="N688" s="22">
        <v>0</v>
      </c>
      <c r="O688" s="22">
        <f>M688+N688</f>
        <v>0</v>
      </c>
      <c r="P688" s="22">
        <v>75.27</v>
      </c>
      <c r="Q688" s="22">
        <v>428</v>
      </c>
      <c r="R688" s="22">
        <f>P688+ROUND(Q688, 2)</f>
        <v>503.27</v>
      </c>
      <c r="S688" s="22">
        <v>0</v>
      </c>
      <c r="T688" s="22">
        <v>0</v>
      </c>
      <c r="U688" s="22">
        <f>S688+T688</f>
        <v>0</v>
      </c>
      <c r="V688" s="9">
        <f>ROUND(P688 / 1.2, 2)</f>
        <v>62.73</v>
      </c>
      <c r="W688" s="9">
        <f>ROUND(Q688 / 1.2, 2)</f>
        <v>356.67</v>
      </c>
      <c r="X688" s="9">
        <f>ROUND(R688 / 1.2, 2)</f>
        <v>419.39</v>
      </c>
      <c r="Y688" s="9">
        <f>ROUND(S688 / 1.2, 2)</f>
        <v>0</v>
      </c>
      <c r="Z688" s="9">
        <f>ROUND(T688 / 1.2, 2)</f>
        <v>0</v>
      </c>
      <c r="AA688" s="9">
        <f>Y688+Z688</f>
        <v>0</v>
      </c>
      <c r="AD688" s="4">
        <v>337839962</v>
      </c>
      <c r="AE688" s="4">
        <v>27137998</v>
      </c>
      <c r="AG688" s="4" t="s">
        <v>1718</v>
      </c>
      <c r="AH688" s="4" t="s">
        <v>1719</v>
      </c>
      <c r="AI688" s="4" t="s">
        <v>70</v>
      </c>
    </row>
    <row r="689" spans="1:35" ht="36" x14ac:dyDescent="0.3">
      <c r="A689" s="23" t="s">
        <v>1941</v>
      </c>
      <c r="B689" s="23" t="s">
        <v>1715</v>
      </c>
      <c r="C689" s="24" t="s">
        <v>1716</v>
      </c>
      <c r="D689" s="25"/>
      <c r="E689" s="25" t="s">
        <v>1940</v>
      </c>
      <c r="F689" s="25" t="s">
        <v>67</v>
      </c>
      <c r="G689" s="26">
        <v>1</v>
      </c>
      <c r="H689" s="25"/>
      <c r="I689" s="26">
        <v>11.73</v>
      </c>
      <c r="J689" s="27">
        <v>13.32</v>
      </c>
      <c r="K689" s="27">
        <v>428</v>
      </c>
      <c r="L689" s="27">
        <v>428</v>
      </c>
      <c r="M689" s="27">
        <v>156.24</v>
      </c>
      <c r="N689" s="27">
        <v>5020.4399999999996</v>
      </c>
      <c r="O689" s="27"/>
      <c r="P689" s="27">
        <v>75.27</v>
      </c>
      <c r="Q689" s="27">
        <v>428</v>
      </c>
      <c r="R689" s="27">
        <v>428</v>
      </c>
      <c r="S689" s="27">
        <v>882.92</v>
      </c>
      <c r="T689" s="27">
        <v>5020.4399999999996</v>
      </c>
      <c r="U689" s="27"/>
      <c r="V689" s="9"/>
      <c r="W689" s="9">
        <f>ROUND(Q689 / 1.2, 2)</f>
        <v>356.67</v>
      </c>
      <c r="X689" s="9">
        <f>ROUND(R689 / 1.2, 2)</f>
        <v>356.67</v>
      </c>
      <c r="Y689" s="9"/>
      <c r="Z689" s="9">
        <f>ROUND(T689 / 1.2, 2)</f>
        <v>4183.7</v>
      </c>
      <c r="AA689" s="9"/>
      <c r="AD689" s="4">
        <v>315782278</v>
      </c>
      <c r="AE689" s="4">
        <v>27137998</v>
      </c>
      <c r="AG689" s="4" t="s">
        <v>1718</v>
      </c>
      <c r="AH689" s="4" t="s">
        <v>1719</v>
      </c>
      <c r="AI689" s="4"/>
    </row>
    <row r="690" spans="1:35" ht="108" x14ac:dyDescent="0.3">
      <c r="A690" s="17" t="s">
        <v>1942</v>
      </c>
      <c r="B690" s="17"/>
      <c r="C690" s="34" t="s">
        <v>1665</v>
      </c>
      <c r="D690" s="19"/>
      <c r="E690" s="19" t="s">
        <v>1799</v>
      </c>
      <c r="F690" s="35" t="s">
        <v>74</v>
      </c>
      <c r="G690" s="36">
        <v>0.3</v>
      </c>
      <c r="H690" s="19"/>
      <c r="I690" s="62">
        <v>0</v>
      </c>
      <c r="J690" s="38">
        <v>0</v>
      </c>
      <c r="K690" s="39"/>
      <c r="L690" s="39"/>
      <c r="M690" s="38">
        <f>ROUND(ROUND(J690, 2)*I690, 2)</f>
        <v>0</v>
      </c>
      <c r="N690" s="39"/>
      <c r="O690" s="39"/>
      <c r="P690" s="38">
        <v>206.5</v>
      </c>
      <c r="Q690" s="39"/>
      <c r="R690" s="39"/>
      <c r="S690" s="38">
        <f>ROUND(ROUND(P690, 2)*I690, 2)</f>
        <v>0</v>
      </c>
      <c r="T690" s="39"/>
      <c r="U690" s="40"/>
      <c r="V690" s="9">
        <f>ROUND(ROUND(P690, 2)/1.2, 2)</f>
        <v>172.08</v>
      </c>
      <c r="Y690" s="9">
        <f>ROUND(S690 / 1.2, 2)</f>
        <v>0</v>
      </c>
      <c r="AD690" s="4" t="s">
        <v>1943</v>
      </c>
      <c r="AE690" s="4" t="s">
        <v>1944</v>
      </c>
      <c r="AF690" s="4" t="s">
        <v>1669</v>
      </c>
    </row>
    <row r="691" spans="1:35" ht="108" x14ac:dyDescent="0.3">
      <c r="A691" s="23" t="s">
        <v>1945</v>
      </c>
      <c r="B691" s="23"/>
      <c r="C691" s="42" t="s">
        <v>1665</v>
      </c>
      <c r="D691" s="25"/>
      <c r="E691" s="25" t="s">
        <v>1799</v>
      </c>
      <c r="F691" s="43" t="s">
        <v>74</v>
      </c>
      <c r="G691" s="44">
        <v>0.3</v>
      </c>
      <c r="H691" s="25"/>
      <c r="I691" s="44">
        <v>3.5190000000000001</v>
      </c>
      <c r="J691" s="46">
        <v>0</v>
      </c>
      <c r="K691" s="47"/>
      <c r="L691" s="47"/>
      <c r="M691" s="46">
        <f>ROUND(ROUND(J691, 2)*I691, 2)</f>
        <v>0</v>
      </c>
      <c r="N691" s="47"/>
      <c r="O691" s="47"/>
      <c r="P691" s="46">
        <v>206.5</v>
      </c>
      <c r="Q691" s="47"/>
      <c r="R691" s="47"/>
      <c r="S691" s="46">
        <f>ROUND(ROUND(P691, 2)*I691, 2)</f>
        <v>726.67</v>
      </c>
      <c r="T691" s="47"/>
      <c r="U691" s="48"/>
      <c r="V691" s="9">
        <f>ROUND(ROUND(P691, 2)/1.2, 2)</f>
        <v>172.08</v>
      </c>
      <c r="Y691" s="9">
        <f>ROUND(S691 / 1.2, 2)</f>
        <v>605.55999999999995</v>
      </c>
      <c r="AD691" s="4" t="s">
        <v>1946</v>
      </c>
      <c r="AE691" s="4" t="s">
        <v>1944</v>
      </c>
      <c r="AF691" s="4" t="s">
        <v>1669</v>
      </c>
    </row>
    <row r="692" spans="1:35" ht="36" x14ac:dyDescent="0.3">
      <c r="A692" s="17" t="s">
        <v>1947</v>
      </c>
      <c r="B692" s="17"/>
      <c r="C692" s="34" t="s">
        <v>630</v>
      </c>
      <c r="D692" s="19"/>
      <c r="E692" s="19"/>
      <c r="F692" s="35" t="s">
        <v>74</v>
      </c>
      <c r="G692" s="36">
        <v>0.15</v>
      </c>
      <c r="H692" s="19"/>
      <c r="I692" s="62">
        <v>0</v>
      </c>
      <c r="J692" s="38">
        <v>88.8</v>
      </c>
      <c r="K692" s="39"/>
      <c r="L692" s="39"/>
      <c r="M692" s="38">
        <f>ROUND(ROUND(J692, 2)*I692, 2)</f>
        <v>0</v>
      </c>
      <c r="N692" s="39"/>
      <c r="O692" s="39"/>
      <c r="P692" s="38">
        <v>88.8</v>
      </c>
      <c r="Q692" s="39"/>
      <c r="R692" s="39"/>
      <c r="S692" s="38">
        <f>ROUND(ROUND(P692, 2)*I692, 2)</f>
        <v>0</v>
      </c>
      <c r="T692" s="39"/>
      <c r="U692" s="40"/>
      <c r="V692" s="9">
        <f>ROUND(ROUND(P692, 2)/1.2, 2)</f>
        <v>74</v>
      </c>
      <c r="Y692" s="9">
        <f>ROUND(S692 / 1.2, 2)</f>
        <v>0</v>
      </c>
      <c r="AD692" s="4" t="s">
        <v>1948</v>
      </c>
      <c r="AE692" s="4" t="s">
        <v>1949</v>
      </c>
      <c r="AF692" s="4" t="s">
        <v>633</v>
      </c>
    </row>
    <row r="693" spans="1:35" ht="36" x14ac:dyDescent="0.3">
      <c r="A693" s="23" t="s">
        <v>1950</v>
      </c>
      <c r="B693" s="23"/>
      <c r="C693" s="42" t="s">
        <v>630</v>
      </c>
      <c r="D693" s="25"/>
      <c r="E693" s="25"/>
      <c r="F693" s="43" t="s">
        <v>74</v>
      </c>
      <c r="G693" s="44">
        <v>0.15</v>
      </c>
      <c r="H693" s="25"/>
      <c r="I693" s="44">
        <v>1.76</v>
      </c>
      <c r="J693" s="46">
        <v>88.8</v>
      </c>
      <c r="K693" s="47"/>
      <c r="L693" s="47"/>
      <c r="M693" s="46">
        <f>ROUND(ROUND(J693, 2)*I693, 2)</f>
        <v>156.29</v>
      </c>
      <c r="N693" s="47"/>
      <c r="O693" s="47"/>
      <c r="P693" s="46">
        <v>88.8</v>
      </c>
      <c r="Q693" s="47"/>
      <c r="R693" s="47"/>
      <c r="S693" s="46">
        <f>ROUND(ROUND(P693, 2)*I693, 2)</f>
        <v>156.29</v>
      </c>
      <c r="T693" s="47"/>
      <c r="U693" s="48"/>
      <c r="V693" s="9">
        <f>ROUND(ROUND(P693, 2)/1.2, 2)</f>
        <v>74</v>
      </c>
      <c r="Y693" s="9">
        <f>ROUND(S693 / 1.2, 2)</f>
        <v>130.24</v>
      </c>
      <c r="AD693" s="4" t="s">
        <v>1951</v>
      </c>
      <c r="AE693" s="4" t="s">
        <v>1949</v>
      </c>
      <c r="AF693" s="4" t="s">
        <v>633</v>
      </c>
    </row>
    <row r="694" spans="1:35" ht="36" x14ac:dyDescent="0.3">
      <c r="A694" s="17" t="s">
        <v>1952</v>
      </c>
      <c r="B694" s="17" t="s">
        <v>1715</v>
      </c>
      <c r="C694" s="18" t="s">
        <v>1716</v>
      </c>
      <c r="D694" s="19"/>
      <c r="E694" s="19" t="s">
        <v>1953</v>
      </c>
      <c r="F694" s="19" t="s">
        <v>67</v>
      </c>
      <c r="G694" s="20">
        <v>1</v>
      </c>
      <c r="H694" s="19"/>
      <c r="I694" s="21">
        <v>0</v>
      </c>
      <c r="J694" s="22">
        <v>13.32</v>
      </c>
      <c r="K694" s="22">
        <v>428</v>
      </c>
      <c r="L694" s="22">
        <f>J694+ROUND(K694, 2)</f>
        <v>441.32</v>
      </c>
      <c r="M694" s="22">
        <v>0</v>
      </c>
      <c r="N694" s="22">
        <v>0</v>
      </c>
      <c r="O694" s="22">
        <f>M694+N694</f>
        <v>0</v>
      </c>
      <c r="P694" s="22">
        <v>75.27</v>
      </c>
      <c r="Q694" s="22">
        <v>428</v>
      </c>
      <c r="R694" s="22">
        <f>P694+ROUND(Q694, 2)</f>
        <v>503.27</v>
      </c>
      <c r="S694" s="22">
        <v>0</v>
      </c>
      <c r="T694" s="22">
        <v>0</v>
      </c>
      <c r="U694" s="22">
        <f>S694+T694</f>
        <v>0</v>
      </c>
      <c r="V694" s="9">
        <f>ROUND(P694 / 1.2, 2)</f>
        <v>62.73</v>
      </c>
      <c r="W694" s="9">
        <f>ROUND(Q694 / 1.2, 2)</f>
        <v>356.67</v>
      </c>
      <c r="X694" s="9">
        <f>ROUND(R694 / 1.2, 2)</f>
        <v>419.39</v>
      </c>
      <c r="Y694" s="9">
        <f>ROUND(S694 / 1.2, 2)</f>
        <v>0</v>
      </c>
      <c r="Z694" s="9">
        <f>ROUND(T694 / 1.2, 2)</f>
        <v>0</v>
      </c>
      <c r="AA694" s="9">
        <f>Y694+Z694</f>
        <v>0</v>
      </c>
      <c r="AD694" s="4">
        <v>337839963</v>
      </c>
      <c r="AE694" s="4">
        <v>27137999</v>
      </c>
      <c r="AG694" s="4" t="s">
        <v>1718</v>
      </c>
      <c r="AH694" s="4" t="s">
        <v>1719</v>
      </c>
      <c r="AI694" s="4" t="s">
        <v>70</v>
      </c>
    </row>
    <row r="695" spans="1:35" ht="36" x14ac:dyDescent="0.3">
      <c r="A695" s="23" t="s">
        <v>1954</v>
      </c>
      <c r="B695" s="23" t="s">
        <v>1715</v>
      </c>
      <c r="C695" s="24" t="s">
        <v>1716</v>
      </c>
      <c r="D695" s="25"/>
      <c r="E695" s="25" t="s">
        <v>1953</v>
      </c>
      <c r="F695" s="25" t="s">
        <v>67</v>
      </c>
      <c r="G695" s="26">
        <v>1</v>
      </c>
      <c r="H695" s="25"/>
      <c r="I695" s="26">
        <v>18.63</v>
      </c>
      <c r="J695" s="27">
        <v>13.32</v>
      </c>
      <c r="K695" s="27">
        <v>428</v>
      </c>
      <c r="L695" s="27">
        <v>428</v>
      </c>
      <c r="M695" s="27">
        <v>248.15</v>
      </c>
      <c r="N695" s="27">
        <v>7973.64</v>
      </c>
      <c r="O695" s="27"/>
      <c r="P695" s="27">
        <v>75.27</v>
      </c>
      <c r="Q695" s="27">
        <v>428</v>
      </c>
      <c r="R695" s="27">
        <v>428</v>
      </c>
      <c r="S695" s="27">
        <v>1402.28</v>
      </c>
      <c r="T695" s="27">
        <v>7973.64</v>
      </c>
      <c r="U695" s="27"/>
      <c r="V695" s="9"/>
      <c r="W695" s="9">
        <f>ROUND(Q695 / 1.2, 2)</f>
        <v>356.67</v>
      </c>
      <c r="X695" s="9">
        <f>ROUND(R695 / 1.2, 2)</f>
        <v>356.67</v>
      </c>
      <c r="Y695" s="9"/>
      <c r="Z695" s="9">
        <f>ROUND(T695 / 1.2, 2)</f>
        <v>6644.7</v>
      </c>
      <c r="AA695" s="9"/>
      <c r="AD695" s="4">
        <v>315782279</v>
      </c>
      <c r="AE695" s="4">
        <v>27137999</v>
      </c>
      <c r="AG695" s="4" t="s">
        <v>1718</v>
      </c>
      <c r="AH695" s="4" t="s">
        <v>1719</v>
      </c>
      <c r="AI695" s="4"/>
    </row>
    <row r="696" spans="1:35" ht="36" x14ac:dyDescent="0.3">
      <c r="A696" s="17" t="s">
        <v>1955</v>
      </c>
      <c r="B696" s="17"/>
      <c r="C696" s="34" t="s">
        <v>630</v>
      </c>
      <c r="D696" s="19"/>
      <c r="E696" s="19"/>
      <c r="F696" s="35" t="s">
        <v>74</v>
      </c>
      <c r="G696" s="36">
        <v>0.15</v>
      </c>
      <c r="H696" s="19"/>
      <c r="I696" s="62">
        <v>0</v>
      </c>
      <c r="J696" s="38">
        <v>88.8</v>
      </c>
      <c r="K696" s="39"/>
      <c r="L696" s="39"/>
      <c r="M696" s="38">
        <f>ROUND(ROUND(J696, 2)*I696, 2)</f>
        <v>0</v>
      </c>
      <c r="N696" s="39"/>
      <c r="O696" s="39"/>
      <c r="P696" s="38">
        <v>88.8</v>
      </c>
      <c r="Q696" s="39"/>
      <c r="R696" s="39"/>
      <c r="S696" s="38">
        <f>ROUND(ROUND(P696, 2)*I696, 2)</f>
        <v>0</v>
      </c>
      <c r="T696" s="39"/>
      <c r="U696" s="40"/>
      <c r="V696" s="9">
        <f>ROUND(ROUND(P696, 2)/1.2, 2)</f>
        <v>74</v>
      </c>
      <c r="Y696" s="9">
        <f>ROUND(S696 / 1.2, 2)</f>
        <v>0</v>
      </c>
      <c r="AD696" s="4" t="s">
        <v>1956</v>
      </c>
      <c r="AE696" s="4" t="s">
        <v>1957</v>
      </c>
      <c r="AF696" s="4" t="s">
        <v>633</v>
      </c>
    </row>
    <row r="697" spans="1:35" ht="36" x14ac:dyDescent="0.3">
      <c r="A697" s="23" t="s">
        <v>1958</v>
      </c>
      <c r="B697" s="23"/>
      <c r="C697" s="42" t="s">
        <v>630</v>
      </c>
      <c r="D697" s="25"/>
      <c r="E697" s="25"/>
      <c r="F697" s="43" t="s">
        <v>74</v>
      </c>
      <c r="G697" s="44">
        <v>0.15</v>
      </c>
      <c r="H697" s="25"/>
      <c r="I697" s="44">
        <v>2.7949999999999999</v>
      </c>
      <c r="J697" s="46">
        <v>88.8</v>
      </c>
      <c r="K697" s="47"/>
      <c r="L697" s="47"/>
      <c r="M697" s="46">
        <f>ROUND(ROUND(J697, 2)*I697, 2)</f>
        <v>248.2</v>
      </c>
      <c r="N697" s="47"/>
      <c r="O697" s="47"/>
      <c r="P697" s="46">
        <v>88.8</v>
      </c>
      <c r="Q697" s="47"/>
      <c r="R697" s="47"/>
      <c r="S697" s="46">
        <f>ROUND(ROUND(P697, 2)*I697, 2)</f>
        <v>248.2</v>
      </c>
      <c r="T697" s="47"/>
      <c r="U697" s="48"/>
      <c r="V697" s="9">
        <f>ROUND(ROUND(P697, 2)/1.2, 2)</f>
        <v>74</v>
      </c>
      <c r="Y697" s="9">
        <f>ROUND(S697 / 1.2, 2)</f>
        <v>206.83</v>
      </c>
      <c r="AD697" s="4" t="s">
        <v>1959</v>
      </c>
      <c r="AE697" s="4" t="s">
        <v>1957</v>
      </c>
      <c r="AF697" s="4" t="s">
        <v>633</v>
      </c>
    </row>
    <row r="698" spans="1:35" ht="108" x14ac:dyDescent="0.3">
      <c r="A698" s="17" t="s">
        <v>1960</v>
      </c>
      <c r="B698" s="17"/>
      <c r="C698" s="34" t="s">
        <v>1665</v>
      </c>
      <c r="D698" s="19"/>
      <c r="E698" s="19" t="s">
        <v>1864</v>
      </c>
      <c r="F698" s="35" t="s">
        <v>74</v>
      </c>
      <c r="G698" s="36">
        <v>0.3</v>
      </c>
      <c r="H698" s="19"/>
      <c r="I698" s="62">
        <v>0</v>
      </c>
      <c r="J698" s="38">
        <v>0</v>
      </c>
      <c r="K698" s="39"/>
      <c r="L698" s="39"/>
      <c r="M698" s="38">
        <f>ROUND(ROUND(J698, 2)*I698, 2)</f>
        <v>0</v>
      </c>
      <c r="N698" s="39"/>
      <c r="O698" s="39"/>
      <c r="P698" s="38">
        <v>206.5</v>
      </c>
      <c r="Q698" s="39"/>
      <c r="R698" s="39"/>
      <c r="S698" s="38">
        <f>ROUND(ROUND(P698, 2)*I698, 2)</f>
        <v>0</v>
      </c>
      <c r="T698" s="39"/>
      <c r="U698" s="40"/>
      <c r="V698" s="9">
        <f>ROUND(ROUND(P698, 2)/1.2, 2)</f>
        <v>172.08</v>
      </c>
      <c r="Y698" s="9">
        <f>ROUND(S698 / 1.2, 2)</f>
        <v>0</v>
      </c>
      <c r="AD698" s="4" t="s">
        <v>1961</v>
      </c>
      <c r="AE698" s="4" t="s">
        <v>1962</v>
      </c>
      <c r="AF698" s="4" t="s">
        <v>1669</v>
      </c>
    </row>
    <row r="699" spans="1:35" ht="108" x14ac:dyDescent="0.3">
      <c r="A699" s="23" t="s">
        <v>1963</v>
      </c>
      <c r="B699" s="23"/>
      <c r="C699" s="42" t="s">
        <v>1665</v>
      </c>
      <c r="D699" s="25"/>
      <c r="E699" s="25" t="s">
        <v>1864</v>
      </c>
      <c r="F699" s="43" t="s">
        <v>74</v>
      </c>
      <c r="G699" s="44">
        <v>0.3</v>
      </c>
      <c r="H699" s="25"/>
      <c r="I699" s="44">
        <v>5.5890000000000004</v>
      </c>
      <c r="J699" s="46">
        <v>0</v>
      </c>
      <c r="K699" s="47"/>
      <c r="L699" s="47"/>
      <c r="M699" s="46">
        <f>ROUND(ROUND(J699, 2)*I699, 2)</f>
        <v>0</v>
      </c>
      <c r="N699" s="47"/>
      <c r="O699" s="47"/>
      <c r="P699" s="46">
        <v>206.5</v>
      </c>
      <c r="Q699" s="47"/>
      <c r="R699" s="47"/>
      <c r="S699" s="46">
        <f>ROUND(ROUND(P699, 2)*I699, 2)</f>
        <v>1154.1300000000001</v>
      </c>
      <c r="T699" s="47"/>
      <c r="U699" s="48"/>
      <c r="V699" s="9">
        <f>ROUND(ROUND(P699, 2)/1.2, 2)</f>
        <v>172.08</v>
      </c>
      <c r="Y699" s="9">
        <f>ROUND(S699 / 1.2, 2)</f>
        <v>961.78</v>
      </c>
      <c r="AD699" s="4" t="s">
        <v>1964</v>
      </c>
      <c r="AE699" s="4" t="s">
        <v>1962</v>
      </c>
      <c r="AF699" s="4" t="s">
        <v>1669</v>
      </c>
    </row>
    <row r="700" spans="1:35" ht="36" x14ac:dyDescent="0.3">
      <c r="A700" s="17" t="s">
        <v>1965</v>
      </c>
      <c r="B700" s="17" t="s">
        <v>1715</v>
      </c>
      <c r="C700" s="18" t="s">
        <v>1716</v>
      </c>
      <c r="D700" s="19"/>
      <c r="E700" s="19" t="s">
        <v>1966</v>
      </c>
      <c r="F700" s="19" t="s">
        <v>67</v>
      </c>
      <c r="G700" s="20">
        <v>1</v>
      </c>
      <c r="H700" s="19"/>
      <c r="I700" s="21">
        <v>0</v>
      </c>
      <c r="J700" s="22">
        <v>13.32</v>
      </c>
      <c r="K700" s="22">
        <v>428</v>
      </c>
      <c r="L700" s="22">
        <f>J700+ROUND(K700, 2)</f>
        <v>441.32</v>
      </c>
      <c r="M700" s="22">
        <v>0</v>
      </c>
      <c r="N700" s="22">
        <v>0</v>
      </c>
      <c r="O700" s="22">
        <f>M700+N700</f>
        <v>0</v>
      </c>
      <c r="P700" s="22">
        <v>75.27</v>
      </c>
      <c r="Q700" s="22">
        <v>428</v>
      </c>
      <c r="R700" s="22">
        <f>P700+ROUND(Q700, 2)</f>
        <v>503.27</v>
      </c>
      <c r="S700" s="22">
        <v>0</v>
      </c>
      <c r="T700" s="22">
        <v>0</v>
      </c>
      <c r="U700" s="22">
        <f>S700+T700</f>
        <v>0</v>
      </c>
      <c r="V700" s="9">
        <f>ROUND(P700 / 1.2, 2)</f>
        <v>62.73</v>
      </c>
      <c r="W700" s="9">
        <f>ROUND(Q700 / 1.2, 2)</f>
        <v>356.67</v>
      </c>
      <c r="X700" s="9">
        <f>ROUND(R700 / 1.2, 2)</f>
        <v>419.39</v>
      </c>
      <c r="Y700" s="9">
        <f>ROUND(S700 / 1.2, 2)</f>
        <v>0</v>
      </c>
      <c r="Z700" s="9">
        <f>ROUND(T700 / 1.2, 2)</f>
        <v>0</v>
      </c>
      <c r="AA700" s="9">
        <f>Y700+Z700</f>
        <v>0</v>
      </c>
      <c r="AD700" s="4">
        <v>337839964</v>
      </c>
      <c r="AE700" s="4">
        <v>27137993</v>
      </c>
      <c r="AG700" s="4" t="s">
        <v>1718</v>
      </c>
      <c r="AH700" s="4" t="s">
        <v>1719</v>
      </c>
      <c r="AI700" s="4" t="s">
        <v>70</v>
      </c>
    </row>
    <row r="701" spans="1:35" ht="36" x14ac:dyDescent="0.3">
      <c r="A701" s="23" t="s">
        <v>1967</v>
      </c>
      <c r="B701" s="23" t="s">
        <v>1715</v>
      </c>
      <c r="C701" s="24" t="s">
        <v>1716</v>
      </c>
      <c r="D701" s="25"/>
      <c r="E701" s="25" t="s">
        <v>1966</v>
      </c>
      <c r="F701" s="25" t="s">
        <v>67</v>
      </c>
      <c r="G701" s="26">
        <v>1</v>
      </c>
      <c r="H701" s="25"/>
      <c r="I701" s="26">
        <v>390.43</v>
      </c>
      <c r="J701" s="27">
        <v>13.32</v>
      </c>
      <c r="K701" s="27">
        <v>428</v>
      </c>
      <c r="L701" s="27">
        <v>428</v>
      </c>
      <c r="M701" s="27">
        <v>5200.53</v>
      </c>
      <c r="N701" s="27">
        <v>167104.04</v>
      </c>
      <c r="O701" s="27"/>
      <c r="P701" s="27">
        <v>75.27</v>
      </c>
      <c r="Q701" s="27">
        <v>428</v>
      </c>
      <c r="R701" s="27">
        <v>428</v>
      </c>
      <c r="S701" s="27">
        <v>29387.67</v>
      </c>
      <c r="T701" s="27">
        <v>167104.04</v>
      </c>
      <c r="U701" s="27"/>
      <c r="V701" s="9"/>
      <c r="W701" s="9">
        <f>ROUND(Q701 / 1.2, 2)</f>
        <v>356.67</v>
      </c>
      <c r="X701" s="9">
        <f>ROUND(R701 / 1.2, 2)</f>
        <v>356.67</v>
      </c>
      <c r="Y701" s="9"/>
      <c r="Z701" s="9">
        <f>ROUND(T701 / 1.2, 2)</f>
        <v>139253.37</v>
      </c>
      <c r="AA701" s="9"/>
      <c r="AD701" s="4">
        <v>315782280</v>
      </c>
      <c r="AE701" s="4">
        <v>27137993</v>
      </c>
      <c r="AG701" s="4" t="s">
        <v>1718</v>
      </c>
      <c r="AH701" s="4" t="s">
        <v>1719</v>
      </c>
      <c r="AI701" s="4"/>
    </row>
    <row r="702" spans="1:35" ht="108" x14ac:dyDescent="0.3">
      <c r="A702" s="17" t="s">
        <v>1968</v>
      </c>
      <c r="B702" s="17"/>
      <c r="C702" s="34" t="s">
        <v>1665</v>
      </c>
      <c r="D702" s="19"/>
      <c r="E702" s="19" t="s">
        <v>1827</v>
      </c>
      <c r="F702" s="35" t="s">
        <v>74</v>
      </c>
      <c r="G702" s="36">
        <v>0.3</v>
      </c>
      <c r="H702" s="19"/>
      <c r="I702" s="62">
        <v>0</v>
      </c>
      <c r="J702" s="38">
        <v>0</v>
      </c>
      <c r="K702" s="39"/>
      <c r="L702" s="39"/>
      <c r="M702" s="38">
        <f>ROUND(ROUND(J702, 2)*I702, 2)</f>
        <v>0</v>
      </c>
      <c r="N702" s="39"/>
      <c r="O702" s="39"/>
      <c r="P702" s="38">
        <v>206.5</v>
      </c>
      <c r="Q702" s="39"/>
      <c r="R702" s="39"/>
      <c r="S702" s="38">
        <f>ROUND(ROUND(P702, 2)*I702, 2)</f>
        <v>0</v>
      </c>
      <c r="T702" s="39"/>
      <c r="U702" s="40"/>
      <c r="V702" s="9">
        <f>ROUND(ROUND(P702, 2)/1.2, 2)</f>
        <v>172.08</v>
      </c>
      <c r="Y702" s="9">
        <f>ROUND(S702 / 1.2, 2)</f>
        <v>0</v>
      </c>
      <c r="AD702" s="4" t="s">
        <v>1969</v>
      </c>
      <c r="AE702" s="4" t="s">
        <v>1970</v>
      </c>
      <c r="AF702" s="4" t="s">
        <v>1669</v>
      </c>
    </row>
    <row r="703" spans="1:35" ht="108" x14ac:dyDescent="0.3">
      <c r="A703" s="23" t="s">
        <v>1971</v>
      </c>
      <c r="B703" s="23"/>
      <c r="C703" s="42" t="s">
        <v>1665</v>
      </c>
      <c r="D703" s="25"/>
      <c r="E703" s="25" t="s">
        <v>1827</v>
      </c>
      <c r="F703" s="43" t="s">
        <v>74</v>
      </c>
      <c r="G703" s="44">
        <v>0.3</v>
      </c>
      <c r="H703" s="25"/>
      <c r="I703" s="44">
        <v>117.129</v>
      </c>
      <c r="J703" s="46">
        <v>0</v>
      </c>
      <c r="K703" s="47"/>
      <c r="L703" s="47"/>
      <c r="M703" s="46">
        <f>ROUND(ROUND(J703, 2)*I703, 2)</f>
        <v>0</v>
      </c>
      <c r="N703" s="47"/>
      <c r="O703" s="47"/>
      <c r="P703" s="46">
        <v>206.5</v>
      </c>
      <c r="Q703" s="47"/>
      <c r="R703" s="47"/>
      <c r="S703" s="46">
        <f>ROUND(ROUND(P703, 2)*I703, 2)</f>
        <v>24187.14</v>
      </c>
      <c r="T703" s="47"/>
      <c r="U703" s="48"/>
      <c r="V703" s="9">
        <f>ROUND(ROUND(P703, 2)/1.2, 2)</f>
        <v>172.08</v>
      </c>
      <c r="Y703" s="9">
        <f>ROUND(S703 / 1.2, 2)</f>
        <v>20155.95</v>
      </c>
      <c r="AD703" s="4" t="s">
        <v>1972</v>
      </c>
      <c r="AE703" s="4" t="s">
        <v>1970</v>
      </c>
      <c r="AF703" s="4" t="s">
        <v>1669</v>
      </c>
    </row>
    <row r="704" spans="1:35" ht="36" x14ac:dyDescent="0.3">
      <c r="A704" s="17" t="s">
        <v>1973</v>
      </c>
      <c r="B704" s="17"/>
      <c r="C704" s="34" t="s">
        <v>630</v>
      </c>
      <c r="D704" s="19"/>
      <c r="E704" s="19"/>
      <c r="F704" s="35" t="s">
        <v>74</v>
      </c>
      <c r="G704" s="36">
        <v>0.15</v>
      </c>
      <c r="H704" s="19"/>
      <c r="I704" s="62">
        <v>0</v>
      </c>
      <c r="J704" s="38">
        <v>88.8</v>
      </c>
      <c r="K704" s="39"/>
      <c r="L704" s="39"/>
      <c r="M704" s="38">
        <f>ROUND(ROUND(J704, 2)*I704, 2)</f>
        <v>0</v>
      </c>
      <c r="N704" s="39"/>
      <c r="O704" s="39"/>
      <c r="P704" s="38">
        <v>88.8</v>
      </c>
      <c r="Q704" s="39"/>
      <c r="R704" s="39"/>
      <c r="S704" s="38">
        <f>ROUND(ROUND(P704, 2)*I704, 2)</f>
        <v>0</v>
      </c>
      <c r="T704" s="39"/>
      <c r="U704" s="40"/>
      <c r="V704" s="9">
        <f>ROUND(ROUND(P704, 2)/1.2, 2)</f>
        <v>74</v>
      </c>
      <c r="Y704" s="9">
        <f>ROUND(S704 / 1.2, 2)</f>
        <v>0</v>
      </c>
      <c r="AD704" s="4" t="s">
        <v>1974</v>
      </c>
      <c r="AE704" s="4" t="s">
        <v>1975</v>
      </c>
      <c r="AF704" s="4" t="s">
        <v>633</v>
      </c>
    </row>
    <row r="705" spans="1:35" ht="36" x14ac:dyDescent="0.3">
      <c r="A705" s="23" t="s">
        <v>1976</v>
      </c>
      <c r="B705" s="23"/>
      <c r="C705" s="42" t="s">
        <v>630</v>
      </c>
      <c r="D705" s="25"/>
      <c r="E705" s="25"/>
      <c r="F705" s="43" t="s">
        <v>74</v>
      </c>
      <c r="G705" s="44">
        <v>0.15</v>
      </c>
      <c r="H705" s="25"/>
      <c r="I705" s="44">
        <v>58.564999999999998</v>
      </c>
      <c r="J705" s="46">
        <v>88.8</v>
      </c>
      <c r="K705" s="47"/>
      <c r="L705" s="47"/>
      <c r="M705" s="46">
        <f>ROUND(ROUND(J705, 2)*I705, 2)</f>
        <v>5200.57</v>
      </c>
      <c r="N705" s="47"/>
      <c r="O705" s="47"/>
      <c r="P705" s="46">
        <v>88.8</v>
      </c>
      <c r="Q705" s="47"/>
      <c r="R705" s="47"/>
      <c r="S705" s="46">
        <f>ROUND(ROUND(P705, 2)*I705, 2)</f>
        <v>5200.57</v>
      </c>
      <c r="T705" s="47"/>
      <c r="U705" s="48"/>
      <c r="V705" s="9">
        <f>ROUND(ROUND(P705, 2)/1.2, 2)</f>
        <v>74</v>
      </c>
      <c r="Y705" s="9">
        <f>ROUND(S705 / 1.2, 2)</f>
        <v>4333.8100000000004</v>
      </c>
      <c r="AD705" s="4" t="s">
        <v>1977</v>
      </c>
      <c r="AE705" s="4" t="s">
        <v>1975</v>
      </c>
      <c r="AF705" s="4" t="s">
        <v>633</v>
      </c>
    </row>
    <row r="706" spans="1:35" ht="36" x14ac:dyDescent="0.3">
      <c r="A706" s="17" t="s">
        <v>1978</v>
      </c>
      <c r="B706" s="17" t="s">
        <v>1715</v>
      </c>
      <c r="C706" s="18" t="s">
        <v>1716</v>
      </c>
      <c r="D706" s="19"/>
      <c r="E706" s="19" t="s">
        <v>1979</v>
      </c>
      <c r="F706" s="19" t="s">
        <v>67</v>
      </c>
      <c r="G706" s="20">
        <v>1</v>
      </c>
      <c r="H706" s="19"/>
      <c r="I706" s="21">
        <v>0</v>
      </c>
      <c r="J706" s="22">
        <v>13.32</v>
      </c>
      <c r="K706" s="22">
        <v>428</v>
      </c>
      <c r="L706" s="22">
        <f>J706+ROUND(K706, 2)</f>
        <v>441.32</v>
      </c>
      <c r="M706" s="22">
        <v>0</v>
      </c>
      <c r="N706" s="22">
        <v>0</v>
      </c>
      <c r="O706" s="22">
        <f>M706+N706</f>
        <v>0</v>
      </c>
      <c r="P706" s="22">
        <v>68.28</v>
      </c>
      <c r="Q706" s="22">
        <v>428</v>
      </c>
      <c r="R706" s="22">
        <f>P706+ROUND(Q706, 2)</f>
        <v>496.28</v>
      </c>
      <c r="S706" s="22">
        <v>0</v>
      </c>
      <c r="T706" s="22">
        <v>0</v>
      </c>
      <c r="U706" s="22">
        <f>S706+T706</f>
        <v>0</v>
      </c>
      <c r="V706" s="9">
        <f>ROUND(P706 / 1.2, 2)</f>
        <v>56.9</v>
      </c>
      <c r="W706" s="9">
        <f>ROUND(Q706 / 1.2, 2)</f>
        <v>356.67</v>
      </c>
      <c r="X706" s="9">
        <f>ROUND(R706 / 1.2, 2)</f>
        <v>413.57</v>
      </c>
      <c r="Y706" s="9">
        <f>ROUND(S706 / 1.2, 2)</f>
        <v>0</v>
      </c>
      <c r="Z706" s="9">
        <f>ROUND(T706 / 1.2, 2)</f>
        <v>0</v>
      </c>
      <c r="AA706" s="9">
        <f>Y706+Z706</f>
        <v>0</v>
      </c>
      <c r="AD706" s="4">
        <v>337839965</v>
      </c>
      <c r="AE706" s="4">
        <v>27138002</v>
      </c>
      <c r="AG706" s="4" t="s">
        <v>1718</v>
      </c>
      <c r="AH706" s="4" t="s">
        <v>1719</v>
      </c>
      <c r="AI706" s="4" t="s">
        <v>70</v>
      </c>
    </row>
    <row r="707" spans="1:35" ht="36" x14ac:dyDescent="0.3">
      <c r="A707" s="23" t="s">
        <v>1980</v>
      </c>
      <c r="B707" s="23" t="s">
        <v>1715</v>
      </c>
      <c r="C707" s="24" t="s">
        <v>1716</v>
      </c>
      <c r="D707" s="25"/>
      <c r="E707" s="25" t="s">
        <v>1979</v>
      </c>
      <c r="F707" s="25" t="s">
        <v>67</v>
      </c>
      <c r="G707" s="26">
        <v>1</v>
      </c>
      <c r="H707" s="25"/>
      <c r="I707" s="26">
        <v>2002.74</v>
      </c>
      <c r="J707" s="27">
        <v>13.32</v>
      </c>
      <c r="K707" s="27">
        <v>428</v>
      </c>
      <c r="L707" s="27">
        <v>428</v>
      </c>
      <c r="M707" s="27">
        <v>26676.5</v>
      </c>
      <c r="N707" s="27">
        <v>857172.72</v>
      </c>
      <c r="O707" s="27"/>
      <c r="P707" s="27">
        <v>68.28</v>
      </c>
      <c r="Q707" s="27">
        <v>428</v>
      </c>
      <c r="R707" s="27">
        <v>428</v>
      </c>
      <c r="S707" s="27">
        <v>136747.09</v>
      </c>
      <c r="T707" s="27">
        <v>857172.72</v>
      </c>
      <c r="U707" s="27"/>
      <c r="V707" s="9"/>
      <c r="W707" s="9">
        <f>ROUND(Q707 / 1.2, 2)</f>
        <v>356.67</v>
      </c>
      <c r="X707" s="9">
        <f>ROUND(R707 / 1.2, 2)</f>
        <v>356.67</v>
      </c>
      <c r="Y707" s="9"/>
      <c r="Z707" s="9">
        <f>ROUND(T707 / 1.2, 2)</f>
        <v>714310.6</v>
      </c>
      <c r="AA707" s="9"/>
      <c r="AD707" s="4">
        <v>315782281</v>
      </c>
      <c r="AE707" s="4">
        <v>27138002</v>
      </c>
      <c r="AG707" s="4" t="s">
        <v>1718</v>
      </c>
      <c r="AH707" s="4" t="s">
        <v>1719</v>
      </c>
      <c r="AI707" s="4"/>
    </row>
    <row r="708" spans="1:35" ht="36" x14ac:dyDescent="0.3">
      <c r="A708" s="17" t="s">
        <v>1981</v>
      </c>
      <c r="B708" s="17"/>
      <c r="C708" s="34" t="s">
        <v>630</v>
      </c>
      <c r="D708" s="19"/>
      <c r="E708" s="19"/>
      <c r="F708" s="35" t="s">
        <v>74</v>
      </c>
      <c r="G708" s="36">
        <v>0.15</v>
      </c>
      <c r="H708" s="19"/>
      <c r="I708" s="62">
        <v>0</v>
      </c>
      <c r="J708" s="38">
        <v>88.8</v>
      </c>
      <c r="K708" s="39"/>
      <c r="L708" s="39"/>
      <c r="M708" s="38">
        <f>ROUND(ROUND(J708, 2)*I708, 2)</f>
        <v>0</v>
      </c>
      <c r="N708" s="39"/>
      <c r="O708" s="39"/>
      <c r="P708" s="38">
        <v>88.8</v>
      </c>
      <c r="Q708" s="39"/>
      <c r="R708" s="39"/>
      <c r="S708" s="38">
        <f>ROUND(ROUND(P708, 2)*I708, 2)</f>
        <v>0</v>
      </c>
      <c r="T708" s="39"/>
      <c r="U708" s="40"/>
      <c r="V708" s="9">
        <f>ROUND(ROUND(P708, 2)/1.2, 2)</f>
        <v>74</v>
      </c>
      <c r="Y708" s="9">
        <f>ROUND(S708 / 1.2, 2)</f>
        <v>0</v>
      </c>
      <c r="AD708" s="4" t="s">
        <v>1982</v>
      </c>
      <c r="AE708" s="4" t="s">
        <v>1983</v>
      </c>
      <c r="AF708" s="4" t="s">
        <v>633</v>
      </c>
    </row>
    <row r="709" spans="1:35" ht="36" x14ac:dyDescent="0.3">
      <c r="A709" s="23" t="s">
        <v>1984</v>
      </c>
      <c r="B709" s="23"/>
      <c r="C709" s="42" t="s">
        <v>630</v>
      </c>
      <c r="D709" s="25"/>
      <c r="E709" s="25"/>
      <c r="F709" s="43" t="s">
        <v>74</v>
      </c>
      <c r="G709" s="44">
        <v>0.15</v>
      </c>
      <c r="H709" s="25"/>
      <c r="I709" s="44">
        <v>300.411</v>
      </c>
      <c r="J709" s="46">
        <v>88.8</v>
      </c>
      <c r="K709" s="47"/>
      <c r="L709" s="47"/>
      <c r="M709" s="46">
        <f>ROUND(ROUND(J709, 2)*I709, 2)</f>
        <v>26676.5</v>
      </c>
      <c r="N709" s="47"/>
      <c r="O709" s="47"/>
      <c r="P709" s="46">
        <v>88.8</v>
      </c>
      <c r="Q709" s="47"/>
      <c r="R709" s="47"/>
      <c r="S709" s="46">
        <f>ROUND(ROUND(P709, 2)*I709, 2)</f>
        <v>26676.5</v>
      </c>
      <c r="T709" s="47"/>
      <c r="U709" s="48"/>
      <c r="V709" s="9">
        <f>ROUND(ROUND(P709, 2)/1.2, 2)</f>
        <v>74</v>
      </c>
      <c r="Y709" s="9">
        <f>ROUND(S709 / 1.2, 2)</f>
        <v>22230.42</v>
      </c>
      <c r="AD709" s="4" t="s">
        <v>1985</v>
      </c>
      <c r="AE709" s="4" t="s">
        <v>1983</v>
      </c>
      <c r="AF709" s="4" t="s">
        <v>633</v>
      </c>
    </row>
    <row r="710" spans="1:35" ht="126" x14ac:dyDescent="0.3">
      <c r="A710" s="17" t="s">
        <v>1986</v>
      </c>
      <c r="B710" s="17"/>
      <c r="C710" s="34" t="s">
        <v>1678</v>
      </c>
      <c r="D710" s="19"/>
      <c r="E710" s="19" t="s">
        <v>1836</v>
      </c>
      <c r="F710" s="35" t="s">
        <v>74</v>
      </c>
      <c r="G710" s="36">
        <v>0.3</v>
      </c>
      <c r="H710" s="19"/>
      <c r="I710" s="62">
        <v>0</v>
      </c>
      <c r="J710" s="38">
        <v>0</v>
      </c>
      <c r="K710" s="39"/>
      <c r="L710" s="39"/>
      <c r="M710" s="38">
        <f>ROUND(ROUND(J710, 2)*I710, 2)</f>
        <v>0</v>
      </c>
      <c r="N710" s="39"/>
      <c r="O710" s="39"/>
      <c r="P710" s="38">
        <v>183.2</v>
      </c>
      <c r="Q710" s="39"/>
      <c r="R710" s="39"/>
      <c r="S710" s="38">
        <f>ROUND(ROUND(P710, 2)*I710, 2)</f>
        <v>0</v>
      </c>
      <c r="T710" s="39"/>
      <c r="U710" s="40"/>
      <c r="V710" s="9">
        <f>ROUND(ROUND(P710, 2)/1.2, 2)</f>
        <v>152.66999999999999</v>
      </c>
      <c r="Y710" s="9">
        <f>ROUND(S710 / 1.2, 2)</f>
        <v>0</v>
      </c>
      <c r="AD710" s="4" t="s">
        <v>1987</v>
      </c>
      <c r="AE710" s="4" t="s">
        <v>1988</v>
      </c>
      <c r="AF710" s="4" t="s">
        <v>1682</v>
      </c>
    </row>
    <row r="711" spans="1:35" ht="126" x14ac:dyDescent="0.3">
      <c r="A711" s="23" t="s">
        <v>1989</v>
      </c>
      <c r="B711" s="23"/>
      <c r="C711" s="42" t="s">
        <v>1678</v>
      </c>
      <c r="D711" s="25"/>
      <c r="E711" s="25" t="s">
        <v>1836</v>
      </c>
      <c r="F711" s="43" t="s">
        <v>74</v>
      </c>
      <c r="G711" s="44">
        <v>0.3</v>
      </c>
      <c r="H711" s="25"/>
      <c r="I711" s="44">
        <v>600.822</v>
      </c>
      <c r="J711" s="46">
        <v>0</v>
      </c>
      <c r="K711" s="47"/>
      <c r="L711" s="47"/>
      <c r="M711" s="46">
        <f>ROUND(ROUND(J711, 2)*I711, 2)</f>
        <v>0</v>
      </c>
      <c r="N711" s="47"/>
      <c r="O711" s="47"/>
      <c r="P711" s="46">
        <v>183.2</v>
      </c>
      <c r="Q711" s="47"/>
      <c r="R711" s="47"/>
      <c r="S711" s="46">
        <f>ROUND(ROUND(P711, 2)*I711, 2)</f>
        <v>110070.59</v>
      </c>
      <c r="T711" s="47"/>
      <c r="U711" s="48"/>
      <c r="V711" s="9">
        <f>ROUND(ROUND(P711, 2)/1.2, 2)</f>
        <v>152.66999999999999</v>
      </c>
      <c r="Y711" s="9">
        <f>ROUND(S711 / 1.2, 2)</f>
        <v>91725.49</v>
      </c>
      <c r="AD711" s="4" t="s">
        <v>1990</v>
      </c>
      <c r="AE711" s="4" t="s">
        <v>1988</v>
      </c>
      <c r="AF711" s="4" t="s">
        <v>1682</v>
      </c>
    </row>
    <row r="712" spans="1:35" ht="36" x14ac:dyDescent="0.3">
      <c r="A712" s="17" t="s">
        <v>1991</v>
      </c>
      <c r="B712" s="17" t="s">
        <v>1715</v>
      </c>
      <c r="C712" s="18" t="s">
        <v>1716</v>
      </c>
      <c r="D712" s="19"/>
      <c r="E712" s="19" t="s">
        <v>1992</v>
      </c>
      <c r="F712" s="19" t="s">
        <v>67</v>
      </c>
      <c r="G712" s="20">
        <v>1</v>
      </c>
      <c r="H712" s="19"/>
      <c r="I712" s="21">
        <v>0</v>
      </c>
      <c r="J712" s="22">
        <v>13.32</v>
      </c>
      <c r="K712" s="22">
        <v>428</v>
      </c>
      <c r="L712" s="22">
        <f>J712+ROUND(K712, 2)</f>
        <v>441.32</v>
      </c>
      <c r="M712" s="22">
        <v>0</v>
      </c>
      <c r="N712" s="22">
        <v>0</v>
      </c>
      <c r="O712" s="22">
        <f>M712+N712</f>
        <v>0</v>
      </c>
      <c r="P712" s="22">
        <v>75.27</v>
      </c>
      <c r="Q712" s="22">
        <v>428</v>
      </c>
      <c r="R712" s="22">
        <f>P712+ROUND(Q712, 2)</f>
        <v>503.27</v>
      </c>
      <c r="S712" s="22">
        <v>0</v>
      </c>
      <c r="T712" s="22">
        <v>0</v>
      </c>
      <c r="U712" s="22">
        <f>S712+T712</f>
        <v>0</v>
      </c>
      <c r="V712" s="9">
        <f>ROUND(P712 / 1.2, 2)</f>
        <v>62.73</v>
      </c>
      <c r="W712" s="9">
        <f>ROUND(Q712 / 1.2, 2)</f>
        <v>356.67</v>
      </c>
      <c r="X712" s="9">
        <f>ROUND(R712 / 1.2, 2)</f>
        <v>419.39</v>
      </c>
      <c r="Y712" s="9">
        <f>ROUND(S712 / 1.2, 2)</f>
        <v>0</v>
      </c>
      <c r="Z712" s="9">
        <f>ROUND(T712 / 1.2, 2)</f>
        <v>0</v>
      </c>
      <c r="AA712" s="9">
        <f>Y712+Z712</f>
        <v>0</v>
      </c>
      <c r="AD712" s="4">
        <v>337839966</v>
      </c>
      <c r="AE712" s="4">
        <v>27138003</v>
      </c>
      <c r="AG712" s="4" t="s">
        <v>1718</v>
      </c>
      <c r="AH712" s="4" t="s">
        <v>1719</v>
      </c>
      <c r="AI712" s="4" t="s">
        <v>70</v>
      </c>
    </row>
    <row r="713" spans="1:35" ht="36" x14ac:dyDescent="0.3">
      <c r="A713" s="23" t="s">
        <v>1993</v>
      </c>
      <c r="B713" s="23" t="s">
        <v>1715</v>
      </c>
      <c r="C713" s="24" t="s">
        <v>1716</v>
      </c>
      <c r="D713" s="25"/>
      <c r="E713" s="25" t="s">
        <v>1992</v>
      </c>
      <c r="F713" s="25" t="s">
        <v>67</v>
      </c>
      <c r="G713" s="26">
        <v>1</v>
      </c>
      <c r="H713" s="25"/>
      <c r="I713" s="26">
        <v>23.23</v>
      </c>
      <c r="J713" s="27">
        <v>13.32</v>
      </c>
      <c r="K713" s="27">
        <v>428</v>
      </c>
      <c r="L713" s="27">
        <v>428</v>
      </c>
      <c r="M713" s="27">
        <v>309.42</v>
      </c>
      <c r="N713" s="27">
        <v>9942.44</v>
      </c>
      <c r="O713" s="27"/>
      <c r="P713" s="27">
        <v>75.27</v>
      </c>
      <c r="Q713" s="27">
        <v>428</v>
      </c>
      <c r="R713" s="27">
        <v>428</v>
      </c>
      <c r="S713" s="27">
        <v>1748.52</v>
      </c>
      <c r="T713" s="27">
        <v>9942.44</v>
      </c>
      <c r="U713" s="27"/>
      <c r="V713" s="9"/>
      <c r="W713" s="9">
        <f>ROUND(Q713 / 1.2, 2)</f>
        <v>356.67</v>
      </c>
      <c r="X713" s="9">
        <f>ROUND(R713 / 1.2, 2)</f>
        <v>356.67</v>
      </c>
      <c r="Y713" s="9"/>
      <c r="Z713" s="9">
        <f>ROUND(T713 / 1.2, 2)</f>
        <v>8285.3700000000008</v>
      </c>
      <c r="AA713" s="9"/>
      <c r="AD713" s="4">
        <v>315782282</v>
      </c>
      <c r="AE713" s="4">
        <v>27138003</v>
      </c>
      <c r="AG713" s="4" t="s">
        <v>1718</v>
      </c>
      <c r="AH713" s="4" t="s">
        <v>1719</v>
      </c>
      <c r="AI713" s="4"/>
    </row>
    <row r="714" spans="1:35" ht="54" x14ac:dyDescent="0.3">
      <c r="A714" s="17" t="s">
        <v>1994</v>
      </c>
      <c r="B714" s="17"/>
      <c r="C714" s="34" t="s">
        <v>1995</v>
      </c>
      <c r="D714" s="19"/>
      <c r="E714" s="19" t="s">
        <v>1996</v>
      </c>
      <c r="F714" s="35" t="s">
        <v>74</v>
      </c>
      <c r="G714" s="36">
        <v>0.3</v>
      </c>
      <c r="H714" s="19"/>
      <c r="I714" s="62">
        <v>0</v>
      </c>
      <c r="J714" s="38">
        <v>0</v>
      </c>
      <c r="K714" s="39"/>
      <c r="L714" s="39"/>
      <c r="M714" s="38">
        <f>ROUND(ROUND(J714, 2)*I714, 2)</f>
        <v>0</v>
      </c>
      <c r="N714" s="39"/>
      <c r="O714" s="39"/>
      <c r="P714" s="38">
        <v>206.5</v>
      </c>
      <c r="Q714" s="39"/>
      <c r="R714" s="39"/>
      <c r="S714" s="38">
        <f>ROUND(ROUND(P714, 2)*I714, 2)</f>
        <v>0</v>
      </c>
      <c r="T714" s="39"/>
      <c r="U714" s="40"/>
      <c r="V714" s="9">
        <f>ROUND(ROUND(P714, 2)/1.2, 2)</f>
        <v>172.08</v>
      </c>
      <c r="Y714" s="9">
        <f>ROUND(S714 / 1.2, 2)</f>
        <v>0</v>
      </c>
      <c r="AD714" s="4" t="s">
        <v>1997</v>
      </c>
      <c r="AE714" s="4" t="s">
        <v>1998</v>
      </c>
      <c r="AF714" s="4" t="s">
        <v>1999</v>
      </c>
    </row>
    <row r="715" spans="1:35" ht="54" x14ac:dyDescent="0.3">
      <c r="A715" s="23" t="s">
        <v>2000</v>
      </c>
      <c r="B715" s="23"/>
      <c r="C715" s="42" t="s">
        <v>1995</v>
      </c>
      <c r="D715" s="25"/>
      <c r="E715" s="25" t="s">
        <v>1996</v>
      </c>
      <c r="F715" s="43" t="s">
        <v>74</v>
      </c>
      <c r="G715" s="44">
        <v>0.3</v>
      </c>
      <c r="H715" s="25"/>
      <c r="I715" s="44">
        <v>6.9690000000000003</v>
      </c>
      <c r="J715" s="46">
        <v>0</v>
      </c>
      <c r="K715" s="47"/>
      <c r="L715" s="47"/>
      <c r="M715" s="46">
        <f>ROUND(ROUND(J715, 2)*I715, 2)</f>
        <v>0</v>
      </c>
      <c r="N715" s="47"/>
      <c r="O715" s="47"/>
      <c r="P715" s="46">
        <v>206.5</v>
      </c>
      <c r="Q715" s="47"/>
      <c r="R715" s="47"/>
      <c r="S715" s="46">
        <f>ROUND(ROUND(P715, 2)*I715, 2)</f>
        <v>1439.1</v>
      </c>
      <c r="T715" s="47"/>
      <c r="U715" s="48"/>
      <c r="V715" s="9">
        <f>ROUND(ROUND(P715, 2)/1.2, 2)</f>
        <v>172.08</v>
      </c>
      <c r="Y715" s="9">
        <f>ROUND(S715 / 1.2, 2)</f>
        <v>1199.25</v>
      </c>
      <c r="AD715" s="4" t="s">
        <v>2001</v>
      </c>
      <c r="AE715" s="4" t="s">
        <v>1998</v>
      </c>
      <c r="AF715" s="4" t="s">
        <v>1999</v>
      </c>
    </row>
    <row r="716" spans="1:35" ht="36" x14ac:dyDescent="0.3">
      <c r="A716" s="17" t="s">
        <v>2002</v>
      </c>
      <c r="B716" s="17"/>
      <c r="C716" s="34" t="s">
        <v>630</v>
      </c>
      <c r="D716" s="19"/>
      <c r="E716" s="19"/>
      <c r="F716" s="35" t="s">
        <v>74</v>
      </c>
      <c r="G716" s="36">
        <v>0.15</v>
      </c>
      <c r="H716" s="19"/>
      <c r="I716" s="62">
        <v>0</v>
      </c>
      <c r="J716" s="38">
        <v>88.8</v>
      </c>
      <c r="K716" s="39"/>
      <c r="L716" s="39"/>
      <c r="M716" s="38">
        <f>ROUND(ROUND(J716, 2)*I716, 2)</f>
        <v>0</v>
      </c>
      <c r="N716" s="39"/>
      <c r="O716" s="39"/>
      <c r="P716" s="38">
        <v>88.8</v>
      </c>
      <c r="Q716" s="39"/>
      <c r="R716" s="39"/>
      <c r="S716" s="38">
        <f>ROUND(ROUND(P716, 2)*I716, 2)</f>
        <v>0</v>
      </c>
      <c r="T716" s="39"/>
      <c r="U716" s="40"/>
      <c r="V716" s="9">
        <f>ROUND(ROUND(P716, 2)/1.2, 2)</f>
        <v>74</v>
      </c>
      <c r="Y716" s="9">
        <f>ROUND(S716 / 1.2, 2)</f>
        <v>0</v>
      </c>
      <c r="AD716" s="4" t="s">
        <v>2003</v>
      </c>
      <c r="AE716" s="4" t="s">
        <v>2004</v>
      </c>
      <c r="AF716" s="4" t="s">
        <v>633</v>
      </c>
    </row>
    <row r="717" spans="1:35" ht="36" x14ac:dyDescent="0.3">
      <c r="A717" s="23" t="s">
        <v>2005</v>
      </c>
      <c r="B717" s="23"/>
      <c r="C717" s="42" t="s">
        <v>630</v>
      </c>
      <c r="D717" s="25"/>
      <c r="E717" s="25"/>
      <c r="F717" s="43" t="s">
        <v>74</v>
      </c>
      <c r="G717" s="44">
        <v>0.15</v>
      </c>
      <c r="H717" s="25"/>
      <c r="I717" s="44">
        <v>3.4849999999999999</v>
      </c>
      <c r="J717" s="46">
        <v>88.8</v>
      </c>
      <c r="K717" s="47"/>
      <c r="L717" s="47"/>
      <c r="M717" s="46">
        <f>ROUND(ROUND(J717, 2)*I717, 2)</f>
        <v>309.47000000000003</v>
      </c>
      <c r="N717" s="47"/>
      <c r="O717" s="47"/>
      <c r="P717" s="46">
        <v>88.8</v>
      </c>
      <c r="Q717" s="47"/>
      <c r="R717" s="47"/>
      <c r="S717" s="46">
        <f>ROUND(ROUND(P717, 2)*I717, 2)</f>
        <v>309.47000000000003</v>
      </c>
      <c r="T717" s="47"/>
      <c r="U717" s="48"/>
      <c r="V717" s="9">
        <f>ROUND(ROUND(P717, 2)/1.2, 2)</f>
        <v>74</v>
      </c>
      <c r="Y717" s="9">
        <f>ROUND(S717 / 1.2, 2)</f>
        <v>257.89</v>
      </c>
      <c r="AD717" s="4" t="s">
        <v>2006</v>
      </c>
      <c r="AE717" s="4" t="s">
        <v>2004</v>
      </c>
      <c r="AF717" s="4" t="s">
        <v>633</v>
      </c>
    </row>
    <row r="718" spans="1:35" ht="36" x14ac:dyDescent="0.3">
      <c r="A718" s="17" t="s">
        <v>2007</v>
      </c>
      <c r="B718" s="17" t="s">
        <v>1715</v>
      </c>
      <c r="C718" s="18" t="s">
        <v>1716</v>
      </c>
      <c r="D718" s="19"/>
      <c r="E718" s="19" t="s">
        <v>2008</v>
      </c>
      <c r="F718" s="19" t="s">
        <v>67</v>
      </c>
      <c r="G718" s="20">
        <v>1</v>
      </c>
      <c r="H718" s="19"/>
      <c r="I718" s="21">
        <v>0</v>
      </c>
      <c r="J718" s="22">
        <v>13.32</v>
      </c>
      <c r="K718" s="22">
        <v>428</v>
      </c>
      <c r="L718" s="22">
        <f>J718+ROUND(K718, 2)</f>
        <v>441.32</v>
      </c>
      <c r="M718" s="22">
        <v>0</v>
      </c>
      <c r="N718" s="22">
        <v>0</v>
      </c>
      <c r="O718" s="22">
        <f>M718+N718</f>
        <v>0</v>
      </c>
      <c r="P718" s="22">
        <v>75.27</v>
      </c>
      <c r="Q718" s="22">
        <v>428</v>
      </c>
      <c r="R718" s="22">
        <f>P718+ROUND(Q718, 2)</f>
        <v>503.27</v>
      </c>
      <c r="S718" s="22">
        <v>0</v>
      </c>
      <c r="T718" s="22">
        <v>0</v>
      </c>
      <c r="U718" s="22">
        <f>S718+T718</f>
        <v>0</v>
      </c>
      <c r="V718" s="9">
        <f>ROUND(P718 / 1.2, 2)</f>
        <v>62.73</v>
      </c>
      <c r="W718" s="9">
        <f>ROUND(Q718 / 1.2, 2)</f>
        <v>356.67</v>
      </c>
      <c r="X718" s="9">
        <f>ROUND(R718 / 1.2, 2)</f>
        <v>419.39</v>
      </c>
      <c r="Y718" s="9">
        <f>ROUND(S718 / 1.2, 2)</f>
        <v>0</v>
      </c>
      <c r="Z718" s="9">
        <f>ROUND(T718 / 1.2, 2)</f>
        <v>0</v>
      </c>
      <c r="AA718" s="9">
        <f>Y718+Z718</f>
        <v>0</v>
      </c>
      <c r="AD718" s="4">
        <v>337839967</v>
      </c>
      <c r="AE718" s="4">
        <v>27138004</v>
      </c>
      <c r="AG718" s="4" t="s">
        <v>1718</v>
      </c>
      <c r="AH718" s="4" t="s">
        <v>1719</v>
      </c>
      <c r="AI718" s="4" t="s">
        <v>70</v>
      </c>
    </row>
    <row r="719" spans="1:35" ht="36" x14ac:dyDescent="0.3">
      <c r="A719" s="23" t="s">
        <v>2009</v>
      </c>
      <c r="B719" s="23" t="s">
        <v>1715</v>
      </c>
      <c r="C719" s="24" t="s">
        <v>1716</v>
      </c>
      <c r="D719" s="25"/>
      <c r="E719" s="25" t="s">
        <v>2008</v>
      </c>
      <c r="F719" s="25" t="s">
        <v>67</v>
      </c>
      <c r="G719" s="26">
        <v>1</v>
      </c>
      <c r="H719" s="25"/>
      <c r="I719" s="26">
        <v>107.1</v>
      </c>
      <c r="J719" s="27">
        <v>13.32</v>
      </c>
      <c r="K719" s="27">
        <v>428</v>
      </c>
      <c r="L719" s="27">
        <v>428</v>
      </c>
      <c r="M719" s="27">
        <v>1426.57</v>
      </c>
      <c r="N719" s="27">
        <v>45838.8</v>
      </c>
      <c r="O719" s="27"/>
      <c r="P719" s="27">
        <v>75.27</v>
      </c>
      <c r="Q719" s="27">
        <v>428</v>
      </c>
      <c r="R719" s="27">
        <v>428</v>
      </c>
      <c r="S719" s="27">
        <v>8061.42</v>
      </c>
      <c r="T719" s="27">
        <v>45838.8</v>
      </c>
      <c r="U719" s="27"/>
      <c r="V719" s="9"/>
      <c r="W719" s="9">
        <f>ROUND(Q719 / 1.2, 2)</f>
        <v>356.67</v>
      </c>
      <c r="X719" s="9">
        <f>ROUND(R719 / 1.2, 2)</f>
        <v>356.67</v>
      </c>
      <c r="Y719" s="9"/>
      <c r="Z719" s="9">
        <f>ROUND(T719 / 1.2, 2)</f>
        <v>38199</v>
      </c>
      <c r="AA719" s="9"/>
      <c r="AD719" s="4">
        <v>315782283</v>
      </c>
      <c r="AE719" s="4">
        <v>27138004</v>
      </c>
      <c r="AG719" s="4" t="s">
        <v>1718</v>
      </c>
      <c r="AH719" s="4" t="s">
        <v>1719</v>
      </c>
      <c r="AI719" s="4"/>
    </row>
    <row r="720" spans="1:35" ht="36" x14ac:dyDescent="0.3">
      <c r="A720" s="17" t="s">
        <v>2010</v>
      </c>
      <c r="B720" s="17"/>
      <c r="C720" s="34" t="s">
        <v>630</v>
      </c>
      <c r="D720" s="19"/>
      <c r="E720" s="19"/>
      <c r="F720" s="35" t="s">
        <v>74</v>
      </c>
      <c r="G720" s="36">
        <v>0.15</v>
      </c>
      <c r="H720" s="19"/>
      <c r="I720" s="62">
        <v>0</v>
      </c>
      <c r="J720" s="38">
        <v>88.8</v>
      </c>
      <c r="K720" s="39"/>
      <c r="L720" s="39"/>
      <c r="M720" s="38">
        <f>ROUND(ROUND(J720, 2)*I720, 2)</f>
        <v>0</v>
      </c>
      <c r="N720" s="39"/>
      <c r="O720" s="39"/>
      <c r="P720" s="38">
        <v>88.8</v>
      </c>
      <c r="Q720" s="39"/>
      <c r="R720" s="39"/>
      <c r="S720" s="38">
        <f>ROUND(ROUND(P720, 2)*I720, 2)</f>
        <v>0</v>
      </c>
      <c r="T720" s="39"/>
      <c r="U720" s="40"/>
      <c r="V720" s="9">
        <f>ROUND(ROUND(P720, 2)/1.2, 2)</f>
        <v>74</v>
      </c>
      <c r="Y720" s="9">
        <f t="shared" ref="Y720:Y763" si="114">ROUND(S720 / 1.2, 2)</f>
        <v>0</v>
      </c>
      <c r="AD720" s="4" t="s">
        <v>2011</v>
      </c>
      <c r="AE720" s="4" t="s">
        <v>2012</v>
      </c>
      <c r="AF720" s="4" t="s">
        <v>633</v>
      </c>
    </row>
    <row r="721" spans="1:35" ht="36" x14ac:dyDescent="0.3">
      <c r="A721" s="23" t="s">
        <v>2013</v>
      </c>
      <c r="B721" s="23"/>
      <c r="C721" s="42" t="s">
        <v>630</v>
      </c>
      <c r="D721" s="25"/>
      <c r="E721" s="25"/>
      <c r="F721" s="43" t="s">
        <v>74</v>
      </c>
      <c r="G721" s="44">
        <v>0.15</v>
      </c>
      <c r="H721" s="25"/>
      <c r="I721" s="44">
        <v>16.065000000000001</v>
      </c>
      <c r="J721" s="46">
        <v>88.8</v>
      </c>
      <c r="K721" s="47"/>
      <c r="L721" s="47"/>
      <c r="M721" s="46">
        <f>ROUND(ROUND(J721, 2)*I721, 2)</f>
        <v>1426.57</v>
      </c>
      <c r="N721" s="47"/>
      <c r="O721" s="47"/>
      <c r="P721" s="46">
        <v>88.8</v>
      </c>
      <c r="Q721" s="47"/>
      <c r="R721" s="47"/>
      <c r="S721" s="46">
        <f>ROUND(ROUND(P721, 2)*I721, 2)</f>
        <v>1426.57</v>
      </c>
      <c r="T721" s="47"/>
      <c r="U721" s="48"/>
      <c r="V721" s="9">
        <f>ROUND(ROUND(P721, 2)/1.2, 2)</f>
        <v>74</v>
      </c>
      <c r="Y721" s="9">
        <f t="shared" si="114"/>
        <v>1188.81</v>
      </c>
      <c r="AD721" s="4" t="s">
        <v>2014</v>
      </c>
      <c r="AE721" s="4" t="s">
        <v>2012</v>
      </c>
      <c r="AF721" s="4" t="s">
        <v>633</v>
      </c>
    </row>
    <row r="722" spans="1:35" ht="90" x14ac:dyDescent="0.3">
      <c r="A722" s="17" t="s">
        <v>2015</v>
      </c>
      <c r="B722" s="17"/>
      <c r="C722" s="34" t="s">
        <v>1665</v>
      </c>
      <c r="D722" s="19"/>
      <c r="E722" s="19" t="s">
        <v>2016</v>
      </c>
      <c r="F722" s="35" t="s">
        <v>74</v>
      </c>
      <c r="G722" s="36">
        <v>0.3</v>
      </c>
      <c r="H722" s="19"/>
      <c r="I722" s="62">
        <v>0</v>
      </c>
      <c r="J722" s="38">
        <v>0</v>
      </c>
      <c r="K722" s="39"/>
      <c r="L722" s="39"/>
      <c r="M722" s="38">
        <f>ROUND(ROUND(J722, 2)*I722, 2)</f>
        <v>0</v>
      </c>
      <c r="N722" s="39"/>
      <c r="O722" s="39"/>
      <c r="P722" s="38">
        <v>206.5</v>
      </c>
      <c r="Q722" s="39"/>
      <c r="R722" s="39"/>
      <c r="S722" s="38">
        <f>ROUND(ROUND(P722, 2)*I722, 2)</f>
        <v>0</v>
      </c>
      <c r="T722" s="39"/>
      <c r="U722" s="40"/>
      <c r="V722" s="9">
        <f>ROUND(ROUND(P722, 2)/1.2, 2)</f>
        <v>172.08</v>
      </c>
      <c r="Y722" s="9">
        <f t="shared" si="114"/>
        <v>0</v>
      </c>
      <c r="AD722" s="4" t="s">
        <v>2017</v>
      </c>
      <c r="AE722" s="4" t="s">
        <v>2018</v>
      </c>
      <c r="AF722" s="4" t="s">
        <v>1669</v>
      </c>
    </row>
    <row r="723" spans="1:35" ht="90" x14ac:dyDescent="0.3">
      <c r="A723" s="23" t="s">
        <v>2019</v>
      </c>
      <c r="B723" s="23"/>
      <c r="C723" s="42" t="s">
        <v>1665</v>
      </c>
      <c r="D723" s="25"/>
      <c r="E723" s="25" t="s">
        <v>2016</v>
      </c>
      <c r="F723" s="43" t="s">
        <v>74</v>
      </c>
      <c r="G723" s="44">
        <v>0.3</v>
      </c>
      <c r="H723" s="25"/>
      <c r="I723" s="44">
        <v>32.130000000000003</v>
      </c>
      <c r="J723" s="46">
        <v>0</v>
      </c>
      <c r="K723" s="47"/>
      <c r="L723" s="47"/>
      <c r="M723" s="46">
        <f>ROUND(ROUND(J723, 2)*I723, 2)</f>
        <v>0</v>
      </c>
      <c r="N723" s="47"/>
      <c r="O723" s="47"/>
      <c r="P723" s="46">
        <v>206.5</v>
      </c>
      <c r="Q723" s="47"/>
      <c r="R723" s="47"/>
      <c r="S723" s="46">
        <f>ROUND(ROUND(P723, 2)*I723, 2)</f>
        <v>6634.85</v>
      </c>
      <c r="T723" s="47"/>
      <c r="U723" s="48"/>
      <c r="V723" s="9">
        <f>ROUND(ROUND(P723, 2)/1.2, 2)</f>
        <v>172.08</v>
      </c>
      <c r="Y723" s="9">
        <f t="shared" si="114"/>
        <v>5529.04</v>
      </c>
      <c r="AD723" s="4" t="s">
        <v>2020</v>
      </c>
      <c r="AE723" s="4" t="s">
        <v>2018</v>
      </c>
      <c r="AF723" s="4" t="s">
        <v>1669</v>
      </c>
    </row>
    <row r="724" spans="1:35" ht="36" x14ac:dyDescent="0.3">
      <c r="A724" s="50" t="s">
        <v>2021</v>
      </c>
      <c r="B724" s="50" t="s">
        <v>1715</v>
      </c>
      <c r="C724" s="51" t="s">
        <v>1716</v>
      </c>
      <c r="D724" s="52"/>
      <c r="E724" s="52" t="s">
        <v>2022</v>
      </c>
      <c r="F724" s="52" t="s">
        <v>67</v>
      </c>
      <c r="G724" s="53">
        <v>1</v>
      </c>
      <c r="H724" s="52"/>
      <c r="I724" s="53">
        <v>9197</v>
      </c>
      <c r="J724" s="54">
        <v>13.54</v>
      </c>
      <c r="K724" s="54">
        <v>428</v>
      </c>
      <c r="L724" s="54">
        <f>J724+ROUND(K724, 2)</f>
        <v>441.54</v>
      </c>
      <c r="M724" s="54">
        <v>124527.38</v>
      </c>
      <c r="N724" s="54">
        <v>3936316</v>
      </c>
      <c r="O724" s="54">
        <f>M724+N724</f>
        <v>4060843.38</v>
      </c>
      <c r="P724" s="54">
        <v>68.28</v>
      </c>
      <c r="Q724" s="54">
        <v>513.6</v>
      </c>
      <c r="R724" s="54">
        <f>P724+ROUND(Q724, 2)</f>
        <v>581.88</v>
      </c>
      <c r="S724" s="54">
        <v>627971.16</v>
      </c>
      <c r="T724" s="54">
        <v>4723579.2</v>
      </c>
      <c r="U724" s="54">
        <f>S724+T724</f>
        <v>5351550.3600000003</v>
      </c>
      <c r="V724" s="9">
        <f>ROUND(P724 / 1.2, 2)</f>
        <v>56.9</v>
      </c>
      <c r="W724" s="9">
        <f>ROUND(Q724 / 1.2, 2)</f>
        <v>428</v>
      </c>
      <c r="X724" s="9">
        <f>ROUND(R724 / 1.2, 2)</f>
        <v>484.9</v>
      </c>
      <c r="Y724" s="9">
        <f t="shared" si="114"/>
        <v>523309.3</v>
      </c>
      <c r="Z724" s="9">
        <f>ROUND(T724 / 1.2, 2)</f>
        <v>3936316</v>
      </c>
      <c r="AA724" s="9">
        <f>Y724+Z724</f>
        <v>4459625.3</v>
      </c>
      <c r="AD724" s="4">
        <v>337839968</v>
      </c>
      <c r="AE724" s="4">
        <v>28726618</v>
      </c>
      <c r="AG724" s="4" t="s">
        <v>1718</v>
      </c>
      <c r="AH724" s="4" t="s">
        <v>1719</v>
      </c>
      <c r="AI724" s="4" t="s">
        <v>70</v>
      </c>
    </row>
    <row r="725" spans="1:35" ht="126" x14ac:dyDescent="0.3">
      <c r="A725" s="50" t="s">
        <v>2023</v>
      </c>
      <c r="B725" s="50"/>
      <c r="C725" s="61" t="s">
        <v>1722</v>
      </c>
      <c r="D725" s="52"/>
      <c r="E725" s="52" t="s">
        <v>2024</v>
      </c>
      <c r="F725" s="55" t="s">
        <v>74</v>
      </c>
      <c r="G725" s="56">
        <v>0.3</v>
      </c>
      <c r="H725" s="52"/>
      <c r="I725" s="56">
        <v>2759.1</v>
      </c>
      <c r="J725" s="58">
        <v>0</v>
      </c>
      <c r="K725" s="59"/>
      <c r="L725" s="59"/>
      <c r="M725" s="58">
        <f>ROUND(ROUND(J725, 2)*I725, 2)</f>
        <v>0</v>
      </c>
      <c r="N725" s="59"/>
      <c r="O725" s="59"/>
      <c r="P725" s="58">
        <v>183.2</v>
      </c>
      <c r="Q725" s="59"/>
      <c r="R725" s="59"/>
      <c r="S725" s="58">
        <f>ROUND(ROUND(P725, 2)*I725, 2)</f>
        <v>505467.12</v>
      </c>
      <c r="T725" s="59"/>
      <c r="U725" s="60"/>
      <c r="V725" s="9">
        <f>ROUND(ROUND(P725, 2)/1.2, 2)</f>
        <v>152.66999999999999</v>
      </c>
      <c r="Y725" s="9">
        <f t="shared" si="114"/>
        <v>421222.6</v>
      </c>
      <c r="AD725" s="4" t="s">
        <v>2025</v>
      </c>
      <c r="AE725" s="4" t="s">
        <v>2026</v>
      </c>
      <c r="AF725" s="4" t="s">
        <v>1726</v>
      </c>
    </row>
    <row r="726" spans="1:35" ht="36" x14ac:dyDescent="0.3">
      <c r="A726" s="50" t="s">
        <v>2027</v>
      </c>
      <c r="B726" s="50"/>
      <c r="C726" s="61" t="s">
        <v>630</v>
      </c>
      <c r="D726" s="52"/>
      <c r="E726" s="52"/>
      <c r="F726" s="55" t="s">
        <v>74</v>
      </c>
      <c r="G726" s="56">
        <v>0.15</v>
      </c>
      <c r="H726" s="52"/>
      <c r="I726" s="56">
        <v>1379.55</v>
      </c>
      <c r="J726" s="58">
        <v>90.28</v>
      </c>
      <c r="K726" s="59"/>
      <c r="L726" s="59"/>
      <c r="M726" s="58">
        <f>ROUND(ROUND(J726, 2)*I726, 2)</f>
        <v>124545.77</v>
      </c>
      <c r="N726" s="59"/>
      <c r="O726" s="59"/>
      <c r="P726" s="58">
        <v>88.8</v>
      </c>
      <c r="Q726" s="59"/>
      <c r="R726" s="59"/>
      <c r="S726" s="58">
        <f>ROUND(ROUND(P726, 2)*I726, 2)</f>
        <v>122504.04</v>
      </c>
      <c r="T726" s="59"/>
      <c r="U726" s="60"/>
      <c r="V726" s="9">
        <f>ROUND(ROUND(P726, 2)/1.2, 2)</f>
        <v>74</v>
      </c>
      <c r="Y726" s="9">
        <f t="shared" si="114"/>
        <v>102086.7</v>
      </c>
      <c r="AD726" s="4" t="s">
        <v>2028</v>
      </c>
      <c r="AE726" s="4" t="s">
        <v>2029</v>
      </c>
      <c r="AF726" s="4" t="s">
        <v>633</v>
      </c>
    </row>
    <row r="727" spans="1:35" ht="36" x14ac:dyDescent="0.3">
      <c r="A727" s="50" t="s">
        <v>2030</v>
      </c>
      <c r="B727" s="50" t="s">
        <v>1715</v>
      </c>
      <c r="C727" s="51" t="s">
        <v>1716</v>
      </c>
      <c r="D727" s="52"/>
      <c r="E727" s="52" t="s">
        <v>2031</v>
      </c>
      <c r="F727" s="52" t="s">
        <v>67</v>
      </c>
      <c r="G727" s="53">
        <v>1</v>
      </c>
      <c r="H727" s="52"/>
      <c r="I727" s="53">
        <v>14</v>
      </c>
      <c r="J727" s="54">
        <v>13.54</v>
      </c>
      <c r="K727" s="54">
        <v>428</v>
      </c>
      <c r="L727" s="54">
        <f>J727+ROUND(K727, 2)</f>
        <v>441.54</v>
      </c>
      <c r="M727" s="54">
        <v>189.56</v>
      </c>
      <c r="N727" s="54">
        <v>5992</v>
      </c>
      <c r="O727" s="54">
        <f>M727+N727</f>
        <v>6181.56</v>
      </c>
      <c r="P727" s="54">
        <v>68.28</v>
      </c>
      <c r="Q727" s="54">
        <v>513.6</v>
      </c>
      <c r="R727" s="54">
        <f>P727+ROUND(Q727, 2)</f>
        <v>581.88</v>
      </c>
      <c r="S727" s="54">
        <v>955.92</v>
      </c>
      <c r="T727" s="54">
        <v>7190.4</v>
      </c>
      <c r="U727" s="54">
        <f>S727+T727</f>
        <v>8146.32</v>
      </c>
      <c r="V727" s="9">
        <f>ROUND(P727 / 1.2, 2)</f>
        <v>56.9</v>
      </c>
      <c r="W727" s="9">
        <f>ROUND(Q727 / 1.2, 2)</f>
        <v>428</v>
      </c>
      <c r="X727" s="9">
        <f>ROUND(R727 / 1.2, 2)</f>
        <v>484.9</v>
      </c>
      <c r="Y727" s="9">
        <f t="shared" si="114"/>
        <v>796.6</v>
      </c>
      <c r="Z727" s="9">
        <f>ROUND(T727 / 1.2, 2)</f>
        <v>5992</v>
      </c>
      <c r="AA727" s="9">
        <f>Y727+Z727</f>
        <v>6788.6</v>
      </c>
      <c r="AD727" s="4">
        <v>337839969</v>
      </c>
      <c r="AE727" s="4">
        <v>28726622</v>
      </c>
      <c r="AG727" s="4" t="s">
        <v>1718</v>
      </c>
      <c r="AH727" s="4" t="s">
        <v>1719</v>
      </c>
      <c r="AI727" s="4" t="s">
        <v>70</v>
      </c>
    </row>
    <row r="728" spans="1:35" ht="36" x14ac:dyDescent="0.3">
      <c r="A728" s="50" t="s">
        <v>2032</v>
      </c>
      <c r="B728" s="50"/>
      <c r="C728" s="61" t="s">
        <v>630</v>
      </c>
      <c r="D728" s="52"/>
      <c r="E728" s="52"/>
      <c r="F728" s="55" t="s">
        <v>74</v>
      </c>
      <c r="G728" s="56">
        <v>0.15</v>
      </c>
      <c r="H728" s="52"/>
      <c r="I728" s="56">
        <v>2.1</v>
      </c>
      <c r="J728" s="58">
        <v>90.28</v>
      </c>
      <c r="K728" s="59"/>
      <c r="L728" s="59"/>
      <c r="M728" s="58">
        <f>ROUND(ROUND(J728, 2)*I728, 2)</f>
        <v>189.59</v>
      </c>
      <c r="N728" s="59"/>
      <c r="O728" s="59"/>
      <c r="P728" s="58">
        <v>88.8</v>
      </c>
      <c r="Q728" s="59"/>
      <c r="R728" s="59"/>
      <c r="S728" s="58">
        <f>ROUND(ROUND(P728, 2)*I728, 2)</f>
        <v>186.48</v>
      </c>
      <c r="T728" s="59"/>
      <c r="U728" s="60"/>
      <c r="V728" s="9">
        <f>ROUND(ROUND(P728, 2)/1.2, 2)</f>
        <v>74</v>
      </c>
      <c r="Y728" s="9">
        <f t="shared" si="114"/>
        <v>155.4</v>
      </c>
      <c r="AD728" s="4" t="s">
        <v>2033</v>
      </c>
      <c r="AE728" s="4" t="s">
        <v>2034</v>
      </c>
      <c r="AF728" s="4" t="s">
        <v>633</v>
      </c>
    </row>
    <row r="729" spans="1:35" ht="126" x14ac:dyDescent="0.3">
      <c r="A729" s="50" t="s">
        <v>2035</v>
      </c>
      <c r="B729" s="50"/>
      <c r="C729" s="61" t="s">
        <v>1665</v>
      </c>
      <c r="D729" s="52"/>
      <c r="E729" s="52" t="s">
        <v>2036</v>
      </c>
      <c r="F729" s="55" t="s">
        <v>74</v>
      </c>
      <c r="G729" s="56">
        <v>0.3</v>
      </c>
      <c r="H729" s="52"/>
      <c r="I729" s="56">
        <v>4.2</v>
      </c>
      <c r="J729" s="58">
        <v>0</v>
      </c>
      <c r="K729" s="59"/>
      <c r="L729" s="59"/>
      <c r="M729" s="58">
        <f>ROUND(ROUND(J729, 2)*I729, 2)</f>
        <v>0</v>
      </c>
      <c r="N729" s="59"/>
      <c r="O729" s="59"/>
      <c r="P729" s="58">
        <v>183.2</v>
      </c>
      <c r="Q729" s="59"/>
      <c r="R729" s="59"/>
      <c r="S729" s="58">
        <f>ROUND(ROUND(P729, 2)*I729, 2)</f>
        <v>769.44</v>
      </c>
      <c r="T729" s="59"/>
      <c r="U729" s="60"/>
      <c r="V729" s="9">
        <f>ROUND(ROUND(P729, 2)/1.2, 2)</f>
        <v>152.66999999999999</v>
      </c>
      <c r="Y729" s="9">
        <f t="shared" si="114"/>
        <v>641.20000000000005</v>
      </c>
      <c r="AD729" s="4" t="s">
        <v>2037</v>
      </c>
      <c r="AE729" s="4" t="s">
        <v>2038</v>
      </c>
      <c r="AF729" s="4" t="s">
        <v>1669</v>
      </c>
    </row>
    <row r="730" spans="1:35" ht="36" x14ac:dyDescent="0.3">
      <c r="A730" s="50" t="s">
        <v>2039</v>
      </c>
      <c r="B730" s="50" t="s">
        <v>1715</v>
      </c>
      <c r="C730" s="51" t="s">
        <v>1716</v>
      </c>
      <c r="D730" s="52"/>
      <c r="E730" s="52" t="s">
        <v>2040</v>
      </c>
      <c r="F730" s="52" t="s">
        <v>67</v>
      </c>
      <c r="G730" s="53">
        <v>1</v>
      </c>
      <c r="H730" s="52"/>
      <c r="I730" s="53">
        <v>49.4</v>
      </c>
      <c r="J730" s="54">
        <v>13.54</v>
      </c>
      <c r="K730" s="54">
        <v>428</v>
      </c>
      <c r="L730" s="54">
        <f>J730+ROUND(K730, 2)</f>
        <v>441.54</v>
      </c>
      <c r="M730" s="54">
        <v>668.88</v>
      </c>
      <c r="N730" s="54">
        <v>21143.200000000001</v>
      </c>
      <c r="O730" s="54">
        <f>M730+N730</f>
        <v>21812.080000000002</v>
      </c>
      <c r="P730" s="54">
        <v>68.28</v>
      </c>
      <c r="Q730" s="54">
        <v>513.6</v>
      </c>
      <c r="R730" s="54">
        <f>P730+ROUND(Q730, 2)</f>
        <v>581.88</v>
      </c>
      <c r="S730" s="54">
        <v>3373.03</v>
      </c>
      <c r="T730" s="54">
        <v>25371.84</v>
      </c>
      <c r="U730" s="54">
        <f>S730+T730</f>
        <v>28744.87</v>
      </c>
      <c r="V730" s="9">
        <f>ROUND(P730 / 1.2, 2)</f>
        <v>56.9</v>
      </c>
      <c r="W730" s="9">
        <f>ROUND(Q730 / 1.2, 2)</f>
        <v>428</v>
      </c>
      <c r="X730" s="9">
        <f>ROUND(R730 / 1.2, 2)</f>
        <v>484.9</v>
      </c>
      <c r="Y730" s="9">
        <f t="shared" si="114"/>
        <v>2810.86</v>
      </c>
      <c r="Z730" s="9">
        <f>ROUND(T730 / 1.2, 2)</f>
        <v>21143.200000000001</v>
      </c>
      <c r="AA730" s="9">
        <f>Y730+Z730</f>
        <v>23954.06</v>
      </c>
      <c r="AD730" s="4">
        <v>337839970</v>
      </c>
      <c r="AE730" s="4">
        <v>28726624</v>
      </c>
      <c r="AG730" s="4" t="s">
        <v>1718</v>
      </c>
      <c r="AH730" s="4" t="s">
        <v>1719</v>
      </c>
      <c r="AI730" s="4" t="s">
        <v>70</v>
      </c>
    </row>
    <row r="731" spans="1:35" ht="126" x14ac:dyDescent="0.3">
      <c r="A731" s="50" t="s">
        <v>2041</v>
      </c>
      <c r="B731" s="50"/>
      <c r="C731" s="61" t="s">
        <v>1665</v>
      </c>
      <c r="D731" s="52"/>
      <c r="E731" s="52" t="s">
        <v>2042</v>
      </c>
      <c r="F731" s="55" t="s">
        <v>74</v>
      </c>
      <c r="G731" s="56">
        <v>0.3</v>
      </c>
      <c r="H731" s="52"/>
      <c r="I731" s="56">
        <v>14.82</v>
      </c>
      <c r="J731" s="58">
        <v>0</v>
      </c>
      <c r="K731" s="59"/>
      <c r="L731" s="59"/>
      <c r="M731" s="58">
        <f>ROUND(ROUND(J731, 2)*I731, 2)</f>
        <v>0</v>
      </c>
      <c r="N731" s="59"/>
      <c r="O731" s="59"/>
      <c r="P731" s="58">
        <v>183.2</v>
      </c>
      <c r="Q731" s="59"/>
      <c r="R731" s="59"/>
      <c r="S731" s="58">
        <f>ROUND(ROUND(P731, 2)*I731, 2)</f>
        <v>2715.02</v>
      </c>
      <c r="T731" s="59"/>
      <c r="U731" s="60"/>
      <c r="V731" s="9">
        <f>ROUND(ROUND(P731, 2)/1.2, 2)</f>
        <v>152.66999999999999</v>
      </c>
      <c r="Y731" s="9">
        <f t="shared" si="114"/>
        <v>2262.52</v>
      </c>
      <c r="AD731" s="4" t="s">
        <v>2043</v>
      </c>
      <c r="AE731" s="4" t="s">
        <v>2044</v>
      </c>
      <c r="AF731" s="4" t="s">
        <v>1669</v>
      </c>
    </row>
    <row r="732" spans="1:35" ht="36" x14ac:dyDescent="0.3">
      <c r="A732" s="50" t="s">
        <v>2045</v>
      </c>
      <c r="B732" s="50"/>
      <c r="C732" s="61" t="s">
        <v>630</v>
      </c>
      <c r="D732" s="52"/>
      <c r="E732" s="52"/>
      <c r="F732" s="55" t="s">
        <v>74</v>
      </c>
      <c r="G732" s="56">
        <v>0.15</v>
      </c>
      <c r="H732" s="52"/>
      <c r="I732" s="56">
        <v>7.41</v>
      </c>
      <c r="J732" s="58">
        <v>90.28</v>
      </c>
      <c r="K732" s="59"/>
      <c r="L732" s="59"/>
      <c r="M732" s="58">
        <f>ROUND(ROUND(J732, 2)*I732, 2)</f>
        <v>668.97</v>
      </c>
      <c r="N732" s="59"/>
      <c r="O732" s="59"/>
      <c r="P732" s="58">
        <v>88.8</v>
      </c>
      <c r="Q732" s="59"/>
      <c r="R732" s="59"/>
      <c r="S732" s="58">
        <f>ROUND(ROUND(P732, 2)*I732, 2)</f>
        <v>658.01</v>
      </c>
      <c r="T732" s="59"/>
      <c r="U732" s="60"/>
      <c r="V732" s="9">
        <f>ROUND(ROUND(P732, 2)/1.2, 2)</f>
        <v>74</v>
      </c>
      <c r="Y732" s="9">
        <f t="shared" si="114"/>
        <v>548.34</v>
      </c>
      <c r="AD732" s="4" t="s">
        <v>2046</v>
      </c>
      <c r="AE732" s="4" t="s">
        <v>2047</v>
      </c>
      <c r="AF732" s="4" t="s">
        <v>633</v>
      </c>
    </row>
    <row r="733" spans="1:35" ht="36" x14ac:dyDescent="0.3">
      <c r="A733" s="50" t="s">
        <v>2048</v>
      </c>
      <c r="B733" s="50" t="s">
        <v>1715</v>
      </c>
      <c r="C733" s="51" t="s">
        <v>1716</v>
      </c>
      <c r="D733" s="52"/>
      <c r="E733" s="52" t="s">
        <v>2049</v>
      </c>
      <c r="F733" s="52" t="s">
        <v>67</v>
      </c>
      <c r="G733" s="53">
        <v>1</v>
      </c>
      <c r="H733" s="52"/>
      <c r="I733" s="53">
        <v>32.799999999999997</v>
      </c>
      <c r="J733" s="54">
        <v>13.54</v>
      </c>
      <c r="K733" s="54">
        <v>428</v>
      </c>
      <c r="L733" s="54">
        <f>J733+ROUND(K733, 2)</f>
        <v>441.54</v>
      </c>
      <c r="M733" s="54">
        <v>444.11</v>
      </c>
      <c r="N733" s="54">
        <v>14038.4</v>
      </c>
      <c r="O733" s="54">
        <f>M733+N733</f>
        <v>14482.51</v>
      </c>
      <c r="P733" s="54">
        <v>68.28</v>
      </c>
      <c r="Q733" s="54">
        <v>513.6</v>
      </c>
      <c r="R733" s="54">
        <f>P733+ROUND(Q733, 2)</f>
        <v>581.88</v>
      </c>
      <c r="S733" s="54">
        <v>2239.58</v>
      </c>
      <c r="T733" s="54">
        <v>16846.080000000002</v>
      </c>
      <c r="U733" s="54">
        <f>S733+T733</f>
        <v>19085.660000000003</v>
      </c>
      <c r="V733" s="9">
        <f>ROUND(P733 / 1.2, 2)</f>
        <v>56.9</v>
      </c>
      <c r="W733" s="9">
        <f>ROUND(Q733 / 1.2, 2)</f>
        <v>428</v>
      </c>
      <c r="X733" s="9">
        <f>ROUND(R733 / 1.2, 2)</f>
        <v>484.9</v>
      </c>
      <c r="Y733" s="9">
        <f t="shared" si="114"/>
        <v>1866.32</v>
      </c>
      <c r="Z733" s="9">
        <f>ROUND(T733 / 1.2, 2)</f>
        <v>14038.4</v>
      </c>
      <c r="AA733" s="9">
        <f>Y733+Z733</f>
        <v>15904.72</v>
      </c>
      <c r="AD733" s="4">
        <v>337839971</v>
      </c>
      <c r="AE733" s="4">
        <v>28726626</v>
      </c>
      <c r="AG733" s="4" t="s">
        <v>1718</v>
      </c>
      <c r="AH733" s="4" t="s">
        <v>1719</v>
      </c>
      <c r="AI733" s="4" t="s">
        <v>70</v>
      </c>
    </row>
    <row r="734" spans="1:35" ht="36" x14ac:dyDescent="0.3">
      <c r="A734" s="50" t="s">
        <v>2050</v>
      </c>
      <c r="B734" s="50"/>
      <c r="C734" s="61" t="s">
        <v>630</v>
      </c>
      <c r="D734" s="52"/>
      <c r="E734" s="52"/>
      <c r="F734" s="55" t="s">
        <v>74</v>
      </c>
      <c r="G734" s="56">
        <v>0.15</v>
      </c>
      <c r="H734" s="52"/>
      <c r="I734" s="56">
        <v>4.92</v>
      </c>
      <c r="J734" s="58">
        <v>90.28</v>
      </c>
      <c r="K734" s="59"/>
      <c r="L734" s="59"/>
      <c r="M734" s="58">
        <f>ROUND(ROUND(J734, 2)*I734, 2)</f>
        <v>444.18</v>
      </c>
      <c r="N734" s="59"/>
      <c r="O734" s="59"/>
      <c r="P734" s="58">
        <v>88.8</v>
      </c>
      <c r="Q734" s="59"/>
      <c r="R734" s="59"/>
      <c r="S734" s="58">
        <f>ROUND(ROUND(P734, 2)*I734, 2)</f>
        <v>436.9</v>
      </c>
      <c r="T734" s="59"/>
      <c r="U734" s="60"/>
      <c r="V734" s="9">
        <f>ROUND(ROUND(P734, 2)/1.2, 2)</f>
        <v>74</v>
      </c>
      <c r="Y734" s="9">
        <f t="shared" si="114"/>
        <v>364.08</v>
      </c>
      <c r="AD734" s="4" t="s">
        <v>2051</v>
      </c>
      <c r="AE734" s="4" t="s">
        <v>2052</v>
      </c>
      <c r="AF734" s="4" t="s">
        <v>633</v>
      </c>
    </row>
    <row r="735" spans="1:35" ht="126" x14ac:dyDescent="0.3">
      <c r="A735" s="50" t="s">
        <v>2053</v>
      </c>
      <c r="B735" s="50"/>
      <c r="C735" s="61" t="s">
        <v>1665</v>
      </c>
      <c r="D735" s="52"/>
      <c r="E735" s="52" t="s">
        <v>2054</v>
      </c>
      <c r="F735" s="55" t="s">
        <v>74</v>
      </c>
      <c r="G735" s="56">
        <v>0.3</v>
      </c>
      <c r="H735" s="52"/>
      <c r="I735" s="56">
        <v>9.84</v>
      </c>
      <c r="J735" s="58">
        <v>0</v>
      </c>
      <c r="K735" s="59"/>
      <c r="L735" s="59"/>
      <c r="M735" s="58">
        <f>ROUND(ROUND(J735, 2)*I735, 2)</f>
        <v>0</v>
      </c>
      <c r="N735" s="59"/>
      <c r="O735" s="59"/>
      <c r="P735" s="58">
        <v>183.2</v>
      </c>
      <c r="Q735" s="59"/>
      <c r="R735" s="59"/>
      <c r="S735" s="58">
        <f>ROUND(ROUND(P735, 2)*I735, 2)</f>
        <v>1802.69</v>
      </c>
      <c r="T735" s="59"/>
      <c r="U735" s="60"/>
      <c r="V735" s="9">
        <f>ROUND(ROUND(P735, 2)/1.2, 2)</f>
        <v>152.66999999999999</v>
      </c>
      <c r="Y735" s="9">
        <f t="shared" si="114"/>
        <v>1502.24</v>
      </c>
      <c r="AD735" s="4" t="s">
        <v>2055</v>
      </c>
      <c r="AE735" s="4" t="s">
        <v>2056</v>
      </c>
      <c r="AF735" s="4" t="s">
        <v>1669</v>
      </c>
    </row>
    <row r="736" spans="1:35" ht="36" x14ac:dyDescent="0.3">
      <c r="A736" s="50" t="s">
        <v>2057</v>
      </c>
      <c r="B736" s="50" t="s">
        <v>1715</v>
      </c>
      <c r="C736" s="51" t="s">
        <v>1716</v>
      </c>
      <c r="D736" s="52"/>
      <c r="E736" s="52" t="s">
        <v>2058</v>
      </c>
      <c r="F736" s="52" t="s">
        <v>67</v>
      </c>
      <c r="G736" s="53">
        <v>1</v>
      </c>
      <c r="H736" s="52"/>
      <c r="I736" s="53">
        <v>7.9</v>
      </c>
      <c r="J736" s="54">
        <v>13.54</v>
      </c>
      <c r="K736" s="54">
        <v>428</v>
      </c>
      <c r="L736" s="54">
        <f>J736+ROUND(K736, 2)</f>
        <v>441.54</v>
      </c>
      <c r="M736" s="54">
        <v>106.97</v>
      </c>
      <c r="N736" s="54">
        <v>3381.2</v>
      </c>
      <c r="O736" s="54">
        <f>M736+N736</f>
        <v>3488.1699999999996</v>
      </c>
      <c r="P736" s="54">
        <v>68.28</v>
      </c>
      <c r="Q736" s="54">
        <v>513.6</v>
      </c>
      <c r="R736" s="54">
        <f>P736+ROUND(Q736, 2)</f>
        <v>581.88</v>
      </c>
      <c r="S736" s="54">
        <v>539.41</v>
      </c>
      <c r="T736" s="54">
        <v>4057.44</v>
      </c>
      <c r="U736" s="54">
        <f>S736+T736</f>
        <v>4596.8500000000004</v>
      </c>
      <c r="V736" s="9">
        <f>ROUND(P736 / 1.2, 2)</f>
        <v>56.9</v>
      </c>
      <c r="W736" s="9">
        <f>ROUND(Q736 / 1.2, 2)</f>
        <v>428</v>
      </c>
      <c r="X736" s="9">
        <f>ROUND(R736 / 1.2, 2)</f>
        <v>484.9</v>
      </c>
      <c r="Y736" s="9">
        <f t="shared" si="114"/>
        <v>449.51</v>
      </c>
      <c r="Z736" s="9">
        <f>ROUND(T736 / 1.2, 2)</f>
        <v>3381.2</v>
      </c>
      <c r="AA736" s="9">
        <f>Y736+Z736</f>
        <v>3830.71</v>
      </c>
      <c r="AD736" s="4">
        <v>337839972</v>
      </c>
      <c r="AE736" s="4">
        <v>28726628</v>
      </c>
      <c r="AG736" s="4" t="s">
        <v>1718</v>
      </c>
      <c r="AH736" s="4" t="s">
        <v>1719</v>
      </c>
      <c r="AI736" s="4" t="s">
        <v>70</v>
      </c>
    </row>
    <row r="737" spans="1:35" ht="126" x14ac:dyDescent="0.3">
      <c r="A737" s="50" t="s">
        <v>2059</v>
      </c>
      <c r="B737" s="50"/>
      <c r="C737" s="61" t="s">
        <v>1665</v>
      </c>
      <c r="D737" s="52"/>
      <c r="E737" s="52" t="s">
        <v>2060</v>
      </c>
      <c r="F737" s="55" t="s">
        <v>74</v>
      </c>
      <c r="G737" s="56">
        <v>0.3</v>
      </c>
      <c r="H737" s="52"/>
      <c r="I737" s="56">
        <v>2.37</v>
      </c>
      <c r="J737" s="58">
        <v>0</v>
      </c>
      <c r="K737" s="59"/>
      <c r="L737" s="59"/>
      <c r="M737" s="58">
        <f>ROUND(ROUND(J737, 2)*I737, 2)</f>
        <v>0</v>
      </c>
      <c r="N737" s="59"/>
      <c r="O737" s="59"/>
      <c r="P737" s="58">
        <v>183.2</v>
      </c>
      <c r="Q737" s="59"/>
      <c r="R737" s="59"/>
      <c r="S737" s="58">
        <f>ROUND(ROUND(P737, 2)*I737, 2)</f>
        <v>434.18</v>
      </c>
      <c r="T737" s="59"/>
      <c r="U737" s="60"/>
      <c r="V737" s="9">
        <f>ROUND(ROUND(P737, 2)/1.2, 2)</f>
        <v>152.66999999999999</v>
      </c>
      <c r="Y737" s="9">
        <f t="shared" si="114"/>
        <v>361.82</v>
      </c>
      <c r="AD737" s="4" t="s">
        <v>2061</v>
      </c>
      <c r="AE737" s="4" t="s">
        <v>2062</v>
      </c>
      <c r="AF737" s="4" t="s">
        <v>1669</v>
      </c>
    </row>
    <row r="738" spans="1:35" ht="36" x14ac:dyDescent="0.3">
      <c r="A738" s="50" t="s">
        <v>2063</v>
      </c>
      <c r="B738" s="50"/>
      <c r="C738" s="61" t="s">
        <v>630</v>
      </c>
      <c r="D738" s="52"/>
      <c r="E738" s="52"/>
      <c r="F738" s="55" t="s">
        <v>74</v>
      </c>
      <c r="G738" s="56">
        <v>0.15</v>
      </c>
      <c r="H738" s="52"/>
      <c r="I738" s="56">
        <v>1.1850000000000001</v>
      </c>
      <c r="J738" s="58">
        <v>90.28</v>
      </c>
      <c r="K738" s="59"/>
      <c r="L738" s="59"/>
      <c r="M738" s="58">
        <f>ROUND(ROUND(J738, 2)*I738, 2)</f>
        <v>106.98</v>
      </c>
      <c r="N738" s="59"/>
      <c r="O738" s="59"/>
      <c r="P738" s="58">
        <v>88.8</v>
      </c>
      <c r="Q738" s="59"/>
      <c r="R738" s="59"/>
      <c r="S738" s="58">
        <f>ROUND(ROUND(P738, 2)*I738, 2)</f>
        <v>105.23</v>
      </c>
      <c r="T738" s="59"/>
      <c r="U738" s="60"/>
      <c r="V738" s="9">
        <f>ROUND(ROUND(P738, 2)/1.2, 2)</f>
        <v>74</v>
      </c>
      <c r="Y738" s="9">
        <f t="shared" si="114"/>
        <v>87.69</v>
      </c>
      <c r="AD738" s="4" t="s">
        <v>2064</v>
      </c>
      <c r="AE738" s="4" t="s">
        <v>2065</v>
      </c>
      <c r="AF738" s="4" t="s">
        <v>633</v>
      </c>
    </row>
    <row r="739" spans="1:35" ht="36" x14ac:dyDescent="0.3">
      <c r="A739" s="50" t="s">
        <v>2066</v>
      </c>
      <c r="B739" s="50" t="s">
        <v>1715</v>
      </c>
      <c r="C739" s="51" t="s">
        <v>1716</v>
      </c>
      <c r="D739" s="52"/>
      <c r="E739" s="52" t="s">
        <v>2067</v>
      </c>
      <c r="F739" s="52" t="s">
        <v>67</v>
      </c>
      <c r="G739" s="53">
        <v>1</v>
      </c>
      <c r="H739" s="52"/>
      <c r="I739" s="53">
        <v>18.100000000000001</v>
      </c>
      <c r="J739" s="54">
        <v>13.54</v>
      </c>
      <c r="K739" s="54">
        <v>428</v>
      </c>
      <c r="L739" s="54">
        <f>J739+ROUND(K739, 2)</f>
        <v>441.54</v>
      </c>
      <c r="M739" s="54">
        <v>245.07</v>
      </c>
      <c r="N739" s="54">
        <v>7746.8</v>
      </c>
      <c r="O739" s="54">
        <f>M739+N739</f>
        <v>7991.87</v>
      </c>
      <c r="P739" s="54">
        <v>68.28</v>
      </c>
      <c r="Q739" s="54">
        <v>513.6</v>
      </c>
      <c r="R739" s="54">
        <f>P739+ROUND(Q739, 2)</f>
        <v>581.88</v>
      </c>
      <c r="S739" s="54">
        <v>1235.8699999999999</v>
      </c>
      <c r="T739" s="54">
        <v>9296.16</v>
      </c>
      <c r="U739" s="54">
        <f>S739+T739</f>
        <v>10532.029999999999</v>
      </c>
      <c r="V739" s="9">
        <f>ROUND(P739 / 1.2, 2)</f>
        <v>56.9</v>
      </c>
      <c r="W739" s="9">
        <f>ROUND(Q739 / 1.2, 2)</f>
        <v>428</v>
      </c>
      <c r="X739" s="9">
        <f>ROUND(R739 / 1.2, 2)</f>
        <v>484.9</v>
      </c>
      <c r="Y739" s="9">
        <f t="shared" si="114"/>
        <v>1029.8900000000001</v>
      </c>
      <c r="Z739" s="9">
        <f>ROUND(T739 / 1.2, 2)</f>
        <v>7746.8</v>
      </c>
      <c r="AA739" s="9">
        <f>Y739+Z739</f>
        <v>8776.69</v>
      </c>
      <c r="AD739" s="4">
        <v>337839973</v>
      </c>
      <c r="AE739" s="4">
        <v>28726630</v>
      </c>
      <c r="AG739" s="4" t="s">
        <v>1718</v>
      </c>
      <c r="AH739" s="4" t="s">
        <v>1719</v>
      </c>
      <c r="AI739" s="4" t="s">
        <v>70</v>
      </c>
    </row>
    <row r="740" spans="1:35" ht="36" x14ac:dyDescent="0.3">
      <c r="A740" s="50" t="s">
        <v>2068</v>
      </c>
      <c r="B740" s="50"/>
      <c r="C740" s="61" t="s">
        <v>630</v>
      </c>
      <c r="D740" s="52"/>
      <c r="E740" s="52"/>
      <c r="F740" s="55" t="s">
        <v>74</v>
      </c>
      <c r="G740" s="56">
        <v>0.15</v>
      </c>
      <c r="H740" s="52"/>
      <c r="I740" s="56">
        <v>2.7149999999999999</v>
      </c>
      <c r="J740" s="58">
        <v>90.28</v>
      </c>
      <c r="K740" s="59"/>
      <c r="L740" s="59"/>
      <c r="M740" s="58">
        <f>ROUND(ROUND(J740, 2)*I740, 2)</f>
        <v>245.11</v>
      </c>
      <c r="N740" s="59"/>
      <c r="O740" s="59"/>
      <c r="P740" s="58">
        <v>88.8</v>
      </c>
      <c r="Q740" s="59"/>
      <c r="R740" s="59"/>
      <c r="S740" s="58">
        <f>ROUND(ROUND(P740, 2)*I740, 2)</f>
        <v>241.09</v>
      </c>
      <c r="T740" s="59"/>
      <c r="U740" s="60"/>
      <c r="V740" s="9">
        <f>ROUND(ROUND(P740, 2)/1.2, 2)</f>
        <v>74</v>
      </c>
      <c r="Y740" s="9">
        <f t="shared" si="114"/>
        <v>200.91</v>
      </c>
      <c r="AD740" s="4" t="s">
        <v>2069</v>
      </c>
      <c r="AE740" s="4" t="s">
        <v>2070</v>
      </c>
      <c r="AF740" s="4" t="s">
        <v>633</v>
      </c>
    </row>
    <row r="741" spans="1:35" ht="126" x14ac:dyDescent="0.3">
      <c r="A741" s="50" t="s">
        <v>2071</v>
      </c>
      <c r="B741" s="50"/>
      <c r="C741" s="61" t="s">
        <v>1665</v>
      </c>
      <c r="D741" s="52"/>
      <c r="E741" s="52" t="s">
        <v>2072</v>
      </c>
      <c r="F741" s="55" t="s">
        <v>74</v>
      </c>
      <c r="G741" s="56">
        <v>0.3</v>
      </c>
      <c r="H741" s="52"/>
      <c r="I741" s="56">
        <v>5.43</v>
      </c>
      <c r="J741" s="58">
        <v>0</v>
      </c>
      <c r="K741" s="59"/>
      <c r="L741" s="59"/>
      <c r="M741" s="58">
        <f>ROUND(ROUND(J741, 2)*I741, 2)</f>
        <v>0</v>
      </c>
      <c r="N741" s="59"/>
      <c r="O741" s="59"/>
      <c r="P741" s="58">
        <v>183.2</v>
      </c>
      <c r="Q741" s="59"/>
      <c r="R741" s="59"/>
      <c r="S741" s="58">
        <f>ROUND(ROUND(P741, 2)*I741, 2)</f>
        <v>994.78</v>
      </c>
      <c r="T741" s="59"/>
      <c r="U741" s="60"/>
      <c r="V741" s="9">
        <f>ROUND(ROUND(P741, 2)/1.2, 2)</f>
        <v>152.66999999999999</v>
      </c>
      <c r="Y741" s="9">
        <f t="shared" si="114"/>
        <v>828.98</v>
      </c>
      <c r="AD741" s="4" t="s">
        <v>2073</v>
      </c>
      <c r="AE741" s="4" t="s">
        <v>2074</v>
      </c>
      <c r="AF741" s="4" t="s">
        <v>1669</v>
      </c>
    </row>
    <row r="742" spans="1:35" ht="36" x14ac:dyDescent="0.3">
      <c r="A742" s="50" t="s">
        <v>2075</v>
      </c>
      <c r="B742" s="50" t="s">
        <v>1715</v>
      </c>
      <c r="C742" s="51" t="s">
        <v>1716</v>
      </c>
      <c r="D742" s="52"/>
      <c r="E742" s="52" t="s">
        <v>2076</v>
      </c>
      <c r="F742" s="52" t="s">
        <v>67</v>
      </c>
      <c r="G742" s="53">
        <v>1</v>
      </c>
      <c r="H742" s="52"/>
      <c r="I742" s="53">
        <v>32.799999999999997</v>
      </c>
      <c r="J742" s="54">
        <v>13.54</v>
      </c>
      <c r="K742" s="54">
        <v>428</v>
      </c>
      <c r="L742" s="54">
        <f>J742+ROUND(K742, 2)</f>
        <v>441.54</v>
      </c>
      <c r="M742" s="54">
        <v>444.11</v>
      </c>
      <c r="N742" s="54">
        <v>14038.4</v>
      </c>
      <c r="O742" s="54">
        <f>M742+N742</f>
        <v>14482.51</v>
      </c>
      <c r="P742" s="54">
        <v>68.28</v>
      </c>
      <c r="Q742" s="54">
        <v>513.6</v>
      </c>
      <c r="R742" s="54">
        <f>P742+ROUND(Q742, 2)</f>
        <v>581.88</v>
      </c>
      <c r="S742" s="54">
        <v>2239.58</v>
      </c>
      <c r="T742" s="54">
        <v>16846.080000000002</v>
      </c>
      <c r="U742" s="54">
        <f>S742+T742</f>
        <v>19085.660000000003</v>
      </c>
      <c r="V742" s="9">
        <f>ROUND(P742 / 1.2, 2)</f>
        <v>56.9</v>
      </c>
      <c r="W742" s="9">
        <f>ROUND(Q742 / 1.2, 2)</f>
        <v>428</v>
      </c>
      <c r="X742" s="9">
        <f>ROUND(R742 / 1.2, 2)</f>
        <v>484.9</v>
      </c>
      <c r="Y742" s="9">
        <f t="shared" si="114"/>
        <v>1866.32</v>
      </c>
      <c r="Z742" s="9">
        <f>ROUND(T742 / 1.2, 2)</f>
        <v>14038.4</v>
      </c>
      <c r="AA742" s="9">
        <f>Y742+Z742</f>
        <v>15904.72</v>
      </c>
      <c r="AD742" s="4">
        <v>337839974</v>
      </c>
      <c r="AE742" s="4">
        <v>28726620</v>
      </c>
      <c r="AG742" s="4" t="s">
        <v>1718</v>
      </c>
      <c r="AH742" s="4" t="s">
        <v>1719</v>
      </c>
      <c r="AI742" s="4" t="s">
        <v>70</v>
      </c>
    </row>
    <row r="743" spans="1:35" ht="126" x14ac:dyDescent="0.3">
      <c r="A743" s="50" t="s">
        <v>2077</v>
      </c>
      <c r="B743" s="50"/>
      <c r="C743" s="61" t="s">
        <v>1665</v>
      </c>
      <c r="D743" s="52"/>
      <c r="E743" s="52" t="s">
        <v>2078</v>
      </c>
      <c r="F743" s="55" t="s">
        <v>74</v>
      </c>
      <c r="G743" s="56">
        <v>0.3</v>
      </c>
      <c r="H743" s="52"/>
      <c r="I743" s="56">
        <v>9.84</v>
      </c>
      <c r="J743" s="58">
        <v>0</v>
      </c>
      <c r="K743" s="59"/>
      <c r="L743" s="59"/>
      <c r="M743" s="58">
        <f>ROUND(ROUND(J743, 2)*I743, 2)</f>
        <v>0</v>
      </c>
      <c r="N743" s="59"/>
      <c r="O743" s="59"/>
      <c r="P743" s="58">
        <v>183.2</v>
      </c>
      <c r="Q743" s="59"/>
      <c r="R743" s="59"/>
      <c r="S743" s="58">
        <f>ROUND(ROUND(P743, 2)*I743, 2)</f>
        <v>1802.69</v>
      </c>
      <c r="T743" s="59"/>
      <c r="U743" s="60"/>
      <c r="V743" s="9">
        <f>ROUND(ROUND(P743, 2)/1.2, 2)</f>
        <v>152.66999999999999</v>
      </c>
      <c r="Y743" s="9">
        <f t="shared" si="114"/>
        <v>1502.24</v>
      </c>
      <c r="AD743" s="4" t="s">
        <v>2079</v>
      </c>
      <c r="AE743" s="4" t="s">
        <v>2080</v>
      </c>
      <c r="AF743" s="4" t="s">
        <v>1669</v>
      </c>
    </row>
    <row r="744" spans="1:35" ht="36" x14ac:dyDescent="0.3">
      <c r="A744" s="50" t="s">
        <v>2081</v>
      </c>
      <c r="B744" s="50"/>
      <c r="C744" s="61" t="s">
        <v>630</v>
      </c>
      <c r="D744" s="52"/>
      <c r="E744" s="52"/>
      <c r="F744" s="55" t="s">
        <v>74</v>
      </c>
      <c r="G744" s="56">
        <v>0.15</v>
      </c>
      <c r="H744" s="52"/>
      <c r="I744" s="56">
        <v>4.92</v>
      </c>
      <c r="J744" s="58">
        <v>90.28</v>
      </c>
      <c r="K744" s="59"/>
      <c r="L744" s="59"/>
      <c r="M744" s="58">
        <f>ROUND(ROUND(J744, 2)*I744, 2)</f>
        <v>444.18</v>
      </c>
      <c r="N744" s="59"/>
      <c r="O744" s="59"/>
      <c r="P744" s="58">
        <v>88.8</v>
      </c>
      <c r="Q744" s="59"/>
      <c r="R744" s="59"/>
      <c r="S744" s="58">
        <f>ROUND(ROUND(P744, 2)*I744, 2)</f>
        <v>436.9</v>
      </c>
      <c r="T744" s="59"/>
      <c r="U744" s="60"/>
      <c r="V744" s="9">
        <f>ROUND(ROUND(P744, 2)/1.2, 2)</f>
        <v>74</v>
      </c>
      <c r="Y744" s="9">
        <f t="shared" si="114"/>
        <v>364.08</v>
      </c>
      <c r="AD744" s="4" t="s">
        <v>2082</v>
      </c>
      <c r="AE744" s="4" t="s">
        <v>2083</v>
      </c>
      <c r="AF744" s="4" t="s">
        <v>633</v>
      </c>
    </row>
    <row r="745" spans="1:35" ht="36" x14ac:dyDescent="0.3">
      <c r="A745" s="50" t="s">
        <v>2084</v>
      </c>
      <c r="B745" s="50" t="s">
        <v>1715</v>
      </c>
      <c r="C745" s="51" t="s">
        <v>1716</v>
      </c>
      <c r="D745" s="52"/>
      <c r="E745" s="52" t="s">
        <v>2085</v>
      </c>
      <c r="F745" s="52" t="s">
        <v>67</v>
      </c>
      <c r="G745" s="53">
        <v>1</v>
      </c>
      <c r="H745" s="52"/>
      <c r="I745" s="53">
        <v>5.6</v>
      </c>
      <c r="J745" s="54">
        <v>13.54</v>
      </c>
      <c r="K745" s="54">
        <v>428</v>
      </c>
      <c r="L745" s="54">
        <f>J745+ROUND(K745, 2)</f>
        <v>441.54</v>
      </c>
      <c r="M745" s="54">
        <v>75.819999999999993</v>
      </c>
      <c r="N745" s="54">
        <v>2396.8000000000002</v>
      </c>
      <c r="O745" s="54">
        <f>M745+N745</f>
        <v>2472.6200000000003</v>
      </c>
      <c r="P745" s="54">
        <v>68.28</v>
      </c>
      <c r="Q745" s="54">
        <v>513.6</v>
      </c>
      <c r="R745" s="54">
        <f>P745+ROUND(Q745, 2)</f>
        <v>581.88</v>
      </c>
      <c r="S745" s="54">
        <v>382.37</v>
      </c>
      <c r="T745" s="54">
        <v>2876.16</v>
      </c>
      <c r="U745" s="54">
        <f>S745+T745</f>
        <v>3258.5299999999997</v>
      </c>
      <c r="V745" s="9">
        <f>ROUND(P745 / 1.2, 2)</f>
        <v>56.9</v>
      </c>
      <c r="W745" s="9">
        <f>ROUND(Q745 / 1.2, 2)</f>
        <v>428</v>
      </c>
      <c r="X745" s="9">
        <f>ROUND(R745 / 1.2, 2)</f>
        <v>484.9</v>
      </c>
      <c r="Y745" s="9">
        <f t="shared" si="114"/>
        <v>318.64</v>
      </c>
      <c r="Z745" s="9">
        <f>ROUND(T745 / 1.2, 2)</f>
        <v>2396.8000000000002</v>
      </c>
      <c r="AA745" s="9">
        <f>Y745+Z745</f>
        <v>2715.44</v>
      </c>
      <c r="AD745" s="4">
        <v>337839975</v>
      </c>
      <c r="AE745" s="4">
        <v>28730999</v>
      </c>
      <c r="AG745" s="4" t="s">
        <v>1718</v>
      </c>
      <c r="AH745" s="4" t="s">
        <v>1719</v>
      </c>
      <c r="AI745" s="4" t="s">
        <v>70</v>
      </c>
    </row>
    <row r="746" spans="1:35" ht="36" x14ac:dyDescent="0.3">
      <c r="A746" s="50" t="s">
        <v>2086</v>
      </c>
      <c r="B746" s="50"/>
      <c r="C746" s="61" t="s">
        <v>630</v>
      </c>
      <c r="D746" s="52"/>
      <c r="E746" s="52"/>
      <c r="F746" s="55" t="s">
        <v>74</v>
      </c>
      <c r="G746" s="56">
        <v>0.15</v>
      </c>
      <c r="H746" s="52"/>
      <c r="I746" s="56">
        <v>0.84</v>
      </c>
      <c r="J746" s="58">
        <v>90.28</v>
      </c>
      <c r="K746" s="59"/>
      <c r="L746" s="59"/>
      <c r="M746" s="58">
        <f>ROUND(ROUND(J746, 2)*I746, 2)</f>
        <v>75.84</v>
      </c>
      <c r="N746" s="59"/>
      <c r="O746" s="59"/>
      <c r="P746" s="58">
        <v>88.8</v>
      </c>
      <c r="Q746" s="59"/>
      <c r="R746" s="59"/>
      <c r="S746" s="58">
        <f>ROUND(ROUND(P746, 2)*I746, 2)</f>
        <v>74.59</v>
      </c>
      <c r="T746" s="59"/>
      <c r="U746" s="60"/>
      <c r="V746" s="9">
        <f>ROUND(ROUND(P746, 2)/1.2, 2)</f>
        <v>74</v>
      </c>
      <c r="Y746" s="9">
        <f t="shared" si="114"/>
        <v>62.16</v>
      </c>
      <c r="AD746" s="4" t="s">
        <v>2087</v>
      </c>
      <c r="AE746" s="4" t="s">
        <v>2088</v>
      </c>
      <c r="AF746" s="4" t="s">
        <v>633</v>
      </c>
    </row>
    <row r="747" spans="1:35" ht="126" x14ac:dyDescent="0.3">
      <c r="A747" s="50" t="s">
        <v>2089</v>
      </c>
      <c r="B747" s="50"/>
      <c r="C747" s="61" t="s">
        <v>1665</v>
      </c>
      <c r="D747" s="52"/>
      <c r="E747" s="52" t="s">
        <v>2090</v>
      </c>
      <c r="F747" s="55" t="s">
        <v>74</v>
      </c>
      <c r="G747" s="56">
        <v>0.3</v>
      </c>
      <c r="H747" s="52"/>
      <c r="I747" s="56">
        <v>1.68</v>
      </c>
      <c r="J747" s="58">
        <v>0</v>
      </c>
      <c r="K747" s="59"/>
      <c r="L747" s="59"/>
      <c r="M747" s="58">
        <f>ROUND(ROUND(J747, 2)*I747, 2)</f>
        <v>0</v>
      </c>
      <c r="N747" s="59"/>
      <c r="O747" s="59"/>
      <c r="P747" s="58">
        <v>183.2</v>
      </c>
      <c r="Q747" s="59"/>
      <c r="R747" s="59"/>
      <c r="S747" s="58">
        <f>ROUND(ROUND(P747, 2)*I747, 2)</f>
        <v>307.77999999999997</v>
      </c>
      <c r="T747" s="59"/>
      <c r="U747" s="60"/>
      <c r="V747" s="9">
        <f>ROUND(ROUND(P747, 2)/1.2, 2)</f>
        <v>152.66999999999999</v>
      </c>
      <c r="Y747" s="9">
        <f t="shared" si="114"/>
        <v>256.48</v>
      </c>
      <c r="AD747" s="4" t="s">
        <v>2091</v>
      </c>
      <c r="AE747" s="4" t="s">
        <v>2092</v>
      </c>
      <c r="AF747" s="4" t="s">
        <v>1669</v>
      </c>
    </row>
    <row r="748" spans="1:35" ht="36" x14ac:dyDescent="0.3">
      <c r="A748" s="50" t="s">
        <v>2093</v>
      </c>
      <c r="B748" s="50" t="s">
        <v>1715</v>
      </c>
      <c r="C748" s="51" t="s">
        <v>1716</v>
      </c>
      <c r="D748" s="52"/>
      <c r="E748" s="52" t="s">
        <v>2094</v>
      </c>
      <c r="F748" s="52" t="s">
        <v>67</v>
      </c>
      <c r="G748" s="53">
        <v>1</v>
      </c>
      <c r="H748" s="52"/>
      <c r="I748" s="53">
        <v>744.7</v>
      </c>
      <c r="J748" s="54">
        <v>13.54</v>
      </c>
      <c r="K748" s="54">
        <v>428</v>
      </c>
      <c r="L748" s="54">
        <f>J748+ROUND(K748, 2)</f>
        <v>441.54</v>
      </c>
      <c r="M748" s="54">
        <v>10083.24</v>
      </c>
      <c r="N748" s="54">
        <v>318731.59999999998</v>
      </c>
      <c r="O748" s="54">
        <f>M748+N748</f>
        <v>328814.83999999997</v>
      </c>
      <c r="P748" s="54">
        <v>68.28</v>
      </c>
      <c r="Q748" s="54">
        <v>513.6</v>
      </c>
      <c r="R748" s="54">
        <f>P748+ROUND(Q748, 2)</f>
        <v>581.88</v>
      </c>
      <c r="S748" s="54">
        <v>50848.12</v>
      </c>
      <c r="T748" s="54">
        <v>382477.92</v>
      </c>
      <c r="U748" s="54">
        <f>S748+T748</f>
        <v>433326.04</v>
      </c>
      <c r="V748" s="9">
        <f>ROUND(P748 / 1.2, 2)</f>
        <v>56.9</v>
      </c>
      <c r="W748" s="9">
        <f>ROUND(Q748 / 1.2, 2)</f>
        <v>428</v>
      </c>
      <c r="X748" s="9">
        <f>ROUND(R748 / 1.2, 2)</f>
        <v>484.9</v>
      </c>
      <c r="Y748" s="9">
        <f t="shared" si="114"/>
        <v>42373.43</v>
      </c>
      <c r="Z748" s="9">
        <f>ROUND(T748 / 1.2, 2)</f>
        <v>318731.59999999998</v>
      </c>
      <c r="AA748" s="9">
        <f>Y748+Z748</f>
        <v>361105.02999999997</v>
      </c>
      <c r="AD748" s="4">
        <v>337839976</v>
      </c>
      <c r="AE748" s="4">
        <v>28731007</v>
      </c>
      <c r="AG748" s="4" t="s">
        <v>1718</v>
      </c>
      <c r="AH748" s="4" t="s">
        <v>1719</v>
      </c>
      <c r="AI748" s="4" t="s">
        <v>70</v>
      </c>
    </row>
    <row r="749" spans="1:35" ht="126" x14ac:dyDescent="0.3">
      <c r="A749" s="50" t="s">
        <v>2095</v>
      </c>
      <c r="B749" s="50"/>
      <c r="C749" s="61" t="s">
        <v>1665</v>
      </c>
      <c r="D749" s="52"/>
      <c r="E749" s="52" t="s">
        <v>2096</v>
      </c>
      <c r="F749" s="55" t="s">
        <v>74</v>
      </c>
      <c r="G749" s="56">
        <v>0.3</v>
      </c>
      <c r="H749" s="52"/>
      <c r="I749" s="56">
        <v>223.41</v>
      </c>
      <c r="J749" s="58">
        <v>0</v>
      </c>
      <c r="K749" s="59"/>
      <c r="L749" s="59"/>
      <c r="M749" s="58">
        <f>ROUND(ROUND(J749, 2)*I749, 2)</f>
        <v>0</v>
      </c>
      <c r="N749" s="59"/>
      <c r="O749" s="59"/>
      <c r="P749" s="58">
        <v>183.2</v>
      </c>
      <c r="Q749" s="59"/>
      <c r="R749" s="59"/>
      <c r="S749" s="58">
        <f>ROUND(ROUND(P749, 2)*I749, 2)</f>
        <v>40928.71</v>
      </c>
      <c r="T749" s="59"/>
      <c r="U749" s="60"/>
      <c r="V749" s="9">
        <f>ROUND(ROUND(P749, 2)/1.2, 2)</f>
        <v>152.66999999999999</v>
      </c>
      <c r="Y749" s="9">
        <f t="shared" si="114"/>
        <v>34107.26</v>
      </c>
      <c r="AD749" s="4" t="s">
        <v>2097</v>
      </c>
      <c r="AE749" s="4" t="s">
        <v>2098</v>
      </c>
      <c r="AF749" s="4" t="s">
        <v>1669</v>
      </c>
    </row>
    <row r="750" spans="1:35" ht="36" x14ac:dyDescent="0.3">
      <c r="A750" s="50" t="s">
        <v>2099</v>
      </c>
      <c r="B750" s="50"/>
      <c r="C750" s="61" t="s">
        <v>630</v>
      </c>
      <c r="D750" s="52"/>
      <c r="E750" s="52"/>
      <c r="F750" s="55" t="s">
        <v>74</v>
      </c>
      <c r="G750" s="56">
        <v>0.15</v>
      </c>
      <c r="H750" s="52"/>
      <c r="I750" s="56">
        <v>111.705</v>
      </c>
      <c r="J750" s="58">
        <v>90.28</v>
      </c>
      <c r="K750" s="59"/>
      <c r="L750" s="59"/>
      <c r="M750" s="58">
        <f>ROUND(ROUND(J750, 2)*I750, 2)</f>
        <v>10084.73</v>
      </c>
      <c r="N750" s="59"/>
      <c r="O750" s="59"/>
      <c r="P750" s="58">
        <v>88.8</v>
      </c>
      <c r="Q750" s="59"/>
      <c r="R750" s="59"/>
      <c r="S750" s="58">
        <f>ROUND(ROUND(P750, 2)*I750, 2)</f>
        <v>9919.4</v>
      </c>
      <c r="T750" s="59"/>
      <c r="U750" s="60"/>
      <c r="V750" s="9">
        <f>ROUND(ROUND(P750, 2)/1.2, 2)</f>
        <v>74</v>
      </c>
      <c r="Y750" s="9">
        <f t="shared" si="114"/>
        <v>8266.17</v>
      </c>
      <c r="AD750" s="4" t="s">
        <v>2100</v>
      </c>
      <c r="AE750" s="4" t="s">
        <v>2101</v>
      </c>
      <c r="AF750" s="4" t="s">
        <v>633</v>
      </c>
    </row>
    <row r="751" spans="1:35" ht="36" x14ac:dyDescent="0.3">
      <c r="A751" s="50" t="s">
        <v>2102</v>
      </c>
      <c r="B751" s="50" t="s">
        <v>1715</v>
      </c>
      <c r="C751" s="51" t="s">
        <v>1716</v>
      </c>
      <c r="D751" s="52"/>
      <c r="E751" s="52" t="s">
        <v>2103</v>
      </c>
      <c r="F751" s="52" t="s">
        <v>67</v>
      </c>
      <c r="G751" s="53">
        <v>1</v>
      </c>
      <c r="H751" s="52"/>
      <c r="I751" s="53">
        <v>3947.8</v>
      </c>
      <c r="J751" s="54">
        <v>13.54</v>
      </c>
      <c r="K751" s="54">
        <v>428</v>
      </c>
      <c r="L751" s="54">
        <f>J751+ROUND(K751, 2)</f>
        <v>441.54</v>
      </c>
      <c r="M751" s="54">
        <v>53453.21</v>
      </c>
      <c r="N751" s="54">
        <v>1689658.4</v>
      </c>
      <c r="O751" s="54">
        <f>M751+N751</f>
        <v>1743111.6099999999</v>
      </c>
      <c r="P751" s="54">
        <v>68.28</v>
      </c>
      <c r="Q751" s="54">
        <v>513.6</v>
      </c>
      <c r="R751" s="54">
        <f>P751+ROUND(Q751, 2)</f>
        <v>581.88</v>
      </c>
      <c r="S751" s="54">
        <v>269555.78000000003</v>
      </c>
      <c r="T751" s="54">
        <v>2027590.08</v>
      </c>
      <c r="U751" s="54">
        <f>S751+T751</f>
        <v>2297145.8600000003</v>
      </c>
      <c r="V751" s="9">
        <f>ROUND(P751 / 1.2, 2)</f>
        <v>56.9</v>
      </c>
      <c r="W751" s="9">
        <f>ROUND(Q751 / 1.2, 2)</f>
        <v>428</v>
      </c>
      <c r="X751" s="9">
        <f>ROUND(R751 / 1.2, 2)</f>
        <v>484.9</v>
      </c>
      <c r="Y751" s="9">
        <f t="shared" si="114"/>
        <v>224629.82</v>
      </c>
      <c r="Z751" s="9">
        <f>ROUND(T751 / 1.2, 2)</f>
        <v>1689658.4</v>
      </c>
      <c r="AA751" s="9">
        <f>Y751+Z751</f>
        <v>1914288.22</v>
      </c>
      <c r="AD751" s="4">
        <v>337839977</v>
      </c>
      <c r="AE751" s="4">
        <v>28731009</v>
      </c>
      <c r="AG751" s="4" t="s">
        <v>1718</v>
      </c>
      <c r="AH751" s="4" t="s">
        <v>1719</v>
      </c>
      <c r="AI751" s="4" t="s">
        <v>70</v>
      </c>
    </row>
    <row r="752" spans="1:35" ht="36" x14ac:dyDescent="0.3">
      <c r="A752" s="50" t="s">
        <v>2104</v>
      </c>
      <c r="B752" s="50"/>
      <c r="C752" s="61" t="s">
        <v>630</v>
      </c>
      <c r="D752" s="52"/>
      <c r="E752" s="52"/>
      <c r="F752" s="55" t="s">
        <v>74</v>
      </c>
      <c r="G752" s="56">
        <v>0.15</v>
      </c>
      <c r="H752" s="52"/>
      <c r="I752" s="56">
        <v>592.16999999999996</v>
      </c>
      <c r="J752" s="58">
        <v>90.28</v>
      </c>
      <c r="K752" s="59"/>
      <c r="L752" s="59"/>
      <c r="M752" s="58">
        <f>ROUND(ROUND(J752, 2)*I752, 2)</f>
        <v>53461.11</v>
      </c>
      <c r="N752" s="59"/>
      <c r="O752" s="59"/>
      <c r="P752" s="58">
        <v>88.8</v>
      </c>
      <c r="Q752" s="59"/>
      <c r="R752" s="59"/>
      <c r="S752" s="58">
        <f>ROUND(ROUND(P752, 2)*I752, 2)</f>
        <v>52584.7</v>
      </c>
      <c r="T752" s="59"/>
      <c r="U752" s="60"/>
      <c r="V752" s="9">
        <f>ROUND(ROUND(P752, 2)/1.2, 2)</f>
        <v>74</v>
      </c>
      <c r="Y752" s="9">
        <f t="shared" si="114"/>
        <v>43820.58</v>
      </c>
      <c r="AD752" s="4" t="s">
        <v>2105</v>
      </c>
      <c r="AE752" s="4" t="s">
        <v>2106</v>
      </c>
      <c r="AF752" s="4" t="s">
        <v>633</v>
      </c>
    </row>
    <row r="753" spans="1:35" ht="108" x14ac:dyDescent="0.3">
      <c r="A753" s="50" t="s">
        <v>2107</v>
      </c>
      <c r="B753" s="50"/>
      <c r="C753" s="61" t="s">
        <v>1665</v>
      </c>
      <c r="D753" s="52"/>
      <c r="E753" s="52" t="s">
        <v>2108</v>
      </c>
      <c r="F753" s="55" t="s">
        <v>74</v>
      </c>
      <c r="G753" s="56">
        <v>0.3</v>
      </c>
      <c r="H753" s="52"/>
      <c r="I753" s="56">
        <v>1184.3399999999999</v>
      </c>
      <c r="J753" s="58">
        <v>0</v>
      </c>
      <c r="K753" s="59"/>
      <c r="L753" s="59"/>
      <c r="M753" s="58">
        <f>ROUND(ROUND(J753, 2)*I753, 2)</f>
        <v>0</v>
      </c>
      <c r="N753" s="59"/>
      <c r="O753" s="59"/>
      <c r="P753" s="58">
        <v>183.2</v>
      </c>
      <c r="Q753" s="59"/>
      <c r="R753" s="59"/>
      <c r="S753" s="58">
        <f>ROUND(ROUND(P753, 2)*I753, 2)</f>
        <v>216971.09</v>
      </c>
      <c r="T753" s="59"/>
      <c r="U753" s="60"/>
      <c r="V753" s="9">
        <f>ROUND(ROUND(P753, 2)/1.2, 2)</f>
        <v>152.66999999999999</v>
      </c>
      <c r="Y753" s="9">
        <f t="shared" si="114"/>
        <v>180809.24</v>
      </c>
      <c r="AD753" s="4" t="s">
        <v>2109</v>
      </c>
      <c r="AE753" s="4" t="s">
        <v>2110</v>
      </c>
      <c r="AF753" s="4" t="s">
        <v>1669</v>
      </c>
    </row>
    <row r="754" spans="1:35" ht="36" x14ac:dyDescent="0.3">
      <c r="A754" s="50" t="s">
        <v>2111</v>
      </c>
      <c r="B754" s="50" t="s">
        <v>1715</v>
      </c>
      <c r="C754" s="51" t="s">
        <v>1716</v>
      </c>
      <c r="D754" s="52"/>
      <c r="E754" s="52" t="s">
        <v>2112</v>
      </c>
      <c r="F754" s="52" t="s">
        <v>67</v>
      </c>
      <c r="G754" s="53">
        <v>1</v>
      </c>
      <c r="H754" s="52"/>
      <c r="I754" s="53">
        <v>94.4</v>
      </c>
      <c r="J754" s="54">
        <v>13.54</v>
      </c>
      <c r="K754" s="54">
        <v>428</v>
      </c>
      <c r="L754" s="54">
        <f>J754+ROUND(K754, 2)</f>
        <v>441.54</v>
      </c>
      <c r="M754" s="54">
        <v>1278.18</v>
      </c>
      <c r="N754" s="54">
        <v>40403.199999999997</v>
      </c>
      <c r="O754" s="54">
        <f>M754+N754</f>
        <v>41681.379999999997</v>
      </c>
      <c r="P754" s="54">
        <v>68.28</v>
      </c>
      <c r="Q754" s="54">
        <v>513.6</v>
      </c>
      <c r="R754" s="54">
        <f>P754+ROUND(Q754, 2)</f>
        <v>581.88</v>
      </c>
      <c r="S754" s="54">
        <v>6445.63</v>
      </c>
      <c r="T754" s="54">
        <v>48483.839999999997</v>
      </c>
      <c r="U754" s="54">
        <f>S754+T754</f>
        <v>54929.469999999994</v>
      </c>
      <c r="V754" s="9">
        <f>ROUND(P754 / 1.2, 2)</f>
        <v>56.9</v>
      </c>
      <c r="W754" s="9">
        <f>ROUND(Q754 / 1.2, 2)</f>
        <v>428</v>
      </c>
      <c r="X754" s="9">
        <f>ROUND(R754 / 1.2, 2)</f>
        <v>484.9</v>
      </c>
      <c r="Y754" s="9">
        <f t="shared" si="114"/>
        <v>5371.36</v>
      </c>
      <c r="Z754" s="9">
        <f>ROUND(T754 / 1.2, 2)</f>
        <v>40403.199999999997</v>
      </c>
      <c r="AA754" s="9">
        <f>Y754+Z754</f>
        <v>45774.559999999998</v>
      </c>
      <c r="AD754" s="4">
        <v>337839978</v>
      </c>
      <c r="AE754" s="4">
        <v>28731005</v>
      </c>
      <c r="AG754" s="4" t="s">
        <v>1718</v>
      </c>
      <c r="AH754" s="4" t="s">
        <v>1719</v>
      </c>
      <c r="AI754" s="4" t="s">
        <v>70</v>
      </c>
    </row>
    <row r="755" spans="1:35" ht="108" x14ac:dyDescent="0.3">
      <c r="A755" s="50" t="s">
        <v>2113</v>
      </c>
      <c r="B755" s="50"/>
      <c r="C755" s="61" t="s">
        <v>1665</v>
      </c>
      <c r="D755" s="52"/>
      <c r="E755" s="52" t="s">
        <v>2114</v>
      </c>
      <c r="F755" s="55" t="s">
        <v>74</v>
      </c>
      <c r="G755" s="56">
        <v>0.3</v>
      </c>
      <c r="H755" s="52"/>
      <c r="I755" s="56">
        <v>28.32</v>
      </c>
      <c r="J755" s="58">
        <v>0</v>
      </c>
      <c r="K755" s="59"/>
      <c r="L755" s="59"/>
      <c r="M755" s="58">
        <f>ROUND(ROUND(J755, 2)*I755, 2)</f>
        <v>0</v>
      </c>
      <c r="N755" s="59"/>
      <c r="O755" s="59"/>
      <c r="P755" s="58">
        <v>183.2</v>
      </c>
      <c r="Q755" s="59"/>
      <c r="R755" s="59"/>
      <c r="S755" s="58">
        <f>ROUND(ROUND(P755, 2)*I755, 2)</f>
        <v>5188.22</v>
      </c>
      <c r="T755" s="59"/>
      <c r="U755" s="60"/>
      <c r="V755" s="9">
        <f>ROUND(ROUND(P755, 2)/1.2, 2)</f>
        <v>152.66999999999999</v>
      </c>
      <c r="Y755" s="9">
        <f t="shared" si="114"/>
        <v>4323.5200000000004</v>
      </c>
      <c r="AD755" s="4" t="s">
        <v>2115</v>
      </c>
      <c r="AE755" s="4" t="s">
        <v>2116</v>
      </c>
      <c r="AF755" s="4" t="s">
        <v>1669</v>
      </c>
    </row>
    <row r="756" spans="1:35" ht="36" x14ac:dyDescent="0.3">
      <c r="A756" s="50" t="s">
        <v>2117</v>
      </c>
      <c r="B756" s="50"/>
      <c r="C756" s="61" t="s">
        <v>630</v>
      </c>
      <c r="D756" s="52"/>
      <c r="E756" s="52"/>
      <c r="F756" s="55" t="s">
        <v>74</v>
      </c>
      <c r="G756" s="56">
        <v>0.15</v>
      </c>
      <c r="H756" s="52"/>
      <c r="I756" s="56">
        <v>14.16</v>
      </c>
      <c r="J756" s="58">
        <v>90.28</v>
      </c>
      <c r="K756" s="59"/>
      <c r="L756" s="59"/>
      <c r="M756" s="58">
        <f>ROUND(ROUND(J756, 2)*I756, 2)</f>
        <v>1278.3599999999999</v>
      </c>
      <c r="N756" s="59"/>
      <c r="O756" s="59"/>
      <c r="P756" s="58">
        <v>88.8</v>
      </c>
      <c r="Q756" s="59"/>
      <c r="R756" s="59"/>
      <c r="S756" s="58">
        <f>ROUND(ROUND(P756, 2)*I756, 2)</f>
        <v>1257.4100000000001</v>
      </c>
      <c r="T756" s="59"/>
      <c r="U756" s="60"/>
      <c r="V756" s="9">
        <f>ROUND(ROUND(P756, 2)/1.2, 2)</f>
        <v>74</v>
      </c>
      <c r="Y756" s="9">
        <f t="shared" si="114"/>
        <v>1047.8399999999999</v>
      </c>
      <c r="AD756" s="4" t="s">
        <v>2118</v>
      </c>
      <c r="AE756" s="4" t="s">
        <v>2119</v>
      </c>
      <c r="AF756" s="4" t="s">
        <v>633</v>
      </c>
    </row>
    <row r="757" spans="1:35" ht="36" x14ac:dyDescent="0.3">
      <c r="A757" s="50" t="s">
        <v>2120</v>
      </c>
      <c r="B757" s="50" t="s">
        <v>1715</v>
      </c>
      <c r="C757" s="51" t="s">
        <v>1716</v>
      </c>
      <c r="D757" s="52"/>
      <c r="E757" s="52" t="s">
        <v>2121</v>
      </c>
      <c r="F757" s="52" t="s">
        <v>67</v>
      </c>
      <c r="G757" s="53">
        <v>1</v>
      </c>
      <c r="H757" s="52"/>
      <c r="I757" s="53">
        <v>24.9</v>
      </c>
      <c r="J757" s="54">
        <v>13.54</v>
      </c>
      <c r="K757" s="54">
        <v>428</v>
      </c>
      <c r="L757" s="54">
        <f>J757+ROUND(K757, 2)</f>
        <v>441.54</v>
      </c>
      <c r="M757" s="54">
        <v>337.15</v>
      </c>
      <c r="N757" s="54">
        <v>10657.2</v>
      </c>
      <c r="O757" s="54">
        <f>M757+N757</f>
        <v>10994.35</v>
      </c>
      <c r="P757" s="54">
        <v>68.28</v>
      </c>
      <c r="Q757" s="54">
        <v>513.6</v>
      </c>
      <c r="R757" s="54">
        <f>P757+ROUND(Q757, 2)</f>
        <v>581.88</v>
      </c>
      <c r="S757" s="54">
        <v>1700.17</v>
      </c>
      <c r="T757" s="54">
        <v>12788.64</v>
      </c>
      <c r="U757" s="54">
        <f>S757+T757</f>
        <v>14488.81</v>
      </c>
      <c r="V757" s="9">
        <f>ROUND(P757 / 1.2, 2)</f>
        <v>56.9</v>
      </c>
      <c r="W757" s="9">
        <f>ROUND(Q757 / 1.2, 2)</f>
        <v>428</v>
      </c>
      <c r="X757" s="9">
        <f>ROUND(R757 / 1.2, 2)</f>
        <v>484.9</v>
      </c>
      <c r="Y757" s="9">
        <f t="shared" si="114"/>
        <v>1416.81</v>
      </c>
      <c r="Z757" s="9">
        <f>ROUND(T757 / 1.2, 2)</f>
        <v>10657.2</v>
      </c>
      <c r="AA757" s="9">
        <f>Y757+Z757</f>
        <v>12074.01</v>
      </c>
      <c r="AD757" s="4">
        <v>337839979</v>
      </c>
      <c r="AE757" s="4">
        <v>28731016</v>
      </c>
      <c r="AG757" s="4" t="s">
        <v>1718</v>
      </c>
      <c r="AH757" s="4" t="s">
        <v>1719</v>
      </c>
      <c r="AI757" s="4" t="s">
        <v>70</v>
      </c>
    </row>
    <row r="758" spans="1:35" ht="36" x14ac:dyDescent="0.3">
      <c r="A758" s="50" t="s">
        <v>2122</v>
      </c>
      <c r="B758" s="50"/>
      <c r="C758" s="61" t="s">
        <v>630</v>
      </c>
      <c r="D758" s="52"/>
      <c r="E758" s="52"/>
      <c r="F758" s="55" t="s">
        <v>74</v>
      </c>
      <c r="G758" s="56">
        <v>0.15</v>
      </c>
      <c r="H758" s="52"/>
      <c r="I758" s="56">
        <v>3.7349999999999999</v>
      </c>
      <c r="J758" s="58">
        <v>90.28</v>
      </c>
      <c r="K758" s="59"/>
      <c r="L758" s="59"/>
      <c r="M758" s="58">
        <f>ROUND(ROUND(J758, 2)*I758, 2)</f>
        <v>337.2</v>
      </c>
      <c r="N758" s="59"/>
      <c r="O758" s="59"/>
      <c r="P758" s="58">
        <v>88.8</v>
      </c>
      <c r="Q758" s="59"/>
      <c r="R758" s="59"/>
      <c r="S758" s="58">
        <f>ROUND(ROUND(P758, 2)*I758, 2)</f>
        <v>331.67</v>
      </c>
      <c r="T758" s="59"/>
      <c r="U758" s="60"/>
      <c r="V758" s="9">
        <f>ROUND(ROUND(P758, 2)/1.2, 2)</f>
        <v>74</v>
      </c>
      <c r="Y758" s="9">
        <f t="shared" si="114"/>
        <v>276.39</v>
      </c>
      <c r="AD758" s="4" t="s">
        <v>2123</v>
      </c>
      <c r="AE758" s="4" t="s">
        <v>2124</v>
      </c>
      <c r="AF758" s="4" t="s">
        <v>633</v>
      </c>
    </row>
    <row r="759" spans="1:35" ht="108" x14ac:dyDescent="0.3">
      <c r="A759" s="50" t="s">
        <v>2125</v>
      </c>
      <c r="B759" s="50"/>
      <c r="C759" s="61" t="s">
        <v>1722</v>
      </c>
      <c r="D759" s="52"/>
      <c r="E759" s="52" t="s">
        <v>2126</v>
      </c>
      <c r="F759" s="55" t="s">
        <v>74</v>
      </c>
      <c r="G759" s="56">
        <v>0.3</v>
      </c>
      <c r="H759" s="52"/>
      <c r="I759" s="56">
        <v>7.47</v>
      </c>
      <c r="J759" s="58">
        <v>0</v>
      </c>
      <c r="K759" s="59"/>
      <c r="L759" s="59"/>
      <c r="M759" s="58">
        <f>ROUND(ROUND(J759, 2)*I759, 2)</f>
        <v>0</v>
      </c>
      <c r="N759" s="59"/>
      <c r="O759" s="59"/>
      <c r="P759" s="58">
        <v>183.2</v>
      </c>
      <c r="Q759" s="59"/>
      <c r="R759" s="59"/>
      <c r="S759" s="58">
        <f>ROUND(ROUND(P759, 2)*I759, 2)</f>
        <v>1368.5</v>
      </c>
      <c r="T759" s="59"/>
      <c r="U759" s="60"/>
      <c r="V759" s="9">
        <f>ROUND(ROUND(P759, 2)/1.2, 2)</f>
        <v>152.66999999999999</v>
      </c>
      <c r="Y759" s="9">
        <f t="shared" si="114"/>
        <v>1140.42</v>
      </c>
      <c r="AD759" s="4" t="s">
        <v>2127</v>
      </c>
      <c r="AE759" s="4" t="s">
        <v>2128</v>
      </c>
      <c r="AF759" s="4" t="s">
        <v>1726</v>
      </c>
    </row>
    <row r="760" spans="1:35" ht="36" x14ac:dyDescent="0.3">
      <c r="A760" s="50" t="s">
        <v>2129</v>
      </c>
      <c r="B760" s="50" t="s">
        <v>1715</v>
      </c>
      <c r="C760" s="51" t="s">
        <v>1716</v>
      </c>
      <c r="D760" s="52"/>
      <c r="E760" s="52" t="s">
        <v>2130</v>
      </c>
      <c r="F760" s="52" t="s">
        <v>67</v>
      </c>
      <c r="G760" s="53">
        <v>1</v>
      </c>
      <c r="H760" s="52"/>
      <c r="I760" s="53">
        <v>649.79999999999995</v>
      </c>
      <c r="J760" s="54">
        <v>13.54</v>
      </c>
      <c r="K760" s="54">
        <v>428</v>
      </c>
      <c r="L760" s="54">
        <f>J760+ROUND(K760, 2)</f>
        <v>441.54</v>
      </c>
      <c r="M760" s="54">
        <v>8798.2900000000009</v>
      </c>
      <c r="N760" s="54">
        <v>278114.40000000002</v>
      </c>
      <c r="O760" s="54">
        <f>M760+N760</f>
        <v>286912.69</v>
      </c>
      <c r="P760" s="54">
        <v>68.28</v>
      </c>
      <c r="Q760" s="54">
        <v>513.6</v>
      </c>
      <c r="R760" s="54">
        <f>P760+ROUND(Q760, 2)</f>
        <v>581.88</v>
      </c>
      <c r="S760" s="54">
        <v>44368.34</v>
      </c>
      <c r="T760" s="54">
        <v>333737.28000000003</v>
      </c>
      <c r="U760" s="54">
        <f>S760+T760</f>
        <v>378105.62</v>
      </c>
      <c r="V760" s="9">
        <f>ROUND(P760 / 1.2, 2)</f>
        <v>56.9</v>
      </c>
      <c r="W760" s="9">
        <f>ROUND(Q760 / 1.2, 2)</f>
        <v>428</v>
      </c>
      <c r="X760" s="9">
        <f>ROUND(R760 / 1.2, 2)</f>
        <v>484.9</v>
      </c>
      <c r="Y760" s="9">
        <f t="shared" si="114"/>
        <v>36973.620000000003</v>
      </c>
      <c r="Z760" s="9">
        <f>ROUND(T760 / 1.2, 2)</f>
        <v>278114.40000000002</v>
      </c>
      <c r="AA760" s="9">
        <f>Y760+Z760</f>
        <v>315088.02</v>
      </c>
      <c r="AD760" s="4">
        <v>337839980</v>
      </c>
      <c r="AE760" s="4">
        <v>28731020</v>
      </c>
      <c r="AG760" s="4" t="s">
        <v>1718</v>
      </c>
      <c r="AH760" s="4" t="s">
        <v>1719</v>
      </c>
      <c r="AI760" s="4" t="s">
        <v>70</v>
      </c>
    </row>
    <row r="761" spans="1:35" ht="108" x14ac:dyDescent="0.3">
      <c r="A761" s="50" t="s">
        <v>2131</v>
      </c>
      <c r="B761" s="50"/>
      <c r="C761" s="61" t="s">
        <v>1665</v>
      </c>
      <c r="D761" s="52"/>
      <c r="E761" s="52" t="s">
        <v>2132</v>
      </c>
      <c r="F761" s="55" t="s">
        <v>74</v>
      </c>
      <c r="G761" s="56">
        <v>0.3</v>
      </c>
      <c r="H761" s="52"/>
      <c r="I761" s="56">
        <v>194.94</v>
      </c>
      <c r="J761" s="58">
        <v>0</v>
      </c>
      <c r="K761" s="59"/>
      <c r="L761" s="59"/>
      <c r="M761" s="58">
        <f>ROUND(ROUND(J761, 2)*I761, 2)</f>
        <v>0</v>
      </c>
      <c r="N761" s="59"/>
      <c r="O761" s="59"/>
      <c r="P761" s="58">
        <v>183.2</v>
      </c>
      <c r="Q761" s="59"/>
      <c r="R761" s="59"/>
      <c r="S761" s="58">
        <f>ROUND(ROUND(P761, 2)*I761, 2)</f>
        <v>35713.01</v>
      </c>
      <c r="T761" s="59"/>
      <c r="U761" s="60"/>
      <c r="V761" s="9">
        <f>ROUND(ROUND(P761, 2)/1.2, 2)</f>
        <v>152.66999999999999</v>
      </c>
      <c r="Y761" s="9">
        <f t="shared" si="114"/>
        <v>29760.84</v>
      </c>
      <c r="AD761" s="4" t="s">
        <v>2133</v>
      </c>
      <c r="AE761" s="4" t="s">
        <v>2134</v>
      </c>
      <c r="AF761" s="4" t="s">
        <v>1669</v>
      </c>
    </row>
    <row r="762" spans="1:35" ht="36" x14ac:dyDescent="0.3">
      <c r="A762" s="50" t="s">
        <v>2135</v>
      </c>
      <c r="B762" s="50"/>
      <c r="C762" s="61" t="s">
        <v>630</v>
      </c>
      <c r="D762" s="52"/>
      <c r="E762" s="52"/>
      <c r="F762" s="55" t="s">
        <v>74</v>
      </c>
      <c r="G762" s="56">
        <v>0.15</v>
      </c>
      <c r="H762" s="52"/>
      <c r="I762" s="56">
        <v>97.47</v>
      </c>
      <c r="J762" s="58">
        <v>90.28</v>
      </c>
      <c r="K762" s="59"/>
      <c r="L762" s="59"/>
      <c r="M762" s="58">
        <f>ROUND(ROUND(J762, 2)*I762, 2)</f>
        <v>8799.59</v>
      </c>
      <c r="N762" s="59"/>
      <c r="O762" s="59"/>
      <c r="P762" s="58">
        <v>88.8</v>
      </c>
      <c r="Q762" s="59"/>
      <c r="R762" s="59"/>
      <c r="S762" s="58">
        <f>ROUND(ROUND(P762, 2)*I762, 2)</f>
        <v>8655.34</v>
      </c>
      <c r="T762" s="59"/>
      <c r="U762" s="60"/>
      <c r="V762" s="9">
        <f>ROUND(ROUND(P762, 2)/1.2, 2)</f>
        <v>74</v>
      </c>
      <c r="Y762" s="9">
        <f t="shared" si="114"/>
        <v>7212.78</v>
      </c>
      <c r="AD762" s="4" t="s">
        <v>2136</v>
      </c>
      <c r="AE762" s="4" t="s">
        <v>2137</v>
      </c>
      <c r="AF762" s="4" t="s">
        <v>633</v>
      </c>
    </row>
    <row r="763" spans="1:35" ht="54" x14ac:dyDescent="0.3">
      <c r="A763" s="17" t="s">
        <v>2138</v>
      </c>
      <c r="B763" s="17" t="s">
        <v>2139</v>
      </c>
      <c r="C763" s="18" t="s">
        <v>2140</v>
      </c>
      <c r="D763" s="19"/>
      <c r="E763" s="19" t="s">
        <v>2141</v>
      </c>
      <c r="F763" s="19" t="s">
        <v>67</v>
      </c>
      <c r="G763" s="20">
        <v>1</v>
      </c>
      <c r="H763" s="19"/>
      <c r="I763" s="21">
        <v>0</v>
      </c>
      <c r="J763" s="22">
        <v>1070.1400000000001</v>
      </c>
      <c r="K763" s="22">
        <v>2364</v>
      </c>
      <c r="L763" s="22">
        <f>J763+ROUND(K763, 2)</f>
        <v>3434.1400000000003</v>
      </c>
      <c r="M763" s="22">
        <v>0</v>
      </c>
      <c r="N763" s="22">
        <v>0</v>
      </c>
      <c r="O763" s="22">
        <f>M763+N763</f>
        <v>0</v>
      </c>
      <c r="P763" s="22">
        <v>749.14</v>
      </c>
      <c r="Q763" s="22">
        <v>2364</v>
      </c>
      <c r="R763" s="22">
        <f>P763+ROUND(Q763, 2)</f>
        <v>3113.14</v>
      </c>
      <c r="S763" s="22">
        <v>0</v>
      </c>
      <c r="T763" s="22">
        <v>0</v>
      </c>
      <c r="U763" s="22">
        <f>S763+T763</f>
        <v>0</v>
      </c>
      <c r="V763" s="9">
        <f>ROUND(P763 / 1.2, 2)</f>
        <v>624.28</v>
      </c>
      <c r="W763" s="9">
        <f>ROUND(Q763 / 1.2, 2)</f>
        <v>1970</v>
      </c>
      <c r="X763" s="9">
        <f>ROUND(R763 / 1.2, 2)</f>
        <v>2594.2800000000002</v>
      </c>
      <c r="Y763" s="9">
        <f t="shared" si="114"/>
        <v>0</v>
      </c>
      <c r="Z763" s="9">
        <f>ROUND(T763 / 1.2, 2)</f>
        <v>0</v>
      </c>
      <c r="AA763" s="9">
        <f>Y763+Z763</f>
        <v>0</v>
      </c>
      <c r="AD763" s="4">
        <v>337839814</v>
      </c>
      <c r="AE763" s="4">
        <v>27137929</v>
      </c>
      <c r="AG763" s="4" t="s">
        <v>2142</v>
      </c>
      <c r="AH763" s="4" t="s">
        <v>2143</v>
      </c>
      <c r="AI763" s="4" t="s">
        <v>70</v>
      </c>
    </row>
    <row r="764" spans="1:35" ht="54" x14ac:dyDescent="0.3">
      <c r="A764" s="23" t="s">
        <v>2144</v>
      </c>
      <c r="B764" s="23" t="s">
        <v>2139</v>
      </c>
      <c r="C764" s="24" t="s">
        <v>2140</v>
      </c>
      <c r="D764" s="25"/>
      <c r="E764" s="25" t="s">
        <v>2141</v>
      </c>
      <c r="F764" s="25" t="s">
        <v>67</v>
      </c>
      <c r="G764" s="26">
        <v>1</v>
      </c>
      <c r="H764" s="25"/>
      <c r="I764" s="26">
        <v>205.88</v>
      </c>
      <c r="J764" s="27">
        <v>1070.1400000000001</v>
      </c>
      <c r="K764" s="27">
        <v>2364</v>
      </c>
      <c r="L764" s="27">
        <v>2364</v>
      </c>
      <c r="M764" s="27">
        <v>220320.42</v>
      </c>
      <c r="N764" s="27">
        <v>486700.32</v>
      </c>
      <c r="O764" s="27"/>
      <c r="P764" s="27">
        <v>749.14</v>
      </c>
      <c r="Q764" s="27">
        <v>2364</v>
      </c>
      <c r="R764" s="27">
        <v>2364</v>
      </c>
      <c r="S764" s="27">
        <v>154232.94</v>
      </c>
      <c r="T764" s="27">
        <v>486700.32</v>
      </c>
      <c r="U764" s="27"/>
      <c r="V764" s="9"/>
      <c r="W764" s="9">
        <f>ROUND(Q764 / 1.2, 2)</f>
        <v>1970</v>
      </c>
      <c r="X764" s="9">
        <f>ROUND(R764 / 1.2, 2)</f>
        <v>1970</v>
      </c>
      <c r="Y764" s="9"/>
      <c r="Z764" s="9">
        <f>ROUND(T764 / 1.2, 2)</f>
        <v>405583.6</v>
      </c>
      <c r="AA764" s="9"/>
      <c r="AD764" s="4">
        <v>315782285</v>
      </c>
      <c r="AE764" s="4">
        <v>27137929</v>
      </c>
      <c r="AG764" s="4" t="s">
        <v>2142</v>
      </c>
      <c r="AH764" s="4" t="s">
        <v>2143</v>
      </c>
      <c r="AI764" s="4"/>
    </row>
    <row r="765" spans="1:35" ht="36" x14ac:dyDescent="0.3">
      <c r="A765" s="17" t="s">
        <v>2145</v>
      </c>
      <c r="B765" s="17"/>
      <c r="C765" s="34" t="s">
        <v>650</v>
      </c>
      <c r="D765" s="19"/>
      <c r="E765" s="19"/>
      <c r="F765" s="35" t="s">
        <v>74</v>
      </c>
      <c r="G765" s="36">
        <v>0.15</v>
      </c>
      <c r="H765" s="19"/>
      <c r="I765" s="62">
        <v>0</v>
      </c>
      <c r="J765" s="38">
        <v>68.400000000000006</v>
      </c>
      <c r="K765" s="39"/>
      <c r="L765" s="39"/>
      <c r="M765" s="38">
        <f t="shared" ref="M765:M772" si="115">ROUND(ROUND(J765, 2)*I765, 2)</f>
        <v>0</v>
      </c>
      <c r="N765" s="39"/>
      <c r="O765" s="39"/>
      <c r="P765" s="38">
        <v>68.400000000000006</v>
      </c>
      <c r="Q765" s="39"/>
      <c r="R765" s="39"/>
      <c r="S765" s="38">
        <f t="shared" ref="S765:S772" si="116">ROUND(ROUND(P765, 2)*I765, 2)</f>
        <v>0</v>
      </c>
      <c r="T765" s="39"/>
      <c r="U765" s="40"/>
      <c r="V765" s="9">
        <f t="shared" ref="V765:V772" si="117">ROUND(ROUND(P765, 2)/1.2, 2)</f>
        <v>57</v>
      </c>
      <c r="Y765" s="9">
        <f t="shared" ref="Y765:Y773" si="118">ROUND(S765 / 1.2, 2)</f>
        <v>0</v>
      </c>
      <c r="AD765" s="4" t="s">
        <v>2146</v>
      </c>
      <c r="AE765" s="4" t="s">
        <v>2147</v>
      </c>
      <c r="AF765" s="4" t="s">
        <v>654</v>
      </c>
    </row>
    <row r="766" spans="1:35" ht="36" x14ac:dyDescent="0.3">
      <c r="A766" s="23" t="s">
        <v>2148</v>
      </c>
      <c r="B766" s="23"/>
      <c r="C766" s="42" t="s">
        <v>650</v>
      </c>
      <c r="D766" s="25"/>
      <c r="E766" s="25"/>
      <c r="F766" s="43" t="s">
        <v>74</v>
      </c>
      <c r="G766" s="44">
        <v>0.15</v>
      </c>
      <c r="H766" s="25"/>
      <c r="I766" s="44">
        <v>30.882000000000001</v>
      </c>
      <c r="J766" s="46">
        <v>68.400000000000006</v>
      </c>
      <c r="K766" s="47"/>
      <c r="L766" s="47"/>
      <c r="M766" s="46">
        <f t="shared" si="115"/>
        <v>2112.33</v>
      </c>
      <c r="N766" s="47"/>
      <c r="O766" s="47"/>
      <c r="P766" s="46">
        <v>68.400000000000006</v>
      </c>
      <c r="Q766" s="47"/>
      <c r="R766" s="47"/>
      <c r="S766" s="46">
        <f t="shared" si="116"/>
        <v>2112.33</v>
      </c>
      <c r="T766" s="47"/>
      <c r="U766" s="48"/>
      <c r="V766" s="9">
        <f t="shared" si="117"/>
        <v>57</v>
      </c>
      <c r="Y766" s="9">
        <f t="shared" si="118"/>
        <v>1760.28</v>
      </c>
      <c r="AD766" s="4" t="s">
        <v>2149</v>
      </c>
      <c r="AE766" s="4" t="s">
        <v>2147</v>
      </c>
      <c r="AF766" s="4" t="s">
        <v>654</v>
      </c>
    </row>
    <row r="767" spans="1:35" ht="18" x14ac:dyDescent="0.3">
      <c r="A767" s="17" t="s">
        <v>2150</v>
      </c>
      <c r="B767" s="17"/>
      <c r="C767" s="34" t="s">
        <v>625</v>
      </c>
      <c r="D767" s="19"/>
      <c r="E767" s="19"/>
      <c r="F767" s="35" t="s">
        <v>74</v>
      </c>
      <c r="G767" s="36">
        <v>0.25</v>
      </c>
      <c r="H767" s="19"/>
      <c r="I767" s="37">
        <v>0</v>
      </c>
      <c r="J767" s="38">
        <v>40.270000000000003</v>
      </c>
      <c r="K767" s="39"/>
      <c r="L767" s="39"/>
      <c r="M767" s="38">
        <f t="shared" si="115"/>
        <v>0</v>
      </c>
      <c r="N767" s="39"/>
      <c r="O767" s="39"/>
      <c r="P767" s="38">
        <v>40.270000000000003</v>
      </c>
      <c r="Q767" s="39"/>
      <c r="R767" s="39"/>
      <c r="S767" s="38">
        <f t="shared" si="116"/>
        <v>0</v>
      </c>
      <c r="T767" s="39"/>
      <c r="U767" s="40"/>
      <c r="V767" s="9">
        <f t="shared" si="117"/>
        <v>33.56</v>
      </c>
      <c r="Y767" s="9">
        <f t="shared" si="118"/>
        <v>0</v>
      </c>
      <c r="AD767" s="4" t="s">
        <v>2151</v>
      </c>
      <c r="AE767" s="4" t="s">
        <v>2152</v>
      </c>
      <c r="AF767" s="4" t="s">
        <v>628</v>
      </c>
    </row>
    <row r="768" spans="1:35" ht="18" x14ac:dyDescent="0.3">
      <c r="A768" s="23" t="s">
        <v>2153</v>
      </c>
      <c r="B768" s="23"/>
      <c r="C768" s="42" t="s">
        <v>625</v>
      </c>
      <c r="D768" s="25"/>
      <c r="E768" s="25"/>
      <c r="F768" s="43" t="s">
        <v>74</v>
      </c>
      <c r="G768" s="44">
        <v>0.25</v>
      </c>
      <c r="H768" s="25"/>
      <c r="I768" s="45">
        <v>51.47</v>
      </c>
      <c r="J768" s="46">
        <v>40.270000000000003</v>
      </c>
      <c r="K768" s="47"/>
      <c r="L768" s="47"/>
      <c r="M768" s="46">
        <f t="shared" si="115"/>
        <v>2072.6999999999998</v>
      </c>
      <c r="N768" s="47"/>
      <c r="O768" s="47"/>
      <c r="P768" s="46">
        <v>40.270000000000003</v>
      </c>
      <c r="Q768" s="47"/>
      <c r="R768" s="47"/>
      <c r="S768" s="46">
        <f t="shared" si="116"/>
        <v>2072.6999999999998</v>
      </c>
      <c r="T768" s="47"/>
      <c r="U768" s="48"/>
      <c r="V768" s="9">
        <f t="shared" si="117"/>
        <v>33.56</v>
      </c>
      <c r="Y768" s="9">
        <f t="shared" si="118"/>
        <v>1727.25</v>
      </c>
      <c r="AD768" s="4" t="s">
        <v>2154</v>
      </c>
      <c r="AE768" s="4" t="s">
        <v>2152</v>
      </c>
      <c r="AF768" s="4" t="s">
        <v>628</v>
      </c>
    </row>
    <row r="769" spans="1:35" ht="54" x14ac:dyDescent="0.3">
      <c r="A769" s="17" t="s">
        <v>2155</v>
      </c>
      <c r="B769" s="17"/>
      <c r="C769" s="34" t="s">
        <v>1066</v>
      </c>
      <c r="D769" s="19"/>
      <c r="E769" s="19" t="s">
        <v>608</v>
      </c>
      <c r="F769" s="35" t="s">
        <v>74</v>
      </c>
      <c r="G769" s="36">
        <v>1.2</v>
      </c>
      <c r="H769" s="19"/>
      <c r="I769" s="37">
        <v>0</v>
      </c>
      <c r="J769" s="38">
        <v>16.11</v>
      </c>
      <c r="K769" s="39"/>
      <c r="L769" s="39"/>
      <c r="M769" s="38">
        <f t="shared" si="115"/>
        <v>0</v>
      </c>
      <c r="N769" s="39"/>
      <c r="O769" s="39"/>
      <c r="P769" s="38">
        <v>16.11</v>
      </c>
      <c r="Q769" s="39"/>
      <c r="R769" s="39"/>
      <c r="S769" s="38">
        <f t="shared" si="116"/>
        <v>0</v>
      </c>
      <c r="T769" s="39"/>
      <c r="U769" s="40"/>
      <c r="V769" s="9">
        <f t="shared" si="117"/>
        <v>13.43</v>
      </c>
      <c r="Y769" s="9">
        <f t="shared" si="118"/>
        <v>0</v>
      </c>
      <c r="AD769" s="4" t="s">
        <v>2156</v>
      </c>
      <c r="AE769" s="4" t="s">
        <v>2157</v>
      </c>
      <c r="AF769" s="4" t="s">
        <v>1069</v>
      </c>
    </row>
    <row r="770" spans="1:35" ht="54" x14ac:dyDescent="0.3">
      <c r="A770" s="23" t="s">
        <v>2158</v>
      </c>
      <c r="B770" s="23"/>
      <c r="C770" s="42" t="s">
        <v>1066</v>
      </c>
      <c r="D770" s="25"/>
      <c r="E770" s="25" t="s">
        <v>608</v>
      </c>
      <c r="F770" s="43" t="s">
        <v>74</v>
      </c>
      <c r="G770" s="44">
        <v>1.2</v>
      </c>
      <c r="H770" s="25"/>
      <c r="I770" s="45">
        <v>494.11200000000002</v>
      </c>
      <c r="J770" s="46">
        <v>16.11</v>
      </c>
      <c r="K770" s="47"/>
      <c r="L770" s="47"/>
      <c r="M770" s="46">
        <f t="shared" si="115"/>
        <v>7960.14</v>
      </c>
      <c r="N770" s="47"/>
      <c r="O770" s="47"/>
      <c r="P770" s="46">
        <v>16.11</v>
      </c>
      <c r="Q770" s="47"/>
      <c r="R770" s="47"/>
      <c r="S770" s="46">
        <f t="shared" si="116"/>
        <v>7960.14</v>
      </c>
      <c r="T770" s="47"/>
      <c r="U770" s="48"/>
      <c r="V770" s="9">
        <f t="shared" si="117"/>
        <v>13.43</v>
      </c>
      <c r="Y770" s="9">
        <f t="shared" si="118"/>
        <v>6633.45</v>
      </c>
      <c r="AD770" s="4" t="s">
        <v>2159</v>
      </c>
      <c r="AE770" s="4" t="s">
        <v>2157</v>
      </c>
      <c r="AF770" s="4" t="s">
        <v>1069</v>
      </c>
    </row>
    <row r="771" spans="1:35" ht="36" x14ac:dyDescent="0.3">
      <c r="A771" s="17" t="s">
        <v>2160</v>
      </c>
      <c r="B771" s="17"/>
      <c r="C771" s="34" t="s">
        <v>2161</v>
      </c>
      <c r="D771" s="19"/>
      <c r="E771" s="19" t="s">
        <v>2162</v>
      </c>
      <c r="F771" s="35" t="s">
        <v>67</v>
      </c>
      <c r="G771" s="36">
        <v>1.07</v>
      </c>
      <c r="H771" s="19"/>
      <c r="I771" s="37">
        <v>0</v>
      </c>
      <c r="J771" s="38">
        <v>945</v>
      </c>
      <c r="K771" s="39"/>
      <c r="L771" s="39"/>
      <c r="M771" s="38">
        <f t="shared" si="115"/>
        <v>0</v>
      </c>
      <c r="N771" s="39"/>
      <c r="O771" s="39"/>
      <c r="P771" s="38">
        <v>645</v>
      </c>
      <c r="Q771" s="39"/>
      <c r="R771" s="39"/>
      <c r="S771" s="38">
        <f t="shared" si="116"/>
        <v>0</v>
      </c>
      <c r="T771" s="39"/>
      <c r="U771" s="40"/>
      <c r="V771" s="9">
        <f t="shared" si="117"/>
        <v>537.5</v>
      </c>
      <c r="Y771" s="9">
        <f t="shared" si="118"/>
        <v>0</v>
      </c>
      <c r="AD771" s="4" t="s">
        <v>2163</v>
      </c>
      <c r="AE771" s="4" t="s">
        <v>2164</v>
      </c>
      <c r="AF771" s="4" t="s">
        <v>2165</v>
      </c>
    </row>
    <row r="772" spans="1:35" ht="36" x14ac:dyDescent="0.3">
      <c r="A772" s="23" t="s">
        <v>2166</v>
      </c>
      <c r="B772" s="23"/>
      <c r="C772" s="42" t="s">
        <v>2161</v>
      </c>
      <c r="D772" s="25"/>
      <c r="E772" s="25" t="s">
        <v>2162</v>
      </c>
      <c r="F772" s="43" t="s">
        <v>67</v>
      </c>
      <c r="G772" s="44">
        <v>1.07</v>
      </c>
      <c r="H772" s="25"/>
      <c r="I772" s="45">
        <v>220.292</v>
      </c>
      <c r="J772" s="46">
        <v>945</v>
      </c>
      <c r="K772" s="47"/>
      <c r="L772" s="47"/>
      <c r="M772" s="46">
        <f t="shared" si="115"/>
        <v>208175.94</v>
      </c>
      <c r="N772" s="47"/>
      <c r="O772" s="47"/>
      <c r="P772" s="46">
        <v>645</v>
      </c>
      <c r="Q772" s="47"/>
      <c r="R772" s="47"/>
      <c r="S772" s="46">
        <f t="shared" si="116"/>
        <v>142088.34</v>
      </c>
      <c r="T772" s="47"/>
      <c r="U772" s="48"/>
      <c r="V772" s="9">
        <f t="shared" si="117"/>
        <v>537.5</v>
      </c>
      <c r="Y772" s="9">
        <f t="shared" si="118"/>
        <v>118406.95</v>
      </c>
      <c r="AD772" s="4" t="s">
        <v>2167</v>
      </c>
      <c r="AE772" s="4" t="s">
        <v>2164</v>
      </c>
      <c r="AF772" s="4" t="s">
        <v>2165</v>
      </c>
    </row>
    <row r="773" spans="1:35" ht="54" x14ac:dyDescent="0.3">
      <c r="A773" s="17" t="s">
        <v>2168</v>
      </c>
      <c r="B773" s="17" t="s">
        <v>2139</v>
      </c>
      <c r="C773" s="18" t="s">
        <v>2140</v>
      </c>
      <c r="D773" s="19"/>
      <c r="E773" s="19" t="s">
        <v>2169</v>
      </c>
      <c r="F773" s="19" t="s">
        <v>67</v>
      </c>
      <c r="G773" s="20">
        <v>1</v>
      </c>
      <c r="H773" s="19"/>
      <c r="I773" s="21">
        <v>0</v>
      </c>
      <c r="J773" s="22">
        <v>1540.89</v>
      </c>
      <c r="K773" s="22">
        <v>2364</v>
      </c>
      <c r="L773" s="22">
        <f>J773+ROUND(K773, 2)</f>
        <v>3904.8900000000003</v>
      </c>
      <c r="M773" s="22">
        <v>0</v>
      </c>
      <c r="N773" s="22">
        <v>0</v>
      </c>
      <c r="O773" s="22">
        <f>M773+N773</f>
        <v>0</v>
      </c>
      <c r="P773" s="22">
        <v>848.01</v>
      </c>
      <c r="Q773" s="22">
        <v>2364</v>
      </c>
      <c r="R773" s="22">
        <f>P773+ROUND(Q773, 2)</f>
        <v>3212.01</v>
      </c>
      <c r="S773" s="22">
        <v>0</v>
      </c>
      <c r="T773" s="22">
        <v>0</v>
      </c>
      <c r="U773" s="22">
        <f>S773+T773</f>
        <v>0</v>
      </c>
      <c r="V773" s="9">
        <f>ROUND(P773 / 1.2, 2)</f>
        <v>706.68</v>
      </c>
      <c r="W773" s="9">
        <f>ROUND(Q773 / 1.2, 2)</f>
        <v>1970</v>
      </c>
      <c r="X773" s="9">
        <f>ROUND(R773 / 1.2, 2)</f>
        <v>2676.68</v>
      </c>
      <c r="Y773" s="9">
        <f t="shared" si="118"/>
        <v>0</v>
      </c>
      <c r="Z773" s="9">
        <f>ROUND(T773 / 1.2, 2)</f>
        <v>0</v>
      </c>
      <c r="AA773" s="9">
        <f>Y773+Z773</f>
        <v>0</v>
      </c>
      <c r="AD773" s="4">
        <v>337839981</v>
      </c>
      <c r="AE773" s="4">
        <v>27137930</v>
      </c>
      <c r="AG773" s="4" t="s">
        <v>2142</v>
      </c>
      <c r="AH773" s="4" t="s">
        <v>2143</v>
      </c>
      <c r="AI773" s="4" t="s">
        <v>70</v>
      </c>
    </row>
    <row r="774" spans="1:35" ht="54" x14ac:dyDescent="0.3">
      <c r="A774" s="23" t="s">
        <v>2170</v>
      </c>
      <c r="B774" s="23" t="s">
        <v>2139</v>
      </c>
      <c r="C774" s="24" t="s">
        <v>2140</v>
      </c>
      <c r="D774" s="25"/>
      <c r="E774" s="25" t="s">
        <v>2169</v>
      </c>
      <c r="F774" s="25" t="s">
        <v>67</v>
      </c>
      <c r="G774" s="26">
        <v>1</v>
      </c>
      <c r="H774" s="25"/>
      <c r="I774" s="26">
        <v>33.03</v>
      </c>
      <c r="J774" s="27">
        <v>1540.89</v>
      </c>
      <c r="K774" s="27">
        <v>2364</v>
      </c>
      <c r="L774" s="27">
        <v>2364</v>
      </c>
      <c r="M774" s="27">
        <v>50895.6</v>
      </c>
      <c r="N774" s="27">
        <v>78082.92</v>
      </c>
      <c r="O774" s="27"/>
      <c r="P774" s="27">
        <v>848.01</v>
      </c>
      <c r="Q774" s="27">
        <v>2364</v>
      </c>
      <c r="R774" s="27">
        <v>2364</v>
      </c>
      <c r="S774" s="27">
        <v>28009.77</v>
      </c>
      <c r="T774" s="27">
        <v>78082.92</v>
      </c>
      <c r="U774" s="27"/>
      <c r="V774" s="9"/>
      <c r="W774" s="9">
        <f>ROUND(Q774 / 1.2, 2)</f>
        <v>1970</v>
      </c>
      <c r="X774" s="9">
        <f>ROUND(R774 / 1.2, 2)</f>
        <v>1970</v>
      </c>
      <c r="Y774" s="9"/>
      <c r="Z774" s="9">
        <f>ROUND(T774 / 1.2, 2)</f>
        <v>65069.1</v>
      </c>
      <c r="AA774" s="9"/>
      <c r="AD774" s="4">
        <v>315782286</v>
      </c>
      <c r="AE774" s="4">
        <v>27137930</v>
      </c>
      <c r="AG774" s="4" t="s">
        <v>2142</v>
      </c>
      <c r="AH774" s="4" t="s">
        <v>2143</v>
      </c>
      <c r="AI774" s="4"/>
    </row>
    <row r="775" spans="1:35" ht="54" x14ac:dyDescent="0.3">
      <c r="A775" s="17" t="s">
        <v>2171</v>
      </c>
      <c r="B775" s="17"/>
      <c r="C775" s="34" t="s">
        <v>2172</v>
      </c>
      <c r="D775" s="19"/>
      <c r="E775" s="19" t="s">
        <v>2173</v>
      </c>
      <c r="F775" s="35" t="s">
        <v>67</v>
      </c>
      <c r="G775" s="36">
        <v>1.07</v>
      </c>
      <c r="H775" s="19"/>
      <c r="I775" s="37">
        <v>0</v>
      </c>
      <c r="J775" s="38">
        <v>1384.95</v>
      </c>
      <c r="K775" s="39"/>
      <c r="L775" s="39"/>
      <c r="M775" s="38">
        <f t="shared" ref="M775:M782" si="119">ROUND(ROUND(J775, 2)*I775, 2)</f>
        <v>0</v>
      </c>
      <c r="N775" s="39"/>
      <c r="O775" s="39"/>
      <c r="P775" s="38">
        <v>737.4</v>
      </c>
      <c r="Q775" s="39"/>
      <c r="R775" s="39"/>
      <c r="S775" s="38">
        <f t="shared" ref="S775:S782" si="120">ROUND(ROUND(P775, 2)*I775, 2)</f>
        <v>0</v>
      </c>
      <c r="T775" s="39"/>
      <c r="U775" s="40"/>
      <c r="V775" s="9">
        <f t="shared" ref="V775:V782" si="121">ROUND(ROUND(P775, 2)/1.2, 2)</f>
        <v>614.5</v>
      </c>
      <c r="Y775" s="9">
        <f t="shared" ref="Y775:Y783" si="122">ROUND(S775 / 1.2, 2)</f>
        <v>0</v>
      </c>
      <c r="AD775" s="4" t="s">
        <v>2174</v>
      </c>
      <c r="AE775" s="4" t="s">
        <v>2175</v>
      </c>
      <c r="AF775" s="4" t="s">
        <v>2176</v>
      </c>
    </row>
    <row r="776" spans="1:35" ht="54" x14ac:dyDescent="0.3">
      <c r="A776" s="23" t="s">
        <v>2177</v>
      </c>
      <c r="B776" s="23"/>
      <c r="C776" s="42" t="s">
        <v>2172</v>
      </c>
      <c r="D776" s="25"/>
      <c r="E776" s="25" t="s">
        <v>2173</v>
      </c>
      <c r="F776" s="43" t="s">
        <v>67</v>
      </c>
      <c r="G776" s="44">
        <v>1.07</v>
      </c>
      <c r="H776" s="25"/>
      <c r="I776" s="45">
        <v>35.341999999999999</v>
      </c>
      <c r="J776" s="46">
        <v>1384.95</v>
      </c>
      <c r="K776" s="47"/>
      <c r="L776" s="47"/>
      <c r="M776" s="46">
        <f t="shared" si="119"/>
        <v>48946.9</v>
      </c>
      <c r="N776" s="47"/>
      <c r="O776" s="47"/>
      <c r="P776" s="46">
        <v>737.4</v>
      </c>
      <c r="Q776" s="47"/>
      <c r="R776" s="47"/>
      <c r="S776" s="46">
        <f t="shared" si="120"/>
        <v>26061.19</v>
      </c>
      <c r="T776" s="47"/>
      <c r="U776" s="48"/>
      <c r="V776" s="9">
        <f t="shared" si="121"/>
        <v>614.5</v>
      </c>
      <c r="Y776" s="9">
        <f t="shared" si="122"/>
        <v>21717.66</v>
      </c>
      <c r="AD776" s="4" t="s">
        <v>2178</v>
      </c>
      <c r="AE776" s="4" t="s">
        <v>2175</v>
      </c>
      <c r="AF776" s="4" t="s">
        <v>2176</v>
      </c>
    </row>
    <row r="777" spans="1:35" ht="54" x14ac:dyDescent="0.3">
      <c r="A777" s="17" t="s">
        <v>2179</v>
      </c>
      <c r="B777" s="17"/>
      <c r="C777" s="34" t="s">
        <v>1066</v>
      </c>
      <c r="D777" s="19"/>
      <c r="E777" s="19" t="s">
        <v>608</v>
      </c>
      <c r="F777" s="35" t="s">
        <v>74</v>
      </c>
      <c r="G777" s="36">
        <v>1.2</v>
      </c>
      <c r="H777" s="19"/>
      <c r="I777" s="37">
        <v>0</v>
      </c>
      <c r="J777" s="38">
        <v>16.11</v>
      </c>
      <c r="K777" s="39"/>
      <c r="L777" s="39"/>
      <c r="M777" s="38">
        <f t="shared" si="119"/>
        <v>0</v>
      </c>
      <c r="N777" s="39"/>
      <c r="O777" s="39"/>
      <c r="P777" s="38">
        <v>16.11</v>
      </c>
      <c r="Q777" s="39"/>
      <c r="R777" s="39"/>
      <c r="S777" s="38">
        <f t="shared" si="120"/>
        <v>0</v>
      </c>
      <c r="T777" s="39"/>
      <c r="U777" s="40"/>
      <c r="V777" s="9">
        <f t="shared" si="121"/>
        <v>13.43</v>
      </c>
      <c r="Y777" s="9">
        <f t="shared" si="122"/>
        <v>0</v>
      </c>
      <c r="AD777" s="4" t="s">
        <v>2180</v>
      </c>
      <c r="AE777" s="4" t="s">
        <v>2181</v>
      </c>
      <c r="AF777" s="4" t="s">
        <v>1069</v>
      </c>
    </row>
    <row r="778" spans="1:35" ht="54" x14ac:dyDescent="0.3">
      <c r="A778" s="23" t="s">
        <v>2182</v>
      </c>
      <c r="B778" s="23"/>
      <c r="C778" s="42" t="s">
        <v>1066</v>
      </c>
      <c r="D778" s="25"/>
      <c r="E778" s="25" t="s">
        <v>608</v>
      </c>
      <c r="F778" s="43" t="s">
        <v>74</v>
      </c>
      <c r="G778" s="44">
        <v>1.2</v>
      </c>
      <c r="H778" s="25"/>
      <c r="I778" s="45">
        <v>79.272000000000006</v>
      </c>
      <c r="J778" s="46">
        <v>16.11</v>
      </c>
      <c r="K778" s="47"/>
      <c r="L778" s="47"/>
      <c r="M778" s="46">
        <f t="shared" si="119"/>
        <v>1277.07</v>
      </c>
      <c r="N778" s="47"/>
      <c r="O778" s="47"/>
      <c r="P778" s="46">
        <v>16.11</v>
      </c>
      <c r="Q778" s="47"/>
      <c r="R778" s="47"/>
      <c r="S778" s="46">
        <f t="shared" si="120"/>
        <v>1277.07</v>
      </c>
      <c r="T778" s="47"/>
      <c r="U778" s="48"/>
      <c r="V778" s="9">
        <f t="shared" si="121"/>
        <v>13.43</v>
      </c>
      <c r="Y778" s="9">
        <f t="shared" si="122"/>
        <v>1064.23</v>
      </c>
      <c r="AD778" s="4" t="s">
        <v>2183</v>
      </c>
      <c r="AE778" s="4" t="s">
        <v>2181</v>
      </c>
      <c r="AF778" s="4" t="s">
        <v>1069</v>
      </c>
    </row>
    <row r="779" spans="1:35" ht="18" x14ac:dyDescent="0.3">
      <c r="A779" s="17" t="s">
        <v>2184</v>
      </c>
      <c r="B779" s="17"/>
      <c r="C779" s="34" t="s">
        <v>625</v>
      </c>
      <c r="D779" s="19"/>
      <c r="E779" s="19"/>
      <c r="F779" s="35" t="s">
        <v>74</v>
      </c>
      <c r="G779" s="36">
        <v>0.25</v>
      </c>
      <c r="H779" s="19"/>
      <c r="I779" s="37">
        <v>0</v>
      </c>
      <c r="J779" s="38">
        <v>40.270000000000003</v>
      </c>
      <c r="K779" s="39"/>
      <c r="L779" s="39"/>
      <c r="M779" s="38">
        <f t="shared" si="119"/>
        <v>0</v>
      </c>
      <c r="N779" s="39"/>
      <c r="O779" s="39"/>
      <c r="P779" s="38">
        <v>40.270000000000003</v>
      </c>
      <c r="Q779" s="39"/>
      <c r="R779" s="39"/>
      <c r="S779" s="38">
        <f t="shared" si="120"/>
        <v>0</v>
      </c>
      <c r="T779" s="39"/>
      <c r="U779" s="40"/>
      <c r="V779" s="9">
        <f t="shared" si="121"/>
        <v>33.56</v>
      </c>
      <c r="Y779" s="9">
        <f t="shared" si="122"/>
        <v>0</v>
      </c>
      <c r="AD779" s="4" t="s">
        <v>2185</v>
      </c>
      <c r="AE779" s="4" t="s">
        <v>2186</v>
      </c>
      <c r="AF779" s="4" t="s">
        <v>628</v>
      </c>
    </row>
    <row r="780" spans="1:35" ht="18" x14ac:dyDescent="0.3">
      <c r="A780" s="23" t="s">
        <v>2187</v>
      </c>
      <c r="B780" s="23"/>
      <c r="C780" s="42" t="s">
        <v>625</v>
      </c>
      <c r="D780" s="25"/>
      <c r="E780" s="25"/>
      <c r="F780" s="43" t="s">
        <v>74</v>
      </c>
      <c r="G780" s="44">
        <v>0.25</v>
      </c>
      <c r="H780" s="25"/>
      <c r="I780" s="45">
        <v>8.2579999999999991</v>
      </c>
      <c r="J780" s="46">
        <v>40.270000000000003</v>
      </c>
      <c r="K780" s="47"/>
      <c r="L780" s="47"/>
      <c r="M780" s="46">
        <f t="shared" si="119"/>
        <v>332.55</v>
      </c>
      <c r="N780" s="47"/>
      <c r="O780" s="47"/>
      <c r="P780" s="46">
        <v>40.270000000000003</v>
      </c>
      <c r="Q780" s="47"/>
      <c r="R780" s="47"/>
      <c r="S780" s="46">
        <f t="shared" si="120"/>
        <v>332.55</v>
      </c>
      <c r="T780" s="47"/>
      <c r="U780" s="48"/>
      <c r="V780" s="9">
        <f t="shared" si="121"/>
        <v>33.56</v>
      </c>
      <c r="Y780" s="9">
        <f t="shared" si="122"/>
        <v>277.13</v>
      </c>
      <c r="AD780" s="4" t="s">
        <v>2188</v>
      </c>
      <c r="AE780" s="4" t="s">
        <v>2186</v>
      </c>
      <c r="AF780" s="4" t="s">
        <v>628</v>
      </c>
    </row>
    <row r="781" spans="1:35" ht="36" x14ac:dyDescent="0.3">
      <c r="A781" s="17" t="s">
        <v>2189</v>
      </c>
      <c r="B781" s="17"/>
      <c r="C781" s="34" t="s">
        <v>650</v>
      </c>
      <c r="D781" s="19"/>
      <c r="E781" s="19"/>
      <c r="F781" s="35" t="s">
        <v>74</v>
      </c>
      <c r="G781" s="36">
        <v>0.15</v>
      </c>
      <c r="H781" s="19"/>
      <c r="I781" s="62">
        <v>0</v>
      </c>
      <c r="J781" s="38">
        <v>68.400000000000006</v>
      </c>
      <c r="K781" s="39"/>
      <c r="L781" s="39"/>
      <c r="M781" s="38">
        <f t="shared" si="119"/>
        <v>0</v>
      </c>
      <c r="N781" s="39"/>
      <c r="O781" s="39"/>
      <c r="P781" s="38">
        <v>68.400000000000006</v>
      </c>
      <c r="Q781" s="39"/>
      <c r="R781" s="39"/>
      <c r="S781" s="38">
        <f t="shared" si="120"/>
        <v>0</v>
      </c>
      <c r="T781" s="39"/>
      <c r="U781" s="40"/>
      <c r="V781" s="9">
        <f t="shared" si="121"/>
        <v>57</v>
      </c>
      <c r="Y781" s="9">
        <f t="shared" si="122"/>
        <v>0</v>
      </c>
      <c r="AD781" s="4" t="s">
        <v>2190</v>
      </c>
      <c r="AE781" s="4" t="s">
        <v>2191</v>
      </c>
      <c r="AF781" s="4" t="s">
        <v>654</v>
      </c>
    </row>
    <row r="782" spans="1:35" ht="36" x14ac:dyDescent="0.3">
      <c r="A782" s="23" t="s">
        <v>2192</v>
      </c>
      <c r="B782" s="23"/>
      <c r="C782" s="42" t="s">
        <v>650</v>
      </c>
      <c r="D782" s="25"/>
      <c r="E782" s="25"/>
      <c r="F782" s="43" t="s">
        <v>74</v>
      </c>
      <c r="G782" s="44">
        <v>0.15</v>
      </c>
      <c r="H782" s="25"/>
      <c r="I782" s="44">
        <v>4.9550000000000001</v>
      </c>
      <c r="J782" s="46">
        <v>68.400000000000006</v>
      </c>
      <c r="K782" s="47"/>
      <c r="L782" s="47"/>
      <c r="M782" s="46">
        <f t="shared" si="119"/>
        <v>338.92</v>
      </c>
      <c r="N782" s="47"/>
      <c r="O782" s="47"/>
      <c r="P782" s="46">
        <v>68.400000000000006</v>
      </c>
      <c r="Q782" s="47"/>
      <c r="R782" s="47"/>
      <c r="S782" s="46">
        <f t="shared" si="120"/>
        <v>338.92</v>
      </c>
      <c r="T782" s="47"/>
      <c r="U782" s="48"/>
      <c r="V782" s="9">
        <f t="shared" si="121"/>
        <v>57</v>
      </c>
      <c r="Y782" s="9">
        <f t="shared" si="122"/>
        <v>282.43</v>
      </c>
      <c r="AD782" s="4" t="s">
        <v>2193</v>
      </c>
      <c r="AE782" s="4" t="s">
        <v>2191</v>
      </c>
      <c r="AF782" s="4" t="s">
        <v>654</v>
      </c>
    </row>
    <row r="783" spans="1:35" ht="54" x14ac:dyDescent="0.3">
      <c r="A783" s="17" t="s">
        <v>2194</v>
      </c>
      <c r="B783" s="17" t="s">
        <v>2139</v>
      </c>
      <c r="C783" s="18" t="s">
        <v>2140</v>
      </c>
      <c r="D783" s="19"/>
      <c r="E783" s="19" t="s">
        <v>2195</v>
      </c>
      <c r="F783" s="19" t="s">
        <v>67</v>
      </c>
      <c r="G783" s="20">
        <v>1</v>
      </c>
      <c r="H783" s="19"/>
      <c r="I783" s="21">
        <v>0</v>
      </c>
      <c r="J783" s="22">
        <v>1276.8599999999999</v>
      </c>
      <c r="K783" s="22">
        <v>2364</v>
      </c>
      <c r="L783" s="22">
        <f>J783+ROUND(K783, 2)</f>
        <v>3640.8599999999997</v>
      </c>
      <c r="M783" s="22">
        <v>0</v>
      </c>
      <c r="N783" s="22">
        <v>0</v>
      </c>
      <c r="O783" s="22">
        <f>M783+N783</f>
        <v>0</v>
      </c>
      <c r="P783" s="22">
        <v>870.05</v>
      </c>
      <c r="Q783" s="22">
        <v>2364</v>
      </c>
      <c r="R783" s="22">
        <f>P783+ROUND(Q783, 2)</f>
        <v>3234.05</v>
      </c>
      <c r="S783" s="22">
        <v>0</v>
      </c>
      <c r="T783" s="22">
        <v>0</v>
      </c>
      <c r="U783" s="22">
        <f>S783+T783</f>
        <v>0</v>
      </c>
      <c r="V783" s="9">
        <f>ROUND(P783 / 1.2, 2)</f>
        <v>725.04</v>
      </c>
      <c r="W783" s="9">
        <f>ROUND(Q783 / 1.2, 2)</f>
        <v>1970</v>
      </c>
      <c r="X783" s="9">
        <f>ROUND(R783 / 1.2, 2)</f>
        <v>2695.04</v>
      </c>
      <c r="Y783" s="9">
        <f t="shared" si="122"/>
        <v>0</v>
      </c>
      <c r="Z783" s="9">
        <f>ROUND(T783 / 1.2, 2)</f>
        <v>0</v>
      </c>
      <c r="AA783" s="9">
        <f>Y783+Z783</f>
        <v>0</v>
      </c>
      <c r="AD783" s="4">
        <v>337839982</v>
      </c>
      <c r="AE783" s="4">
        <v>27137931</v>
      </c>
      <c r="AG783" s="4" t="s">
        <v>2142</v>
      </c>
      <c r="AH783" s="4" t="s">
        <v>2143</v>
      </c>
      <c r="AI783" s="4" t="s">
        <v>70</v>
      </c>
    </row>
    <row r="784" spans="1:35" ht="54" x14ac:dyDescent="0.3">
      <c r="A784" s="23" t="s">
        <v>2196</v>
      </c>
      <c r="B784" s="23" t="s">
        <v>2139</v>
      </c>
      <c r="C784" s="24" t="s">
        <v>2140</v>
      </c>
      <c r="D784" s="25"/>
      <c r="E784" s="25" t="s">
        <v>2195</v>
      </c>
      <c r="F784" s="25" t="s">
        <v>67</v>
      </c>
      <c r="G784" s="26">
        <v>1</v>
      </c>
      <c r="H784" s="25"/>
      <c r="I784" s="26">
        <v>55.79</v>
      </c>
      <c r="J784" s="27">
        <v>1276.8599999999999</v>
      </c>
      <c r="K784" s="27">
        <v>2364</v>
      </c>
      <c r="L784" s="27">
        <v>2364</v>
      </c>
      <c r="M784" s="27">
        <v>71236.02</v>
      </c>
      <c r="N784" s="27">
        <v>131887.56</v>
      </c>
      <c r="O784" s="27"/>
      <c r="P784" s="27">
        <v>870.05</v>
      </c>
      <c r="Q784" s="27">
        <v>2364</v>
      </c>
      <c r="R784" s="27">
        <v>2364</v>
      </c>
      <c r="S784" s="27">
        <v>48540.09</v>
      </c>
      <c r="T784" s="27">
        <v>131887.56</v>
      </c>
      <c r="U784" s="27"/>
      <c r="V784" s="9"/>
      <c r="W784" s="9">
        <f>ROUND(Q784 / 1.2, 2)</f>
        <v>1970</v>
      </c>
      <c r="X784" s="9">
        <f>ROUND(R784 / 1.2, 2)</f>
        <v>1970</v>
      </c>
      <c r="Y784" s="9"/>
      <c r="Z784" s="9">
        <f>ROUND(T784 / 1.2, 2)</f>
        <v>109906.3</v>
      </c>
      <c r="AA784" s="9"/>
      <c r="AD784" s="4">
        <v>315782287</v>
      </c>
      <c r="AE784" s="4">
        <v>27137931</v>
      </c>
      <c r="AG784" s="4" t="s">
        <v>2142</v>
      </c>
      <c r="AH784" s="4" t="s">
        <v>2143</v>
      </c>
      <c r="AI784" s="4"/>
    </row>
    <row r="785" spans="1:35" ht="36" x14ac:dyDescent="0.3">
      <c r="A785" s="17" t="s">
        <v>2197</v>
      </c>
      <c r="B785" s="17"/>
      <c r="C785" s="34" t="s">
        <v>650</v>
      </c>
      <c r="D785" s="19"/>
      <c r="E785" s="19"/>
      <c r="F785" s="35" t="s">
        <v>74</v>
      </c>
      <c r="G785" s="36">
        <v>0.15</v>
      </c>
      <c r="H785" s="19"/>
      <c r="I785" s="62">
        <v>0</v>
      </c>
      <c r="J785" s="38">
        <v>68.400000000000006</v>
      </c>
      <c r="K785" s="39"/>
      <c r="L785" s="39"/>
      <c r="M785" s="38">
        <f t="shared" ref="M785:M792" si="123">ROUND(ROUND(J785, 2)*I785, 2)</f>
        <v>0</v>
      </c>
      <c r="N785" s="39"/>
      <c r="O785" s="39"/>
      <c r="P785" s="38">
        <v>68.400000000000006</v>
      </c>
      <c r="Q785" s="39"/>
      <c r="R785" s="39"/>
      <c r="S785" s="38">
        <f t="shared" ref="S785:S792" si="124">ROUND(ROUND(P785, 2)*I785, 2)</f>
        <v>0</v>
      </c>
      <c r="T785" s="39"/>
      <c r="U785" s="40"/>
      <c r="V785" s="9">
        <f t="shared" ref="V785:V792" si="125">ROUND(ROUND(P785, 2)/1.2, 2)</f>
        <v>57</v>
      </c>
      <c r="Y785" s="9">
        <f t="shared" ref="Y785:Y793" si="126">ROUND(S785 / 1.2, 2)</f>
        <v>0</v>
      </c>
      <c r="AD785" s="4" t="s">
        <v>2198</v>
      </c>
      <c r="AE785" s="4" t="s">
        <v>2199</v>
      </c>
      <c r="AF785" s="4" t="s">
        <v>654</v>
      </c>
    </row>
    <row r="786" spans="1:35" ht="36" x14ac:dyDescent="0.3">
      <c r="A786" s="23" t="s">
        <v>2200</v>
      </c>
      <c r="B786" s="23"/>
      <c r="C786" s="42" t="s">
        <v>650</v>
      </c>
      <c r="D786" s="25"/>
      <c r="E786" s="25"/>
      <c r="F786" s="43" t="s">
        <v>74</v>
      </c>
      <c r="G786" s="44">
        <v>0.15</v>
      </c>
      <c r="H786" s="25"/>
      <c r="I786" s="44">
        <v>8.3689999999999998</v>
      </c>
      <c r="J786" s="46">
        <v>68.400000000000006</v>
      </c>
      <c r="K786" s="47"/>
      <c r="L786" s="47"/>
      <c r="M786" s="46">
        <f t="shared" si="123"/>
        <v>572.44000000000005</v>
      </c>
      <c r="N786" s="47"/>
      <c r="O786" s="47"/>
      <c r="P786" s="46">
        <v>68.400000000000006</v>
      </c>
      <c r="Q786" s="47"/>
      <c r="R786" s="47"/>
      <c r="S786" s="46">
        <f t="shared" si="124"/>
        <v>572.44000000000005</v>
      </c>
      <c r="T786" s="47"/>
      <c r="U786" s="48"/>
      <c r="V786" s="9">
        <f t="shared" si="125"/>
        <v>57</v>
      </c>
      <c r="Y786" s="9">
        <f t="shared" si="126"/>
        <v>477.03</v>
      </c>
      <c r="AD786" s="4" t="s">
        <v>2201</v>
      </c>
      <c r="AE786" s="4" t="s">
        <v>2199</v>
      </c>
      <c r="AF786" s="4" t="s">
        <v>654</v>
      </c>
    </row>
    <row r="787" spans="1:35" ht="18" x14ac:dyDescent="0.3">
      <c r="A787" s="17" t="s">
        <v>2202</v>
      </c>
      <c r="B787" s="17"/>
      <c r="C787" s="34" t="s">
        <v>625</v>
      </c>
      <c r="D787" s="19"/>
      <c r="E787" s="19"/>
      <c r="F787" s="35" t="s">
        <v>74</v>
      </c>
      <c r="G787" s="36">
        <v>0.25</v>
      </c>
      <c r="H787" s="19"/>
      <c r="I787" s="37">
        <v>0</v>
      </c>
      <c r="J787" s="38">
        <v>40.270000000000003</v>
      </c>
      <c r="K787" s="39"/>
      <c r="L787" s="39"/>
      <c r="M787" s="38">
        <f t="shared" si="123"/>
        <v>0</v>
      </c>
      <c r="N787" s="39"/>
      <c r="O787" s="39"/>
      <c r="P787" s="38">
        <v>40.270000000000003</v>
      </c>
      <c r="Q787" s="39"/>
      <c r="R787" s="39"/>
      <c r="S787" s="38">
        <f t="shared" si="124"/>
        <v>0</v>
      </c>
      <c r="T787" s="39"/>
      <c r="U787" s="40"/>
      <c r="V787" s="9">
        <f t="shared" si="125"/>
        <v>33.56</v>
      </c>
      <c r="Y787" s="9">
        <f t="shared" si="126"/>
        <v>0</v>
      </c>
      <c r="AD787" s="4" t="s">
        <v>2203</v>
      </c>
      <c r="AE787" s="4" t="s">
        <v>2204</v>
      </c>
      <c r="AF787" s="4" t="s">
        <v>628</v>
      </c>
    </row>
    <row r="788" spans="1:35" ht="18" x14ac:dyDescent="0.3">
      <c r="A788" s="23" t="s">
        <v>2205</v>
      </c>
      <c r="B788" s="23"/>
      <c r="C788" s="42" t="s">
        <v>625</v>
      </c>
      <c r="D788" s="25"/>
      <c r="E788" s="25"/>
      <c r="F788" s="43" t="s">
        <v>74</v>
      </c>
      <c r="G788" s="44">
        <v>0.25</v>
      </c>
      <c r="H788" s="25"/>
      <c r="I788" s="45">
        <v>13.948</v>
      </c>
      <c r="J788" s="46">
        <v>40.270000000000003</v>
      </c>
      <c r="K788" s="47"/>
      <c r="L788" s="47"/>
      <c r="M788" s="46">
        <f t="shared" si="123"/>
        <v>561.69000000000005</v>
      </c>
      <c r="N788" s="47"/>
      <c r="O788" s="47"/>
      <c r="P788" s="46">
        <v>40.270000000000003</v>
      </c>
      <c r="Q788" s="47"/>
      <c r="R788" s="47"/>
      <c r="S788" s="46">
        <f t="shared" si="124"/>
        <v>561.69000000000005</v>
      </c>
      <c r="T788" s="47"/>
      <c r="U788" s="48"/>
      <c r="V788" s="9">
        <f t="shared" si="125"/>
        <v>33.56</v>
      </c>
      <c r="Y788" s="9">
        <f t="shared" si="126"/>
        <v>468.08</v>
      </c>
      <c r="AD788" s="4" t="s">
        <v>2206</v>
      </c>
      <c r="AE788" s="4" t="s">
        <v>2204</v>
      </c>
      <c r="AF788" s="4" t="s">
        <v>628</v>
      </c>
    </row>
    <row r="789" spans="1:35" ht="54" x14ac:dyDescent="0.3">
      <c r="A789" s="17" t="s">
        <v>2207</v>
      </c>
      <c r="B789" s="17"/>
      <c r="C789" s="34" t="s">
        <v>1066</v>
      </c>
      <c r="D789" s="19"/>
      <c r="E789" s="19" t="s">
        <v>608</v>
      </c>
      <c r="F789" s="35" t="s">
        <v>74</v>
      </c>
      <c r="G789" s="36">
        <v>1.2</v>
      </c>
      <c r="H789" s="19"/>
      <c r="I789" s="37">
        <v>0</v>
      </c>
      <c r="J789" s="38">
        <v>16.11</v>
      </c>
      <c r="K789" s="39"/>
      <c r="L789" s="39"/>
      <c r="M789" s="38">
        <f t="shared" si="123"/>
        <v>0</v>
      </c>
      <c r="N789" s="39"/>
      <c r="O789" s="39"/>
      <c r="P789" s="38">
        <v>16.11</v>
      </c>
      <c r="Q789" s="39"/>
      <c r="R789" s="39"/>
      <c r="S789" s="38">
        <f t="shared" si="124"/>
        <v>0</v>
      </c>
      <c r="T789" s="39"/>
      <c r="U789" s="40"/>
      <c r="V789" s="9">
        <f t="shared" si="125"/>
        <v>13.43</v>
      </c>
      <c r="Y789" s="9">
        <f t="shared" si="126"/>
        <v>0</v>
      </c>
      <c r="AD789" s="4" t="s">
        <v>2208</v>
      </c>
      <c r="AE789" s="4" t="s">
        <v>2209</v>
      </c>
      <c r="AF789" s="4" t="s">
        <v>1069</v>
      </c>
    </row>
    <row r="790" spans="1:35" ht="54" x14ac:dyDescent="0.3">
      <c r="A790" s="23" t="s">
        <v>2210</v>
      </c>
      <c r="B790" s="23"/>
      <c r="C790" s="42" t="s">
        <v>1066</v>
      </c>
      <c r="D790" s="25"/>
      <c r="E790" s="25" t="s">
        <v>608</v>
      </c>
      <c r="F790" s="43" t="s">
        <v>74</v>
      </c>
      <c r="G790" s="44">
        <v>1.2</v>
      </c>
      <c r="H790" s="25"/>
      <c r="I790" s="45">
        <v>133.89599999999999</v>
      </c>
      <c r="J790" s="46">
        <v>16.11</v>
      </c>
      <c r="K790" s="47"/>
      <c r="L790" s="47"/>
      <c r="M790" s="46">
        <f t="shared" si="123"/>
        <v>2157.06</v>
      </c>
      <c r="N790" s="47"/>
      <c r="O790" s="47"/>
      <c r="P790" s="46">
        <v>16.11</v>
      </c>
      <c r="Q790" s="47"/>
      <c r="R790" s="47"/>
      <c r="S790" s="46">
        <f t="shared" si="124"/>
        <v>2157.06</v>
      </c>
      <c r="T790" s="47"/>
      <c r="U790" s="48"/>
      <c r="V790" s="9">
        <f t="shared" si="125"/>
        <v>13.43</v>
      </c>
      <c r="Y790" s="9">
        <f t="shared" si="126"/>
        <v>1797.55</v>
      </c>
      <c r="AD790" s="4" t="s">
        <v>2211</v>
      </c>
      <c r="AE790" s="4" t="s">
        <v>2209</v>
      </c>
      <c r="AF790" s="4" t="s">
        <v>1069</v>
      </c>
    </row>
    <row r="791" spans="1:35" ht="36" x14ac:dyDescent="0.3">
      <c r="A791" s="17" t="s">
        <v>2212</v>
      </c>
      <c r="B791" s="17"/>
      <c r="C791" s="34" t="s">
        <v>2213</v>
      </c>
      <c r="D791" s="19"/>
      <c r="E791" s="19" t="s">
        <v>2214</v>
      </c>
      <c r="F791" s="35" t="s">
        <v>67</v>
      </c>
      <c r="G791" s="36">
        <v>1.07</v>
      </c>
      <c r="H791" s="19"/>
      <c r="I791" s="37">
        <v>0</v>
      </c>
      <c r="J791" s="38">
        <v>1138.2</v>
      </c>
      <c r="K791" s="39"/>
      <c r="L791" s="39"/>
      <c r="M791" s="38">
        <f t="shared" si="123"/>
        <v>0</v>
      </c>
      <c r="N791" s="39"/>
      <c r="O791" s="39"/>
      <c r="P791" s="38">
        <v>758</v>
      </c>
      <c r="Q791" s="39"/>
      <c r="R791" s="39"/>
      <c r="S791" s="38">
        <f t="shared" si="124"/>
        <v>0</v>
      </c>
      <c r="T791" s="39"/>
      <c r="U791" s="40"/>
      <c r="V791" s="9">
        <f t="shared" si="125"/>
        <v>631.66999999999996</v>
      </c>
      <c r="Y791" s="9">
        <f t="shared" si="126"/>
        <v>0</v>
      </c>
      <c r="AD791" s="4" t="s">
        <v>2215</v>
      </c>
      <c r="AE791" s="4" t="s">
        <v>2216</v>
      </c>
      <c r="AF791" s="4" t="s">
        <v>2217</v>
      </c>
    </row>
    <row r="792" spans="1:35" ht="36" x14ac:dyDescent="0.3">
      <c r="A792" s="23" t="s">
        <v>2218</v>
      </c>
      <c r="B792" s="23"/>
      <c r="C792" s="42" t="s">
        <v>2213</v>
      </c>
      <c r="D792" s="25"/>
      <c r="E792" s="25" t="s">
        <v>2214</v>
      </c>
      <c r="F792" s="43" t="s">
        <v>67</v>
      </c>
      <c r="G792" s="44">
        <v>1.07</v>
      </c>
      <c r="H792" s="25"/>
      <c r="I792" s="45">
        <v>59.695</v>
      </c>
      <c r="J792" s="46">
        <v>1138.2</v>
      </c>
      <c r="K792" s="47"/>
      <c r="L792" s="47"/>
      <c r="M792" s="46">
        <f t="shared" si="123"/>
        <v>67944.850000000006</v>
      </c>
      <c r="N792" s="47"/>
      <c r="O792" s="47"/>
      <c r="P792" s="46">
        <v>758</v>
      </c>
      <c r="Q792" s="47"/>
      <c r="R792" s="47"/>
      <c r="S792" s="46">
        <f t="shared" si="124"/>
        <v>45248.81</v>
      </c>
      <c r="T792" s="47"/>
      <c r="U792" s="48"/>
      <c r="V792" s="9">
        <f t="shared" si="125"/>
        <v>631.66999999999996</v>
      </c>
      <c r="Y792" s="9">
        <f t="shared" si="126"/>
        <v>37707.339999999997</v>
      </c>
      <c r="AD792" s="4" t="s">
        <v>2219</v>
      </c>
      <c r="AE792" s="4" t="s">
        <v>2216</v>
      </c>
      <c r="AF792" s="4" t="s">
        <v>2217</v>
      </c>
    </row>
    <row r="793" spans="1:35" ht="54" x14ac:dyDescent="0.3">
      <c r="A793" s="17" t="s">
        <v>2220</v>
      </c>
      <c r="B793" s="17" t="s">
        <v>2139</v>
      </c>
      <c r="C793" s="18" t="s">
        <v>2140</v>
      </c>
      <c r="D793" s="19"/>
      <c r="E793" s="19" t="s">
        <v>2221</v>
      </c>
      <c r="F793" s="19" t="s">
        <v>67</v>
      </c>
      <c r="G793" s="20">
        <v>1</v>
      </c>
      <c r="H793" s="19"/>
      <c r="I793" s="21">
        <v>0</v>
      </c>
      <c r="J793" s="22">
        <v>1139.74</v>
      </c>
      <c r="K793" s="22">
        <v>2364</v>
      </c>
      <c r="L793" s="22">
        <f>J793+ROUND(K793, 2)</f>
        <v>3503.74</v>
      </c>
      <c r="M793" s="22">
        <v>0</v>
      </c>
      <c r="N793" s="22">
        <v>0</v>
      </c>
      <c r="O793" s="22">
        <f>M793+N793</f>
        <v>0</v>
      </c>
      <c r="P793" s="22">
        <v>810.64</v>
      </c>
      <c r="Q793" s="22">
        <v>2364</v>
      </c>
      <c r="R793" s="22">
        <f>P793+ROUND(Q793, 2)</f>
        <v>3174.64</v>
      </c>
      <c r="S793" s="22">
        <v>0</v>
      </c>
      <c r="T793" s="22">
        <v>0</v>
      </c>
      <c r="U793" s="22">
        <f>S793+T793</f>
        <v>0</v>
      </c>
      <c r="V793" s="9">
        <f>ROUND(P793 / 1.2, 2)</f>
        <v>675.53</v>
      </c>
      <c r="W793" s="9">
        <f>ROUND(Q793 / 1.2, 2)</f>
        <v>1970</v>
      </c>
      <c r="X793" s="9">
        <f>ROUND(R793 / 1.2, 2)</f>
        <v>2645.53</v>
      </c>
      <c r="Y793" s="9">
        <f t="shared" si="126"/>
        <v>0</v>
      </c>
      <c r="Z793" s="9">
        <f>ROUND(T793 / 1.2, 2)</f>
        <v>0</v>
      </c>
      <c r="AA793" s="9">
        <f>Y793+Z793</f>
        <v>0</v>
      </c>
      <c r="AD793" s="4">
        <v>337839983</v>
      </c>
      <c r="AE793" s="4">
        <v>27137932</v>
      </c>
      <c r="AG793" s="4" t="s">
        <v>2142</v>
      </c>
      <c r="AH793" s="4" t="s">
        <v>2143</v>
      </c>
      <c r="AI793" s="4" t="s">
        <v>70</v>
      </c>
    </row>
    <row r="794" spans="1:35" ht="54" x14ac:dyDescent="0.3">
      <c r="A794" s="23" t="s">
        <v>2222</v>
      </c>
      <c r="B794" s="23" t="s">
        <v>2139</v>
      </c>
      <c r="C794" s="24" t="s">
        <v>2140</v>
      </c>
      <c r="D794" s="25"/>
      <c r="E794" s="25" t="s">
        <v>2221</v>
      </c>
      <c r="F794" s="25" t="s">
        <v>67</v>
      </c>
      <c r="G794" s="26">
        <v>1</v>
      </c>
      <c r="H794" s="25"/>
      <c r="I794" s="26">
        <v>5.65</v>
      </c>
      <c r="J794" s="27">
        <v>1139.74</v>
      </c>
      <c r="K794" s="27">
        <v>2364</v>
      </c>
      <c r="L794" s="27">
        <v>2364</v>
      </c>
      <c r="M794" s="27">
        <v>6439.53</v>
      </c>
      <c r="N794" s="27">
        <v>13356.6</v>
      </c>
      <c r="O794" s="27"/>
      <c r="P794" s="27">
        <v>810.64</v>
      </c>
      <c r="Q794" s="27">
        <v>2364</v>
      </c>
      <c r="R794" s="27">
        <v>2364</v>
      </c>
      <c r="S794" s="27">
        <v>4580.12</v>
      </c>
      <c r="T794" s="27">
        <v>13356.6</v>
      </c>
      <c r="U794" s="27"/>
      <c r="V794" s="9"/>
      <c r="W794" s="9">
        <f>ROUND(Q794 / 1.2, 2)</f>
        <v>1970</v>
      </c>
      <c r="X794" s="9">
        <f>ROUND(R794 / 1.2, 2)</f>
        <v>1970</v>
      </c>
      <c r="Y794" s="9"/>
      <c r="Z794" s="9">
        <f>ROUND(T794 / 1.2, 2)</f>
        <v>11130.5</v>
      </c>
      <c r="AA794" s="9"/>
      <c r="AD794" s="4">
        <v>315782288</v>
      </c>
      <c r="AE794" s="4">
        <v>27137932</v>
      </c>
      <c r="AG794" s="4" t="s">
        <v>2142</v>
      </c>
      <c r="AH794" s="4" t="s">
        <v>2143</v>
      </c>
      <c r="AI794" s="4"/>
    </row>
    <row r="795" spans="1:35" ht="36" x14ac:dyDescent="0.3">
      <c r="A795" s="17" t="s">
        <v>2223</v>
      </c>
      <c r="B795" s="17"/>
      <c r="C795" s="34" t="s">
        <v>2224</v>
      </c>
      <c r="D795" s="19"/>
      <c r="E795" s="19" t="s">
        <v>2225</v>
      </c>
      <c r="F795" s="35" t="s">
        <v>67</v>
      </c>
      <c r="G795" s="36">
        <v>1.07</v>
      </c>
      <c r="H795" s="19"/>
      <c r="I795" s="37">
        <v>0</v>
      </c>
      <c r="J795" s="38">
        <v>1019.55</v>
      </c>
      <c r="K795" s="39"/>
      <c r="L795" s="39"/>
      <c r="M795" s="38">
        <f t="shared" ref="M795:M800" si="127">ROUND(ROUND(J795, 2)*I795, 2)</f>
        <v>0</v>
      </c>
      <c r="N795" s="39"/>
      <c r="O795" s="39"/>
      <c r="P795" s="38">
        <v>712</v>
      </c>
      <c r="Q795" s="39"/>
      <c r="R795" s="39"/>
      <c r="S795" s="38">
        <f t="shared" ref="S795:S800" si="128">ROUND(ROUND(P795, 2)*I795, 2)</f>
        <v>0</v>
      </c>
      <c r="T795" s="39"/>
      <c r="U795" s="40"/>
      <c r="V795" s="9">
        <f t="shared" ref="V795:V800" si="129">ROUND(ROUND(P795, 2)/1.2, 2)</f>
        <v>593.33000000000004</v>
      </c>
      <c r="Y795" s="9">
        <f t="shared" ref="Y795:Y801" si="130">ROUND(S795 / 1.2, 2)</f>
        <v>0</v>
      </c>
      <c r="AD795" s="4" t="s">
        <v>2226</v>
      </c>
      <c r="AE795" s="4" t="s">
        <v>2227</v>
      </c>
      <c r="AF795" s="4" t="s">
        <v>2228</v>
      </c>
    </row>
    <row r="796" spans="1:35" ht="36" x14ac:dyDescent="0.3">
      <c r="A796" s="23" t="s">
        <v>2229</v>
      </c>
      <c r="B796" s="23"/>
      <c r="C796" s="42" t="s">
        <v>2224</v>
      </c>
      <c r="D796" s="25"/>
      <c r="E796" s="25" t="s">
        <v>2225</v>
      </c>
      <c r="F796" s="43" t="s">
        <v>67</v>
      </c>
      <c r="G796" s="44">
        <v>1.07</v>
      </c>
      <c r="H796" s="25"/>
      <c r="I796" s="45">
        <v>6.0460000000000003</v>
      </c>
      <c r="J796" s="46">
        <v>1019.55</v>
      </c>
      <c r="K796" s="47"/>
      <c r="L796" s="47"/>
      <c r="M796" s="46">
        <f t="shared" si="127"/>
        <v>6164.2</v>
      </c>
      <c r="N796" s="47"/>
      <c r="O796" s="47"/>
      <c r="P796" s="46">
        <v>712</v>
      </c>
      <c r="Q796" s="47"/>
      <c r="R796" s="47"/>
      <c r="S796" s="46">
        <f t="shared" si="128"/>
        <v>4304.75</v>
      </c>
      <c r="T796" s="47"/>
      <c r="U796" s="48"/>
      <c r="V796" s="9">
        <f t="shared" si="129"/>
        <v>593.33000000000004</v>
      </c>
      <c r="Y796" s="9">
        <f t="shared" si="130"/>
        <v>3587.29</v>
      </c>
      <c r="AD796" s="4" t="s">
        <v>2230</v>
      </c>
      <c r="AE796" s="4" t="s">
        <v>2227</v>
      </c>
      <c r="AF796" s="4" t="s">
        <v>2228</v>
      </c>
    </row>
    <row r="797" spans="1:35" ht="54" x14ac:dyDescent="0.3">
      <c r="A797" s="17" t="s">
        <v>2231</v>
      </c>
      <c r="B797" s="17"/>
      <c r="C797" s="34" t="s">
        <v>1066</v>
      </c>
      <c r="D797" s="19"/>
      <c r="E797" s="19" t="s">
        <v>608</v>
      </c>
      <c r="F797" s="35" t="s">
        <v>74</v>
      </c>
      <c r="G797" s="36">
        <v>1.2</v>
      </c>
      <c r="H797" s="19"/>
      <c r="I797" s="37">
        <v>0</v>
      </c>
      <c r="J797" s="38">
        <v>16.11</v>
      </c>
      <c r="K797" s="39"/>
      <c r="L797" s="39"/>
      <c r="M797" s="38">
        <f t="shared" si="127"/>
        <v>0</v>
      </c>
      <c r="N797" s="39"/>
      <c r="O797" s="39"/>
      <c r="P797" s="38">
        <v>16.11</v>
      </c>
      <c r="Q797" s="39"/>
      <c r="R797" s="39"/>
      <c r="S797" s="38">
        <f t="shared" si="128"/>
        <v>0</v>
      </c>
      <c r="T797" s="39"/>
      <c r="U797" s="40"/>
      <c r="V797" s="9">
        <f t="shared" si="129"/>
        <v>13.43</v>
      </c>
      <c r="Y797" s="9">
        <f t="shared" si="130"/>
        <v>0</v>
      </c>
      <c r="AD797" s="4" t="s">
        <v>2232</v>
      </c>
      <c r="AE797" s="4" t="s">
        <v>2233</v>
      </c>
      <c r="AF797" s="4" t="s">
        <v>1069</v>
      </c>
    </row>
    <row r="798" spans="1:35" ht="54" x14ac:dyDescent="0.3">
      <c r="A798" s="23" t="s">
        <v>2234</v>
      </c>
      <c r="B798" s="23"/>
      <c r="C798" s="42" t="s">
        <v>1066</v>
      </c>
      <c r="D798" s="25"/>
      <c r="E798" s="25" t="s">
        <v>608</v>
      </c>
      <c r="F798" s="43" t="s">
        <v>74</v>
      </c>
      <c r="G798" s="44">
        <v>1.2</v>
      </c>
      <c r="H798" s="25"/>
      <c r="I798" s="45">
        <v>13.56</v>
      </c>
      <c r="J798" s="46">
        <v>16.11</v>
      </c>
      <c r="K798" s="47"/>
      <c r="L798" s="47"/>
      <c r="M798" s="46">
        <f t="shared" si="127"/>
        <v>218.45</v>
      </c>
      <c r="N798" s="47"/>
      <c r="O798" s="47"/>
      <c r="P798" s="46">
        <v>16.11</v>
      </c>
      <c r="Q798" s="47"/>
      <c r="R798" s="47"/>
      <c r="S798" s="46">
        <f t="shared" si="128"/>
        <v>218.45</v>
      </c>
      <c r="T798" s="47"/>
      <c r="U798" s="48"/>
      <c r="V798" s="9">
        <f t="shared" si="129"/>
        <v>13.43</v>
      </c>
      <c r="Y798" s="9">
        <f t="shared" si="130"/>
        <v>182.04</v>
      </c>
      <c r="AD798" s="4" t="s">
        <v>2235</v>
      </c>
      <c r="AE798" s="4" t="s">
        <v>2233</v>
      </c>
      <c r="AF798" s="4" t="s">
        <v>1069</v>
      </c>
    </row>
    <row r="799" spans="1:35" ht="18" x14ac:dyDescent="0.3">
      <c r="A799" s="17" t="s">
        <v>2236</v>
      </c>
      <c r="B799" s="17"/>
      <c r="C799" s="34" t="s">
        <v>625</v>
      </c>
      <c r="D799" s="19"/>
      <c r="E799" s="19"/>
      <c r="F799" s="35" t="s">
        <v>74</v>
      </c>
      <c r="G799" s="36">
        <v>0.25</v>
      </c>
      <c r="H799" s="19"/>
      <c r="I799" s="37">
        <v>0</v>
      </c>
      <c r="J799" s="38">
        <v>40.270000000000003</v>
      </c>
      <c r="K799" s="39"/>
      <c r="L799" s="39"/>
      <c r="M799" s="38">
        <f t="shared" si="127"/>
        <v>0</v>
      </c>
      <c r="N799" s="39"/>
      <c r="O799" s="39"/>
      <c r="P799" s="38">
        <v>40.270000000000003</v>
      </c>
      <c r="Q799" s="39"/>
      <c r="R799" s="39"/>
      <c r="S799" s="38">
        <f t="shared" si="128"/>
        <v>0</v>
      </c>
      <c r="T799" s="39"/>
      <c r="U799" s="40"/>
      <c r="V799" s="9">
        <f t="shared" si="129"/>
        <v>33.56</v>
      </c>
      <c r="Y799" s="9">
        <f t="shared" si="130"/>
        <v>0</v>
      </c>
      <c r="AD799" s="4" t="s">
        <v>2237</v>
      </c>
      <c r="AE799" s="4" t="s">
        <v>2238</v>
      </c>
      <c r="AF799" s="4" t="s">
        <v>628</v>
      </c>
    </row>
    <row r="800" spans="1:35" ht="18" x14ac:dyDescent="0.3">
      <c r="A800" s="23" t="s">
        <v>2239</v>
      </c>
      <c r="B800" s="23"/>
      <c r="C800" s="42" t="s">
        <v>625</v>
      </c>
      <c r="D800" s="25"/>
      <c r="E800" s="25"/>
      <c r="F800" s="43" t="s">
        <v>74</v>
      </c>
      <c r="G800" s="44">
        <v>0.25</v>
      </c>
      <c r="H800" s="25"/>
      <c r="I800" s="45">
        <v>1.413</v>
      </c>
      <c r="J800" s="46">
        <v>40.270000000000003</v>
      </c>
      <c r="K800" s="47"/>
      <c r="L800" s="47"/>
      <c r="M800" s="46">
        <f t="shared" si="127"/>
        <v>56.9</v>
      </c>
      <c r="N800" s="47"/>
      <c r="O800" s="47"/>
      <c r="P800" s="46">
        <v>40.270000000000003</v>
      </c>
      <c r="Q800" s="47"/>
      <c r="R800" s="47"/>
      <c r="S800" s="46">
        <f t="shared" si="128"/>
        <v>56.9</v>
      </c>
      <c r="T800" s="47"/>
      <c r="U800" s="48"/>
      <c r="V800" s="9">
        <f t="shared" si="129"/>
        <v>33.56</v>
      </c>
      <c r="Y800" s="9">
        <f t="shared" si="130"/>
        <v>47.42</v>
      </c>
      <c r="AD800" s="4" t="s">
        <v>2240</v>
      </c>
      <c r="AE800" s="4" t="s">
        <v>2238</v>
      </c>
      <c r="AF800" s="4" t="s">
        <v>628</v>
      </c>
    </row>
    <row r="801" spans="1:35" ht="54" x14ac:dyDescent="0.3">
      <c r="A801" s="17" t="s">
        <v>2241</v>
      </c>
      <c r="B801" s="17" t="s">
        <v>2139</v>
      </c>
      <c r="C801" s="18" t="s">
        <v>2140</v>
      </c>
      <c r="D801" s="19"/>
      <c r="E801" s="19" t="s">
        <v>2242</v>
      </c>
      <c r="F801" s="19" t="s">
        <v>67</v>
      </c>
      <c r="G801" s="20">
        <v>1</v>
      </c>
      <c r="H801" s="19"/>
      <c r="I801" s="21">
        <v>0</v>
      </c>
      <c r="J801" s="22">
        <v>1276.92</v>
      </c>
      <c r="K801" s="22">
        <v>2364</v>
      </c>
      <c r="L801" s="22">
        <f>J801+ROUND(K801, 2)</f>
        <v>3640.92</v>
      </c>
      <c r="M801" s="22">
        <v>0</v>
      </c>
      <c r="N801" s="22">
        <v>0</v>
      </c>
      <c r="O801" s="22">
        <f>M801+N801</f>
        <v>0</v>
      </c>
      <c r="P801" s="22">
        <v>790.9</v>
      </c>
      <c r="Q801" s="22">
        <v>2364</v>
      </c>
      <c r="R801" s="22">
        <f>P801+ROUND(Q801, 2)</f>
        <v>3154.9</v>
      </c>
      <c r="S801" s="22">
        <v>0</v>
      </c>
      <c r="T801" s="22">
        <v>0</v>
      </c>
      <c r="U801" s="22">
        <f>S801+T801</f>
        <v>0</v>
      </c>
      <c r="V801" s="9">
        <f>ROUND(P801 / 1.2, 2)</f>
        <v>659.08</v>
      </c>
      <c r="W801" s="9">
        <f>ROUND(Q801 / 1.2, 2)</f>
        <v>1970</v>
      </c>
      <c r="X801" s="9">
        <f>ROUND(R801 / 1.2, 2)</f>
        <v>2629.08</v>
      </c>
      <c r="Y801" s="9">
        <f t="shared" si="130"/>
        <v>0</v>
      </c>
      <c r="Z801" s="9">
        <f>ROUND(T801 / 1.2, 2)</f>
        <v>0</v>
      </c>
      <c r="AA801" s="9">
        <f>Y801+Z801</f>
        <v>0</v>
      </c>
      <c r="AD801" s="4">
        <v>337839984</v>
      </c>
      <c r="AE801" s="4">
        <v>27137933</v>
      </c>
      <c r="AG801" s="4" t="s">
        <v>2142</v>
      </c>
      <c r="AH801" s="4" t="s">
        <v>2143</v>
      </c>
      <c r="AI801" s="4" t="s">
        <v>70</v>
      </c>
    </row>
    <row r="802" spans="1:35" ht="54" x14ac:dyDescent="0.3">
      <c r="A802" s="23" t="s">
        <v>2243</v>
      </c>
      <c r="B802" s="23" t="s">
        <v>2139</v>
      </c>
      <c r="C802" s="24" t="s">
        <v>2140</v>
      </c>
      <c r="D802" s="25"/>
      <c r="E802" s="25" t="s">
        <v>2242</v>
      </c>
      <c r="F802" s="25" t="s">
        <v>67</v>
      </c>
      <c r="G802" s="26">
        <v>1</v>
      </c>
      <c r="H802" s="25"/>
      <c r="I802" s="26">
        <v>8.18</v>
      </c>
      <c r="J802" s="27">
        <v>1276.92</v>
      </c>
      <c r="K802" s="27">
        <v>2364</v>
      </c>
      <c r="L802" s="27">
        <v>2364</v>
      </c>
      <c r="M802" s="27">
        <v>10445.209999999999</v>
      </c>
      <c r="N802" s="27">
        <v>19337.52</v>
      </c>
      <c r="O802" s="27"/>
      <c r="P802" s="27">
        <v>790.9</v>
      </c>
      <c r="Q802" s="27">
        <v>2364</v>
      </c>
      <c r="R802" s="27">
        <v>2364</v>
      </c>
      <c r="S802" s="27">
        <v>6469.56</v>
      </c>
      <c r="T802" s="27">
        <v>19337.52</v>
      </c>
      <c r="U802" s="27"/>
      <c r="V802" s="9"/>
      <c r="W802" s="9">
        <f>ROUND(Q802 / 1.2, 2)</f>
        <v>1970</v>
      </c>
      <c r="X802" s="9">
        <f>ROUND(R802 / 1.2, 2)</f>
        <v>1970</v>
      </c>
      <c r="Y802" s="9"/>
      <c r="Z802" s="9">
        <f>ROUND(T802 / 1.2, 2)</f>
        <v>16114.6</v>
      </c>
      <c r="AA802" s="9"/>
      <c r="AD802" s="4">
        <v>315782289</v>
      </c>
      <c r="AE802" s="4">
        <v>27137933</v>
      </c>
      <c r="AG802" s="4" t="s">
        <v>2142</v>
      </c>
      <c r="AH802" s="4" t="s">
        <v>2143</v>
      </c>
      <c r="AI802" s="4"/>
    </row>
    <row r="803" spans="1:35" ht="36" x14ac:dyDescent="0.3">
      <c r="A803" s="17" t="s">
        <v>2244</v>
      </c>
      <c r="B803" s="17"/>
      <c r="C803" s="34" t="s">
        <v>650</v>
      </c>
      <c r="D803" s="19"/>
      <c r="E803" s="19"/>
      <c r="F803" s="35" t="s">
        <v>74</v>
      </c>
      <c r="G803" s="36">
        <v>0.15</v>
      </c>
      <c r="H803" s="19"/>
      <c r="I803" s="62">
        <v>0</v>
      </c>
      <c r="J803" s="38">
        <v>68.400000000000006</v>
      </c>
      <c r="K803" s="39"/>
      <c r="L803" s="39"/>
      <c r="M803" s="38">
        <f t="shared" ref="M803:M810" si="131">ROUND(ROUND(J803, 2)*I803, 2)</f>
        <v>0</v>
      </c>
      <c r="N803" s="39"/>
      <c r="O803" s="39"/>
      <c r="P803" s="38">
        <v>68.400000000000006</v>
      </c>
      <c r="Q803" s="39"/>
      <c r="R803" s="39"/>
      <c r="S803" s="38">
        <f t="shared" ref="S803:S810" si="132">ROUND(ROUND(P803, 2)*I803, 2)</f>
        <v>0</v>
      </c>
      <c r="T803" s="39"/>
      <c r="U803" s="40"/>
      <c r="V803" s="9">
        <f t="shared" ref="V803:V810" si="133">ROUND(ROUND(P803, 2)/1.2, 2)</f>
        <v>57</v>
      </c>
      <c r="Y803" s="9">
        <f t="shared" ref="Y803:Y811" si="134">ROUND(S803 / 1.2, 2)</f>
        <v>0</v>
      </c>
      <c r="AD803" s="4" t="s">
        <v>2245</v>
      </c>
      <c r="AE803" s="4" t="s">
        <v>2246</v>
      </c>
      <c r="AF803" s="4" t="s">
        <v>654</v>
      </c>
    </row>
    <row r="804" spans="1:35" ht="36" x14ac:dyDescent="0.3">
      <c r="A804" s="23" t="s">
        <v>2247</v>
      </c>
      <c r="B804" s="23"/>
      <c r="C804" s="42" t="s">
        <v>650</v>
      </c>
      <c r="D804" s="25"/>
      <c r="E804" s="25"/>
      <c r="F804" s="43" t="s">
        <v>74</v>
      </c>
      <c r="G804" s="44">
        <v>0.15</v>
      </c>
      <c r="H804" s="25"/>
      <c r="I804" s="44">
        <v>1.2270000000000001</v>
      </c>
      <c r="J804" s="46">
        <v>68.400000000000006</v>
      </c>
      <c r="K804" s="47"/>
      <c r="L804" s="47"/>
      <c r="M804" s="46">
        <f t="shared" si="131"/>
        <v>83.93</v>
      </c>
      <c r="N804" s="47"/>
      <c r="O804" s="47"/>
      <c r="P804" s="46">
        <v>68.400000000000006</v>
      </c>
      <c r="Q804" s="47"/>
      <c r="R804" s="47"/>
      <c r="S804" s="46">
        <f t="shared" si="132"/>
        <v>83.93</v>
      </c>
      <c r="T804" s="47"/>
      <c r="U804" s="48"/>
      <c r="V804" s="9">
        <f t="shared" si="133"/>
        <v>57</v>
      </c>
      <c r="Y804" s="9">
        <f t="shared" si="134"/>
        <v>69.94</v>
      </c>
      <c r="AD804" s="4" t="s">
        <v>2248</v>
      </c>
      <c r="AE804" s="4" t="s">
        <v>2246</v>
      </c>
      <c r="AF804" s="4" t="s">
        <v>654</v>
      </c>
    </row>
    <row r="805" spans="1:35" ht="18" x14ac:dyDescent="0.3">
      <c r="A805" s="17" t="s">
        <v>2249</v>
      </c>
      <c r="B805" s="17"/>
      <c r="C805" s="34" t="s">
        <v>625</v>
      </c>
      <c r="D805" s="19"/>
      <c r="E805" s="19"/>
      <c r="F805" s="35" t="s">
        <v>74</v>
      </c>
      <c r="G805" s="36">
        <v>0.25</v>
      </c>
      <c r="H805" s="19"/>
      <c r="I805" s="37">
        <v>0</v>
      </c>
      <c r="J805" s="38">
        <v>40.270000000000003</v>
      </c>
      <c r="K805" s="39"/>
      <c r="L805" s="39"/>
      <c r="M805" s="38">
        <f t="shared" si="131"/>
        <v>0</v>
      </c>
      <c r="N805" s="39"/>
      <c r="O805" s="39"/>
      <c r="P805" s="38">
        <v>40.270000000000003</v>
      </c>
      <c r="Q805" s="39"/>
      <c r="R805" s="39"/>
      <c r="S805" s="38">
        <f t="shared" si="132"/>
        <v>0</v>
      </c>
      <c r="T805" s="39"/>
      <c r="U805" s="40"/>
      <c r="V805" s="9">
        <f t="shared" si="133"/>
        <v>33.56</v>
      </c>
      <c r="Y805" s="9">
        <f t="shared" si="134"/>
        <v>0</v>
      </c>
      <c r="AD805" s="4" t="s">
        <v>2250</v>
      </c>
      <c r="AE805" s="4" t="s">
        <v>2251</v>
      </c>
      <c r="AF805" s="4" t="s">
        <v>628</v>
      </c>
    </row>
    <row r="806" spans="1:35" ht="18" x14ac:dyDescent="0.3">
      <c r="A806" s="23" t="s">
        <v>2252</v>
      </c>
      <c r="B806" s="23"/>
      <c r="C806" s="42" t="s">
        <v>625</v>
      </c>
      <c r="D806" s="25"/>
      <c r="E806" s="25"/>
      <c r="F806" s="43" t="s">
        <v>74</v>
      </c>
      <c r="G806" s="44">
        <v>0.25</v>
      </c>
      <c r="H806" s="25"/>
      <c r="I806" s="45">
        <v>2.0449999999999999</v>
      </c>
      <c r="J806" s="46">
        <v>40.270000000000003</v>
      </c>
      <c r="K806" s="47"/>
      <c r="L806" s="47"/>
      <c r="M806" s="46">
        <f t="shared" si="131"/>
        <v>82.35</v>
      </c>
      <c r="N806" s="47"/>
      <c r="O806" s="47"/>
      <c r="P806" s="46">
        <v>40.270000000000003</v>
      </c>
      <c r="Q806" s="47"/>
      <c r="R806" s="47"/>
      <c r="S806" s="46">
        <f t="shared" si="132"/>
        <v>82.35</v>
      </c>
      <c r="T806" s="47"/>
      <c r="U806" s="48"/>
      <c r="V806" s="9">
        <f t="shared" si="133"/>
        <v>33.56</v>
      </c>
      <c r="Y806" s="9">
        <f t="shared" si="134"/>
        <v>68.63</v>
      </c>
      <c r="AD806" s="4" t="s">
        <v>2253</v>
      </c>
      <c r="AE806" s="4" t="s">
        <v>2251</v>
      </c>
      <c r="AF806" s="4" t="s">
        <v>628</v>
      </c>
    </row>
    <row r="807" spans="1:35" ht="54" x14ac:dyDescent="0.3">
      <c r="A807" s="17" t="s">
        <v>2254</v>
      </c>
      <c r="B807" s="17"/>
      <c r="C807" s="34" t="s">
        <v>1066</v>
      </c>
      <c r="D807" s="19"/>
      <c r="E807" s="19" t="s">
        <v>608</v>
      </c>
      <c r="F807" s="35" t="s">
        <v>74</v>
      </c>
      <c r="G807" s="36">
        <v>1.2</v>
      </c>
      <c r="H807" s="19"/>
      <c r="I807" s="37">
        <v>0</v>
      </c>
      <c r="J807" s="38">
        <v>16.11</v>
      </c>
      <c r="K807" s="39"/>
      <c r="L807" s="39"/>
      <c r="M807" s="38">
        <f t="shared" si="131"/>
        <v>0</v>
      </c>
      <c r="N807" s="39"/>
      <c r="O807" s="39"/>
      <c r="P807" s="38">
        <v>16.11</v>
      </c>
      <c r="Q807" s="39"/>
      <c r="R807" s="39"/>
      <c r="S807" s="38">
        <f t="shared" si="132"/>
        <v>0</v>
      </c>
      <c r="T807" s="39"/>
      <c r="U807" s="40"/>
      <c r="V807" s="9">
        <f t="shared" si="133"/>
        <v>13.43</v>
      </c>
      <c r="Y807" s="9">
        <f t="shared" si="134"/>
        <v>0</v>
      </c>
      <c r="AD807" s="4" t="s">
        <v>2255</v>
      </c>
      <c r="AE807" s="4" t="s">
        <v>2256</v>
      </c>
      <c r="AF807" s="4" t="s">
        <v>1069</v>
      </c>
    </row>
    <row r="808" spans="1:35" ht="54" x14ac:dyDescent="0.3">
      <c r="A808" s="23" t="s">
        <v>2257</v>
      </c>
      <c r="B808" s="23"/>
      <c r="C808" s="42" t="s">
        <v>1066</v>
      </c>
      <c r="D808" s="25"/>
      <c r="E808" s="25" t="s">
        <v>608</v>
      </c>
      <c r="F808" s="43" t="s">
        <v>74</v>
      </c>
      <c r="G808" s="44">
        <v>1.2</v>
      </c>
      <c r="H808" s="25"/>
      <c r="I808" s="45">
        <v>19.632000000000001</v>
      </c>
      <c r="J808" s="46">
        <v>16.11</v>
      </c>
      <c r="K808" s="47"/>
      <c r="L808" s="47"/>
      <c r="M808" s="46">
        <f t="shared" si="131"/>
        <v>316.27</v>
      </c>
      <c r="N808" s="47"/>
      <c r="O808" s="47"/>
      <c r="P808" s="46">
        <v>16.11</v>
      </c>
      <c r="Q808" s="47"/>
      <c r="R808" s="47"/>
      <c r="S808" s="46">
        <f t="shared" si="132"/>
        <v>316.27</v>
      </c>
      <c r="T808" s="47"/>
      <c r="U808" s="48"/>
      <c r="V808" s="9">
        <f t="shared" si="133"/>
        <v>13.43</v>
      </c>
      <c r="Y808" s="9">
        <f t="shared" si="134"/>
        <v>263.56</v>
      </c>
      <c r="AD808" s="4" t="s">
        <v>2258</v>
      </c>
      <c r="AE808" s="4" t="s">
        <v>2256</v>
      </c>
      <c r="AF808" s="4" t="s">
        <v>1069</v>
      </c>
    </row>
    <row r="809" spans="1:35" ht="54" x14ac:dyDescent="0.3">
      <c r="A809" s="17" t="s">
        <v>2259</v>
      </c>
      <c r="B809" s="17"/>
      <c r="C809" s="34" t="s">
        <v>2213</v>
      </c>
      <c r="D809" s="19"/>
      <c r="E809" s="19" t="s">
        <v>2260</v>
      </c>
      <c r="F809" s="35" t="s">
        <v>67</v>
      </c>
      <c r="G809" s="36">
        <v>1.07</v>
      </c>
      <c r="H809" s="19"/>
      <c r="I809" s="37">
        <v>0</v>
      </c>
      <c r="J809" s="38">
        <v>1138.2</v>
      </c>
      <c r="K809" s="39"/>
      <c r="L809" s="39"/>
      <c r="M809" s="38">
        <f t="shared" si="131"/>
        <v>0</v>
      </c>
      <c r="N809" s="39"/>
      <c r="O809" s="39"/>
      <c r="P809" s="38">
        <v>684</v>
      </c>
      <c r="Q809" s="39"/>
      <c r="R809" s="39"/>
      <c r="S809" s="38">
        <f t="shared" si="132"/>
        <v>0</v>
      </c>
      <c r="T809" s="39"/>
      <c r="U809" s="40"/>
      <c r="V809" s="9">
        <f t="shared" si="133"/>
        <v>570</v>
      </c>
      <c r="Y809" s="9">
        <f t="shared" si="134"/>
        <v>0</v>
      </c>
      <c r="AD809" s="4" t="s">
        <v>2261</v>
      </c>
      <c r="AE809" s="4" t="s">
        <v>2262</v>
      </c>
      <c r="AF809" s="4" t="s">
        <v>2217</v>
      </c>
    </row>
    <row r="810" spans="1:35" ht="54" x14ac:dyDescent="0.3">
      <c r="A810" s="23" t="s">
        <v>2263</v>
      </c>
      <c r="B810" s="23"/>
      <c r="C810" s="42" t="s">
        <v>2213</v>
      </c>
      <c r="D810" s="25"/>
      <c r="E810" s="25" t="s">
        <v>2260</v>
      </c>
      <c r="F810" s="43" t="s">
        <v>67</v>
      </c>
      <c r="G810" s="44">
        <v>1.07</v>
      </c>
      <c r="H810" s="25"/>
      <c r="I810" s="45">
        <v>8.7530000000000001</v>
      </c>
      <c r="J810" s="46">
        <v>1138.2</v>
      </c>
      <c r="K810" s="47"/>
      <c r="L810" s="47"/>
      <c r="M810" s="46">
        <f t="shared" si="131"/>
        <v>9962.66</v>
      </c>
      <c r="N810" s="47"/>
      <c r="O810" s="47"/>
      <c r="P810" s="46">
        <v>684</v>
      </c>
      <c r="Q810" s="47"/>
      <c r="R810" s="47"/>
      <c r="S810" s="46">
        <f t="shared" si="132"/>
        <v>5987.05</v>
      </c>
      <c r="T810" s="47"/>
      <c r="U810" s="48"/>
      <c r="V810" s="9">
        <f t="shared" si="133"/>
        <v>570</v>
      </c>
      <c r="Y810" s="9">
        <f t="shared" si="134"/>
        <v>4989.21</v>
      </c>
      <c r="AD810" s="4" t="s">
        <v>2264</v>
      </c>
      <c r="AE810" s="4" t="s">
        <v>2262</v>
      </c>
      <c r="AF810" s="4" t="s">
        <v>2217</v>
      </c>
    </row>
    <row r="811" spans="1:35" ht="54" x14ac:dyDescent="0.3">
      <c r="A811" s="17" t="s">
        <v>2265</v>
      </c>
      <c r="B811" s="17" t="s">
        <v>2139</v>
      </c>
      <c r="C811" s="18" t="s">
        <v>2140</v>
      </c>
      <c r="D811" s="19"/>
      <c r="E811" s="19" t="s">
        <v>2266</v>
      </c>
      <c r="F811" s="19" t="s">
        <v>67</v>
      </c>
      <c r="G811" s="20">
        <v>1</v>
      </c>
      <c r="H811" s="19"/>
      <c r="I811" s="21">
        <v>0</v>
      </c>
      <c r="J811" s="22">
        <v>1530.63</v>
      </c>
      <c r="K811" s="22">
        <v>2364</v>
      </c>
      <c r="L811" s="22">
        <f>J811+ROUND(K811, 2)</f>
        <v>3894.63</v>
      </c>
      <c r="M811" s="22">
        <v>0</v>
      </c>
      <c r="N811" s="22">
        <v>0</v>
      </c>
      <c r="O811" s="22">
        <f>M811+N811</f>
        <v>0</v>
      </c>
      <c r="P811" s="22">
        <v>412.53</v>
      </c>
      <c r="Q811" s="22">
        <v>2364</v>
      </c>
      <c r="R811" s="22">
        <f>P811+ROUND(Q811, 2)</f>
        <v>2776.5299999999997</v>
      </c>
      <c r="S811" s="22">
        <v>0</v>
      </c>
      <c r="T811" s="22">
        <v>0</v>
      </c>
      <c r="U811" s="22">
        <f>S811+T811</f>
        <v>0</v>
      </c>
      <c r="V811" s="9">
        <f>ROUND(P811 / 1.2, 2)</f>
        <v>343.78</v>
      </c>
      <c r="W811" s="9">
        <f>ROUND(Q811 / 1.2, 2)</f>
        <v>1970</v>
      </c>
      <c r="X811" s="9">
        <f>ROUND(R811 / 1.2, 2)</f>
        <v>2313.7800000000002</v>
      </c>
      <c r="Y811" s="9">
        <f t="shared" si="134"/>
        <v>0</v>
      </c>
      <c r="Z811" s="9">
        <f>ROUND(T811 / 1.2, 2)</f>
        <v>0</v>
      </c>
      <c r="AA811" s="9">
        <f>Y811+Z811</f>
        <v>0</v>
      </c>
      <c r="AD811" s="4">
        <v>337839985</v>
      </c>
      <c r="AE811" s="4">
        <v>27137934</v>
      </c>
      <c r="AG811" s="4" t="s">
        <v>2142</v>
      </c>
      <c r="AH811" s="4" t="s">
        <v>2143</v>
      </c>
      <c r="AI811" s="4" t="s">
        <v>70</v>
      </c>
    </row>
    <row r="812" spans="1:35" ht="54" x14ac:dyDescent="0.3">
      <c r="A812" s="23" t="s">
        <v>2267</v>
      </c>
      <c r="B812" s="23" t="s">
        <v>2139</v>
      </c>
      <c r="C812" s="24" t="s">
        <v>2140</v>
      </c>
      <c r="D812" s="25"/>
      <c r="E812" s="25" t="s">
        <v>2266</v>
      </c>
      <c r="F812" s="25" t="s">
        <v>67</v>
      </c>
      <c r="G812" s="26">
        <v>1</v>
      </c>
      <c r="H812" s="25"/>
      <c r="I812" s="26">
        <v>175.58</v>
      </c>
      <c r="J812" s="27">
        <v>1530.63</v>
      </c>
      <c r="K812" s="27">
        <v>2364</v>
      </c>
      <c r="L812" s="27">
        <v>2364</v>
      </c>
      <c r="M812" s="27">
        <v>268748.02</v>
      </c>
      <c r="N812" s="27">
        <v>415071.12</v>
      </c>
      <c r="O812" s="27"/>
      <c r="P812" s="27">
        <v>412.53</v>
      </c>
      <c r="Q812" s="27">
        <v>2364</v>
      </c>
      <c r="R812" s="27">
        <v>2364</v>
      </c>
      <c r="S812" s="27">
        <v>72432.02</v>
      </c>
      <c r="T812" s="27">
        <v>415071.12</v>
      </c>
      <c r="U812" s="27"/>
      <c r="V812" s="9"/>
      <c r="W812" s="9">
        <f>ROUND(Q812 / 1.2, 2)</f>
        <v>1970</v>
      </c>
      <c r="X812" s="9">
        <f>ROUND(R812 / 1.2, 2)</f>
        <v>1970</v>
      </c>
      <c r="Y812" s="9"/>
      <c r="Z812" s="9">
        <f>ROUND(T812 / 1.2, 2)</f>
        <v>345892.6</v>
      </c>
      <c r="AA812" s="9"/>
      <c r="AD812" s="4">
        <v>315782290</v>
      </c>
      <c r="AE812" s="4">
        <v>27137934</v>
      </c>
      <c r="AG812" s="4" t="s">
        <v>2142</v>
      </c>
      <c r="AH812" s="4" t="s">
        <v>2143</v>
      </c>
      <c r="AI812" s="4"/>
    </row>
    <row r="813" spans="1:35" ht="36" x14ac:dyDescent="0.3">
      <c r="A813" s="17" t="s">
        <v>2268</v>
      </c>
      <c r="B813" s="17"/>
      <c r="C813" s="34" t="s">
        <v>2172</v>
      </c>
      <c r="D813" s="19"/>
      <c r="E813" s="19" t="s">
        <v>2269</v>
      </c>
      <c r="F813" s="35" t="s">
        <v>67</v>
      </c>
      <c r="G813" s="36">
        <v>1.07</v>
      </c>
      <c r="H813" s="19"/>
      <c r="I813" s="37">
        <v>0</v>
      </c>
      <c r="J813" s="38">
        <v>1384.95</v>
      </c>
      <c r="K813" s="39"/>
      <c r="L813" s="39"/>
      <c r="M813" s="38">
        <f t="shared" ref="M813:M818" si="135">ROUND(ROUND(J813, 2)*I813, 2)</f>
        <v>0</v>
      </c>
      <c r="N813" s="39"/>
      <c r="O813" s="39"/>
      <c r="P813" s="38">
        <v>340</v>
      </c>
      <c r="Q813" s="39"/>
      <c r="R813" s="39"/>
      <c r="S813" s="38">
        <f t="shared" ref="S813:S818" si="136">ROUND(ROUND(P813, 2)*I813, 2)</f>
        <v>0</v>
      </c>
      <c r="T813" s="39"/>
      <c r="U813" s="40"/>
      <c r="V813" s="9">
        <f t="shared" ref="V813:V818" si="137">ROUND(ROUND(P813, 2)/1.2, 2)</f>
        <v>283.33</v>
      </c>
      <c r="Y813" s="9">
        <f t="shared" ref="Y813:Y819" si="138">ROUND(S813 / 1.2, 2)</f>
        <v>0</v>
      </c>
      <c r="AD813" s="4" t="s">
        <v>2270</v>
      </c>
      <c r="AE813" s="4" t="s">
        <v>2271</v>
      </c>
      <c r="AF813" s="4" t="s">
        <v>2176</v>
      </c>
    </row>
    <row r="814" spans="1:35" ht="36" x14ac:dyDescent="0.3">
      <c r="A814" s="23" t="s">
        <v>2272</v>
      </c>
      <c r="B814" s="23"/>
      <c r="C814" s="42" t="s">
        <v>2172</v>
      </c>
      <c r="D814" s="25"/>
      <c r="E814" s="25" t="s">
        <v>2269</v>
      </c>
      <c r="F814" s="43" t="s">
        <v>67</v>
      </c>
      <c r="G814" s="44">
        <v>1.07</v>
      </c>
      <c r="H814" s="25"/>
      <c r="I814" s="45">
        <v>187.87100000000001</v>
      </c>
      <c r="J814" s="46">
        <v>1384.95</v>
      </c>
      <c r="K814" s="47"/>
      <c r="L814" s="47"/>
      <c r="M814" s="46">
        <f t="shared" si="135"/>
        <v>260191.94</v>
      </c>
      <c r="N814" s="47"/>
      <c r="O814" s="47"/>
      <c r="P814" s="46">
        <v>340</v>
      </c>
      <c r="Q814" s="47"/>
      <c r="R814" s="47"/>
      <c r="S814" s="46">
        <f t="shared" si="136"/>
        <v>63876.14</v>
      </c>
      <c r="T814" s="47"/>
      <c r="U814" s="48"/>
      <c r="V814" s="9">
        <f t="shared" si="137"/>
        <v>283.33</v>
      </c>
      <c r="Y814" s="9">
        <f t="shared" si="138"/>
        <v>53230.12</v>
      </c>
      <c r="AD814" s="4" t="s">
        <v>2273</v>
      </c>
      <c r="AE814" s="4" t="s">
        <v>2271</v>
      </c>
      <c r="AF814" s="4" t="s">
        <v>2176</v>
      </c>
    </row>
    <row r="815" spans="1:35" ht="54" x14ac:dyDescent="0.3">
      <c r="A815" s="17" t="s">
        <v>2274</v>
      </c>
      <c r="B815" s="17"/>
      <c r="C815" s="34" t="s">
        <v>1066</v>
      </c>
      <c r="D815" s="19"/>
      <c r="E815" s="19" t="s">
        <v>608</v>
      </c>
      <c r="F815" s="35" t="s">
        <v>74</v>
      </c>
      <c r="G815" s="36">
        <v>1.2</v>
      </c>
      <c r="H815" s="19"/>
      <c r="I815" s="37">
        <v>0</v>
      </c>
      <c r="J815" s="38">
        <v>16.11</v>
      </c>
      <c r="K815" s="39"/>
      <c r="L815" s="39"/>
      <c r="M815" s="38">
        <f t="shared" si="135"/>
        <v>0</v>
      </c>
      <c r="N815" s="39"/>
      <c r="O815" s="39"/>
      <c r="P815" s="38">
        <v>16.11</v>
      </c>
      <c r="Q815" s="39"/>
      <c r="R815" s="39"/>
      <c r="S815" s="38">
        <f t="shared" si="136"/>
        <v>0</v>
      </c>
      <c r="T815" s="39"/>
      <c r="U815" s="40"/>
      <c r="V815" s="9">
        <f t="shared" si="137"/>
        <v>13.43</v>
      </c>
      <c r="Y815" s="9">
        <f t="shared" si="138"/>
        <v>0</v>
      </c>
      <c r="AD815" s="4" t="s">
        <v>2275</v>
      </c>
      <c r="AE815" s="4" t="s">
        <v>2276</v>
      </c>
      <c r="AF815" s="4" t="s">
        <v>1069</v>
      </c>
    </row>
    <row r="816" spans="1:35" ht="54" x14ac:dyDescent="0.3">
      <c r="A816" s="23" t="s">
        <v>2277</v>
      </c>
      <c r="B816" s="23"/>
      <c r="C816" s="42" t="s">
        <v>1066</v>
      </c>
      <c r="D816" s="25"/>
      <c r="E816" s="25" t="s">
        <v>608</v>
      </c>
      <c r="F816" s="43" t="s">
        <v>74</v>
      </c>
      <c r="G816" s="44">
        <v>1.2</v>
      </c>
      <c r="H816" s="25"/>
      <c r="I816" s="45">
        <v>421.392</v>
      </c>
      <c r="J816" s="46">
        <v>16.11</v>
      </c>
      <c r="K816" s="47"/>
      <c r="L816" s="47"/>
      <c r="M816" s="46">
        <f t="shared" si="135"/>
        <v>6788.63</v>
      </c>
      <c r="N816" s="47"/>
      <c r="O816" s="47"/>
      <c r="P816" s="46">
        <v>16.11</v>
      </c>
      <c r="Q816" s="47"/>
      <c r="R816" s="47"/>
      <c r="S816" s="46">
        <f t="shared" si="136"/>
        <v>6788.63</v>
      </c>
      <c r="T816" s="47"/>
      <c r="U816" s="48"/>
      <c r="V816" s="9">
        <f t="shared" si="137"/>
        <v>13.43</v>
      </c>
      <c r="Y816" s="9">
        <f t="shared" si="138"/>
        <v>5657.19</v>
      </c>
      <c r="AD816" s="4" t="s">
        <v>2278</v>
      </c>
      <c r="AE816" s="4" t="s">
        <v>2276</v>
      </c>
      <c r="AF816" s="4" t="s">
        <v>1069</v>
      </c>
    </row>
    <row r="817" spans="1:35" ht="18" x14ac:dyDescent="0.3">
      <c r="A817" s="17" t="s">
        <v>2279</v>
      </c>
      <c r="B817" s="17"/>
      <c r="C817" s="34" t="s">
        <v>625</v>
      </c>
      <c r="D817" s="19"/>
      <c r="E817" s="19"/>
      <c r="F817" s="35" t="s">
        <v>74</v>
      </c>
      <c r="G817" s="36">
        <v>0.25</v>
      </c>
      <c r="H817" s="19"/>
      <c r="I817" s="37">
        <v>0</v>
      </c>
      <c r="J817" s="38">
        <v>40.270000000000003</v>
      </c>
      <c r="K817" s="39"/>
      <c r="L817" s="39"/>
      <c r="M817" s="38">
        <f t="shared" si="135"/>
        <v>0</v>
      </c>
      <c r="N817" s="39"/>
      <c r="O817" s="39"/>
      <c r="P817" s="38">
        <v>40.270000000000003</v>
      </c>
      <c r="Q817" s="39"/>
      <c r="R817" s="39"/>
      <c r="S817" s="38">
        <f t="shared" si="136"/>
        <v>0</v>
      </c>
      <c r="T817" s="39"/>
      <c r="U817" s="40"/>
      <c r="V817" s="9">
        <f t="shared" si="137"/>
        <v>33.56</v>
      </c>
      <c r="Y817" s="9">
        <f t="shared" si="138"/>
        <v>0</v>
      </c>
      <c r="AD817" s="4" t="s">
        <v>2280</v>
      </c>
      <c r="AE817" s="4" t="s">
        <v>2281</v>
      </c>
      <c r="AF817" s="4" t="s">
        <v>628</v>
      </c>
    </row>
    <row r="818" spans="1:35" ht="18" x14ac:dyDescent="0.3">
      <c r="A818" s="23" t="s">
        <v>2282</v>
      </c>
      <c r="B818" s="23"/>
      <c r="C818" s="42" t="s">
        <v>625</v>
      </c>
      <c r="D818" s="25"/>
      <c r="E818" s="25"/>
      <c r="F818" s="43" t="s">
        <v>74</v>
      </c>
      <c r="G818" s="44">
        <v>0.25</v>
      </c>
      <c r="H818" s="25"/>
      <c r="I818" s="45">
        <v>43.895000000000003</v>
      </c>
      <c r="J818" s="46">
        <v>40.270000000000003</v>
      </c>
      <c r="K818" s="47"/>
      <c r="L818" s="47"/>
      <c r="M818" s="46">
        <f t="shared" si="135"/>
        <v>1767.65</v>
      </c>
      <c r="N818" s="47"/>
      <c r="O818" s="47"/>
      <c r="P818" s="46">
        <v>40.270000000000003</v>
      </c>
      <c r="Q818" s="47"/>
      <c r="R818" s="47"/>
      <c r="S818" s="46">
        <f t="shared" si="136"/>
        <v>1767.65</v>
      </c>
      <c r="T818" s="47"/>
      <c r="U818" s="48"/>
      <c r="V818" s="9">
        <f t="shared" si="137"/>
        <v>33.56</v>
      </c>
      <c r="Y818" s="9">
        <f t="shared" si="138"/>
        <v>1473.04</v>
      </c>
      <c r="AD818" s="4" t="s">
        <v>2283</v>
      </c>
      <c r="AE818" s="4" t="s">
        <v>2281</v>
      </c>
      <c r="AF818" s="4" t="s">
        <v>628</v>
      </c>
    </row>
    <row r="819" spans="1:35" ht="54" x14ac:dyDescent="0.3">
      <c r="A819" s="17" t="s">
        <v>2284</v>
      </c>
      <c r="B819" s="17" t="s">
        <v>2139</v>
      </c>
      <c r="C819" s="18" t="s">
        <v>2140</v>
      </c>
      <c r="D819" s="19"/>
      <c r="E819" s="19" t="s">
        <v>2285</v>
      </c>
      <c r="F819" s="19" t="s">
        <v>67</v>
      </c>
      <c r="G819" s="20">
        <v>1</v>
      </c>
      <c r="H819" s="19"/>
      <c r="I819" s="21">
        <v>0</v>
      </c>
      <c r="J819" s="22">
        <v>1536.92</v>
      </c>
      <c r="K819" s="22">
        <v>2364</v>
      </c>
      <c r="L819" s="22">
        <f>J819+ROUND(K819, 2)</f>
        <v>3900.92</v>
      </c>
      <c r="M819" s="22">
        <v>0</v>
      </c>
      <c r="N819" s="22">
        <v>0</v>
      </c>
      <c r="O819" s="22">
        <f>M819+N819</f>
        <v>0</v>
      </c>
      <c r="P819" s="22">
        <v>953.83</v>
      </c>
      <c r="Q819" s="22">
        <v>2364</v>
      </c>
      <c r="R819" s="22">
        <f>P819+ROUND(Q819, 2)</f>
        <v>3317.83</v>
      </c>
      <c r="S819" s="22">
        <v>0</v>
      </c>
      <c r="T819" s="22">
        <v>0</v>
      </c>
      <c r="U819" s="22">
        <f>S819+T819</f>
        <v>0</v>
      </c>
      <c r="V819" s="9">
        <f>ROUND(P819 / 1.2, 2)</f>
        <v>794.86</v>
      </c>
      <c r="W819" s="9">
        <f>ROUND(Q819 / 1.2, 2)</f>
        <v>1970</v>
      </c>
      <c r="X819" s="9">
        <f>ROUND(R819 / 1.2, 2)</f>
        <v>2764.86</v>
      </c>
      <c r="Y819" s="9">
        <f t="shared" si="138"/>
        <v>0</v>
      </c>
      <c r="Z819" s="9">
        <f>ROUND(T819 / 1.2, 2)</f>
        <v>0</v>
      </c>
      <c r="AA819" s="9">
        <f>Y819+Z819</f>
        <v>0</v>
      </c>
      <c r="AD819" s="4">
        <v>337839986</v>
      </c>
      <c r="AE819" s="4">
        <v>27137925</v>
      </c>
      <c r="AG819" s="4" t="s">
        <v>2142</v>
      </c>
      <c r="AH819" s="4" t="s">
        <v>2143</v>
      </c>
      <c r="AI819" s="4" t="s">
        <v>70</v>
      </c>
    </row>
    <row r="820" spans="1:35" ht="54" x14ac:dyDescent="0.3">
      <c r="A820" s="23" t="s">
        <v>2286</v>
      </c>
      <c r="B820" s="23" t="s">
        <v>2139</v>
      </c>
      <c r="C820" s="24" t="s">
        <v>2140</v>
      </c>
      <c r="D820" s="25"/>
      <c r="E820" s="25" t="s">
        <v>2285</v>
      </c>
      <c r="F820" s="25" t="s">
        <v>67</v>
      </c>
      <c r="G820" s="26">
        <v>1</v>
      </c>
      <c r="H820" s="25"/>
      <c r="I820" s="26">
        <v>400.4</v>
      </c>
      <c r="J820" s="27">
        <v>1536.92</v>
      </c>
      <c r="K820" s="27">
        <v>2364</v>
      </c>
      <c r="L820" s="27">
        <v>2364</v>
      </c>
      <c r="M820" s="27">
        <v>615382.77</v>
      </c>
      <c r="N820" s="27">
        <v>946545.6</v>
      </c>
      <c r="O820" s="27"/>
      <c r="P820" s="27">
        <v>953.83</v>
      </c>
      <c r="Q820" s="27">
        <v>2364</v>
      </c>
      <c r="R820" s="27">
        <v>2364</v>
      </c>
      <c r="S820" s="27">
        <v>381913.53</v>
      </c>
      <c r="T820" s="27">
        <v>946545.6</v>
      </c>
      <c r="U820" s="27"/>
      <c r="V820" s="9"/>
      <c r="W820" s="9">
        <f>ROUND(Q820 / 1.2, 2)</f>
        <v>1970</v>
      </c>
      <c r="X820" s="9">
        <f>ROUND(R820 / 1.2, 2)</f>
        <v>1970</v>
      </c>
      <c r="Y820" s="9"/>
      <c r="Z820" s="9">
        <f>ROUND(T820 / 1.2, 2)</f>
        <v>788788</v>
      </c>
      <c r="AA820" s="9"/>
      <c r="AD820" s="4">
        <v>315782291</v>
      </c>
      <c r="AE820" s="4">
        <v>27137925</v>
      </c>
      <c r="AG820" s="4" t="s">
        <v>2142</v>
      </c>
      <c r="AH820" s="4" t="s">
        <v>2143</v>
      </c>
      <c r="AI820" s="4"/>
    </row>
    <row r="821" spans="1:35" ht="54" x14ac:dyDescent="0.3">
      <c r="A821" s="17" t="s">
        <v>2287</v>
      </c>
      <c r="B821" s="17"/>
      <c r="C821" s="34" t="s">
        <v>1608</v>
      </c>
      <c r="D821" s="19"/>
      <c r="E821" s="19" t="s">
        <v>2288</v>
      </c>
      <c r="F821" s="35" t="s">
        <v>98</v>
      </c>
      <c r="G821" s="36">
        <v>0.23</v>
      </c>
      <c r="H821" s="19"/>
      <c r="I821" s="37">
        <v>0</v>
      </c>
      <c r="J821" s="38">
        <v>97.71</v>
      </c>
      <c r="K821" s="39"/>
      <c r="L821" s="39"/>
      <c r="M821" s="38">
        <f t="shared" ref="M821:M830" si="139">ROUND(ROUND(J821, 2)*I821, 2)</f>
        <v>0</v>
      </c>
      <c r="N821" s="39"/>
      <c r="O821" s="39"/>
      <c r="P821" s="38">
        <v>97.71</v>
      </c>
      <c r="Q821" s="39"/>
      <c r="R821" s="39"/>
      <c r="S821" s="38">
        <f t="shared" ref="S821:S830" si="140">ROUND(ROUND(P821, 2)*I821, 2)</f>
        <v>0</v>
      </c>
      <c r="T821" s="39"/>
      <c r="U821" s="40"/>
      <c r="V821" s="9">
        <f t="shared" ref="V821:V830" si="141">ROUND(ROUND(P821, 2)/1.2, 2)</f>
        <v>81.430000000000007</v>
      </c>
      <c r="Y821" s="9">
        <f t="shared" ref="Y821:Y831" si="142">ROUND(S821 / 1.2, 2)</f>
        <v>0</v>
      </c>
      <c r="AD821" s="4" t="s">
        <v>2289</v>
      </c>
      <c r="AE821" s="4" t="s">
        <v>2290</v>
      </c>
      <c r="AF821" s="4" t="s">
        <v>1611</v>
      </c>
    </row>
    <row r="822" spans="1:35" ht="54" x14ac:dyDescent="0.3">
      <c r="A822" s="23" t="s">
        <v>2291</v>
      </c>
      <c r="B822" s="23"/>
      <c r="C822" s="42" t="s">
        <v>1608</v>
      </c>
      <c r="D822" s="25"/>
      <c r="E822" s="25" t="s">
        <v>2288</v>
      </c>
      <c r="F822" s="43" t="s">
        <v>98</v>
      </c>
      <c r="G822" s="44">
        <v>0.23</v>
      </c>
      <c r="H822" s="25"/>
      <c r="I822" s="45">
        <v>13.444000000000001</v>
      </c>
      <c r="J822" s="46">
        <v>97.71</v>
      </c>
      <c r="K822" s="47"/>
      <c r="L822" s="47"/>
      <c r="M822" s="46">
        <f t="shared" si="139"/>
        <v>1313.61</v>
      </c>
      <c r="N822" s="47"/>
      <c r="O822" s="47"/>
      <c r="P822" s="46">
        <v>97.71</v>
      </c>
      <c r="Q822" s="47"/>
      <c r="R822" s="47"/>
      <c r="S822" s="46">
        <f t="shared" si="140"/>
        <v>1313.61</v>
      </c>
      <c r="T822" s="47"/>
      <c r="U822" s="48"/>
      <c r="V822" s="9">
        <f t="shared" si="141"/>
        <v>81.430000000000007</v>
      </c>
      <c r="Y822" s="9">
        <f t="shared" si="142"/>
        <v>1094.68</v>
      </c>
      <c r="AD822" s="4" t="s">
        <v>2292</v>
      </c>
      <c r="AE822" s="4" t="s">
        <v>2290</v>
      </c>
      <c r="AF822" s="4" t="s">
        <v>1611</v>
      </c>
    </row>
    <row r="823" spans="1:35" ht="18" x14ac:dyDescent="0.3">
      <c r="A823" s="17" t="s">
        <v>2293</v>
      </c>
      <c r="B823" s="17"/>
      <c r="C823" s="34" t="s">
        <v>1632</v>
      </c>
      <c r="D823" s="19"/>
      <c r="E823" s="19" t="s">
        <v>2294</v>
      </c>
      <c r="F823" s="35" t="s">
        <v>74</v>
      </c>
      <c r="G823" s="36">
        <v>0.25</v>
      </c>
      <c r="H823" s="19"/>
      <c r="I823" s="37">
        <v>0</v>
      </c>
      <c r="J823" s="38">
        <v>40.270000000000003</v>
      </c>
      <c r="K823" s="39"/>
      <c r="L823" s="39"/>
      <c r="M823" s="38">
        <f t="shared" si="139"/>
        <v>0</v>
      </c>
      <c r="N823" s="39"/>
      <c r="O823" s="39"/>
      <c r="P823" s="38">
        <v>40.270000000000003</v>
      </c>
      <c r="Q823" s="39"/>
      <c r="R823" s="39"/>
      <c r="S823" s="38">
        <f t="shared" si="140"/>
        <v>0</v>
      </c>
      <c r="T823" s="39"/>
      <c r="U823" s="40"/>
      <c r="V823" s="9">
        <f t="shared" si="141"/>
        <v>33.56</v>
      </c>
      <c r="Y823" s="9">
        <f t="shared" si="142"/>
        <v>0</v>
      </c>
      <c r="AD823" s="4" t="s">
        <v>2295</v>
      </c>
      <c r="AE823" s="4" t="s">
        <v>2296</v>
      </c>
      <c r="AF823" s="4" t="s">
        <v>1636</v>
      </c>
    </row>
    <row r="824" spans="1:35" ht="18" x14ac:dyDescent="0.3">
      <c r="A824" s="23" t="s">
        <v>2297</v>
      </c>
      <c r="B824" s="23"/>
      <c r="C824" s="42" t="s">
        <v>1632</v>
      </c>
      <c r="D824" s="25"/>
      <c r="E824" s="25" t="s">
        <v>2294</v>
      </c>
      <c r="F824" s="43" t="s">
        <v>74</v>
      </c>
      <c r="G824" s="44">
        <v>0.25</v>
      </c>
      <c r="H824" s="25"/>
      <c r="I824" s="45">
        <v>100.1</v>
      </c>
      <c r="J824" s="46">
        <v>40.270000000000003</v>
      </c>
      <c r="K824" s="47"/>
      <c r="L824" s="47"/>
      <c r="M824" s="46">
        <f t="shared" si="139"/>
        <v>4031.03</v>
      </c>
      <c r="N824" s="47"/>
      <c r="O824" s="47"/>
      <c r="P824" s="46">
        <v>40.270000000000003</v>
      </c>
      <c r="Q824" s="47"/>
      <c r="R824" s="47"/>
      <c r="S824" s="46">
        <f t="shared" si="140"/>
        <v>4031.03</v>
      </c>
      <c r="T824" s="47"/>
      <c r="U824" s="48"/>
      <c r="V824" s="9">
        <f t="shared" si="141"/>
        <v>33.56</v>
      </c>
      <c r="Y824" s="9">
        <f t="shared" si="142"/>
        <v>3359.19</v>
      </c>
      <c r="AD824" s="4" t="s">
        <v>2298</v>
      </c>
      <c r="AE824" s="4" t="s">
        <v>2296</v>
      </c>
      <c r="AF824" s="4" t="s">
        <v>1636</v>
      </c>
    </row>
    <row r="825" spans="1:35" ht="54" x14ac:dyDescent="0.3">
      <c r="A825" s="17" t="s">
        <v>2299</v>
      </c>
      <c r="B825" s="17"/>
      <c r="C825" s="34" t="s">
        <v>1066</v>
      </c>
      <c r="D825" s="19"/>
      <c r="E825" s="19" t="s">
        <v>608</v>
      </c>
      <c r="F825" s="35" t="s">
        <v>74</v>
      </c>
      <c r="G825" s="36">
        <v>1.2</v>
      </c>
      <c r="H825" s="19"/>
      <c r="I825" s="37">
        <v>0</v>
      </c>
      <c r="J825" s="38">
        <v>16.11</v>
      </c>
      <c r="K825" s="39"/>
      <c r="L825" s="39"/>
      <c r="M825" s="38">
        <f t="shared" si="139"/>
        <v>0</v>
      </c>
      <c r="N825" s="39"/>
      <c r="O825" s="39"/>
      <c r="P825" s="38">
        <v>16.11</v>
      </c>
      <c r="Q825" s="39"/>
      <c r="R825" s="39"/>
      <c r="S825" s="38">
        <f t="shared" si="140"/>
        <v>0</v>
      </c>
      <c r="T825" s="39"/>
      <c r="U825" s="40"/>
      <c r="V825" s="9">
        <f t="shared" si="141"/>
        <v>13.43</v>
      </c>
      <c r="Y825" s="9">
        <f t="shared" si="142"/>
        <v>0</v>
      </c>
      <c r="AD825" s="4" t="s">
        <v>2300</v>
      </c>
      <c r="AE825" s="4" t="s">
        <v>2301</v>
      </c>
      <c r="AF825" s="4" t="s">
        <v>1069</v>
      </c>
    </row>
    <row r="826" spans="1:35" ht="54" x14ac:dyDescent="0.3">
      <c r="A826" s="23" t="s">
        <v>2302</v>
      </c>
      <c r="B826" s="23"/>
      <c r="C826" s="42" t="s">
        <v>1066</v>
      </c>
      <c r="D826" s="25"/>
      <c r="E826" s="25" t="s">
        <v>608</v>
      </c>
      <c r="F826" s="43" t="s">
        <v>74</v>
      </c>
      <c r="G826" s="44">
        <v>1.2</v>
      </c>
      <c r="H826" s="25"/>
      <c r="I826" s="45">
        <v>960.96</v>
      </c>
      <c r="J826" s="46">
        <v>16.11</v>
      </c>
      <c r="K826" s="47"/>
      <c r="L826" s="47"/>
      <c r="M826" s="46">
        <f t="shared" si="139"/>
        <v>15481.07</v>
      </c>
      <c r="N826" s="47"/>
      <c r="O826" s="47"/>
      <c r="P826" s="46">
        <v>16.11</v>
      </c>
      <c r="Q826" s="47"/>
      <c r="R826" s="47"/>
      <c r="S826" s="46">
        <f t="shared" si="140"/>
        <v>15481.07</v>
      </c>
      <c r="T826" s="47"/>
      <c r="U826" s="48"/>
      <c r="V826" s="9">
        <f t="shared" si="141"/>
        <v>13.43</v>
      </c>
      <c r="Y826" s="9">
        <f t="shared" si="142"/>
        <v>12900.89</v>
      </c>
      <c r="AD826" s="4" t="s">
        <v>2303</v>
      </c>
      <c r="AE826" s="4" t="s">
        <v>2301</v>
      </c>
      <c r="AF826" s="4" t="s">
        <v>1069</v>
      </c>
    </row>
    <row r="827" spans="1:35" ht="54" x14ac:dyDescent="0.3">
      <c r="A827" s="17" t="s">
        <v>2304</v>
      </c>
      <c r="B827" s="17"/>
      <c r="C827" s="34" t="s">
        <v>2172</v>
      </c>
      <c r="D827" s="19"/>
      <c r="E827" s="19" t="s">
        <v>2305</v>
      </c>
      <c r="F827" s="35" t="s">
        <v>67</v>
      </c>
      <c r="G827" s="36">
        <v>1.07</v>
      </c>
      <c r="H827" s="19"/>
      <c r="I827" s="37">
        <v>0</v>
      </c>
      <c r="J827" s="38">
        <v>1384.95</v>
      </c>
      <c r="K827" s="39"/>
      <c r="L827" s="39"/>
      <c r="M827" s="38">
        <f t="shared" si="139"/>
        <v>0</v>
      </c>
      <c r="N827" s="39"/>
      <c r="O827" s="39"/>
      <c r="P827" s="38">
        <v>840</v>
      </c>
      <c r="Q827" s="39"/>
      <c r="R827" s="39"/>
      <c r="S827" s="38">
        <f t="shared" si="140"/>
        <v>0</v>
      </c>
      <c r="T827" s="39"/>
      <c r="U827" s="40"/>
      <c r="V827" s="9">
        <f t="shared" si="141"/>
        <v>700</v>
      </c>
      <c r="Y827" s="9">
        <f t="shared" si="142"/>
        <v>0</v>
      </c>
      <c r="AD827" s="4" t="s">
        <v>2306</v>
      </c>
      <c r="AE827" s="4" t="s">
        <v>2307</v>
      </c>
      <c r="AF827" s="4" t="s">
        <v>2176</v>
      </c>
    </row>
    <row r="828" spans="1:35" ht="54" x14ac:dyDescent="0.3">
      <c r="A828" s="23" t="s">
        <v>2308</v>
      </c>
      <c r="B828" s="23"/>
      <c r="C828" s="42" t="s">
        <v>2172</v>
      </c>
      <c r="D828" s="25"/>
      <c r="E828" s="25" t="s">
        <v>2305</v>
      </c>
      <c r="F828" s="43" t="s">
        <v>67</v>
      </c>
      <c r="G828" s="44">
        <v>1.07</v>
      </c>
      <c r="H828" s="25"/>
      <c r="I828" s="45">
        <v>428.428</v>
      </c>
      <c r="J828" s="46">
        <v>1384.95</v>
      </c>
      <c r="K828" s="47"/>
      <c r="L828" s="47"/>
      <c r="M828" s="46">
        <f t="shared" si="139"/>
        <v>593351.36</v>
      </c>
      <c r="N828" s="47"/>
      <c r="O828" s="47"/>
      <c r="P828" s="46">
        <v>840</v>
      </c>
      <c r="Q828" s="47"/>
      <c r="R828" s="47"/>
      <c r="S828" s="46">
        <f t="shared" si="140"/>
        <v>359879.52</v>
      </c>
      <c r="T828" s="47"/>
      <c r="U828" s="48"/>
      <c r="V828" s="9">
        <f t="shared" si="141"/>
        <v>700</v>
      </c>
      <c r="Y828" s="9">
        <f t="shared" si="142"/>
        <v>299899.59999999998</v>
      </c>
      <c r="AD828" s="4" t="s">
        <v>2309</v>
      </c>
      <c r="AE828" s="4" t="s">
        <v>2307</v>
      </c>
      <c r="AF828" s="4" t="s">
        <v>2176</v>
      </c>
    </row>
    <row r="829" spans="1:35" ht="54" x14ac:dyDescent="0.3">
      <c r="A829" s="17" t="s">
        <v>2310</v>
      </c>
      <c r="B829" s="17"/>
      <c r="C829" s="34" t="s">
        <v>2311</v>
      </c>
      <c r="D829" s="19"/>
      <c r="E829" s="19" t="s">
        <v>2312</v>
      </c>
      <c r="F829" s="35" t="s">
        <v>98</v>
      </c>
      <c r="G829" s="36">
        <v>0.23</v>
      </c>
      <c r="H829" s="19"/>
      <c r="I829" s="37">
        <v>0</v>
      </c>
      <c r="J829" s="38">
        <v>96.24</v>
      </c>
      <c r="K829" s="39"/>
      <c r="L829" s="39"/>
      <c r="M829" s="38">
        <f t="shared" si="139"/>
        <v>0</v>
      </c>
      <c r="N829" s="39"/>
      <c r="O829" s="39"/>
      <c r="P829" s="38">
        <v>96.24</v>
      </c>
      <c r="Q829" s="39"/>
      <c r="R829" s="39"/>
      <c r="S829" s="38">
        <f t="shared" si="140"/>
        <v>0</v>
      </c>
      <c r="T829" s="39"/>
      <c r="U829" s="40"/>
      <c r="V829" s="9">
        <f t="shared" si="141"/>
        <v>80.2</v>
      </c>
      <c r="Y829" s="9">
        <f t="shared" si="142"/>
        <v>0</v>
      </c>
      <c r="AD829" s="4" t="s">
        <v>2313</v>
      </c>
      <c r="AE829" s="4" t="s">
        <v>2314</v>
      </c>
      <c r="AF829" s="4" t="s">
        <v>2315</v>
      </c>
    </row>
    <row r="830" spans="1:35" ht="54" x14ac:dyDescent="0.3">
      <c r="A830" s="23" t="s">
        <v>2316</v>
      </c>
      <c r="B830" s="23"/>
      <c r="C830" s="42" t="s">
        <v>2311</v>
      </c>
      <c r="D830" s="25"/>
      <c r="E830" s="25" t="s">
        <v>2312</v>
      </c>
      <c r="F830" s="43" t="s">
        <v>98</v>
      </c>
      <c r="G830" s="44">
        <v>0.23</v>
      </c>
      <c r="H830" s="25"/>
      <c r="I830" s="45">
        <v>12.537000000000001</v>
      </c>
      <c r="J830" s="46">
        <v>96.24</v>
      </c>
      <c r="K830" s="47"/>
      <c r="L830" s="47"/>
      <c r="M830" s="46">
        <f t="shared" si="139"/>
        <v>1206.56</v>
      </c>
      <c r="N830" s="47"/>
      <c r="O830" s="47"/>
      <c r="P830" s="46">
        <v>96.24</v>
      </c>
      <c r="Q830" s="47"/>
      <c r="R830" s="47"/>
      <c r="S830" s="46">
        <f t="shared" si="140"/>
        <v>1206.56</v>
      </c>
      <c r="T830" s="47"/>
      <c r="U830" s="48"/>
      <c r="V830" s="9">
        <f t="shared" si="141"/>
        <v>80.2</v>
      </c>
      <c r="Y830" s="9">
        <f t="shared" si="142"/>
        <v>1005.47</v>
      </c>
      <c r="AD830" s="4" t="s">
        <v>2317</v>
      </c>
      <c r="AE830" s="4" t="s">
        <v>2314</v>
      </c>
      <c r="AF830" s="4" t="s">
        <v>2315</v>
      </c>
    </row>
    <row r="831" spans="1:35" ht="54" x14ac:dyDescent="0.3">
      <c r="A831" s="17" t="s">
        <v>2318</v>
      </c>
      <c r="B831" s="17" t="s">
        <v>2139</v>
      </c>
      <c r="C831" s="18" t="s">
        <v>2140</v>
      </c>
      <c r="D831" s="19"/>
      <c r="E831" s="19" t="s">
        <v>2319</v>
      </c>
      <c r="F831" s="19" t="s">
        <v>67</v>
      </c>
      <c r="G831" s="20">
        <v>1</v>
      </c>
      <c r="H831" s="19"/>
      <c r="I831" s="21">
        <v>0</v>
      </c>
      <c r="J831" s="22">
        <v>1074.98</v>
      </c>
      <c r="K831" s="22">
        <v>2364</v>
      </c>
      <c r="L831" s="22">
        <f>J831+ROUND(K831, 2)</f>
        <v>3438.98</v>
      </c>
      <c r="M831" s="22">
        <v>0</v>
      </c>
      <c r="N831" s="22">
        <v>0</v>
      </c>
      <c r="O831" s="22">
        <f>M831+N831</f>
        <v>0</v>
      </c>
      <c r="P831" s="22">
        <v>753.98</v>
      </c>
      <c r="Q831" s="22">
        <v>2364</v>
      </c>
      <c r="R831" s="22">
        <f>P831+ROUND(Q831, 2)</f>
        <v>3117.98</v>
      </c>
      <c r="S831" s="22">
        <v>0</v>
      </c>
      <c r="T831" s="22">
        <v>0</v>
      </c>
      <c r="U831" s="22">
        <f>S831+T831</f>
        <v>0</v>
      </c>
      <c r="V831" s="9">
        <f>ROUND(P831 / 1.2, 2)</f>
        <v>628.32000000000005</v>
      </c>
      <c r="W831" s="9">
        <f>ROUND(Q831 / 1.2, 2)</f>
        <v>1970</v>
      </c>
      <c r="X831" s="9">
        <f>ROUND(R831 / 1.2, 2)</f>
        <v>2598.3200000000002</v>
      </c>
      <c r="Y831" s="9">
        <f t="shared" si="142"/>
        <v>0</v>
      </c>
      <c r="Z831" s="9">
        <f>ROUND(T831 / 1.2, 2)</f>
        <v>0</v>
      </c>
      <c r="AA831" s="9">
        <f>Y831+Z831</f>
        <v>0</v>
      </c>
      <c r="AD831" s="4">
        <v>337839987</v>
      </c>
      <c r="AE831" s="4">
        <v>27138005</v>
      </c>
      <c r="AG831" s="4" t="s">
        <v>2142</v>
      </c>
      <c r="AH831" s="4" t="s">
        <v>2143</v>
      </c>
      <c r="AI831" s="4" t="s">
        <v>70</v>
      </c>
    </row>
    <row r="832" spans="1:35" ht="54" x14ac:dyDescent="0.3">
      <c r="A832" s="23" t="s">
        <v>2320</v>
      </c>
      <c r="B832" s="23" t="s">
        <v>2139</v>
      </c>
      <c r="C832" s="24" t="s">
        <v>2140</v>
      </c>
      <c r="D832" s="25"/>
      <c r="E832" s="25" t="s">
        <v>2319</v>
      </c>
      <c r="F832" s="25" t="s">
        <v>67</v>
      </c>
      <c r="G832" s="26">
        <v>1</v>
      </c>
      <c r="H832" s="25"/>
      <c r="I832" s="26">
        <v>158.19</v>
      </c>
      <c r="J832" s="27">
        <v>1074.98</v>
      </c>
      <c r="K832" s="27">
        <v>2364</v>
      </c>
      <c r="L832" s="27">
        <v>2364</v>
      </c>
      <c r="M832" s="27">
        <v>170051.09</v>
      </c>
      <c r="N832" s="27">
        <v>373961.16</v>
      </c>
      <c r="O832" s="27"/>
      <c r="P832" s="27">
        <v>753.98</v>
      </c>
      <c r="Q832" s="27">
        <v>2364</v>
      </c>
      <c r="R832" s="27">
        <v>2364</v>
      </c>
      <c r="S832" s="27">
        <v>119272.1</v>
      </c>
      <c r="T832" s="27">
        <v>373961.16</v>
      </c>
      <c r="U832" s="27"/>
      <c r="V832" s="9"/>
      <c r="W832" s="9">
        <f>ROUND(Q832 / 1.2, 2)</f>
        <v>1970</v>
      </c>
      <c r="X832" s="9">
        <f>ROUND(R832 / 1.2, 2)</f>
        <v>1970</v>
      </c>
      <c r="Y832" s="9"/>
      <c r="Z832" s="9">
        <f>ROUND(T832 / 1.2, 2)</f>
        <v>311634.3</v>
      </c>
      <c r="AA832" s="9"/>
      <c r="AD832" s="4">
        <v>315782292</v>
      </c>
      <c r="AE832" s="4">
        <v>27138005</v>
      </c>
      <c r="AG832" s="4" t="s">
        <v>2142</v>
      </c>
      <c r="AH832" s="4" t="s">
        <v>2143</v>
      </c>
      <c r="AI832" s="4"/>
    </row>
    <row r="833" spans="1:35" ht="72" x14ac:dyDescent="0.3">
      <c r="A833" s="17" t="s">
        <v>2321</v>
      </c>
      <c r="B833" s="17"/>
      <c r="C833" s="34" t="s">
        <v>2311</v>
      </c>
      <c r="D833" s="19"/>
      <c r="E833" s="19" t="s">
        <v>2322</v>
      </c>
      <c r="F833" s="35" t="s">
        <v>98</v>
      </c>
      <c r="G833" s="36">
        <v>0.23</v>
      </c>
      <c r="H833" s="19"/>
      <c r="I833" s="37">
        <v>0</v>
      </c>
      <c r="J833" s="38">
        <v>96.24</v>
      </c>
      <c r="K833" s="39"/>
      <c r="L833" s="39"/>
      <c r="M833" s="38">
        <f t="shared" ref="M833:M842" si="143">ROUND(ROUND(J833, 2)*I833, 2)</f>
        <v>0</v>
      </c>
      <c r="N833" s="39"/>
      <c r="O833" s="39"/>
      <c r="P833" s="38">
        <v>96.24</v>
      </c>
      <c r="Q833" s="39"/>
      <c r="R833" s="39"/>
      <c r="S833" s="38">
        <f t="shared" ref="S833:S842" si="144">ROUND(ROUND(P833, 2)*I833, 2)</f>
        <v>0</v>
      </c>
      <c r="T833" s="39"/>
      <c r="U833" s="40"/>
      <c r="V833" s="9">
        <f t="shared" ref="V833:V842" si="145">ROUND(ROUND(P833, 2)/1.2, 2)</f>
        <v>80.2</v>
      </c>
      <c r="Y833" s="9">
        <f t="shared" ref="Y833:Y843" si="146">ROUND(S833 / 1.2, 2)</f>
        <v>0</v>
      </c>
      <c r="AD833" s="4" t="s">
        <v>2323</v>
      </c>
      <c r="AE833" s="4" t="s">
        <v>2324</v>
      </c>
      <c r="AF833" s="4" t="s">
        <v>2315</v>
      </c>
    </row>
    <row r="834" spans="1:35" ht="72" x14ac:dyDescent="0.3">
      <c r="A834" s="23" t="s">
        <v>2325</v>
      </c>
      <c r="B834" s="23"/>
      <c r="C834" s="42" t="s">
        <v>2311</v>
      </c>
      <c r="D834" s="25"/>
      <c r="E834" s="25" t="s">
        <v>2322</v>
      </c>
      <c r="F834" s="43" t="s">
        <v>98</v>
      </c>
      <c r="G834" s="44">
        <v>0.23</v>
      </c>
      <c r="H834" s="25"/>
      <c r="I834" s="45">
        <v>7.9489999999999998</v>
      </c>
      <c r="J834" s="46">
        <v>96.24</v>
      </c>
      <c r="K834" s="47"/>
      <c r="L834" s="47"/>
      <c r="M834" s="46">
        <f t="shared" si="143"/>
        <v>765.01</v>
      </c>
      <c r="N834" s="47"/>
      <c r="O834" s="47"/>
      <c r="P834" s="46">
        <v>96.24</v>
      </c>
      <c r="Q834" s="47"/>
      <c r="R834" s="47"/>
      <c r="S834" s="46">
        <f t="shared" si="144"/>
        <v>765.01</v>
      </c>
      <c r="T834" s="47"/>
      <c r="U834" s="48"/>
      <c r="V834" s="9">
        <f t="shared" si="145"/>
        <v>80.2</v>
      </c>
      <c r="Y834" s="9">
        <f t="shared" si="146"/>
        <v>637.51</v>
      </c>
      <c r="AD834" s="4" t="s">
        <v>2326</v>
      </c>
      <c r="AE834" s="4" t="s">
        <v>2324</v>
      </c>
      <c r="AF834" s="4" t="s">
        <v>2315</v>
      </c>
    </row>
    <row r="835" spans="1:35" ht="54" x14ac:dyDescent="0.3">
      <c r="A835" s="17" t="s">
        <v>2327</v>
      </c>
      <c r="B835" s="17"/>
      <c r="C835" s="34" t="s">
        <v>2161</v>
      </c>
      <c r="D835" s="19"/>
      <c r="E835" s="19" t="s">
        <v>2328</v>
      </c>
      <c r="F835" s="35" t="s">
        <v>67</v>
      </c>
      <c r="G835" s="36">
        <v>1.07</v>
      </c>
      <c r="H835" s="19"/>
      <c r="I835" s="37">
        <v>0</v>
      </c>
      <c r="J835" s="38">
        <v>945</v>
      </c>
      <c r="K835" s="39"/>
      <c r="L835" s="39"/>
      <c r="M835" s="38">
        <f t="shared" si="143"/>
        <v>0</v>
      </c>
      <c r="N835" s="39"/>
      <c r="O835" s="39"/>
      <c r="P835" s="38">
        <v>645</v>
      </c>
      <c r="Q835" s="39"/>
      <c r="R835" s="39"/>
      <c r="S835" s="38">
        <f t="shared" si="144"/>
        <v>0</v>
      </c>
      <c r="T835" s="39"/>
      <c r="U835" s="40"/>
      <c r="V835" s="9">
        <f t="shared" si="145"/>
        <v>537.5</v>
      </c>
      <c r="Y835" s="9">
        <f t="shared" si="146"/>
        <v>0</v>
      </c>
      <c r="AD835" s="4" t="s">
        <v>2329</v>
      </c>
      <c r="AE835" s="4" t="s">
        <v>2330</v>
      </c>
      <c r="AF835" s="4" t="s">
        <v>2165</v>
      </c>
    </row>
    <row r="836" spans="1:35" ht="54" x14ac:dyDescent="0.3">
      <c r="A836" s="23" t="s">
        <v>2331</v>
      </c>
      <c r="B836" s="23"/>
      <c r="C836" s="42" t="s">
        <v>2161</v>
      </c>
      <c r="D836" s="25"/>
      <c r="E836" s="25" t="s">
        <v>2328</v>
      </c>
      <c r="F836" s="43" t="s">
        <v>67</v>
      </c>
      <c r="G836" s="44">
        <v>1.07</v>
      </c>
      <c r="H836" s="25"/>
      <c r="I836" s="45">
        <v>169.26300000000001</v>
      </c>
      <c r="J836" s="46">
        <v>945</v>
      </c>
      <c r="K836" s="47"/>
      <c r="L836" s="47"/>
      <c r="M836" s="46">
        <f t="shared" si="143"/>
        <v>159953.54</v>
      </c>
      <c r="N836" s="47"/>
      <c r="O836" s="47"/>
      <c r="P836" s="46">
        <v>645</v>
      </c>
      <c r="Q836" s="47"/>
      <c r="R836" s="47"/>
      <c r="S836" s="46">
        <f t="shared" si="144"/>
        <v>109174.64</v>
      </c>
      <c r="T836" s="47"/>
      <c r="U836" s="48"/>
      <c r="V836" s="9">
        <f t="shared" si="145"/>
        <v>537.5</v>
      </c>
      <c r="Y836" s="9">
        <f t="shared" si="146"/>
        <v>90978.87</v>
      </c>
      <c r="AD836" s="4" t="s">
        <v>2332</v>
      </c>
      <c r="AE836" s="4" t="s">
        <v>2330</v>
      </c>
      <c r="AF836" s="4" t="s">
        <v>2165</v>
      </c>
    </row>
    <row r="837" spans="1:35" ht="54" x14ac:dyDescent="0.3">
      <c r="A837" s="17" t="s">
        <v>2333</v>
      </c>
      <c r="B837" s="17"/>
      <c r="C837" s="34" t="s">
        <v>1066</v>
      </c>
      <c r="D837" s="19"/>
      <c r="E837" s="19" t="s">
        <v>608</v>
      </c>
      <c r="F837" s="35" t="s">
        <v>74</v>
      </c>
      <c r="G837" s="36">
        <v>1.2</v>
      </c>
      <c r="H837" s="19"/>
      <c r="I837" s="37">
        <v>0</v>
      </c>
      <c r="J837" s="38">
        <v>16.11</v>
      </c>
      <c r="K837" s="39"/>
      <c r="L837" s="39"/>
      <c r="M837" s="38">
        <f t="shared" si="143"/>
        <v>0</v>
      </c>
      <c r="N837" s="39"/>
      <c r="O837" s="39"/>
      <c r="P837" s="38">
        <v>16.11</v>
      </c>
      <c r="Q837" s="39"/>
      <c r="R837" s="39"/>
      <c r="S837" s="38">
        <f t="shared" si="144"/>
        <v>0</v>
      </c>
      <c r="T837" s="39"/>
      <c r="U837" s="40"/>
      <c r="V837" s="9">
        <f t="shared" si="145"/>
        <v>13.43</v>
      </c>
      <c r="Y837" s="9">
        <f t="shared" si="146"/>
        <v>0</v>
      </c>
      <c r="AD837" s="4" t="s">
        <v>2334</v>
      </c>
      <c r="AE837" s="4" t="s">
        <v>2335</v>
      </c>
      <c r="AF837" s="4" t="s">
        <v>1069</v>
      </c>
    </row>
    <row r="838" spans="1:35" ht="54" x14ac:dyDescent="0.3">
      <c r="A838" s="23" t="s">
        <v>2336</v>
      </c>
      <c r="B838" s="23"/>
      <c r="C838" s="42" t="s">
        <v>1066</v>
      </c>
      <c r="D838" s="25"/>
      <c r="E838" s="25" t="s">
        <v>608</v>
      </c>
      <c r="F838" s="43" t="s">
        <v>74</v>
      </c>
      <c r="G838" s="44">
        <v>1.2</v>
      </c>
      <c r="H838" s="25"/>
      <c r="I838" s="45">
        <v>379.65600000000001</v>
      </c>
      <c r="J838" s="46">
        <v>16.11</v>
      </c>
      <c r="K838" s="47"/>
      <c r="L838" s="47"/>
      <c r="M838" s="46">
        <f t="shared" si="143"/>
        <v>6116.26</v>
      </c>
      <c r="N838" s="47"/>
      <c r="O838" s="47"/>
      <c r="P838" s="46">
        <v>16.11</v>
      </c>
      <c r="Q838" s="47"/>
      <c r="R838" s="47"/>
      <c r="S838" s="46">
        <f t="shared" si="144"/>
        <v>6116.26</v>
      </c>
      <c r="T838" s="47"/>
      <c r="U838" s="48"/>
      <c r="V838" s="9">
        <f t="shared" si="145"/>
        <v>13.43</v>
      </c>
      <c r="Y838" s="9">
        <f t="shared" si="146"/>
        <v>5096.88</v>
      </c>
      <c r="AD838" s="4" t="s">
        <v>2337</v>
      </c>
      <c r="AE838" s="4" t="s">
        <v>2335</v>
      </c>
      <c r="AF838" s="4" t="s">
        <v>1069</v>
      </c>
    </row>
    <row r="839" spans="1:35" ht="18" x14ac:dyDescent="0.3">
      <c r="A839" s="17" t="s">
        <v>2338</v>
      </c>
      <c r="B839" s="17"/>
      <c r="C839" s="34" t="s">
        <v>625</v>
      </c>
      <c r="D839" s="19"/>
      <c r="E839" s="19"/>
      <c r="F839" s="35" t="s">
        <v>74</v>
      </c>
      <c r="G839" s="36">
        <v>0.25</v>
      </c>
      <c r="H839" s="19"/>
      <c r="I839" s="37">
        <v>0</v>
      </c>
      <c r="J839" s="38">
        <v>40.270000000000003</v>
      </c>
      <c r="K839" s="39"/>
      <c r="L839" s="39"/>
      <c r="M839" s="38">
        <f t="shared" si="143"/>
        <v>0</v>
      </c>
      <c r="N839" s="39"/>
      <c r="O839" s="39"/>
      <c r="P839" s="38">
        <v>40.270000000000003</v>
      </c>
      <c r="Q839" s="39"/>
      <c r="R839" s="39"/>
      <c r="S839" s="38">
        <f t="shared" si="144"/>
        <v>0</v>
      </c>
      <c r="T839" s="39"/>
      <c r="U839" s="40"/>
      <c r="V839" s="9">
        <f t="shared" si="145"/>
        <v>33.56</v>
      </c>
      <c r="Y839" s="9">
        <f t="shared" si="146"/>
        <v>0</v>
      </c>
      <c r="AD839" s="4" t="s">
        <v>2339</v>
      </c>
      <c r="AE839" s="4" t="s">
        <v>2340</v>
      </c>
      <c r="AF839" s="4" t="s">
        <v>628</v>
      </c>
    </row>
    <row r="840" spans="1:35" ht="18" x14ac:dyDescent="0.3">
      <c r="A840" s="23" t="s">
        <v>2341</v>
      </c>
      <c r="B840" s="23"/>
      <c r="C840" s="42" t="s">
        <v>625</v>
      </c>
      <c r="D840" s="25"/>
      <c r="E840" s="25"/>
      <c r="F840" s="43" t="s">
        <v>74</v>
      </c>
      <c r="G840" s="44">
        <v>0.25</v>
      </c>
      <c r="H840" s="25"/>
      <c r="I840" s="45">
        <v>39.548000000000002</v>
      </c>
      <c r="J840" s="46">
        <v>40.270000000000003</v>
      </c>
      <c r="K840" s="47"/>
      <c r="L840" s="47"/>
      <c r="M840" s="46">
        <f t="shared" si="143"/>
        <v>1592.6</v>
      </c>
      <c r="N840" s="47"/>
      <c r="O840" s="47"/>
      <c r="P840" s="46">
        <v>40.270000000000003</v>
      </c>
      <c r="Q840" s="47"/>
      <c r="R840" s="47"/>
      <c r="S840" s="46">
        <f t="shared" si="144"/>
        <v>1592.6</v>
      </c>
      <c r="T840" s="47"/>
      <c r="U840" s="48"/>
      <c r="V840" s="9">
        <f t="shared" si="145"/>
        <v>33.56</v>
      </c>
      <c r="Y840" s="9">
        <f t="shared" si="146"/>
        <v>1327.17</v>
      </c>
      <c r="AD840" s="4" t="s">
        <v>2342</v>
      </c>
      <c r="AE840" s="4" t="s">
        <v>2340</v>
      </c>
      <c r="AF840" s="4" t="s">
        <v>628</v>
      </c>
    </row>
    <row r="841" spans="1:35" ht="36" x14ac:dyDescent="0.3">
      <c r="A841" s="17" t="s">
        <v>2343</v>
      </c>
      <c r="B841" s="17"/>
      <c r="C841" s="34" t="s">
        <v>650</v>
      </c>
      <c r="D841" s="19"/>
      <c r="E841" s="19"/>
      <c r="F841" s="35" t="s">
        <v>74</v>
      </c>
      <c r="G841" s="36">
        <v>0.15</v>
      </c>
      <c r="H841" s="19"/>
      <c r="I841" s="62">
        <v>0</v>
      </c>
      <c r="J841" s="38">
        <v>68.400000000000006</v>
      </c>
      <c r="K841" s="39"/>
      <c r="L841" s="39"/>
      <c r="M841" s="38">
        <f t="shared" si="143"/>
        <v>0</v>
      </c>
      <c r="N841" s="39"/>
      <c r="O841" s="39"/>
      <c r="P841" s="38">
        <v>68.400000000000006</v>
      </c>
      <c r="Q841" s="39"/>
      <c r="R841" s="39"/>
      <c r="S841" s="38">
        <f t="shared" si="144"/>
        <v>0</v>
      </c>
      <c r="T841" s="39"/>
      <c r="U841" s="40"/>
      <c r="V841" s="9">
        <f t="shared" si="145"/>
        <v>57</v>
      </c>
      <c r="Y841" s="9">
        <f t="shared" si="146"/>
        <v>0</v>
      </c>
      <c r="AD841" s="4" t="s">
        <v>2344</v>
      </c>
      <c r="AE841" s="4" t="s">
        <v>2345</v>
      </c>
      <c r="AF841" s="4" t="s">
        <v>654</v>
      </c>
    </row>
    <row r="842" spans="1:35" ht="36" x14ac:dyDescent="0.3">
      <c r="A842" s="23" t="s">
        <v>2346</v>
      </c>
      <c r="B842" s="23"/>
      <c r="C842" s="42" t="s">
        <v>650</v>
      </c>
      <c r="D842" s="25"/>
      <c r="E842" s="25"/>
      <c r="F842" s="43" t="s">
        <v>74</v>
      </c>
      <c r="G842" s="44">
        <v>0.15</v>
      </c>
      <c r="H842" s="25"/>
      <c r="I842" s="44">
        <v>23.728999999999999</v>
      </c>
      <c r="J842" s="46">
        <v>68.400000000000006</v>
      </c>
      <c r="K842" s="47"/>
      <c r="L842" s="47"/>
      <c r="M842" s="46">
        <f t="shared" si="143"/>
        <v>1623.06</v>
      </c>
      <c r="N842" s="47"/>
      <c r="O842" s="47"/>
      <c r="P842" s="46">
        <v>68.400000000000006</v>
      </c>
      <c r="Q842" s="47"/>
      <c r="R842" s="47"/>
      <c r="S842" s="46">
        <f t="shared" si="144"/>
        <v>1623.06</v>
      </c>
      <c r="T842" s="47"/>
      <c r="U842" s="48"/>
      <c r="V842" s="9">
        <f t="shared" si="145"/>
        <v>57</v>
      </c>
      <c r="Y842" s="9">
        <f t="shared" si="146"/>
        <v>1352.55</v>
      </c>
      <c r="AD842" s="4" t="s">
        <v>2347</v>
      </c>
      <c r="AE842" s="4" t="s">
        <v>2345</v>
      </c>
      <c r="AF842" s="4" t="s">
        <v>654</v>
      </c>
    </row>
    <row r="843" spans="1:35" ht="54" x14ac:dyDescent="0.3">
      <c r="A843" s="17" t="s">
        <v>2348</v>
      </c>
      <c r="B843" s="17" t="s">
        <v>2139</v>
      </c>
      <c r="C843" s="18" t="s">
        <v>2140</v>
      </c>
      <c r="D843" s="19"/>
      <c r="E843" s="19" t="s">
        <v>2349</v>
      </c>
      <c r="F843" s="19" t="s">
        <v>67</v>
      </c>
      <c r="G843" s="20">
        <v>1</v>
      </c>
      <c r="H843" s="19"/>
      <c r="I843" s="21">
        <v>0</v>
      </c>
      <c r="J843" s="22">
        <v>1540.9</v>
      </c>
      <c r="K843" s="22">
        <v>2364</v>
      </c>
      <c r="L843" s="22">
        <f>J843+ROUND(K843, 2)</f>
        <v>3904.9</v>
      </c>
      <c r="M843" s="22">
        <v>0</v>
      </c>
      <c r="N843" s="22">
        <v>0</v>
      </c>
      <c r="O843" s="22">
        <f>M843+N843</f>
        <v>0</v>
      </c>
      <c r="P843" s="22">
        <v>847.59</v>
      </c>
      <c r="Q843" s="22">
        <v>2364</v>
      </c>
      <c r="R843" s="22">
        <f>P843+ROUND(Q843, 2)</f>
        <v>3211.59</v>
      </c>
      <c r="S843" s="22">
        <v>0</v>
      </c>
      <c r="T843" s="22">
        <v>0</v>
      </c>
      <c r="U843" s="22">
        <f>S843+T843</f>
        <v>0</v>
      </c>
      <c r="V843" s="9">
        <f>ROUND(P843 / 1.2, 2)</f>
        <v>706.33</v>
      </c>
      <c r="W843" s="9">
        <f>ROUND(Q843 / 1.2, 2)</f>
        <v>1970</v>
      </c>
      <c r="X843" s="9">
        <f>ROUND(R843 / 1.2, 2)</f>
        <v>2676.33</v>
      </c>
      <c r="Y843" s="9">
        <f t="shared" si="146"/>
        <v>0</v>
      </c>
      <c r="Z843" s="9">
        <f>ROUND(T843 / 1.2, 2)</f>
        <v>0</v>
      </c>
      <c r="AA843" s="9">
        <f>Y843+Z843</f>
        <v>0</v>
      </c>
      <c r="AD843" s="4">
        <v>337839988</v>
      </c>
      <c r="AE843" s="4">
        <v>27138006</v>
      </c>
      <c r="AG843" s="4" t="s">
        <v>2142</v>
      </c>
      <c r="AH843" s="4" t="s">
        <v>2143</v>
      </c>
      <c r="AI843" s="4" t="s">
        <v>70</v>
      </c>
    </row>
    <row r="844" spans="1:35" ht="54" x14ac:dyDescent="0.3">
      <c r="A844" s="23" t="s">
        <v>2350</v>
      </c>
      <c r="B844" s="23" t="s">
        <v>2139</v>
      </c>
      <c r="C844" s="24" t="s">
        <v>2140</v>
      </c>
      <c r="D844" s="25"/>
      <c r="E844" s="25" t="s">
        <v>2349</v>
      </c>
      <c r="F844" s="25" t="s">
        <v>67</v>
      </c>
      <c r="G844" s="26">
        <v>1</v>
      </c>
      <c r="H844" s="25"/>
      <c r="I844" s="26">
        <v>15.27</v>
      </c>
      <c r="J844" s="27">
        <v>1540.9</v>
      </c>
      <c r="K844" s="27">
        <v>2364</v>
      </c>
      <c r="L844" s="27">
        <v>2364</v>
      </c>
      <c r="M844" s="27">
        <v>23529.54</v>
      </c>
      <c r="N844" s="27">
        <v>36098.28</v>
      </c>
      <c r="O844" s="27"/>
      <c r="P844" s="27">
        <v>847.59</v>
      </c>
      <c r="Q844" s="27">
        <v>2364</v>
      </c>
      <c r="R844" s="27">
        <v>2364</v>
      </c>
      <c r="S844" s="27">
        <v>12942.7</v>
      </c>
      <c r="T844" s="27">
        <v>36098.28</v>
      </c>
      <c r="U844" s="27"/>
      <c r="V844" s="9"/>
      <c r="W844" s="9">
        <f>ROUND(Q844 / 1.2, 2)</f>
        <v>1970</v>
      </c>
      <c r="X844" s="9">
        <f>ROUND(R844 / 1.2, 2)</f>
        <v>1970</v>
      </c>
      <c r="Y844" s="9"/>
      <c r="Z844" s="9">
        <f>ROUND(T844 / 1.2, 2)</f>
        <v>30081.9</v>
      </c>
      <c r="AA844" s="9"/>
      <c r="AD844" s="4">
        <v>315782293</v>
      </c>
      <c r="AE844" s="4">
        <v>27138006</v>
      </c>
      <c r="AG844" s="4" t="s">
        <v>2142</v>
      </c>
      <c r="AH844" s="4" t="s">
        <v>2143</v>
      </c>
      <c r="AI844" s="4"/>
    </row>
    <row r="845" spans="1:35" ht="36" x14ac:dyDescent="0.3">
      <c r="A845" s="17" t="s">
        <v>2351</v>
      </c>
      <c r="B845" s="17"/>
      <c r="C845" s="34" t="s">
        <v>650</v>
      </c>
      <c r="D845" s="19"/>
      <c r="E845" s="19"/>
      <c r="F845" s="35" t="s">
        <v>74</v>
      </c>
      <c r="G845" s="36">
        <v>0.15</v>
      </c>
      <c r="H845" s="19"/>
      <c r="I845" s="62">
        <v>0</v>
      </c>
      <c r="J845" s="38">
        <v>68.400000000000006</v>
      </c>
      <c r="K845" s="39"/>
      <c r="L845" s="39"/>
      <c r="M845" s="38">
        <f t="shared" ref="M845:M852" si="147">ROUND(ROUND(J845, 2)*I845, 2)</f>
        <v>0</v>
      </c>
      <c r="N845" s="39"/>
      <c r="O845" s="39"/>
      <c r="P845" s="38">
        <v>68.400000000000006</v>
      </c>
      <c r="Q845" s="39"/>
      <c r="R845" s="39"/>
      <c r="S845" s="38">
        <f t="shared" ref="S845:S852" si="148">ROUND(ROUND(P845, 2)*I845, 2)</f>
        <v>0</v>
      </c>
      <c r="T845" s="39"/>
      <c r="U845" s="40"/>
      <c r="V845" s="9">
        <f t="shared" ref="V845:V852" si="149">ROUND(ROUND(P845, 2)/1.2, 2)</f>
        <v>57</v>
      </c>
      <c r="Y845" s="9">
        <f t="shared" ref="Y845:Y853" si="150">ROUND(S845 / 1.2, 2)</f>
        <v>0</v>
      </c>
      <c r="AD845" s="4" t="s">
        <v>2352</v>
      </c>
      <c r="AE845" s="4" t="s">
        <v>2353</v>
      </c>
      <c r="AF845" s="4" t="s">
        <v>654</v>
      </c>
    </row>
    <row r="846" spans="1:35" ht="36" x14ac:dyDescent="0.3">
      <c r="A846" s="23" t="s">
        <v>2354</v>
      </c>
      <c r="B846" s="23"/>
      <c r="C846" s="42" t="s">
        <v>650</v>
      </c>
      <c r="D846" s="25"/>
      <c r="E846" s="25"/>
      <c r="F846" s="43" t="s">
        <v>74</v>
      </c>
      <c r="G846" s="44">
        <v>0.15</v>
      </c>
      <c r="H846" s="25"/>
      <c r="I846" s="44">
        <v>2.2909999999999999</v>
      </c>
      <c r="J846" s="46">
        <v>68.400000000000006</v>
      </c>
      <c r="K846" s="47"/>
      <c r="L846" s="47"/>
      <c r="M846" s="46">
        <f t="shared" si="147"/>
        <v>156.69999999999999</v>
      </c>
      <c r="N846" s="47"/>
      <c r="O846" s="47"/>
      <c r="P846" s="46">
        <v>68.400000000000006</v>
      </c>
      <c r="Q846" s="47"/>
      <c r="R846" s="47"/>
      <c r="S846" s="46">
        <f t="shared" si="148"/>
        <v>156.69999999999999</v>
      </c>
      <c r="T846" s="47"/>
      <c r="U846" s="48"/>
      <c r="V846" s="9">
        <f t="shared" si="149"/>
        <v>57</v>
      </c>
      <c r="Y846" s="9">
        <f t="shared" si="150"/>
        <v>130.58000000000001</v>
      </c>
      <c r="AD846" s="4" t="s">
        <v>2355</v>
      </c>
      <c r="AE846" s="4" t="s">
        <v>2353</v>
      </c>
      <c r="AF846" s="4" t="s">
        <v>654</v>
      </c>
    </row>
    <row r="847" spans="1:35" ht="18" x14ac:dyDescent="0.3">
      <c r="A847" s="17" t="s">
        <v>2356</v>
      </c>
      <c r="B847" s="17"/>
      <c r="C847" s="34" t="s">
        <v>625</v>
      </c>
      <c r="D847" s="19"/>
      <c r="E847" s="19"/>
      <c r="F847" s="35" t="s">
        <v>74</v>
      </c>
      <c r="G847" s="36">
        <v>0.25</v>
      </c>
      <c r="H847" s="19"/>
      <c r="I847" s="37">
        <v>0</v>
      </c>
      <c r="J847" s="38">
        <v>40.270000000000003</v>
      </c>
      <c r="K847" s="39"/>
      <c r="L847" s="39"/>
      <c r="M847" s="38">
        <f t="shared" si="147"/>
        <v>0</v>
      </c>
      <c r="N847" s="39"/>
      <c r="O847" s="39"/>
      <c r="P847" s="38">
        <v>40.270000000000003</v>
      </c>
      <c r="Q847" s="39"/>
      <c r="R847" s="39"/>
      <c r="S847" s="38">
        <f t="shared" si="148"/>
        <v>0</v>
      </c>
      <c r="T847" s="39"/>
      <c r="U847" s="40"/>
      <c r="V847" s="9">
        <f t="shared" si="149"/>
        <v>33.56</v>
      </c>
      <c r="Y847" s="9">
        <f t="shared" si="150"/>
        <v>0</v>
      </c>
      <c r="AD847" s="4" t="s">
        <v>2357</v>
      </c>
      <c r="AE847" s="4" t="s">
        <v>2358</v>
      </c>
      <c r="AF847" s="4" t="s">
        <v>628</v>
      </c>
    </row>
    <row r="848" spans="1:35" ht="18" x14ac:dyDescent="0.3">
      <c r="A848" s="23" t="s">
        <v>2359</v>
      </c>
      <c r="B848" s="23"/>
      <c r="C848" s="42" t="s">
        <v>625</v>
      </c>
      <c r="D848" s="25"/>
      <c r="E848" s="25"/>
      <c r="F848" s="43" t="s">
        <v>74</v>
      </c>
      <c r="G848" s="44">
        <v>0.25</v>
      </c>
      <c r="H848" s="25"/>
      <c r="I848" s="45">
        <v>3.8180000000000001</v>
      </c>
      <c r="J848" s="46">
        <v>40.270000000000003</v>
      </c>
      <c r="K848" s="47"/>
      <c r="L848" s="47"/>
      <c r="M848" s="46">
        <f t="shared" si="147"/>
        <v>153.75</v>
      </c>
      <c r="N848" s="47"/>
      <c r="O848" s="47"/>
      <c r="P848" s="46">
        <v>40.270000000000003</v>
      </c>
      <c r="Q848" s="47"/>
      <c r="R848" s="47"/>
      <c r="S848" s="46">
        <f t="shared" si="148"/>
        <v>153.75</v>
      </c>
      <c r="T848" s="47"/>
      <c r="U848" s="48"/>
      <c r="V848" s="9">
        <f t="shared" si="149"/>
        <v>33.56</v>
      </c>
      <c r="Y848" s="9">
        <f t="shared" si="150"/>
        <v>128.13</v>
      </c>
      <c r="AD848" s="4" t="s">
        <v>2360</v>
      </c>
      <c r="AE848" s="4" t="s">
        <v>2358</v>
      </c>
      <c r="AF848" s="4" t="s">
        <v>628</v>
      </c>
    </row>
    <row r="849" spans="1:35" ht="54" x14ac:dyDescent="0.3">
      <c r="A849" s="17" t="s">
        <v>2361</v>
      </c>
      <c r="B849" s="17"/>
      <c r="C849" s="34" t="s">
        <v>1066</v>
      </c>
      <c r="D849" s="19"/>
      <c r="E849" s="19" t="s">
        <v>608</v>
      </c>
      <c r="F849" s="35" t="s">
        <v>74</v>
      </c>
      <c r="G849" s="36">
        <v>1.2</v>
      </c>
      <c r="H849" s="19"/>
      <c r="I849" s="37">
        <v>0</v>
      </c>
      <c r="J849" s="38">
        <v>16.11</v>
      </c>
      <c r="K849" s="39"/>
      <c r="L849" s="39"/>
      <c r="M849" s="38">
        <f t="shared" si="147"/>
        <v>0</v>
      </c>
      <c r="N849" s="39"/>
      <c r="O849" s="39"/>
      <c r="P849" s="38">
        <v>16.11</v>
      </c>
      <c r="Q849" s="39"/>
      <c r="R849" s="39"/>
      <c r="S849" s="38">
        <f t="shared" si="148"/>
        <v>0</v>
      </c>
      <c r="T849" s="39"/>
      <c r="U849" s="40"/>
      <c r="V849" s="9">
        <f t="shared" si="149"/>
        <v>13.43</v>
      </c>
      <c r="Y849" s="9">
        <f t="shared" si="150"/>
        <v>0</v>
      </c>
      <c r="AD849" s="4" t="s">
        <v>2362</v>
      </c>
      <c r="AE849" s="4" t="s">
        <v>2363</v>
      </c>
      <c r="AF849" s="4" t="s">
        <v>1069</v>
      </c>
    </row>
    <row r="850" spans="1:35" ht="54" x14ac:dyDescent="0.3">
      <c r="A850" s="23" t="s">
        <v>2364</v>
      </c>
      <c r="B850" s="23"/>
      <c r="C850" s="42" t="s">
        <v>1066</v>
      </c>
      <c r="D850" s="25"/>
      <c r="E850" s="25" t="s">
        <v>608</v>
      </c>
      <c r="F850" s="43" t="s">
        <v>74</v>
      </c>
      <c r="G850" s="44">
        <v>1.2</v>
      </c>
      <c r="H850" s="25"/>
      <c r="I850" s="45">
        <v>36.648000000000003</v>
      </c>
      <c r="J850" s="46">
        <v>16.11</v>
      </c>
      <c r="K850" s="47"/>
      <c r="L850" s="47"/>
      <c r="M850" s="46">
        <f t="shared" si="147"/>
        <v>590.4</v>
      </c>
      <c r="N850" s="47"/>
      <c r="O850" s="47"/>
      <c r="P850" s="46">
        <v>16.11</v>
      </c>
      <c r="Q850" s="47"/>
      <c r="R850" s="47"/>
      <c r="S850" s="46">
        <f t="shared" si="148"/>
        <v>590.4</v>
      </c>
      <c r="T850" s="47"/>
      <c r="U850" s="48"/>
      <c r="V850" s="9">
        <f t="shared" si="149"/>
        <v>13.43</v>
      </c>
      <c r="Y850" s="9">
        <f t="shared" si="150"/>
        <v>492</v>
      </c>
      <c r="AD850" s="4" t="s">
        <v>2365</v>
      </c>
      <c r="AE850" s="4" t="s">
        <v>2363</v>
      </c>
      <c r="AF850" s="4" t="s">
        <v>1069</v>
      </c>
    </row>
    <row r="851" spans="1:35" ht="54" x14ac:dyDescent="0.3">
      <c r="A851" s="17" t="s">
        <v>2366</v>
      </c>
      <c r="B851" s="17"/>
      <c r="C851" s="34" t="s">
        <v>2172</v>
      </c>
      <c r="D851" s="19"/>
      <c r="E851" s="19" t="s">
        <v>2173</v>
      </c>
      <c r="F851" s="35" t="s">
        <v>67</v>
      </c>
      <c r="G851" s="36">
        <v>1.07</v>
      </c>
      <c r="H851" s="19"/>
      <c r="I851" s="37">
        <v>0</v>
      </c>
      <c r="J851" s="38">
        <v>1384.95</v>
      </c>
      <c r="K851" s="39"/>
      <c r="L851" s="39"/>
      <c r="M851" s="38">
        <f t="shared" si="147"/>
        <v>0</v>
      </c>
      <c r="N851" s="39"/>
      <c r="O851" s="39"/>
      <c r="P851" s="38">
        <v>737</v>
      </c>
      <c r="Q851" s="39"/>
      <c r="R851" s="39"/>
      <c r="S851" s="38">
        <f t="shared" si="148"/>
        <v>0</v>
      </c>
      <c r="T851" s="39"/>
      <c r="U851" s="40"/>
      <c r="V851" s="9">
        <f t="shared" si="149"/>
        <v>614.16999999999996</v>
      </c>
      <c r="Y851" s="9">
        <f t="shared" si="150"/>
        <v>0</v>
      </c>
      <c r="AD851" s="4" t="s">
        <v>2367</v>
      </c>
      <c r="AE851" s="4" t="s">
        <v>2368</v>
      </c>
      <c r="AF851" s="4" t="s">
        <v>2176</v>
      </c>
    </row>
    <row r="852" spans="1:35" ht="54" x14ac:dyDescent="0.3">
      <c r="A852" s="23" t="s">
        <v>2369</v>
      </c>
      <c r="B852" s="23"/>
      <c r="C852" s="42" t="s">
        <v>2172</v>
      </c>
      <c r="D852" s="25"/>
      <c r="E852" s="25" t="s">
        <v>2173</v>
      </c>
      <c r="F852" s="43" t="s">
        <v>67</v>
      </c>
      <c r="G852" s="44">
        <v>1.07</v>
      </c>
      <c r="H852" s="25"/>
      <c r="I852" s="45">
        <v>16.338999999999999</v>
      </c>
      <c r="J852" s="46">
        <v>1384.95</v>
      </c>
      <c r="K852" s="47"/>
      <c r="L852" s="47"/>
      <c r="M852" s="46">
        <f t="shared" si="147"/>
        <v>22628.7</v>
      </c>
      <c r="N852" s="47"/>
      <c r="O852" s="47"/>
      <c r="P852" s="46">
        <v>737</v>
      </c>
      <c r="Q852" s="47"/>
      <c r="R852" s="47"/>
      <c r="S852" s="46">
        <f t="shared" si="148"/>
        <v>12041.84</v>
      </c>
      <c r="T852" s="47"/>
      <c r="U852" s="48"/>
      <c r="V852" s="9">
        <f t="shared" si="149"/>
        <v>614.16999999999996</v>
      </c>
      <c r="Y852" s="9">
        <f t="shared" si="150"/>
        <v>10034.870000000001</v>
      </c>
      <c r="AD852" s="4" t="s">
        <v>2370</v>
      </c>
      <c r="AE852" s="4" t="s">
        <v>2368</v>
      </c>
      <c r="AF852" s="4" t="s">
        <v>2176</v>
      </c>
    </row>
    <row r="853" spans="1:35" ht="54" x14ac:dyDescent="0.3">
      <c r="A853" s="17" t="s">
        <v>2371</v>
      </c>
      <c r="B853" s="17" t="s">
        <v>2139</v>
      </c>
      <c r="C853" s="18" t="s">
        <v>2140</v>
      </c>
      <c r="D853" s="19"/>
      <c r="E853" s="19" t="s">
        <v>2372</v>
      </c>
      <c r="F853" s="19" t="s">
        <v>67</v>
      </c>
      <c r="G853" s="20">
        <v>1</v>
      </c>
      <c r="H853" s="19"/>
      <c r="I853" s="21">
        <v>0</v>
      </c>
      <c r="J853" s="22">
        <v>1276.8699999999999</v>
      </c>
      <c r="K853" s="22">
        <v>2364</v>
      </c>
      <c r="L853" s="22">
        <f>J853+ROUND(K853, 2)</f>
        <v>3640.87</v>
      </c>
      <c r="M853" s="22">
        <v>0</v>
      </c>
      <c r="N853" s="22">
        <v>0</v>
      </c>
      <c r="O853" s="22">
        <f>M853+N853</f>
        <v>0</v>
      </c>
      <c r="P853" s="22">
        <v>870.05</v>
      </c>
      <c r="Q853" s="22">
        <v>2364</v>
      </c>
      <c r="R853" s="22">
        <f>P853+ROUND(Q853, 2)</f>
        <v>3234.05</v>
      </c>
      <c r="S853" s="22">
        <v>0</v>
      </c>
      <c r="T853" s="22">
        <v>0</v>
      </c>
      <c r="U853" s="22">
        <f>S853+T853</f>
        <v>0</v>
      </c>
      <c r="V853" s="9">
        <f>ROUND(P853 / 1.2, 2)</f>
        <v>725.04</v>
      </c>
      <c r="W853" s="9">
        <f>ROUND(Q853 / 1.2, 2)</f>
        <v>1970</v>
      </c>
      <c r="X853" s="9">
        <f>ROUND(R853 / 1.2, 2)</f>
        <v>2695.04</v>
      </c>
      <c r="Y853" s="9">
        <f t="shared" si="150"/>
        <v>0</v>
      </c>
      <c r="Z853" s="9">
        <f>ROUND(T853 / 1.2, 2)</f>
        <v>0</v>
      </c>
      <c r="AA853" s="9">
        <f>Y853+Z853</f>
        <v>0</v>
      </c>
      <c r="AD853" s="4">
        <v>337839989</v>
      </c>
      <c r="AE853" s="4">
        <v>27138007</v>
      </c>
      <c r="AG853" s="4" t="s">
        <v>2142</v>
      </c>
      <c r="AH853" s="4" t="s">
        <v>2143</v>
      </c>
      <c r="AI853" s="4" t="s">
        <v>70</v>
      </c>
    </row>
    <row r="854" spans="1:35" ht="54" x14ac:dyDescent="0.3">
      <c r="A854" s="23" t="s">
        <v>2373</v>
      </c>
      <c r="B854" s="23" t="s">
        <v>2139</v>
      </c>
      <c r="C854" s="24" t="s">
        <v>2140</v>
      </c>
      <c r="D854" s="25"/>
      <c r="E854" s="25" t="s">
        <v>2372</v>
      </c>
      <c r="F854" s="25" t="s">
        <v>67</v>
      </c>
      <c r="G854" s="26">
        <v>1</v>
      </c>
      <c r="H854" s="25"/>
      <c r="I854" s="26">
        <v>35.9</v>
      </c>
      <c r="J854" s="27">
        <v>1276.8699999999999</v>
      </c>
      <c r="K854" s="27">
        <v>2364</v>
      </c>
      <c r="L854" s="27">
        <v>2364</v>
      </c>
      <c r="M854" s="27">
        <v>45839.63</v>
      </c>
      <c r="N854" s="27">
        <v>84867.6</v>
      </c>
      <c r="O854" s="27"/>
      <c r="P854" s="27">
        <v>870.05</v>
      </c>
      <c r="Q854" s="27">
        <v>2364</v>
      </c>
      <c r="R854" s="27">
        <v>2364</v>
      </c>
      <c r="S854" s="27">
        <v>31234.799999999999</v>
      </c>
      <c r="T854" s="27">
        <v>84867.6</v>
      </c>
      <c r="U854" s="27"/>
      <c r="V854" s="9"/>
      <c r="W854" s="9">
        <f>ROUND(Q854 / 1.2, 2)</f>
        <v>1970</v>
      </c>
      <c r="X854" s="9">
        <f>ROUND(R854 / 1.2, 2)</f>
        <v>1970</v>
      </c>
      <c r="Y854" s="9"/>
      <c r="Z854" s="9">
        <f>ROUND(T854 / 1.2, 2)</f>
        <v>70723</v>
      </c>
      <c r="AA854" s="9"/>
      <c r="AD854" s="4">
        <v>315782294</v>
      </c>
      <c r="AE854" s="4">
        <v>27138007</v>
      </c>
      <c r="AG854" s="4" t="s">
        <v>2142</v>
      </c>
      <c r="AH854" s="4" t="s">
        <v>2143</v>
      </c>
      <c r="AI854" s="4"/>
    </row>
    <row r="855" spans="1:35" ht="36" x14ac:dyDescent="0.3">
      <c r="A855" s="17" t="s">
        <v>2374</v>
      </c>
      <c r="B855" s="17"/>
      <c r="C855" s="34" t="s">
        <v>2213</v>
      </c>
      <c r="D855" s="19"/>
      <c r="E855" s="19" t="s">
        <v>2214</v>
      </c>
      <c r="F855" s="35" t="s">
        <v>67</v>
      </c>
      <c r="G855" s="36">
        <v>1.07</v>
      </c>
      <c r="H855" s="19"/>
      <c r="I855" s="37">
        <v>0</v>
      </c>
      <c r="J855" s="38">
        <v>1138.2</v>
      </c>
      <c r="K855" s="39"/>
      <c r="L855" s="39"/>
      <c r="M855" s="38">
        <f t="shared" ref="M855:M862" si="151">ROUND(ROUND(J855, 2)*I855, 2)</f>
        <v>0</v>
      </c>
      <c r="N855" s="39"/>
      <c r="O855" s="39"/>
      <c r="P855" s="38">
        <v>758</v>
      </c>
      <c r="Q855" s="39"/>
      <c r="R855" s="39"/>
      <c r="S855" s="38">
        <f t="shared" ref="S855:S862" si="152">ROUND(ROUND(P855, 2)*I855, 2)</f>
        <v>0</v>
      </c>
      <c r="T855" s="39"/>
      <c r="U855" s="40"/>
      <c r="V855" s="9">
        <f t="shared" ref="V855:V862" si="153">ROUND(ROUND(P855, 2)/1.2, 2)</f>
        <v>631.66999999999996</v>
      </c>
      <c r="Y855" s="9">
        <f t="shared" ref="Y855:Y863" si="154">ROUND(S855 / 1.2, 2)</f>
        <v>0</v>
      </c>
      <c r="AD855" s="4" t="s">
        <v>2375</v>
      </c>
      <c r="AE855" s="4" t="s">
        <v>2376</v>
      </c>
      <c r="AF855" s="4" t="s">
        <v>2217</v>
      </c>
    </row>
    <row r="856" spans="1:35" ht="36" x14ac:dyDescent="0.3">
      <c r="A856" s="23" t="s">
        <v>2377</v>
      </c>
      <c r="B856" s="23"/>
      <c r="C856" s="42" t="s">
        <v>2213</v>
      </c>
      <c r="D856" s="25"/>
      <c r="E856" s="25" t="s">
        <v>2214</v>
      </c>
      <c r="F856" s="43" t="s">
        <v>67</v>
      </c>
      <c r="G856" s="44">
        <v>1.07</v>
      </c>
      <c r="H856" s="25"/>
      <c r="I856" s="45">
        <v>38.412999999999997</v>
      </c>
      <c r="J856" s="46">
        <v>1138.2</v>
      </c>
      <c r="K856" s="47"/>
      <c r="L856" s="47"/>
      <c r="M856" s="46">
        <f t="shared" si="151"/>
        <v>43721.68</v>
      </c>
      <c r="N856" s="47"/>
      <c r="O856" s="47"/>
      <c r="P856" s="46">
        <v>758</v>
      </c>
      <c r="Q856" s="47"/>
      <c r="R856" s="47"/>
      <c r="S856" s="46">
        <f t="shared" si="152"/>
        <v>29117.05</v>
      </c>
      <c r="T856" s="47"/>
      <c r="U856" s="48"/>
      <c r="V856" s="9">
        <f t="shared" si="153"/>
        <v>631.66999999999996</v>
      </c>
      <c r="Y856" s="9">
        <f t="shared" si="154"/>
        <v>24264.21</v>
      </c>
      <c r="AD856" s="4" t="s">
        <v>2378</v>
      </c>
      <c r="AE856" s="4" t="s">
        <v>2376</v>
      </c>
      <c r="AF856" s="4" t="s">
        <v>2217</v>
      </c>
    </row>
    <row r="857" spans="1:35" ht="54" x14ac:dyDescent="0.3">
      <c r="A857" s="17" t="s">
        <v>2379</v>
      </c>
      <c r="B857" s="17"/>
      <c r="C857" s="34" t="s">
        <v>1066</v>
      </c>
      <c r="D857" s="19"/>
      <c r="E857" s="19" t="s">
        <v>608</v>
      </c>
      <c r="F857" s="35" t="s">
        <v>74</v>
      </c>
      <c r="G857" s="36">
        <v>1.2</v>
      </c>
      <c r="H857" s="19"/>
      <c r="I857" s="37">
        <v>0</v>
      </c>
      <c r="J857" s="38">
        <v>16.11</v>
      </c>
      <c r="K857" s="39"/>
      <c r="L857" s="39"/>
      <c r="M857" s="38">
        <f t="shared" si="151"/>
        <v>0</v>
      </c>
      <c r="N857" s="39"/>
      <c r="O857" s="39"/>
      <c r="P857" s="38">
        <v>16.11</v>
      </c>
      <c r="Q857" s="39"/>
      <c r="R857" s="39"/>
      <c r="S857" s="38">
        <f t="shared" si="152"/>
        <v>0</v>
      </c>
      <c r="T857" s="39"/>
      <c r="U857" s="40"/>
      <c r="V857" s="9">
        <f t="shared" si="153"/>
        <v>13.43</v>
      </c>
      <c r="Y857" s="9">
        <f t="shared" si="154"/>
        <v>0</v>
      </c>
      <c r="AD857" s="4" t="s">
        <v>2380</v>
      </c>
      <c r="AE857" s="4" t="s">
        <v>2381</v>
      </c>
      <c r="AF857" s="4" t="s">
        <v>1069</v>
      </c>
    </row>
    <row r="858" spans="1:35" ht="54" x14ac:dyDescent="0.3">
      <c r="A858" s="23" t="s">
        <v>2382</v>
      </c>
      <c r="B858" s="23"/>
      <c r="C858" s="42" t="s">
        <v>1066</v>
      </c>
      <c r="D858" s="25"/>
      <c r="E858" s="25" t="s">
        <v>608</v>
      </c>
      <c r="F858" s="43" t="s">
        <v>74</v>
      </c>
      <c r="G858" s="44">
        <v>1.2</v>
      </c>
      <c r="H858" s="25"/>
      <c r="I858" s="45">
        <v>86.16</v>
      </c>
      <c r="J858" s="46">
        <v>16.11</v>
      </c>
      <c r="K858" s="47"/>
      <c r="L858" s="47"/>
      <c r="M858" s="46">
        <f t="shared" si="151"/>
        <v>1388.04</v>
      </c>
      <c r="N858" s="47"/>
      <c r="O858" s="47"/>
      <c r="P858" s="46">
        <v>16.11</v>
      </c>
      <c r="Q858" s="47"/>
      <c r="R858" s="47"/>
      <c r="S858" s="46">
        <f t="shared" si="152"/>
        <v>1388.04</v>
      </c>
      <c r="T858" s="47"/>
      <c r="U858" s="48"/>
      <c r="V858" s="9">
        <f t="shared" si="153"/>
        <v>13.43</v>
      </c>
      <c r="Y858" s="9">
        <f t="shared" si="154"/>
        <v>1156.7</v>
      </c>
      <c r="AD858" s="4" t="s">
        <v>2383</v>
      </c>
      <c r="AE858" s="4" t="s">
        <v>2381</v>
      </c>
      <c r="AF858" s="4" t="s">
        <v>1069</v>
      </c>
    </row>
    <row r="859" spans="1:35" ht="18" x14ac:dyDescent="0.3">
      <c r="A859" s="17" t="s">
        <v>2384</v>
      </c>
      <c r="B859" s="17"/>
      <c r="C859" s="34" t="s">
        <v>625</v>
      </c>
      <c r="D859" s="19"/>
      <c r="E859" s="19"/>
      <c r="F859" s="35" t="s">
        <v>74</v>
      </c>
      <c r="G859" s="36">
        <v>0.25</v>
      </c>
      <c r="H859" s="19"/>
      <c r="I859" s="37">
        <v>0</v>
      </c>
      <c r="J859" s="38">
        <v>40.270000000000003</v>
      </c>
      <c r="K859" s="39"/>
      <c r="L859" s="39"/>
      <c r="M859" s="38">
        <f t="shared" si="151"/>
        <v>0</v>
      </c>
      <c r="N859" s="39"/>
      <c r="O859" s="39"/>
      <c r="P859" s="38">
        <v>40.270000000000003</v>
      </c>
      <c r="Q859" s="39"/>
      <c r="R859" s="39"/>
      <c r="S859" s="38">
        <f t="shared" si="152"/>
        <v>0</v>
      </c>
      <c r="T859" s="39"/>
      <c r="U859" s="40"/>
      <c r="V859" s="9">
        <f t="shared" si="153"/>
        <v>33.56</v>
      </c>
      <c r="Y859" s="9">
        <f t="shared" si="154"/>
        <v>0</v>
      </c>
      <c r="AD859" s="4" t="s">
        <v>2385</v>
      </c>
      <c r="AE859" s="4" t="s">
        <v>2386</v>
      </c>
      <c r="AF859" s="4" t="s">
        <v>628</v>
      </c>
    </row>
    <row r="860" spans="1:35" ht="18" x14ac:dyDescent="0.3">
      <c r="A860" s="23" t="s">
        <v>2387</v>
      </c>
      <c r="B860" s="23"/>
      <c r="C860" s="42" t="s">
        <v>625</v>
      </c>
      <c r="D860" s="25"/>
      <c r="E860" s="25"/>
      <c r="F860" s="43" t="s">
        <v>74</v>
      </c>
      <c r="G860" s="44">
        <v>0.25</v>
      </c>
      <c r="H860" s="25"/>
      <c r="I860" s="45">
        <v>8.9749999999999996</v>
      </c>
      <c r="J860" s="46">
        <v>40.270000000000003</v>
      </c>
      <c r="K860" s="47"/>
      <c r="L860" s="47"/>
      <c r="M860" s="46">
        <f t="shared" si="151"/>
        <v>361.42</v>
      </c>
      <c r="N860" s="47"/>
      <c r="O860" s="47"/>
      <c r="P860" s="46">
        <v>40.270000000000003</v>
      </c>
      <c r="Q860" s="47"/>
      <c r="R860" s="47"/>
      <c r="S860" s="46">
        <f t="shared" si="152"/>
        <v>361.42</v>
      </c>
      <c r="T860" s="47"/>
      <c r="U860" s="48"/>
      <c r="V860" s="9">
        <f t="shared" si="153"/>
        <v>33.56</v>
      </c>
      <c r="Y860" s="9">
        <f t="shared" si="154"/>
        <v>301.18</v>
      </c>
      <c r="AD860" s="4" t="s">
        <v>2388</v>
      </c>
      <c r="AE860" s="4" t="s">
        <v>2386</v>
      </c>
      <c r="AF860" s="4" t="s">
        <v>628</v>
      </c>
    </row>
    <row r="861" spans="1:35" ht="36" x14ac:dyDescent="0.3">
      <c r="A861" s="17" t="s">
        <v>2389</v>
      </c>
      <c r="B861" s="17"/>
      <c r="C861" s="34" t="s">
        <v>650</v>
      </c>
      <c r="D861" s="19"/>
      <c r="E861" s="19"/>
      <c r="F861" s="35" t="s">
        <v>74</v>
      </c>
      <c r="G861" s="36">
        <v>0.15</v>
      </c>
      <c r="H861" s="19"/>
      <c r="I861" s="62">
        <v>0</v>
      </c>
      <c r="J861" s="38">
        <v>68.400000000000006</v>
      </c>
      <c r="K861" s="39"/>
      <c r="L861" s="39"/>
      <c r="M861" s="38">
        <f t="shared" si="151"/>
        <v>0</v>
      </c>
      <c r="N861" s="39"/>
      <c r="O861" s="39"/>
      <c r="P861" s="38">
        <v>68.400000000000006</v>
      </c>
      <c r="Q861" s="39"/>
      <c r="R861" s="39"/>
      <c r="S861" s="38">
        <f t="shared" si="152"/>
        <v>0</v>
      </c>
      <c r="T861" s="39"/>
      <c r="U861" s="40"/>
      <c r="V861" s="9">
        <f t="shared" si="153"/>
        <v>57</v>
      </c>
      <c r="Y861" s="9">
        <f t="shared" si="154"/>
        <v>0</v>
      </c>
      <c r="AD861" s="4" t="s">
        <v>2390</v>
      </c>
      <c r="AE861" s="4" t="s">
        <v>2391</v>
      </c>
      <c r="AF861" s="4" t="s">
        <v>654</v>
      </c>
    </row>
    <row r="862" spans="1:35" ht="36" x14ac:dyDescent="0.3">
      <c r="A862" s="23" t="s">
        <v>2392</v>
      </c>
      <c r="B862" s="23"/>
      <c r="C862" s="42" t="s">
        <v>650</v>
      </c>
      <c r="D862" s="25"/>
      <c r="E862" s="25"/>
      <c r="F862" s="43" t="s">
        <v>74</v>
      </c>
      <c r="G862" s="44">
        <v>0.15</v>
      </c>
      <c r="H862" s="25"/>
      <c r="I862" s="44">
        <v>5.3849999999999998</v>
      </c>
      <c r="J862" s="46">
        <v>68.400000000000006</v>
      </c>
      <c r="K862" s="47"/>
      <c r="L862" s="47"/>
      <c r="M862" s="46">
        <f t="shared" si="151"/>
        <v>368.33</v>
      </c>
      <c r="N862" s="47"/>
      <c r="O862" s="47"/>
      <c r="P862" s="46">
        <v>68.400000000000006</v>
      </c>
      <c r="Q862" s="47"/>
      <c r="R862" s="47"/>
      <c r="S862" s="46">
        <f t="shared" si="152"/>
        <v>368.33</v>
      </c>
      <c r="T862" s="47"/>
      <c r="U862" s="48"/>
      <c r="V862" s="9">
        <f t="shared" si="153"/>
        <v>57</v>
      </c>
      <c r="Y862" s="9">
        <f t="shared" si="154"/>
        <v>306.94</v>
      </c>
      <c r="AD862" s="4" t="s">
        <v>2393</v>
      </c>
      <c r="AE862" s="4" t="s">
        <v>2391</v>
      </c>
      <c r="AF862" s="4" t="s">
        <v>654</v>
      </c>
    </row>
    <row r="863" spans="1:35" ht="54" x14ac:dyDescent="0.3">
      <c r="A863" s="17" t="s">
        <v>2394</v>
      </c>
      <c r="B863" s="17" t="s">
        <v>2139</v>
      </c>
      <c r="C863" s="18" t="s">
        <v>2140</v>
      </c>
      <c r="D863" s="19"/>
      <c r="E863" s="19" t="s">
        <v>2395</v>
      </c>
      <c r="F863" s="19" t="s">
        <v>67</v>
      </c>
      <c r="G863" s="20">
        <v>1</v>
      </c>
      <c r="H863" s="19"/>
      <c r="I863" s="21">
        <v>0</v>
      </c>
      <c r="J863" s="22">
        <v>1150.01</v>
      </c>
      <c r="K863" s="22">
        <v>2364</v>
      </c>
      <c r="L863" s="22">
        <f>J863+ROUND(K863, 2)</f>
        <v>3514.01</v>
      </c>
      <c r="M863" s="22">
        <v>0</v>
      </c>
      <c r="N863" s="22">
        <v>0</v>
      </c>
      <c r="O863" s="22">
        <f>M863+N863</f>
        <v>0</v>
      </c>
      <c r="P863" s="22">
        <v>820.9</v>
      </c>
      <c r="Q863" s="22">
        <v>2364</v>
      </c>
      <c r="R863" s="22">
        <f>P863+ROUND(Q863, 2)</f>
        <v>3184.9</v>
      </c>
      <c r="S863" s="22">
        <v>0</v>
      </c>
      <c r="T863" s="22">
        <v>0</v>
      </c>
      <c r="U863" s="22">
        <f>S863+T863</f>
        <v>0</v>
      </c>
      <c r="V863" s="9">
        <f>ROUND(P863 / 1.2, 2)</f>
        <v>684.08</v>
      </c>
      <c r="W863" s="9">
        <f>ROUND(Q863 / 1.2, 2)</f>
        <v>1970</v>
      </c>
      <c r="X863" s="9">
        <f>ROUND(R863 / 1.2, 2)</f>
        <v>2654.08</v>
      </c>
      <c r="Y863" s="9">
        <f t="shared" si="154"/>
        <v>0</v>
      </c>
      <c r="Z863" s="9">
        <f>ROUND(T863 / 1.2, 2)</f>
        <v>0</v>
      </c>
      <c r="AA863" s="9">
        <f>Y863+Z863</f>
        <v>0</v>
      </c>
      <c r="AD863" s="4">
        <v>337839990</v>
      </c>
      <c r="AE863" s="4">
        <v>27138008</v>
      </c>
      <c r="AG863" s="4" t="s">
        <v>2142</v>
      </c>
      <c r="AH863" s="4" t="s">
        <v>2143</v>
      </c>
      <c r="AI863" s="4" t="s">
        <v>70</v>
      </c>
    </row>
    <row r="864" spans="1:35" ht="54" x14ac:dyDescent="0.3">
      <c r="A864" s="23" t="s">
        <v>2396</v>
      </c>
      <c r="B864" s="23" t="s">
        <v>2139</v>
      </c>
      <c r="C864" s="24" t="s">
        <v>2140</v>
      </c>
      <c r="D864" s="25"/>
      <c r="E864" s="25" t="s">
        <v>2395</v>
      </c>
      <c r="F864" s="25" t="s">
        <v>67</v>
      </c>
      <c r="G864" s="26">
        <v>1</v>
      </c>
      <c r="H864" s="25"/>
      <c r="I864" s="26">
        <v>5.75</v>
      </c>
      <c r="J864" s="27">
        <v>1150.01</v>
      </c>
      <c r="K864" s="27">
        <v>2364</v>
      </c>
      <c r="L864" s="27">
        <v>2364</v>
      </c>
      <c r="M864" s="27">
        <v>6612.56</v>
      </c>
      <c r="N864" s="27">
        <v>13593</v>
      </c>
      <c r="O864" s="27"/>
      <c r="P864" s="27">
        <v>820.9</v>
      </c>
      <c r="Q864" s="27">
        <v>2364</v>
      </c>
      <c r="R864" s="27">
        <v>2364</v>
      </c>
      <c r="S864" s="27">
        <v>4720.18</v>
      </c>
      <c r="T864" s="27">
        <v>13593</v>
      </c>
      <c r="U864" s="27"/>
      <c r="V864" s="9"/>
      <c r="W864" s="9">
        <f>ROUND(Q864 / 1.2, 2)</f>
        <v>1970</v>
      </c>
      <c r="X864" s="9">
        <f>ROUND(R864 / 1.2, 2)</f>
        <v>1970</v>
      </c>
      <c r="Y864" s="9"/>
      <c r="Z864" s="9">
        <f>ROUND(T864 / 1.2, 2)</f>
        <v>11327.5</v>
      </c>
      <c r="AA864" s="9"/>
      <c r="AD864" s="4">
        <v>315782295</v>
      </c>
      <c r="AE864" s="4">
        <v>27138008</v>
      </c>
      <c r="AG864" s="4" t="s">
        <v>2142</v>
      </c>
      <c r="AH864" s="4" t="s">
        <v>2143</v>
      </c>
      <c r="AI864" s="4"/>
    </row>
    <row r="865" spans="1:35" ht="36" x14ac:dyDescent="0.3">
      <c r="A865" s="17" t="s">
        <v>2397</v>
      </c>
      <c r="B865" s="17"/>
      <c r="C865" s="34" t="s">
        <v>650</v>
      </c>
      <c r="D865" s="19"/>
      <c r="E865" s="19"/>
      <c r="F865" s="35" t="s">
        <v>74</v>
      </c>
      <c r="G865" s="36">
        <v>0.15</v>
      </c>
      <c r="H865" s="19"/>
      <c r="I865" s="62">
        <v>0</v>
      </c>
      <c r="J865" s="38">
        <v>68.400000000000006</v>
      </c>
      <c r="K865" s="39"/>
      <c r="L865" s="39"/>
      <c r="M865" s="38">
        <f t="shared" ref="M865:M872" si="155">ROUND(ROUND(J865, 2)*I865, 2)</f>
        <v>0</v>
      </c>
      <c r="N865" s="39"/>
      <c r="O865" s="39"/>
      <c r="P865" s="38">
        <v>68.400000000000006</v>
      </c>
      <c r="Q865" s="39"/>
      <c r="R865" s="39"/>
      <c r="S865" s="38">
        <f t="shared" ref="S865:S872" si="156">ROUND(ROUND(P865, 2)*I865, 2)</f>
        <v>0</v>
      </c>
      <c r="T865" s="39"/>
      <c r="U865" s="40"/>
      <c r="V865" s="9">
        <f t="shared" ref="V865:V872" si="157">ROUND(ROUND(P865, 2)/1.2, 2)</f>
        <v>57</v>
      </c>
      <c r="Y865" s="9">
        <f t="shared" ref="Y865:Y873" si="158">ROUND(S865 / 1.2, 2)</f>
        <v>0</v>
      </c>
      <c r="AD865" s="4" t="s">
        <v>2398</v>
      </c>
      <c r="AE865" s="4" t="s">
        <v>2399</v>
      </c>
      <c r="AF865" s="4" t="s">
        <v>654</v>
      </c>
    </row>
    <row r="866" spans="1:35" ht="36" x14ac:dyDescent="0.3">
      <c r="A866" s="23" t="s">
        <v>2400</v>
      </c>
      <c r="B866" s="23"/>
      <c r="C866" s="42" t="s">
        <v>650</v>
      </c>
      <c r="D866" s="25"/>
      <c r="E866" s="25"/>
      <c r="F866" s="43" t="s">
        <v>74</v>
      </c>
      <c r="G866" s="44">
        <v>0.15</v>
      </c>
      <c r="H866" s="25"/>
      <c r="I866" s="44">
        <v>0.86299999999999999</v>
      </c>
      <c r="J866" s="46">
        <v>68.400000000000006</v>
      </c>
      <c r="K866" s="47"/>
      <c r="L866" s="47"/>
      <c r="M866" s="46">
        <f t="shared" si="155"/>
        <v>59.03</v>
      </c>
      <c r="N866" s="47"/>
      <c r="O866" s="47"/>
      <c r="P866" s="46">
        <v>68.400000000000006</v>
      </c>
      <c r="Q866" s="47"/>
      <c r="R866" s="47"/>
      <c r="S866" s="46">
        <f t="shared" si="156"/>
        <v>59.03</v>
      </c>
      <c r="T866" s="47"/>
      <c r="U866" s="48"/>
      <c r="V866" s="9">
        <f t="shared" si="157"/>
        <v>57</v>
      </c>
      <c r="Y866" s="9">
        <f t="shared" si="158"/>
        <v>49.19</v>
      </c>
      <c r="AD866" s="4" t="s">
        <v>2401</v>
      </c>
      <c r="AE866" s="4" t="s">
        <v>2399</v>
      </c>
      <c r="AF866" s="4" t="s">
        <v>654</v>
      </c>
    </row>
    <row r="867" spans="1:35" ht="18" x14ac:dyDescent="0.3">
      <c r="A867" s="17" t="s">
        <v>2402</v>
      </c>
      <c r="B867" s="17"/>
      <c r="C867" s="34" t="s">
        <v>625</v>
      </c>
      <c r="D867" s="19"/>
      <c r="E867" s="19"/>
      <c r="F867" s="35" t="s">
        <v>74</v>
      </c>
      <c r="G867" s="36">
        <v>0.25</v>
      </c>
      <c r="H867" s="19"/>
      <c r="I867" s="37">
        <v>0</v>
      </c>
      <c r="J867" s="38">
        <v>40.270000000000003</v>
      </c>
      <c r="K867" s="39"/>
      <c r="L867" s="39"/>
      <c r="M867" s="38">
        <f t="shared" si="155"/>
        <v>0</v>
      </c>
      <c r="N867" s="39"/>
      <c r="O867" s="39"/>
      <c r="P867" s="38">
        <v>40.270000000000003</v>
      </c>
      <c r="Q867" s="39"/>
      <c r="R867" s="39"/>
      <c r="S867" s="38">
        <f t="shared" si="156"/>
        <v>0</v>
      </c>
      <c r="T867" s="39"/>
      <c r="U867" s="40"/>
      <c r="V867" s="9">
        <f t="shared" si="157"/>
        <v>33.56</v>
      </c>
      <c r="Y867" s="9">
        <f t="shared" si="158"/>
        <v>0</v>
      </c>
      <c r="AD867" s="4" t="s">
        <v>2403</v>
      </c>
      <c r="AE867" s="4" t="s">
        <v>2404</v>
      </c>
      <c r="AF867" s="4" t="s">
        <v>628</v>
      </c>
    </row>
    <row r="868" spans="1:35" ht="18" x14ac:dyDescent="0.3">
      <c r="A868" s="23" t="s">
        <v>2405</v>
      </c>
      <c r="B868" s="23"/>
      <c r="C868" s="42" t="s">
        <v>625</v>
      </c>
      <c r="D868" s="25"/>
      <c r="E868" s="25"/>
      <c r="F868" s="43" t="s">
        <v>74</v>
      </c>
      <c r="G868" s="44">
        <v>0.25</v>
      </c>
      <c r="H868" s="25"/>
      <c r="I868" s="45">
        <v>1.4379999999999999</v>
      </c>
      <c r="J868" s="46">
        <v>40.270000000000003</v>
      </c>
      <c r="K868" s="47"/>
      <c r="L868" s="47"/>
      <c r="M868" s="46">
        <f t="shared" si="155"/>
        <v>57.91</v>
      </c>
      <c r="N868" s="47"/>
      <c r="O868" s="47"/>
      <c r="P868" s="46">
        <v>40.270000000000003</v>
      </c>
      <c r="Q868" s="47"/>
      <c r="R868" s="47"/>
      <c r="S868" s="46">
        <f t="shared" si="156"/>
        <v>57.91</v>
      </c>
      <c r="T868" s="47"/>
      <c r="U868" s="48"/>
      <c r="V868" s="9">
        <f t="shared" si="157"/>
        <v>33.56</v>
      </c>
      <c r="Y868" s="9">
        <f t="shared" si="158"/>
        <v>48.26</v>
      </c>
      <c r="AD868" s="4" t="s">
        <v>2406</v>
      </c>
      <c r="AE868" s="4" t="s">
        <v>2404</v>
      </c>
      <c r="AF868" s="4" t="s">
        <v>628</v>
      </c>
    </row>
    <row r="869" spans="1:35" ht="54" x14ac:dyDescent="0.3">
      <c r="A869" s="17" t="s">
        <v>2407</v>
      </c>
      <c r="B869" s="17"/>
      <c r="C869" s="34" t="s">
        <v>1066</v>
      </c>
      <c r="D869" s="19"/>
      <c r="E869" s="19" t="s">
        <v>608</v>
      </c>
      <c r="F869" s="35" t="s">
        <v>74</v>
      </c>
      <c r="G869" s="36">
        <v>1.2</v>
      </c>
      <c r="H869" s="19"/>
      <c r="I869" s="37">
        <v>0</v>
      </c>
      <c r="J869" s="38">
        <v>16.11</v>
      </c>
      <c r="K869" s="39"/>
      <c r="L869" s="39"/>
      <c r="M869" s="38">
        <f t="shared" si="155"/>
        <v>0</v>
      </c>
      <c r="N869" s="39"/>
      <c r="O869" s="39"/>
      <c r="P869" s="38">
        <v>16.11</v>
      </c>
      <c r="Q869" s="39"/>
      <c r="R869" s="39"/>
      <c r="S869" s="38">
        <f t="shared" si="156"/>
        <v>0</v>
      </c>
      <c r="T869" s="39"/>
      <c r="U869" s="40"/>
      <c r="V869" s="9">
        <f t="shared" si="157"/>
        <v>13.43</v>
      </c>
      <c r="Y869" s="9">
        <f t="shared" si="158"/>
        <v>0</v>
      </c>
      <c r="AD869" s="4" t="s">
        <v>2408</v>
      </c>
      <c r="AE869" s="4" t="s">
        <v>2409</v>
      </c>
      <c r="AF869" s="4" t="s">
        <v>1069</v>
      </c>
    </row>
    <row r="870" spans="1:35" ht="54" x14ac:dyDescent="0.3">
      <c r="A870" s="23" t="s">
        <v>2410</v>
      </c>
      <c r="B870" s="23"/>
      <c r="C870" s="42" t="s">
        <v>1066</v>
      </c>
      <c r="D870" s="25"/>
      <c r="E870" s="25" t="s">
        <v>608</v>
      </c>
      <c r="F870" s="43" t="s">
        <v>74</v>
      </c>
      <c r="G870" s="44">
        <v>1.2</v>
      </c>
      <c r="H870" s="25"/>
      <c r="I870" s="45">
        <v>13.8</v>
      </c>
      <c r="J870" s="46">
        <v>16.11</v>
      </c>
      <c r="K870" s="47"/>
      <c r="L870" s="47"/>
      <c r="M870" s="46">
        <f t="shared" si="155"/>
        <v>222.32</v>
      </c>
      <c r="N870" s="47"/>
      <c r="O870" s="47"/>
      <c r="P870" s="46">
        <v>16.11</v>
      </c>
      <c r="Q870" s="47"/>
      <c r="R870" s="47"/>
      <c r="S870" s="46">
        <f t="shared" si="156"/>
        <v>222.32</v>
      </c>
      <c r="T870" s="47"/>
      <c r="U870" s="48"/>
      <c r="V870" s="9">
        <f t="shared" si="157"/>
        <v>13.43</v>
      </c>
      <c r="Y870" s="9">
        <f t="shared" si="158"/>
        <v>185.27</v>
      </c>
      <c r="AD870" s="4" t="s">
        <v>2411</v>
      </c>
      <c r="AE870" s="4" t="s">
        <v>2409</v>
      </c>
      <c r="AF870" s="4" t="s">
        <v>1069</v>
      </c>
    </row>
    <row r="871" spans="1:35" ht="36" x14ac:dyDescent="0.3">
      <c r="A871" s="17" t="s">
        <v>2412</v>
      </c>
      <c r="B871" s="17"/>
      <c r="C871" s="34" t="s">
        <v>2224</v>
      </c>
      <c r="D871" s="19"/>
      <c r="E871" s="19" t="s">
        <v>2413</v>
      </c>
      <c r="F871" s="35" t="s">
        <v>67</v>
      </c>
      <c r="G871" s="36">
        <v>1.07</v>
      </c>
      <c r="H871" s="19"/>
      <c r="I871" s="37">
        <v>0</v>
      </c>
      <c r="J871" s="38">
        <v>1019.55</v>
      </c>
      <c r="K871" s="39"/>
      <c r="L871" s="39"/>
      <c r="M871" s="38">
        <f t="shared" si="155"/>
        <v>0</v>
      </c>
      <c r="N871" s="39"/>
      <c r="O871" s="39"/>
      <c r="P871" s="38">
        <v>712</v>
      </c>
      <c r="Q871" s="39"/>
      <c r="R871" s="39"/>
      <c r="S871" s="38">
        <f t="shared" si="156"/>
        <v>0</v>
      </c>
      <c r="T871" s="39"/>
      <c r="U871" s="40"/>
      <c r="V871" s="9">
        <f t="shared" si="157"/>
        <v>593.33000000000004</v>
      </c>
      <c r="Y871" s="9">
        <f t="shared" si="158"/>
        <v>0</v>
      </c>
      <c r="AD871" s="4" t="s">
        <v>2414</v>
      </c>
      <c r="AE871" s="4" t="s">
        <v>2415</v>
      </c>
      <c r="AF871" s="4" t="s">
        <v>2228</v>
      </c>
    </row>
    <row r="872" spans="1:35" ht="36" x14ac:dyDescent="0.3">
      <c r="A872" s="23" t="s">
        <v>2416</v>
      </c>
      <c r="B872" s="23"/>
      <c r="C872" s="42" t="s">
        <v>2224</v>
      </c>
      <c r="D872" s="25"/>
      <c r="E872" s="25" t="s">
        <v>2413</v>
      </c>
      <c r="F872" s="43" t="s">
        <v>67</v>
      </c>
      <c r="G872" s="44">
        <v>1.07</v>
      </c>
      <c r="H872" s="25"/>
      <c r="I872" s="45">
        <v>6.1529999999999996</v>
      </c>
      <c r="J872" s="46">
        <v>1019.55</v>
      </c>
      <c r="K872" s="47"/>
      <c r="L872" s="47"/>
      <c r="M872" s="46">
        <f t="shared" si="155"/>
        <v>6273.29</v>
      </c>
      <c r="N872" s="47"/>
      <c r="O872" s="47"/>
      <c r="P872" s="46">
        <v>712</v>
      </c>
      <c r="Q872" s="47"/>
      <c r="R872" s="47"/>
      <c r="S872" s="46">
        <f t="shared" si="156"/>
        <v>4380.9399999999996</v>
      </c>
      <c r="T872" s="47"/>
      <c r="U872" s="48"/>
      <c r="V872" s="9">
        <f t="shared" si="157"/>
        <v>593.33000000000004</v>
      </c>
      <c r="Y872" s="9">
        <f t="shared" si="158"/>
        <v>3650.78</v>
      </c>
      <c r="AD872" s="4" t="s">
        <v>2417</v>
      </c>
      <c r="AE872" s="4" t="s">
        <v>2415</v>
      </c>
      <c r="AF872" s="4" t="s">
        <v>2228</v>
      </c>
    </row>
    <row r="873" spans="1:35" ht="54" x14ac:dyDescent="0.3">
      <c r="A873" s="17" t="s">
        <v>2418</v>
      </c>
      <c r="B873" s="17" t="s">
        <v>2139</v>
      </c>
      <c r="C873" s="18" t="s">
        <v>2140</v>
      </c>
      <c r="D873" s="19"/>
      <c r="E873" s="19" t="s">
        <v>2419</v>
      </c>
      <c r="F873" s="19" t="s">
        <v>67</v>
      </c>
      <c r="G873" s="20">
        <v>1</v>
      </c>
      <c r="H873" s="19"/>
      <c r="I873" s="21">
        <v>0</v>
      </c>
      <c r="J873" s="22">
        <v>1276.94</v>
      </c>
      <c r="K873" s="22">
        <v>2364</v>
      </c>
      <c r="L873" s="22">
        <f>J873+ROUND(K873, 2)</f>
        <v>3640.94</v>
      </c>
      <c r="M873" s="22">
        <v>0</v>
      </c>
      <c r="N873" s="22">
        <v>0</v>
      </c>
      <c r="O873" s="22">
        <f>M873+N873</f>
        <v>0</v>
      </c>
      <c r="P873" s="22">
        <v>790.92</v>
      </c>
      <c r="Q873" s="22">
        <v>2364</v>
      </c>
      <c r="R873" s="22">
        <f>P873+ROUND(Q873, 2)</f>
        <v>3154.92</v>
      </c>
      <c r="S873" s="22">
        <v>0</v>
      </c>
      <c r="T873" s="22">
        <v>0</v>
      </c>
      <c r="U873" s="22">
        <f>S873+T873</f>
        <v>0</v>
      </c>
      <c r="V873" s="9">
        <f>ROUND(P873 / 1.2, 2)</f>
        <v>659.1</v>
      </c>
      <c r="W873" s="9">
        <f>ROUND(Q873 / 1.2, 2)</f>
        <v>1970</v>
      </c>
      <c r="X873" s="9">
        <f>ROUND(R873 / 1.2, 2)</f>
        <v>2629.1</v>
      </c>
      <c r="Y873" s="9">
        <f t="shared" si="158"/>
        <v>0</v>
      </c>
      <c r="Z873" s="9">
        <f>ROUND(T873 / 1.2, 2)</f>
        <v>0</v>
      </c>
      <c r="AA873" s="9">
        <f>Y873+Z873</f>
        <v>0</v>
      </c>
      <c r="AD873" s="4">
        <v>337839991</v>
      </c>
      <c r="AE873" s="4">
        <v>27138009</v>
      </c>
      <c r="AG873" s="4" t="s">
        <v>2142</v>
      </c>
      <c r="AH873" s="4" t="s">
        <v>2143</v>
      </c>
      <c r="AI873" s="4" t="s">
        <v>70</v>
      </c>
    </row>
    <row r="874" spans="1:35" ht="54" x14ac:dyDescent="0.3">
      <c r="A874" s="23" t="s">
        <v>2420</v>
      </c>
      <c r="B874" s="23" t="s">
        <v>2139</v>
      </c>
      <c r="C874" s="24" t="s">
        <v>2140</v>
      </c>
      <c r="D874" s="25"/>
      <c r="E874" s="25" t="s">
        <v>2419</v>
      </c>
      <c r="F874" s="25" t="s">
        <v>67</v>
      </c>
      <c r="G874" s="26">
        <v>1</v>
      </c>
      <c r="H874" s="25"/>
      <c r="I874" s="26">
        <v>8.15</v>
      </c>
      <c r="J874" s="27">
        <v>1276.94</v>
      </c>
      <c r="K874" s="27">
        <v>2364</v>
      </c>
      <c r="L874" s="27">
        <v>2364</v>
      </c>
      <c r="M874" s="27">
        <v>10407.06</v>
      </c>
      <c r="N874" s="27">
        <v>19266.599999999999</v>
      </c>
      <c r="O874" s="27"/>
      <c r="P874" s="27">
        <v>790.92</v>
      </c>
      <c r="Q874" s="27">
        <v>2364</v>
      </c>
      <c r="R874" s="27">
        <v>2364</v>
      </c>
      <c r="S874" s="27">
        <v>6446</v>
      </c>
      <c r="T874" s="27">
        <v>19266.599999999999</v>
      </c>
      <c r="U874" s="27"/>
      <c r="V874" s="9"/>
      <c r="W874" s="9">
        <f>ROUND(Q874 / 1.2, 2)</f>
        <v>1970</v>
      </c>
      <c r="X874" s="9">
        <f>ROUND(R874 / 1.2, 2)</f>
        <v>1970</v>
      </c>
      <c r="Y874" s="9"/>
      <c r="Z874" s="9">
        <f>ROUND(T874 / 1.2, 2)</f>
        <v>16055.5</v>
      </c>
      <c r="AA874" s="9"/>
      <c r="AD874" s="4">
        <v>315782296</v>
      </c>
      <c r="AE874" s="4">
        <v>27138009</v>
      </c>
      <c r="AG874" s="4" t="s">
        <v>2142</v>
      </c>
      <c r="AH874" s="4" t="s">
        <v>2143</v>
      </c>
      <c r="AI874" s="4"/>
    </row>
    <row r="875" spans="1:35" ht="54" x14ac:dyDescent="0.3">
      <c r="A875" s="17" t="s">
        <v>2421</v>
      </c>
      <c r="B875" s="17"/>
      <c r="C875" s="34" t="s">
        <v>2213</v>
      </c>
      <c r="D875" s="19"/>
      <c r="E875" s="19" t="s">
        <v>2260</v>
      </c>
      <c r="F875" s="35" t="s">
        <v>67</v>
      </c>
      <c r="G875" s="36">
        <v>1.07</v>
      </c>
      <c r="H875" s="19"/>
      <c r="I875" s="37">
        <v>0</v>
      </c>
      <c r="J875" s="38">
        <v>1138.2</v>
      </c>
      <c r="K875" s="39"/>
      <c r="L875" s="39"/>
      <c r="M875" s="38">
        <f t="shared" ref="M875:M882" si="159">ROUND(ROUND(J875, 2)*I875, 2)</f>
        <v>0</v>
      </c>
      <c r="N875" s="39"/>
      <c r="O875" s="39"/>
      <c r="P875" s="38">
        <v>684</v>
      </c>
      <c r="Q875" s="39"/>
      <c r="R875" s="39"/>
      <c r="S875" s="38">
        <f t="shared" ref="S875:S882" si="160">ROUND(ROUND(P875, 2)*I875, 2)</f>
        <v>0</v>
      </c>
      <c r="T875" s="39"/>
      <c r="U875" s="40"/>
      <c r="V875" s="9">
        <f t="shared" ref="V875:V882" si="161">ROUND(ROUND(P875, 2)/1.2, 2)</f>
        <v>570</v>
      </c>
      <c r="Y875" s="9">
        <f t="shared" ref="Y875:Y883" si="162">ROUND(S875 / 1.2, 2)</f>
        <v>0</v>
      </c>
      <c r="AD875" s="4" t="s">
        <v>2422</v>
      </c>
      <c r="AE875" s="4" t="s">
        <v>2423</v>
      </c>
      <c r="AF875" s="4" t="s">
        <v>2217</v>
      </c>
    </row>
    <row r="876" spans="1:35" ht="54" x14ac:dyDescent="0.3">
      <c r="A876" s="23" t="s">
        <v>2424</v>
      </c>
      <c r="B876" s="23"/>
      <c r="C876" s="42" t="s">
        <v>2213</v>
      </c>
      <c r="D876" s="25"/>
      <c r="E876" s="25" t="s">
        <v>2260</v>
      </c>
      <c r="F876" s="43" t="s">
        <v>67</v>
      </c>
      <c r="G876" s="44">
        <v>1.07</v>
      </c>
      <c r="H876" s="25"/>
      <c r="I876" s="45">
        <v>8.7210000000000001</v>
      </c>
      <c r="J876" s="46">
        <v>1138.2</v>
      </c>
      <c r="K876" s="47"/>
      <c r="L876" s="47"/>
      <c r="M876" s="46">
        <f t="shared" si="159"/>
        <v>9926.24</v>
      </c>
      <c r="N876" s="47"/>
      <c r="O876" s="47"/>
      <c r="P876" s="46">
        <v>684</v>
      </c>
      <c r="Q876" s="47"/>
      <c r="R876" s="47"/>
      <c r="S876" s="46">
        <f t="shared" si="160"/>
        <v>5965.16</v>
      </c>
      <c r="T876" s="47"/>
      <c r="U876" s="48"/>
      <c r="V876" s="9">
        <f t="shared" si="161"/>
        <v>570</v>
      </c>
      <c r="Y876" s="9">
        <f t="shared" si="162"/>
        <v>4970.97</v>
      </c>
      <c r="AD876" s="4" t="s">
        <v>2425</v>
      </c>
      <c r="AE876" s="4" t="s">
        <v>2423</v>
      </c>
      <c r="AF876" s="4" t="s">
        <v>2217</v>
      </c>
    </row>
    <row r="877" spans="1:35" ht="54" x14ac:dyDescent="0.3">
      <c r="A877" s="17" t="s">
        <v>2426</v>
      </c>
      <c r="B877" s="17"/>
      <c r="C877" s="34" t="s">
        <v>1066</v>
      </c>
      <c r="D877" s="19"/>
      <c r="E877" s="19" t="s">
        <v>608</v>
      </c>
      <c r="F877" s="35" t="s">
        <v>74</v>
      </c>
      <c r="G877" s="36">
        <v>1.2</v>
      </c>
      <c r="H877" s="19"/>
      <c r="I877" s="37">
        <v>0</v>
      </c>
      <c r="J877" s="38">
        <v>16.11</v>
      </c>
      <c r="K877" s="39"/>
      <c r="L877" s="39"/>
      <c r="M877" s="38">
        <f t="shared" si="159"/>
        <v>0</v>
      </c>
      <c r="N877" s="39"/>
      <c r="O877" s="39"/>
      <c r="P877" s="38">
        <v>16.11</v>
      </c>
      <c r="Q877" s="39"/>
      <c r="R877" s="39"/>
      <c r="S877" s="38">
        <f t="shared" si="160"/>
        <v>0</v>
      </c>
      <c r="T877" s="39"/>
      <c r="U877" s="40"/>
      <c r="V877" s="9">
        <f t="shared" si="161"/>
        <v>13.43</v>
      </c>
      <c r="Y877" s="9">
        <f t="shared" si="162"/>
        <v>0</v>
      </c>
      <c r="AD877" s="4" t="s">
        <v>2427</v>
      </c>
      <c r="AE877" s="4" t="s">
        <v>2428</v>
      </c>
      <c r="AF877" s="4" t="s">
        <v>1069</v>
      </c>
    </row>
    <row r="878" spans="1:35" ht="54" x14ac:dyDescent="0.3">
      <c r="A878" s="23" t="s">
        <v>2429</v>
      </c>
      <c r="B878" s="23"/>
      <c r="C878" s="42" t="s">
        <v>1066</v>
      </c>
      <c r="D878" s="25"/>
      <c r="E878" s="25" t="s">
        <v>608</v>
      </c>
      <c r="F878" s="43" t="s">
        <v>74</v>
      </c>
      <c r="G878" s="44">
        <v>1.2</v>
      </c>
      <c r="H878" s="25"/>
      <c r="I878" s="45">
        <v>19.559999999999999</v>
      </c>
      <c r="J878" s="46">
        <v>16.11</v>
      </c>
      <c r="K878" s="47"/>
      <c r="L878" s="47"/>
      <c r="M878" s="46">
        <f t="shared" si="159"/>
        <v>315.11</v>
      </c>
      <c r="N878" s="47"/>
      <c r="O878" s="47"/>
      <c r="P878" s="46">
        <v>16.11</v>
      </c>
      <c r="Q878" s="47"/>
      <c r="R878" s="47"/>
      <c r="S878" s="46">
        <f t="shared" si="160"/>
        <v>315.11</v>
      </c>
      <c r="T878" s="47"/>
      <c r="U878" s="48"/>
      <c r="V878" s="9">
        <f t="shared" si="161"/>
        <v>13.43</v>
      </c>
      <c r="Y878" s="9">
        <f t="shared" si="162"/>
        <v>262.58999999999997</v>
      </c>
      <c r="AD878" s="4" t="s">
        <v>2430</v>
      </c>
      <c r="AE878" s="4" t="s">
        <v>2428</v>
      </c>
      <c r="AF878" s="4" t="s">
        <v>1069</v>
      </c>
    </row>
    <row r="879" spans="1:35" ht="18" x14ac:dyDescent="0.3">
      <c r="A879" s="17" t="s">
        <v>2431</v>
      </c>
      <c r="B879" s="17"/>
      <c r="C879" s="34" t="s">
        <v>625</v>
      </c>
      <c r="D879" s="19"/>
      <c r="E879" s="19"/>
      <c r="F879" s="35" t="s">
        <v>74</v>
      </c>
      <c r="G879" s="36">
        <v>0.25</v>
      </c>
      <c r="H879" s="19"/>
      <c r="I879" s="37">
        <v>0</v>
      </c>
      <c r="J879" s="38">
        <v>40.270000000000003</v>
      </c>
      <c r="K879" s="39"/>
      <c r="L879" s="39"/>
      <c r="M879" s="38">
        <f t="shared" si="159"/>
        <v>0</v>
      </c>
      <c r="N879" s="39"/>
      <c r="O879" s="39"/>
      <c r="P879" s="38">
        <v>40.270000000000003</v>
      </c>
      <c r="Q879" s="39"/>
      <c r="R879" s="39"/>
      <c r="S879" s="38">
        <f t="shared" si="160"/>
        <v>0</v>
      </c>
      <c r="T879" s="39"/>
      <c r="U879" s="40"/>
      <c r="V879" s="9">
        <f t="shared" si="161"/>
        <v>33.56</v>
      </c>
      <c r="Y879" s="9">
        <f t="shared" si="162"/>
        <v>0</v>
      </c>
      <c r="AD879" s="4" t="s">
        <v>2432</v>
      </c>
      <c r="AE879" s="4" t="s">
        <v>2433</v>
      </c>
      <c r="AF879" s="4" t="s">
        <v>628</v>
      </c>
    </row>
    <row r="880" spans="1:35" ht="18" x14ac:dyDescent="0.3">
      <c r="A880" s="23" t="s">
        <v>2434</v>
      </c>
      <c r="B880" s="23"/>
      <c r="C880" s="42" t="s">
        <v>625</v>
      </c>
      <c r="D880" s="25"/>
      <c r="E880" s="25"/>
      <c r="F880" s="43" t="s">
        <v>74</v>
      </c>
      <c r="G880" s="44">
        <v>0.25</v>
      </c>
      <c r="H880" s="25"/>
      <c r="I880" s="45">
        <v>2.0379999999999998</v>
      </c>
      <c r="J880" s="46">
        <v>40.270000000000003</v>
      </c>
      <c r="K880" s="47"/>
      <c r="L880" s="47"/>
      <c r="M880" s="46">
        <f t="shared" si="159"/>
        <v>82.07</v>
      </c>
      <c r="N880" s="47"/>
      <c r="O880" s="47"/>
      <c r="P880" s="46">
        <v>40.270000000000003</v>
      </c>
      <c r="Q880" s="47"/>
      <c r="R880" s="47"/>
      <c r="S880" s="46">
        <f t="shared" si="160"/>
        <v>82.07</v>
      </c>
      <c r="T880" s="47"/>
      <c r="U880" s="48"/>
      <c r="V880" s="9">
        <f t="shared" si="161"/>
        <v>33.56</v>
      </c>
      <c r="Y880" s="9">
        <f t="shared" si="162"/>
        <v>68.39</v>
      </c>
      <c r="AD880" s="4" t="s">
        <v>2435</v>
      </c>
      <c r="AE880" s="4" t="s">
        <v>2433</v>
      </c>
      <c r="AF880" s="4" t="s">
        <v>628</v>
      </c>
    </row>
    <row r="881" spans="1:35" ht="36" x14ac:dyDescent="0.3">
      <c r="A881" s="17" t="s">
        <v>2436</v>
      </c>
      <c r="B881" s="17"/>
      <c r="C881" s="34" t="s">
        <v>650</v>
      </c>
      <c r="D881" s="19"/>
      <c r="E881" s="19"/>
      <c r="F881" s="35" t="s">
        <v>74</v>
      </c>
      <c r="G881" s="36">
        <v>0.15</v>
      </c>
      <c r="H881" s="19"/>
      <c r="I881" s="62">
        <v>0</v>
      </c>
      <c r="J881" s="38">
        <v>68.400000000000006</v>
      </c>
      <c r="K881" s="39"/>
      <c r="L881" s="39"/>
      <c r="M881" s="38">
        <f t="shared" si="159"/>
        <v>0</v>
      </c>
      <c r="N881" s="39"/>
      <c r="O881" s="39"/>
      <c r="P881" s="38">
        <v>68.400000000000006</v>
      </c>
      <c r="Q881" s="39"/>
      <c r="R881" s="39"/>
      <c r="S881" s="38">
        <f t="shared" si="160"/>
        <v>0</v>
      </c>
      <c r="T881" s="39"/>
      <c r="U881" s="40"/>
      <c r="V881" s="9">
        <f t="shared" si="161"/>
        <v>57</v>
      </c>
      <c r="Y881" s="9">
        <f t="shared" si="162"/>
        <v>0</v>
      </c>
      <c r="AD881" s="4" t="s">
        <v>2437</v>
      </c>
      <c r="AE881" s="4" t="s">
        <v>2438</v>
      </c>
      <c r="AF881" s="4" t="s">
        <v>654</v>
      </c>
    </row>
    <row r="882" spans="1:35" ht="36" x14ac:dyDescent="0.3">
      <c r="A882" s="23" t="s">
        <v>2439</v>
      </c>
      <c r="B882" s="23"/>
      <c r="C882" s="42" t="s">
        <v>650</v>
      </c>
      <c r="D882" s="25"/>
      <c r="E882" s="25"/>
      <c r="F882" s="43" t="s">
        <v>74</v>
      </c>
      <c r="G882" s="44">
        <v>0.15</v>
      </c>
      <c r="H882" s="25"/>
      <c r="I882" s="44">
        <v>1.2230000000000001</v>
      </c>
      <c r="J882" s="46">
        <v>68.400000000000006</v>
      </c>
      <c r="K882" s="47"/>
      <c r="L882" s="47"/>
      <c r="M882" s="46">
        <f t="shared" si="159"/>
        <v>83.65</v>
      </c>
      <c r="N882" s="47"/>
      <c r="O882" s="47"/>
      <c r="P882" s="46">
        <v>68.400000000000006</v>
      </c>
      <c r="Q882" s="47"/>
      <c r="R882" s="47"/>
      <c r="S882" s="46">
        <f t="shared" si="160"/>
        <v>83.65</v>
      </c>
      <c r="T882" s="47"/>
      <c r="U882" s="48"/>
      <c r="V882" s="9">
        <f t="shared" si="161"/>
        <v>57</v>
      </c>
      <c r="Y882" s="9">
        <f t="shared" si="162"/>
        <v>69.709999999999994</v>
      </c>
      <c r="AD882" s="4" t="s">
        <v>2440</v>
      </c>
      <c r="AE882" s="4" t="s">
        <v>2438</v>
      </c>
      <c r="AF882" s="4" t="s">
        <v>654</v>
      </c>
    </row>
    <row r="883" spans="1:35" ht="54" x14ac:dyDescent="0.3">
      <c r="A883" s="17" t="s">
        <v>2441</v>
      </c>
      <c r="B883" s="17" t="s">
        <v>2139</v>
      </c>
      <c r="C883" s="18" t="s">
        <v>2140</v>
      </c>
      <c r="D883" s="19"/>
      <c r="E883" s="19" t="s">
        <v>2442</v>
      </c>
      <c r="F883" s="19" t="s">
        <v>67</v>
      </c>
      <c r="G883" s="20">
        <v>1</v>
      </c>
      <c r="H883" s="19"/>
      <c r="I883" s="21">
        <v>0</v>
      </c>
      <c r="J883" s="22">
        <v>1540.89</v>
      </c>
      <c r="K883" s="22">
        <v>2364</v>
      </c>
      <c r="L883" s="22">
        <f>J883+ROUND(K883, 2)</f>
        <v>3904.8900000000003</v>
      </c>
      <c r="M883" s="22">
        <v>0</v>
      </c>
      <c r="N883" s="22">
        <v>0</v>
      </c>
      <c r="O883" s="22">
        <f>M883+N883</f>
        <v>0</v>
      </c>
      <c r="P883" s="22">
        <v>422.79</v>
      </c>
      <c r="Q883" s="22">
        <v>2364</v>
      </c>
      <c r="R883" s="22">
        <f>P883+ROUND(Q883, 2)</f>
        <v>2786.79</v>
      </c>
      <c r="S883" s="22">
        <v>0</v>
      </c>
      <c r="T883" s="22">
        <v>0</v>
      </c>
      <c r="U883" s="22">
        <f>S883+T883</f>
        <v>0</v>
      </c>
      <c r="V883" s="9">
        <f>ROUND(P883 / 1.2, 2)</f>
        <v>352.33</v>
      </c>
      <c r="W883" s="9">
        <f>ROUND(Q883 / 1.2, 2)</f>
        <v>1970</v>
      </c>
      <c r="X883" s="9">
        <f>ROUND(R883 / 1.2, 2)</f>
        <v>2322.33</v>
      </c>
      <c r="Y883" s="9">
        <f t="shared" si="162"/>
        <v>0</v>
      </c>
      <c r="Z883" s="9">
        <f>ROUND(T883 / 1.2, 2)</f>
        <v>0</v>
      </c>
      <c r="AA883" s="9">
        <f>Y883+Z883</f>
        <v>0</v>
      </c>
      <c r="AD883" s="4">
        <v>337839992</v>
      </c>
      <c r="AE883" s="4">
        <v>27138010</v>
      </c>
      <c r="AG883" s="4" t="s">
        <v>2142</v>
      </c>
      <c r="AH883" s="4" t="s">
        <v>2143</v>
      </c>
      <c r="AI883" s="4" t="s">
        <v>70</v>
      </c>
    </row>
    <row r="884" spans="1:35" ht="54" x14ac:dyDescent="0.3">
      <c r="A884" s="23" t="s">
        <v>2443</v>
      </c>
      <c r="B884" s="23" t="s">
        <v>2139</v>
      </c>
      <c r="C884" s="24" t="s">
        <v>2140</v>
      </c>
      <c r="D884" s="25"/>
      <c r="E884" s="25" t="s">
        <v>2442</v>
      </c>
      <c r="F884" s="25" t="s">
        <v>67</v>
      </c>
      <c r="G884" s="26">
        <v>1</v>
      </c>
      <c r="H884" s="25"/>
      <c r="I884" s="26">
        <v>127.34</v>
      </c>
      <c r="J884" s="27">
        <v>1540.89</v>
      </c>
      <c r="K884" s="27">
        <v>2364</v>
      </c>
      <c r="L884" s="27">
        <v>2364</v>
      </c>
      <c r="M884" s="27">
        <v>196216.93</v>
      </c>
      <c r="N884" s="27">
        <v>301031.76</v>
      </c>
      <c r="O884" s="27"/>
      <c r="P884" s="27">
        <v>422.79</v>
      </c>
      <c r="Q884" s="27">
        <v>2364</v>
      </c>
      <c r="R884" s="27">
        <v>2364</v>
      </c>
      <c r="S884" s="27">
        <v>53838.080000000002</v>
      </c>
      <c r="T884" s="27">
        <v>301031.76</v>
      </c>
      <c r="U884" s="27"/>
      <c r="V884" s="9"/>
      <c r="W884" s="9">
        <f>ROUND(Q884 / 1.2, 2)</f>
        <v>1970</v>
      </c>
      <c r="X884" s="9">
        <f>ROUND(R884 / 1.2, 2)</f>
        <v>1970</v>
      </c>
      <c r="Y884" s="9"/>
      <c r="Z884" s="9">
        <f>ROUND(T884 / 1.2, 2)</f>
        <v>250859.8</v>
      </c>
      <c r="AA884" s="9"/>
      <c r="AD884" s="4">
        <v>315782297</v>
      </c>
      <c r="AE884" s="4">
        <v>27138010</v>
      </c>
      <c r="AG884" s="4" t="s">
        <v>2142</v>
      </c>
      <c r="AH884" s="4" t="s">
        <v>2143</v>
      </c>
      <c r="AI884" s="4"/>
    </row>
    <row r="885" spans="1:35" ht="36" x14ac:dyDescent="0.3">
      <c r="A885" s="17" t="s">
        <v>2444</v>
      </c>
      <c r="B885" s="17"/>
      <c r="C885" s="34" t="s">
        <v>650</v>
      </c>
      <c r="D885" s="19"/>
      <c r="E885" s="19"/>
      <c r="F885" s="35" t="s">
        <v>74</v>
      </c>
      <c r="G885" s="36">
        <v>0.15</v>
      </c>
      <c r="H885" s="19"/>
      <c r="I885" s="62">
        <v>0</v>
      </c>
      <c r="J885" s="38">
        <v>68.400000000000006</v>
      </c>
      <c r="K885" s="39"/>
      <c r="L885" s="39"/>
      <c r="M885" s="38">
        <f t="shared" ref="M885:M892" si="163">ROUND(ROUND(J885, 2)*I885, 2)</f>
        <v>0</v>
      </c>
      <c r="N885" s="39"/>
      <c r="O885" s="39"/>
      <c r="P885" s="38">
        <v>68.400000000000006</v>
      </c>
      <c r="Q885" s="39"/>
      <c r="R885" s="39"/>
      <c r="S885" s="38">
        <f t="shared" ref="S885:S892" si="164">ROUND(ROUND(P885, 2)*I885, 2)</f>
        <v>0</v>
      </c>
      <c r="T885" s="39"/>
      <c r="U885" s="40"/>
      <c r="V885" s="9">
        <f t="shared" ref="V885:V892" si="165">ROUND(ROUND(P885, 2)/1.2, 2)</f>
        <v>57</v>
      </c>
      <c r="Y885" s="9">
        <f t="shared" ref="Y885:Y893" si="166">ROUND(S885 / 1.2, 2)</f>
        <v>0</v>
      </c>
      <c r="AD885" s="4" t="s">
        <v>2445</v>
      </c>
      <c r="AE885" s="4" t="s">
        <v>2446</v>
      </c>
      <c r="AF885" s="4" t="s">
        <v>654</v>
      </c>
    </row>
    <row r="886" spans="1:35" ht="36" x14ac:dyDescent="0.3">
      <c r="A886" s="23" t="s">
        <v>2447</v>
      </c>
      <c r="B886" s="23"/>
      <c r="C886" s="42" t="s">
        <v>650</v>
      </c>
      <c r="D886" s="25"/>
      <c r="E886" s="25"/>
      <c r="F886" s="43" t="s">
        <v>74</v>
      </c>
      <c r="G886" s="44">
        <v>0.15</v>
      </c>
      <c r="H886" s="25"/>
      <c r="I886" s="44">
        <v>19.100999999999999</v>
      </c>
      <c r="J886" s="46">
        <v>68.400000000000006</v>
      </c>
      <c r="K886" s="47"/>
      <c r="L886" s="47"/>
      <c r="M886" s="46">
        <f t="shared" si="163"/>
        <v>1306.51</v>
      </c>
      <c r="N886" s="47"/>
      <c r="O886" s="47"/>
      <c r="P886" s="46">
        <v>68.400000000000006</v>
      </c>
      <c r="Q886" s="47"/>
      <c r="R886" s="47"/>
      <c r="S886" s="46">
        <f t="shared" si="164"/>
        <v>1306.51</v>
      </c>
      <c r="T886" s="47"/>
      <c r="U886" s="48"/>
      <c r="V886" s="9">
        <f t="shared" si="165"/>
        <v>57</v>
      </c>
      <c r="Y886" s="9">
        <f t="shared" si="166"/>
        <v>1088.76</v>
      </c>
      <c r="AD886" s="4" t="s">
        <v>2448</v>
      </c>
      <c r="AE886" s="4" t="s">
        <v>2446</v>
      </c>
      <c r="AF886" s="4" t="s">
        <v>654</v>
      </c>
    </row>
    <row r="887" spans="1:35" ht="18" x14ac:dyDescent="0.3">
      <c r="A887" s="17" t="s">
        <v>2449</v>
      </c>
      <c r="B887" s="17"/>
      <c r="C887" s="34" t="s">
        <v>625</v>
      </c>
      <c r="D887" s="19"/>
      <c r="E887" s="19"/>
      <c r="F887" s="35" t="s">
        <v>74</v>
      </c>
      <c r="G887" s="36">
        <v>0.25</v>
      </c>
      <c r="H887" s="19"/>
      <c r="I887" s="37">
        <v>0</v>
      </c>
      <c r="J887" s="38">
        <v>40.270000000000003</v>
      </c>
      <c r="K887" s="39"/>
      <c r="L887" s="39"/>
      <c r="M887" s="38">
        <f t="shared" si="163"/>
        <v>0</v>
      </c>
      <c r="N887" s="39"/>
      <c r="O887" s="39"/>
      <c r="P887" s="38">
        <v>40.270000000000003</v>
      </c>
      <c r="Q887" s="39"/>
      <c r="R887" s="39"/>
      <c r="S887" s="38">
        <f t="shared" si="164"/>
        <v>0</v>
      </c>
      <c r="T887" s="39"/>
      <c r="U887" s="40"/>
      <c r="V887" s="9">
        <f t="shared" si="165"/>
        <v>33.56</v>
      </c>
      <c r="Y887" s="9">
        <f t="shared" si="166"/>
        <v>0</v>
      </c>
      <c r="AD887" s="4" t="s">
        <v>2450</v>
      </c>
      <c r="AE887" s="4" t="s">
        <v>2451</v>
      </c>
      <c r="AF887" s="4" t="s">
        <v>628</v>
      </c>
    </row>
    <row r="888" spans="1:35" ht="18" x14ac:dyDescent="0.3">
      <c r="A888" s="23" t="s">
        <v>2452</v>
      </c>
      <c r="B888" s="23"/>
      <c r="C888" s="42" t="s">
        <v>625</v>
      </c>
      <c r="D888" s="25"/>
      <c r="E888" s="25"/>
      <c r="F888" s="43" t="s">
        <v>74</v>
      </c>
      <c r="G888" s="44">
        <v>0.25</v>
      </c>
      <c r="H888" s="25"/>
      <c r="I888" s="45">
        <v>31.835000000000001</v>
      </c>
      <c r="J888" s="46">
        <v>40.270000000000003</v>
      </c>
      <c r="K888" s="47"/>
      <c r="L888" s="47"/>
      <c r="M888" s="46">
        <f t="shared" si="163"/>
        <v>1282</v>
      </c>
      <c r="N888" s="47"/>
      <c r="O888" s="47"/>
      <c r="P888" s="46">
        <v>40.270000000000003</v>
      </c>
      <c r="Q888" s="47"/>
      <c r="R888" s="47"/>
      <c r="S888" s="46">
        <f t="shared" si="164"/>
        <v>1282</v>
      </c>
      <c r="T888" s="47"/>
      <c r="U888" s="48"/>
      <c r="V888" s="9">
        <f t="shared" si="165"/>
        <v>33.56</v>
      </c>
      <c r="Y888" s="9">
        <f t="shared" si="166"/>
        <v>1068.33</v>
      </c>
      <c r="AD888" s="4" t="s">
        <v>2453</v>
      </c>
      <c r="AE888" s="4" t="s">
        <v>2451</v>
      </c>
      <c r="AF888" s="4" t="s">
        <v>628</v>
      </c>
    </row>
    <row r="889" spans="1:35" ht="54" x14ac:dyDescent="0.3">
      <c r="A889" s="17" t="s">
        <v>2454</v>
      </c>
      <c r="B889" s="17"/>
      <c r="C889" s="34" t="s">
        <v>1066</v>
      </c>
      <c r="D889" s="19"/>
      <c r="E889" s="19" t="s">
        <v>608</v>
      </c>
      <c r="F889" s="35" t="s">
        <v>74</v>
      </c>
      <c r="G889" s="36">
        <v>1.2</v>
      </c>
      <c r="H889" s="19"/>
      <c r="I889" s="37">
        <v>0</v>
      </c>
      <c r="J889" s="38">
        <v>16.11</v>
      </c>
      <c r="K889" s="39"/>
      <c r="L889" s="39"/>
      <c r="M889" s="38">
        <f t="shared" si="163"/>
        <v>0</v>
      </c>
      <c r="N889" s="39"/>
      <c r="O889" s="39"/>
      <c r="P889" s="38">
        <v>16.11</v>
      </c>
      <c r="Q889" s="39"/>
      <c r="R889" s="39"/>
      <c r="S889" s="38">
        <f t="shared" si="164"/>
        <v>0</v>
      </c>
      <c r="T889" s="39"/>
      <c r="U889" s="40"/>
      <c r="V889" s="9">
        <f t="shared" si="165"/>
        <v>13.43</v>
      </c>
      <c r="Y889" s="9">
        <f t="shared" si="166"/>
        <v>0</v>
      </c>
      <c r="AD889" s="4" t="s">
        <v>2455</v>
      </c>
      <c r="AE889" s="4" t="s">
        <v>2456</v>
      </c>
      <c r="AF889" s="4" t="s">
        <v>1069</v>
      </c>
    </row>
    <row r="890" spans="1:35" ht="54" x14ac:dyDescent="0.3">
      <c r="A890" s="23" t="s">
        <v>2457</v>
      </c>
      <c r="B890" s="23"/>
      <c r="C890" s="42" t="s">
        <v>1066</v>
      </c>
      <c r="D890" s="25"/>
      <c r="E890" s="25" t="s">
        <v>608</v>
      </c>
      <c r="F890" s="43" t="s">
        <v>74</v>
      </c>
      <c r="G890" s="44">
        <v>1.2</v>
      </c>
      <c r="H890" s="25"/>
      <c r="I890" s="45">
        <v>305.61599999999999</v>
      </c>
      <c r="J890" s="46">
        <v>16.11</v>
      </c>
      <c r="K890" s="47"/>
      <c r="L890" s="47"/>
      <c r="M890" s="46">
        <f t="shared" si="163"/>
        <v>4923.47</v>
      </c>
      <c r="N890" s="47"/>
      <c r="O890" s="47"/>
      <c r="P890" s="46">
        <v>16.11</v>
      </c>
      <c r="Q890" s="47"/>
      <c r="R890" s="47"/>
      <c r="S890" s="46">
        <f t="shared" si="164"/>
        <v>4923.47</v>
      </c>
      <c r="T890" s="47"/>
      <c r="U890" s="48"/>
      <c r="V890" s="9">
        <f t="shared" si="165"/>
        <v>13.43</v>
      </c>
      <c r="Y890" s="9">
        <f t="shared" si="166"/>
        <v>4102.8900000000003</v>
      </c>
      <c r="AD890" s="4" t="s">
        <v>2458</v>
      </c>
      <c r="AE890" s="4" t="s">
        <v>2456</v>
      </c>
      <c r="AF890" s="4" t="s">
        <v>1069</v>
      </c>
    </row>
    <row r="891" spans="1:35" ht="36" x14ac:dyDescent="0.3">
      <c r="A891" s="17" t="s">
        <v>2459</v>
      </c>
      <c r="B891" s="17"/>
      <c r="C891" s="34" t="s">
        <v>2172</v>
      </c>
      <c r="D891" s="19"/>
      <c r="E891" s="19" t="s">
        <v>2460</v>
      </c>
      <c r="F891" s="35" t="s">
        <v>67</v>
      </c>
      <c r="G891" s="36">
        <v>1.07</v>
      </c>
      <c r="H891" s="19"/>
      <c r="I891" s="37">
        <v>0</v>
      </c>
      <c r="J891" s="38">
        <v>1384.95</v>
      </c>
      <c r="K891" s="39"/>
      <c r="L891" s="39"/>
      <c r="M891" s="38">
        <f t="shared" si="163"/>
        <v>0</v>
      </c>
      <c r="N891" s="39"/>
      <c r="O891" s="39"/>
      <c r="P891" s="38">
        <v>340</v>
      </c>
      <c r="Q891" s="39"/>
      <c r="R891" s="39"/>
      <c r="S891" s="38">
        <f t="shared" si="164"/>
        <v>0</v>
      </c>
      <c r="T891" s="39"/>
      <c r="U891" s="40"/>
      <c r="V891" s="9">
        <f t="shared" si="165"/>
        <v>283.33</v>
      </c>
      <c r="Y891" s="9">
        <f t="shared" si="166"/>
        <v>0</v>
      </c>
      <c r="AD891" s="4" t="s">
        <v>2461</v>
      </c>
      <c r="AE891" s="4" t="s">
        <v>2462</v>
      </c>
      <c r="AF891" s="4" t="s">
        <v>2176</v>
      </c>
    </row>
    <row r="892" spans="1:35" ht="36" x14ac:dyDescent="0.3">
      <c r="A892" s="23" t="s">
        <v>2463</v>
      </c>
      <c r="B892" s="23"/>
      <c r="C892" s="42" t="s">
        <v>2172</v>
      </c>
      <c r="D892" s="25"/>
      <c r="E892" s="25" t="s">
        <v>2460</v>
      </c>
      <c r="F892" s="43" t="s">
        <v>67</v>
      </c>
      <c r="G892" s="44">
        <v>1.07</v>
      </c>
      <c r="H892" s="25"/>
      <c r="I892" s="45">
        <v>136.25399999999999</v>
      </c>
      <c r="J892" s="46">
        <v>1384.95</v>
      </c>
      <c r="K892" s="47"/>
      <c r="L892" s="47"/>
      <c r="M892" s="46">
        <f t="shared" si="163"/>
        <v>188704.98</v>
      </c>
      <c r="N892" s="47"/>
      <c r="O892" s="47"/>
      <c r="P892" s="46">
        <v>340</v>
      </c>
      <c r="Q892" s="47"/>
      <c r="R892" s="47"/>
      <c r="S892" s="46">
        <f t="shared" si="164"/>
        <v>46326.36</v>
      </c>
      <c r="T892" s="47"/>
      <c r="U892" s="48"/>
      <c r="V892" s="9">
        <f t="shared" si="165"/>
        <v>283.33</v>
      </c>
      <c r="Y892" s="9">
        <f t="shared" si="166"/>
        <v>38605.300000000003</v>
      </c>
      <c r="AD892" s="4" t="s">
        <v>2464</v>
      </c>
      <c r="AE892" s="4" t="s">
        <v>2462</v>
      </c>
      <c r="AF892" s="4" t="s">
        <v>2176</v>
      </c>
    </row>
    <row r="893" spans="1:35" ht="54" x14ac:dyDescent="0.3">
      <c r="A893" s="17" t="s">
        <v>2465</v>
      </c>
      <c r="B893" s="17" t="s">
        <v>2139</v>
      </c>
      <c r="C893" s="18" t="s">
        <v>2140</v>
      </c>
      <c r="D893" s="19"/>
      <c r="E893" s="19" t="s">
        <v>2466</v>
      </c>
      <c r="F893" s="19" t="s">
        <v>67</v>
      </c>
      <c r="G893" s="20">
        <v>1</v>
      </c>
      <c r="H893" s="19"/>
      <c r="I893" s="21">
        <v>0</v>
      </c>
      <c r="J893" s="22">
        <v>1552.24</v>
      </c>
      <c r="K893" s="22">
        <v>2364</v>
      </c>
      <c r="L893" s="22">
        <f>J893+ROUND(K893, 2)</f>
        <v>3916.24</v>
      </c>
      <c r="M893" s="22">
        <v>0</v>
      </c>
      <c r="N893" s="22">
        <v>0</v>
      </c>
      <c r="O893" s="22">
        <f>M893+N893</f>
        <v>0</v>
      </c>
      <c r="P893" s="22">
        <v>965.93</v>
      </c>
      <c r="Q893" s="22">
        <v>2364</v>
      </c>
      <c r="R893" s="22">
        <f>P893+ROUND(Q893, 2)</f>
        <v>3329.93</v>
      </c>
      <c r="S893" s="22">
        <v>0</v>
      </c>
      <c r="T893" s="22">
        <v>0</v>
      </c>
      <c r="U893" s="22">
        <f>S893+T893</f>
        <v>0</v>
      </c>
      <c r="V893" s="9">
        <f>ROUND(P893 / 1.2, 2)</f>
        <v>804.94</v>
      </c>
      <c r="W893" s="9">
        <f>ROUND(Q893 / 1.2, 2)</f>
        <v>1970</v>
      </c>
      <c r="X893" s="9">
        <f>ROUND(R893 / 1.2, 2)</f>
        <v>2774.94</v>
      </c>
      <c r="Y893" s="9">
        <f t="shared" si="166"/>
        <v>0</v>
      </c>
      <c r="Z893" s="9">
        <f>ROUND(T893 / 1.2, 2)</f>
        <v>0</v>
      </c>
      <c r="AA893" s="9">
        <f>Y893+Z893</f>
        <v>0</v>
      </c>
      <c r="AD893" s="4">
        <v>337839993</v>
      </c>
      <c r="AE893" s="4">
        <v>27138000</v>
      </c>
      <c r="AG893" s="4" t="s">
        <v>2142</v>
      </c>
      <c r="AH893" s="4" t="s">
        <v>2143</v>
      </c>
      <c r="AI893" s="4" t="s">
        <v>70</v>
      </c>
    </row>
    <row r="894" spans="1:35" ht="54" x14ac:dyDescent="0.3">
      <c r="A894" s="23" t="s">
        <v>2467</v>
      </c>
      <c r="B894" s="23" t="s">
        <v>2139</v>
      </c>
      <c r="C894" s="24" t="s">
        <v>2140</v>
      </c>
      <c r="D894" s="25"/>
      <c r="E894" s="25" t="s">
        <v>2466</v>
      </c>
      <c r="F894" s="25" t="s">
        <v>67</v>
      </c>
      <c r="G894" s="26">
        <v>1</v>
      </c>
      <c r="H894" s="25"/>
      <c r="I894" s="26">
        <v>351.08</v>
      </c>
      <c r="J894" s="27">
        <v>1552.24</v>
      </c>
      <c r="K894" s="27">
        <v>2364</v>
      </c>
      <c r="L894" s="27">
        <v>2364</v>
      </c>
      <c r="M894" s="27">
        <v>544960.42000000004</v>
      </c>
      <c r="N894" s="27">
        <v>829953.12</v>
      </c>
      <c r="O894" s="27"/>
      <c r="P894" s="27">
        <v>965.93</v>
      </c>
      <c r="Q894" s="27">
        <v>2364</v>
      </c>
      <c r="R894" s="27">
        <v>2364</v>
      </c>
      <c r="S894" s="27">
        <v>339118.7</v>
      </c>
      <c r="T894" s="27">
        <v>829953.12</v>
      </c>
      <c r="U894" s="27"/>
      <c r="V894" s="9"/>
      <c r="W894" s="9">
        <f>ROUND(Q894 / 1.2, 2)</f>
        <v>1970</v>
      </c>
      <c r="X894" s="9">
        <f>ROUND(R894 / 1.2, 2)</f>
        <v>1970</v>
      </c>
      <c r="Y894" s="9"/>
      <c r="Z894" s="9">
        <f>ROUND(T894 / 1.2, 2)</f>
        <v>691627.6</v>
      </c>
      <c r="AA894" s="9"/>
      <c r="AD894" s="4">
        <v>315782298</v>
      </c>
      <c r="AE894" s="4">
        <v>27138000</v>
      </c>
      <c r="AG894" s="4" t="s">
        <v>2142</v>
      </c>
      <c r="AH894" s="4" t="s">
        <v>2143</v>
      </c>
      <c r="AI894" s="4"/>
    </row>
    <row r="895" spans="1:35" ht="54" x14ac:dyDescent="0.3">
      <c r="A895" s="17" t="s">
        <v>2468</v>
      </c>
      <c r="B895" s="17"/>
      <c r="C895" s="34" t="s">
        <v>2311</v>
      </c>
      <c r="D895" s="19"/>
      <c r="E895" s="19" t="s">
        <v>2288</v>
      </c>
      <c r="F895" s="35" t="s">
        <v>98</v>
      </c>
      <c r="G895" s="36">
        <v>0.23</v>
      </c>
      <c r="H895" s="19"/>
      <c r="I895" s="37">
        <v>0</v>
      </c>
      <c r="J895" s="38">
        <v>96.24</v>
      </c>
      <c r="K895" s="39"/>
      <c r="L895" s="39"/>
      <c r="M895" s="38">
        <f t="shared" ref="M895:M904" si="167">ROUND(ROUND(J895, 2)*I895, 2)</f>
        <v>0</v>
      </c>
      <c r="N895" s="39"/>
      <c r="O895" s="39"/>
      <c r="P895" s="38">
        <v>96.24</v>
      </c>
      <c r="Q895" s="39"/>
      <c r="R895" s="39"/>
      <c r="S895" s="38">
        <f t="shared" ref="S895:S904" si="168">ROUND(ROUND(P895, 2)*I895, 2)</f>
        <v>0</v>
      </c>
      <c r="T895" s="39"/>
      <c r="U895" s="40"/>
      <c r="V895" s="9">
        <f t="shared" ref="V895:V904" si="169">ROUND(ROUND(P895, 2)/1.2, 2)</f>
        <v>80.2</v>
      </c>
      <c r="Y895" s="9">
        <f t="shared" ref="Y895:Y936" si="170">ROUND(S895 / 1.2, 2)</f>
        <v>0</v>
      </c>
      <c r="AD895" s="4" t="s">
        <v>2469</v>
      </c>
      <c r="AE895" s="4" t="s">
        <v>2470</v>
      </c>
      <c r="AF895" s="4" t="s">
        <v>2315</v>
      </c>
    </row>
    <row r="896" spans="1:35" ht="54" x14ac:dyDescent="0.3">
      <c r="A896" s="23" t="s">
        <v>2471</v>
      </c>
      <c r="B896" s="23"/>
      <c r="C896" s="42" t="s">
        <v>2311</v>
      </c>
      <c r="D896" s="25"/>
      <c r="E896" s="25" t="s">
        <v>2288</v>
      </c>
      <c r="F896" s="43" t="s">
        <v>98</v>
      </c>
      <c r="G896" s="44">
        <v>0.23</v>
      </c>
      <c r="H896" s="25"/>
      <c r="I896" s="45">
        <v>17.728000000000002</v>
      </c>
      <c r="J896" s="46">
        <v>96.24</v>
      </c>
      <c r="K896" s="47"/>
      <c r="L896" s="47"/>
      <c r="M896" s="46">
        <f t="shared" si="167"/>
        <v>1706.14</v>
      </c>
      <c r="N896" s="47"/>
      <c r="O896" s="47"/>
      <c r="P896" s="46">
        <v>96.24</v>
      </c>
      <c r="Q896" s="47"/>
      <c r="R896" s="47"/>
      <c r="S896" s="46">
        <f t="shared" si="168"/>
        <v>1706.14</v>
      </c>
      <c r="T896" s="47"/>
      <c r="U896" s="48"/>
      <c r="V896" s="9">
        <f t="shared" si="169"/>
        <v>80.2</v>
      </c>
      <c r="Y896" s="9">
        <f t="shared" si="170"/>
        <v>1421.78</v>
      </c>
      <c r="AD896" s="4" t="s">
        <v>2472</v>
      </c>
      <c r="AE896" s="4" t="s">
        <v>2470</v>
      </c>
      <c r="AF896" s="4" t="s">
        <v>2315</v>
      </c>
    </row>
    <row r="897" spans="1:35" ht="54" x14ac:dyDescent="0.3">
      <c r="A897" s="17" t="s">
        <v>2473</v>
      </c>
      <c r="B897" s="17"/>
      <c r="C897" s="34" t="s">
        <v>2172</v>
      </c>
      <c r="D897" s="19"/>
      <c r="E897" s="19" t="s">
        <v>2305</v>
      </c>
      <c r="F897" s="35" t="s">
        <v>67</v>
      </c>
      <c r="G897" s="36">
        <v>1.07</v>
      </c>
      <c r="H897" s="19"/>
      <c r="I897" s="37">
        <v>0</v>
      </c>
      <c r="J897" s="38">
        <v>1384.95</v>
      </c>
      <c r="K897" s="39"/>
      <c r="L897" s="39"/>
      <c r="M897" s="38">
        <f t="shared" si="167"/>
        <v>0</v>
      </c>
      <c r="N897" s="39"/>
      <c r="O897" s="39"/>
      <c r="P897" s="38">
        <v>837</v>
      </c>
      <c r="Q897" s="39"/>
      <c r="R897" s="39"/>
      <c r="S897" s="38">
        <f t="shared" si="168"/>
        <v>0</v>
      </c>
      <c r="T897" s="39"/>
      <c r="U897" s="40"/>
      <c r="V897" s="9">
        <f t="shared" si="169"/>
        <v>697.5</v>
      </c>
      <c r="Y897" s="9">
        <f t="shared" si="170"/>
        <v>0</v>
      </c>
      <c r="AD897" s="4" t="s">
        <v>2474</v>
      </c>
      <c r="AE897" s="4" t="s">
        <v>2475</v>
      </c>
      <c r="AF897" s="4" t="s">
        <v>2176</v>
      </c>
    </row>
    <row r="898" spans="1:35" ht="54" x14ac:dyDescent="0.3">
      <c r="A898" s="23" t="s">
        <v>2476</v>
      </c>
      <c r="B898" s="23"/>
      <c r="C898" s="42" t="s">
        <v>2172</v>
      </c>
      <c r="D898" s="25"/>
      <c r="E898" s="25" t="s">
        <v>2305</v>
      </c>
      <c r="F898" s="43" t="s">
        <v>67</v>
      </c>
      <c r="G898" s="44">
        <v>1.07</v>
      </c>
      <c r="H898" s="25"/>
      <c r="I898" s="45">
        <v>375.65600000000001</v>
      </c>
      <c r="J898" s="46">
        <v>1384.95</v>
      </c>
      <c r="K898" s="47"/>
      <c r="L898" s="47"/>
      <c r="M898" s="46">
        <f t="shared" si="167"/>
        <v>520264.78</v>
      </c>
      <c r="N898" s="47"/>
      <c r="O898" s="47"/>
      <c r="P898" s="46">
        <v>837</v>
      </c>
      <c r="Q898" s="47"/>
      <c r="R898" s="47"/>
      <c r="S898" s="46">
        <f t="shared" si="168"/>
        <v>314424.07</v>
      </c>
      <c r="T898" s="47"/>
      <c r="U898" s="48"/>
      <c r="V898" s="9">
        <f t="shared" si="169"/>
        <v>697.5</v>
      </c>
      <c r="Y898" s="9">
        <f t="shared" si="170"/>
        <v>262020.06</v>
      </c>
      <c r="AD898" s="4" t="s">
        <v>2477</v>
      </c>
      <c r="AE898" s="4" t="s">
        <v>2475</v>
      </c>
      <c r="AF898" s="4" t="s">
        <v>2176</v>
      </c>
    </row>
    <row r="899" spans="1:35" ht="54" x14ac:dyDescent="0.3">
      <c r="A899" s="17" t="s">
        <v>2478</v>
      </c>
      <c r="B899" s="17"/>
      <c r="C899" s="34" t="s">
        <v>1066</v>
      </c>
      <c r="D899" s="19"/>
      <c r="E899" s="19" t="s">
        <v>608</v>
      </c>
      <c r="F899" s="35" t="s">
        <v>74</v>
      </c>
      <c r="G899" s="36">
        <v>1.2</v>
      </c>
      <c r="H899" s="19"/>
      <c r="I899" s="37">
        <v>0</v>
      </c>
      <c r="J899" s="38">
        <v>16.11</v>
      </c>
      <c r="K899" s="39"/>
      <c r="L899" s="39"/>
      <c r="M899" s="38">
        <f t="shared" si="167"/>
        <v>0</v>
      </c>
      <c r="N899" s="39"/>
      <c r="O899" s="39"/>
      <c r="P899" s="38">
        <v>16.11</v>
      </c>
      <c r="Q899" s="39"/>
      <c r="R899" s="39"/>
      <c r="S899" s="38">
        <f t="shared" si="168"/>
        <v>0</v>
      </c>
      <c r="T899" s="39"/>
      <c r="U899" s="40"/>
      <c r="V899" s="9">
        <f t="shared" si="169"/>
        <v>13.43</v>
      </c>
      <c r="Y899" s="9">
        <f t="shared" si="170"/>
        <v>0</v>
      </c>
      <c r="AD899" s="4" t="s">
        <v>2479</v>
      </c>
      <c r="AE899" s="4" t="s">
        <v>2480</v>
      </c>
      <c r="AF899" s="4" t="s">
        <v>1069</v>
      </c>
    </row>
    <row r="900" spans="1:35" ht="54" x14ac:dyDescent="0.3">
      <c r="A900" s="23" t="s">
        <v>2481</v>
      </c>
      <c r="B900" s="23"/>
      <c r="C900" s="42" t="s">
        <v>1066</v>
      </c>
      <c r="D900" s="25"/>
      <c r="E900" s="25" t="s">
        <v>608</v>
      </c>
      <c r="F900" s="43" t="s">
        <v>74</v>
      </c>
      <c r="G900" s="44">
        <v>1.2</v>
      </c>
      <c r="H900" s="25"/>
      <c r="I900" s="45">
        <v>842.59199999999998</v>
      </c>
      <c r="J900" s="46">
        <v>16.11</v>
      </c>
      <c r="K900" s="47"/>
      <c r="L900" s="47"/>
      <c r="M900" s="46">
        <f t="shared" si="167"/>
        <v>13574.16</v>
      </c>
      <c r="N900" s="47"/>
      <c r="O900" s="47"/>
      <c r="P900" s="46">
        <v>16.11</v>
      </c>
      <c r="Q900" s="47"/>
      <c r="R900" s="47"/>
      <c r="S900" s="46">
        <f t="shared" si="168"/>
        <v>13574.16</v>
      </c>
      <c r="T900" s="47"/>
      <c r="U900" s="48"/>
      <c r="V900" s="9">
        <f t="shared" si="169"/>
        <v>13.43</v>
      </c>
      <c r="Y900" s="9">
        <f t="shared" si="170"/>
        <v>11311.8</v>
      </c>
      <c r="AD900" s="4" t="s">
        <v>2482</v>
      </c>
      <c r="AE900" s="4" t="s">
        <v>2480</v>
      </c>
      <c r="AF900" s="4" t="s">
        <v>1069</v>
      </c>
    </row>
    <row r="901" spans="1:35" ht="18" x14ac:dyDescent="0.3">
      <c r="A901" s="17" t="s">
        <v>2483</v>
      </c>
      <c r="B901" s="17"/>
      <c r="C901" s="34" t="s">
        <v>2484</v>
      </c>
      <c r="D901" s="19"/>
      <c r="E901" s="19" t="s">
        <v>2485</v>
      </c>
      <c r="F901" s="35" t="s">
        <v>74</v>
      </c>
      <c r="G901" s="36">
        <v>0.25</v>
      </c>
      <c r="H901" s="19"/>
      <c r="I901" s="37">
        <v>0</v>
      </c>
      <c r="J901" s="38">
        <v>66.23</v>
      </c>
      <c r="K901" s="39"/>
      <c r="L901" s="39"/>
      <c r="M901" s="38">
        <f t="shared" si="167"/>
        <v>0</v>
      </c>
      <c r="N901" s="39"/>
      <c r="O901" s="39"/>
      <c r="P901" s="38">
        <v>66.23</v>
      </c>
      <c r="Q901" s="39"/>
      <c r="R901" s="39"/>
      <c r="S901" s="38">
        <f t="shared" si="168"/>
        <v>0</v>
      </c>
      <c r="T901" s="39"/>
      <c r="U901" s="40"/>
      <c r="V901" s="9">
        <f t="shared" si="169"/>
        <v>55.19</v>
      </c>
      <c r="Y901" s="9">
        <f t="shared" si="170"/>
        <v>0</v>
      </c>
      <c r="AD901" s="4" t="s">
        <v>2486</v>
      </c>
      <c r="AE901" s="4" t="s">
        <v>2487</v>
      </c>
      <c r="AF901" s="4" t="s">
        <v>2488</v>
      </c>
    </row>
    <row r="902" spans="1:35" ht="18" x14ac:dyDescent="0.3">
      <c r="A902" s="23" t="s">
        <v>2489</v>
      </c>
      <c r="B902" s="23"/>
      <c r="C902" s="42" t="s">
        <v>2484</v>
      </c>
      <c r="D902" s="25"/>
      <c r="E902" s="25" t="s">
        <v>2485</v>
      </c>
      <c r="F902" s="43" t="s">
        <v>74</v>
      </c>
      <c r="G902" s="44">
        <v>0.25</v>
      </c>
      <c r="H902" s="25"/>
      <c r="I902" s="45">
        <v>87.77</v>
      </c>
      <c r="J902" s="46">
        <v>66.23</v>
      </c>
      <c r="K902" s="47"/>
      <c r="L902" s="47"/>
      <c r="M902" s="46">
        <f t="shared" si="167"/>
        <v>5813.01</v>
      </c>
      <c r="N902" s="47"/>
      <c r="O902" s="47"/>
      <c r="P902" s="46">
        <v>66.23</v>
      </c>
      <c r="Q902" s="47"/>
      <c r="R902" s="47"/>
      <c r="S902" s="46">
        <f t="shared" si="168"/>
        <v>5813.01</v>
      </c>
      <c r="T902" s="47"/>
      <c r="U902" s="48"/>
      <c r="V902" s="9">
        <f t="shared" si="169"/>
        <v>55.19</v>
      </c>
      <c r="Y902" s="9">
        <f t="shared" si="170"/>
        <v>4844.18</v>
      </c>
      <c r="AD902" s="4" t="s">
        <v>2490</v>
      </c>
      <c r="AE902" s="4" t="s">
        <v>2487</v>
      </c>
      <c r="AF902" s="4" t="s">
        <v>2488</v>
      </c>
    </row>
    <row r="903" spans="1:35" ht="36" x14ac:dyDescent="0.3">
      <c r="A903" s="17" t="s">
        <v>2491</v>
      </c>
      <c r="B903" s="17"/>
      <c r="C903" s="34" t="s">
        <v>650</v>
      </c>
      <c r="D903" s="19"/>
      <c r="E903" s="19"/>
      <c r="F903" s="35" t="s">
        <v>74</v>
      </c>
      <c r="G903" s="36">
        <v>0.15</v>
      </c>
      <c r="H903" s="19"/>
      <c r="I903" s="62">
        <v>0</v>
      </c>
      <c r="J903" s="38">
        <v>68.400000000000006</v>
      </c>
      <c r="K903" s="39"/>
      <c r="L903" s="39"/>
      <c r="M903" s="38">
        <f t="shared" si="167"/>
        <v>0</v>
      </c>
      <c r="N903" s="39"/>
      <c r="O903" s="39"/>
      <c r="P903" s="38">
        <v>68.400000000000006</v>
      </c>
      <c r="Q903" s="39"/>
      <c r="R903" s="39"/>
      <c r="S903" s="38">
        <f t="shared" si="168"/>
        <v>0</v>
      </c>
      <c r="T903" s="39"/>
      <c r="U903" s="40"/>
      <c r="V903" s="9">
        <f t="shared" si="169"/>
        <v>57</v>
      </c>
      <c r="Y903" s="9">
        <f t="shared" si="170"/>
        <v>0</v>
      </c>
      <c r="AD903" s="4" t="s">
        <v>2492</v>
      </c>
      <c r="AE903" s="4" t="s">
        <v>2493</v>
      </c>
      <c r="AF903" s="4" t="s">
        <v>654</v>
      </c>
    </row>
    <row r="904" spans="1:35" ht="36" x14ac:dyDescent="0.3">
      <c r="A904" s="23" t="s">
        <v>2494</v>
      </c>
      <c r="B904" s="23"/>
      <c r="C904" s="42" t="s">
        <v>650</v>
      </c>
      <c r="D904" s="25"/>
      <c r="E904" s="25"/>
      <c r="F904" s="43" t="s">
        <v>74</v>
      </c>
      <c r="G904" s="44">
        <v>0.15</v>
      </c>
      <c r="H904" s="25"/>
      <c r="I904" s="44">
        <v>52.661999999999999</v>
      </c>
      <c r="J904" s="46">
        <v>68.400000000000006</v>
      </c>
      <c r="K904" s="47"/>
      <c r="L904" s="47"/>
      <c r="M904" s="46">
        <f t="shared" si="167"/>
        <v>3602.08</v>
      </c>
      <c r="N904" s="47"/>
      <c r="O904" s="47"/>
      <c r="P904" s="46">
        <v>68.400000000000006</v>
      </c>
      <c r="Q904" s="47"/>
      <c r="R904" s="47"/>
      <c r="S904" s="46">
        <f t="shared" si="168"/>
        <v>3602.08</v>
      </c>
      <c r="T904" s="47"/>
      <c r="U904" s="48"/>
      <c r="V904" s="9">
        <f t="shared" si="169"/>
        <v>57</v>
      </c>
      <c r="Y904" s="9">
        <f t="shared" si="170"/>
        <v>3001.73</v>
      </c>
      <c r="AD904" s="4" t="s">
        <v>2495</v>
      </c>
      <c r="AE904" s="4" t="s">
        <v>2493</v>
      </c>
      <c r="AF904" s="4" t="s">
        <v>654</v>
      </c>
    </row>
    <row r="905" spans="1:35" ht="54" x14ac:dyDescent="0.3">
      <c r="A905" s="50" t="s">
        <v>2496</v>
      </c>
      <c r="B905" s="50" t="s">
        <v>2139</v>
      </c>
      <c r="C905" s="51" t="s">
        <v>2140</v>
      </c>
      <c r="D905" s="52"/>
      <c r="E905" s="52" t="s">
        <v>2497</v>
      </c>
      <c r="F905" s="52" t="s">
        <v>67</v>
      </c>
      <c r="G905" s="53">
        <v>1</v>
      </c>
      <c r="H905" s="52"/>
      <c r="I905" s="53">
        <v>353.8</v>
      </c>
      <c r="J905" s="54">
        <v>1092.74</v>
      </c>
      <c r="K905" s="54">
        <v>2363.9899999999998</v>
      </c>
      <c r="L905" s="54">
        <f>J905+ROUND(K905, 2)</f>
        <v>3456.7299999999996</v>
      </c>
      <c r="M905" s="54">
        <v>386611.41</v>
      </c>
      <c r="N905" s="54">
        <v>836379.66</v>
      </c>
      <c r="O905" s="54">
        <f>M905+N905</f>
        <v>1222991.07</v>
      </c>
      <c r="P905" s="54">
        <v>753.52</v>
      </c>
      <c r="Q905" s="54">
        <v>2836.8</v>
      </c>
      <c r="R905" s="54">
        <f>P905+ROUND(Q905, 2)</f>
        <v>3590.32</v>
      </c>
      <c r="S905" s="54">
        <v>266595.38</v>
      </c>
      <c r="T905" s="54">
        <v>1003659.84</v>
      </c>
      <c r="U905" s="54">
        <f>S905+T905</f>
        <v>1270255.22</v>
      </c>
      <c r="V905" s="9">
        <f>ROUND(P905 / 1.2, 2)</f>
        <v>627.92999999999995</v>
      </c>
      <c r="W905" s="9">
        <f>ROUND(Q905 / 1.2, 2)</f>
        <v>2364</v>
      </c>
      <c r="X905" s="9">
        <f>ROUND(R905 / 1.2, 2)</f>
        <v>2991.93</v>
      </c>
      <c r="Y905" s="9">
        <f t="shared" si="170"/>
        <v>222162.82</v>
      </c>
      <c r="Z905" s="9">
        <f>ROUND(T905 / 1.2, 2)</f>
        <v>836383.2</v>
      </c>
      <c r="AA905" s="9">
        <f>Y905+Z905</f>
        <v>1058546.02</v>
      </c>
      <c r="AD905" s="4">
        <v>337839994</v>
      </c>
      <c r="AE905" s="4">
        <v>28821099</v>
      </c>
      <c r="AG905" s="4" t="s">
        <v>2142</v>
      </c>
      <c r="AH905" s="4" t="s">
        <v>2143</v>
      </c>
      <c r="AI905" s="4" t="s">
        <v>70</v>
      </c>
    </row>
    <row r="906" spans="1:35" ht="36" x14ac:dyDescent="0.3">
      <c r="A906" s="50" t="s">
        <v>2498</v>
      </c>
      <c r="B906" s="50"/>
      <c r="C906" s="61" t="s">
        <v>650</v>
      </c>
      <c r="D906" s="52"/>
      <c r="E906" s="52"/>
      <c r="F906" s="55" t="s">
        <v>74</v>
      </c>
      <c r="G906" s="56">
        <v>0.15</v>
      </c>
      <c r="H906" s="52"/>
      <c r="I906" s="56">
        <v>53.07</v>
      </c>
      <c r="J906" s="58">
        <v>69.540000000000006</v>
      </c>
      <c r="K906" s="59"/>
      <c r="L906" s="59"/>
      <c r="M906" s="58">
        <f>ROUND(ROUND(J906, 2)*I906, 2)</f>
        <v>3690.49</v>
      </c>
      <c r="N906" s="59"/>
      <c r="O906" s="59"/>
      <c r="P906" s="58">
        <v>68.400000000000006</v>
      </c>
      <c r="Q906" s="59"/>
      <c r="R906" s="59"/>
      <c r="S906" s="58">
        <f>ROUND(ROUND(P906, 2)*I906, 2)</f>
        <v>3629.99</v>
      </c>
      <c r="T906" s="59"/>
      <c r="U906" s="60"/>
      <c r="V906" s="9">
        <f>ROUND(ROUND(P906, 2)/1.2, 2)</f>
        <v>57</v>
      </c>
      <c r="Y906" s="9">
        <f t="shared" si="170"/>
        <v>3024.99</v>
      </c>
      <c r="AD906" s="4" t="s">
        <v>2499</v>
      </c>
      <c r="AE906" s="4" t="s">
        <v>2500</v>
      </c>
      <c r="AF906" s="4" t="s">
        <v>654</v>
      </c>
    </row>
    <row r="907" spans="1:35" ht="18" x14ac:dyDescent="0.3">
      <c r="A907" s="50" t="s">
        <v>2501</v>
      </c>
      <c r="B907" s="50"/>
      <c r="C907" s="61" t="s">
        <v>625</v>
      </c>
      <c r="D907" s="52"/>
      <c r="E907" s="52"/>
      <c r="F907" s="55" t="s">
        <v>74</v>
      </c>
      <c r="G907" s="56">
        <v>0.25</v>
      </c>
      <c r="H907" s="52"/>
      <c r="I907" s="57">
        <v>88.45</v>
      </c>
      <c r="J907" s="58">
        <v>40.94</v>
      </c>
      <c r="K907" s="59"/>
      <c r="L907" s="59"/>
      <c r="M907" s="58">
        <f>ROUND(ROUND(J907, 2)*I907, 2)</f>
        <v>3621.14</v>
      </c>
      <c r="N907" s="59"/>
      <c r="O907" s="59"/>
      <c r="P907" s="58">
        <v>40.270000000000003</v>
      </c>
      <c r="Q907" s="59"/>
      <c r="R907" s="59"/>
      <c r="S907" s="58">
        <f>ROUND(ROUND(P907, 2)*I907, 2)</f>
        <v>3561.88</v>
      </c>
      <c r="T907" s="59"/>
      <c r="U907" s="60"/>
      <c r="V907" s="9">
        <f>ROUND(ROUND(P907, 2)/1.2, 2)</f>
        <v>33.56</v>
      </c>
      <c r="Y907" s="9">
        <f t="shared" si="170"/>
        <v>2968.23</v>
      </c>
      <c r="AD907" s="4" t="s">
        <v>2502</v>
      </c>
      <c r="AE907" s="4" t="s">
        <v>2503</v>
      </c>
      <c r="AF907" s="4" t="s">
        <v>628</v>
      </c>
    </row>
    <row r="908" spans="1:35" ht="36" x14ac:dyDescent="0.3">
      <c r="A908" s="50" t="s">
        <v>2504</v>
      </c>
      <c r="B908" s="50"/>
      <c r="C908" s="28" t="s">
        <v>1066</v>
      </c>
      <c r="D908" s="52"/>
      <c r="E908" s="52"/>
      <c r="F908" s="55" t="s">
        <v>74</v>
      </c>
      <c r="G908" s="56">
        <v>1.2</v>
      </c>
      <c r="H908" s="52"/>
      <c r="I908" s="57">
        <v>849.12</v>
      </c>
      <c r="J908" s="58">
        <v>16.38</v>
      </c>
      <c r="K908" s="59"/>
      <c r="L908" s="59"/>
      <c r="M908" s="58">
        <f>ROUND(ROUND(J908, 2)*I908, 2)</f>
        <v>13908.59</v>
      </c>
      <c r="N908" s="59"/>
      <c r="O908" s="59"/>
      <c r="P908" s="58">
        <v>16.11</v>
      </c>
      <c r="Q908" s="59"/>
      <c r="R908" s="59"/>
      <c r="S908" s="58">
        <f>ROUND(ROUND(P908, 2)*I908, 2)</f>
        <v>13679.32</v>
      </c>
      <c r="T908" s="59"/>
      <c r="U908" s="60"/>
      <c r="V908" s="9">
        <f>ROUND(ROUND(P908, 2)/1.2, 2)</f>
        <v>13.43</v>
      </c>
      <c r="Y908" s="9">
        <f t="shared" si="170"/>
        <v>11399.43</v>
      </c>
      <c r="AD908" s="4" t="s">
        <v>2505</v>
      </c>
      <c r="AE908" s="4" t="s">
        <v>2506</v>
      </c>
      <c r="AF908" s="4" t="s">
        <v>1069</v>
      </c>
    </row>
    <row r="909" spans="1:35" ht="54" x14ac:dyDescent="0.3">
      <c r="A909" s="50" t="s">
        <v>2507</v>
      </c>
      <c r="B909" s="50"/>
      <c r="C909" s="28" t="s">
        <v>2161</v>
      </c>
      <c r="D909" s="52"/>
      <c r="E909" s="52" t="s">
        <v>2508</v>
      </c>
      <c r="F909" s="55" t="s">
        <v>67</v>
      </c>
      <c r="G909" s="56">
        <v>1.07</v>
      </c>
      <c r="H909" s="52"/>
      <c r="I909" s="57">
        <v>378.56599999999997</v>
      </c>
      <c r="J909" s="58">
        <v>960.75</v>
      </c>
      <c r="K909" s="59"/>
      <c r="L909" s="59"/>
      <c r="M909" s="58">
        <f>ROUND(ROUND(J909, 2)*I909, 2)</f>
        <v>363707.28</v>
      </c>
      <c r="N909" s="59"/>
      <c r="O909" s="59"/>
      <c r="P909" s="58">
        <v>645</v>
      </c>
      <c r="Q909" s="59"/>
      <c r="R909" s="59"/>
      <c r="S909" s="58">
        <f>ROUND(ROUND(P909, 2)*I909, 2)</f>
        <v>244175.07</v>
      </c>
      <c r="T909" s="59"/>
      <c r="U909" s="60"/>
      <c r="V909" s="9">
        <f>ROUND(ROUND(P909, 2)/1.2, 2)</f>
        <v>537.5</v>
      </c>
      <c r="Y909" s="9">
        <f t="shared" si="170"/>
        <v>203479.23</v>
      </c>
      <c r="AD909" s="4" t="s">
        <v>2509</v>
      </c>
      <c r="AE909" s="4" t="s">
        <v>2510</v>
      </c>
      <c r="AF909" s="4" t="s">
        <v>2165</v>
      </c>
    </row>
    <row r="910" spans="1:35" ht="36" x14ac:dyDescent="0.3">
      <c r="A910" s="50" t="s">
        <v>2511</v>
      </c>
      <c r="B910" s="50"/>
      <c r="C910" s="28" t="s">
        <v>2311</v>
      </c>
      <c r="D910" s="52"/>
      <c r="E910" s="52"/>
      <c r="F910" s="55" t="s">
        <v>98</v>
      </c>
      <c r="G910" s="56">
        <v>0.23</v>
      </c>
      <c r="H910" s="52"/>
      <c r="I910" s="57">
        <v>16.100000000000001</v>
      </c>
      <c r="J910" s="58">
        <v>104.66</v>
      </c>
      <c r="K910" s="59"/>
      <c r="L910" s="59"/>
      <c r="M910" s="58">
        <f>ROUND(ROUND(J910, 2)*I910, 2)</f>
        <v>1685.03</v>
      </c>
      <c r="N910" s="59"/>
      <c r="O910" s="59"/>
      <c r="P910" s="58">
        <v>96.24</v>
      </c>
      <c r="Q910" s="59"/>
      <c r="R910" s="59"/>
      <c r="S910" s="58">
        <f>ROUND(ROUND(P910, 2)*I910, 2)</f>
        <v>1549.46</v>
      </c>
      <c r="T910" s="59"/>
      <c r="U910" s="60"/>
      <c r="V910" s="9">
        <f>ROUND(ROUND(P910, 2)/1.2, 2)</f>
        <v>80.2</v>
      </c>
      <c r="Y910" s="9">
        <f t="shared" si="170"/>
        <v>1291.22</v>
      </c>
      <c r="AD910" s="4" t="s">
        <v>2512</v>
      </c>
      <c r="AE910" s="4" t="s">
        <v>2513</v>
      </c>
      <c r="AF910" s="4" t="s">
        <v>2315</v>
      </c>
    </row>
    <row r="911" spans="1:35" ht="54" x14ac:dyDescent="0.3">
      <c r="A911" s="50" t="s">
        <v>2514</v>
      </c>
      <c r="B911" s="50" t="s">
        <v>2139</v>
      </c>
      <c r="C911" s="51" t="s">
        <v>2140</v>
      </c>
      <c r="D911" s="52"/>
      <c r="E911" s="52" t="s">
        <v>2515</v>
      </c>
      <c r="F911" s="52" t="s">
        <v>67</v>
      </c>
      <c r="G911" s="53">
        <v>1</v>
      </c>
      <c r="H911" s="52"/>
      <c r="I911" s="53">
        <v>59.7</v>
      </c>
      <c r="J911" s="54">
        <v>1566.58</v>
      </c>
      <c r="K911" s="54">
        <v>2363.9899999999998</v>
      </c>
      <c r="L911" s="54">
        <f>J911+ROUND(K911, 2)</f>
        <v>3930.5699999999997</v>
      </c>
      <c r="M911" s="54">
        <v>93524.83</v>
      </c>
      <c r="N911" s="54">
        <v>141130.20000000001</v>
      </c>
      <c r="O911" s="54">
        <f>M911+N911</f>
        <v>234655.03000000003</v>
      </c>
      <c r="P911" s="54">
        <v>1565.76</v>
      </c>
      <c r="Q911" s="54">
        <v>2836.8</v>
      </c>
      <c r="R911" s="54">
        <f>P911+ROUND(Q911, 2)</f>
        <v>4402.5600000000004</v>
      </c>
      <c r="S911" s="54">
        <v>93475.87</v>
      </c>
      <c r="T911" s="54">
        <v>169356.96</v>
      </c>
      <c r="U911" s="54">
        <f>S911+T911</f>
        <v>262832.82999999996</v>
      </c>
      <c r="V911" s="9">
        <f>ROUND(P911 / 1.2, 2)</f>
        <v>1304.8</v>
      </c>
      <c r="W911" s="9">
        <f>ROUND(Q911 / 1.2, 2)</f>
        <v>2364</v>
      </c>
      <c r="X911" s="9">
        <f>ROUND(R911 / 1.2, 2)</f>
        <v>3668.8</v>
      </c>
      <c r="Y911" s="9">
        <f t="shared" si="170"/>
        <v>77896.56</v>
      </c>
      <c r="Z911" s="9">
        <f>ROUND(T911 / 1.2, 2)</f>
        <v>141130.79999999999</v>
      </c>
      <c r="AA911" s="9">
        <f>Y911+Z911</f>
        <v>219027.36</v>
      </c>
      <c r="AD911" s="4">
        <v>337839995</v>
      </c>
      <c r="AE911" s="4">
        <v>28821100</v>
      </c>
      <c r="AG911" s="4" t="s">
        <v>2142</v>
      </c>
      <c r="AH911" s="4" t="s">
        <v>2143</v>
      </c>
      <c r="AI911" s="4" t="s">
        <v>70</v>
      </c>
    </row>
    <row r="912" spans="1:35" ht="90" x14ac:dyDescent="0.3">
      <c r="A912" s="50" t="s">
        <v>2516</v>
      </c>
      <c r="B912" s="50"/>
      <c r="C912" s="28" t="s">
        <v>2172</v>
      </c>
      <c r="D912" s="52"/>
      <c r="E912" s="52" t="s">
        <v>2517</v>
      </c>
      <c r="F912" s="55" t="s">
        <v>67</v>
      </c>
      <c r="G912" s="56">
        <v>1.07</v>
      </c>
      <c r="H912" s="52"/>
      <c r="I912" s="57">
        <v>63.878999999999998</v>
      </c>
      <c r="J912" s="58">
        <v>1408.04</v>
      </c>
      <c r="K912" s="59"/>
      <c r="L912" s="59"/>
      <c r="M912" s="58">
        <f>ROUND(ROUND(J912, 2)*I912, 2)</f>
        <v>89944.19</v>
      </c>
      <c r="N912" s="59"/>
      <c r="O912" s="59"/>
      <c r="P912" s="58">
        <v>1408.04</v>
      </c>
      <c r="Q912" s="59"/>
      <c r="R912" s="59"/>
      <c r="S912" s="58">
        <f>ROUND(ROUND(P912, 2)*I912, 2)</f>
        <v>89944.19</v>
      </c>
      <c r="T912" s="59"/>
      <c r="U912" s="60"/>
      <c r="V912" s="9">
        <f>ROUND(ROUND(P912, 2)/1.2, 2)</f>
        <v>1173.3699999999999</v>
      </c>
      <c r="Y912" s="9">
        <f t="shared" si="170"/>
        <v>74953.490000000005</v>
      </c>
      <c r="AD912" s="4" t="s">
        <v>2518</v>
      </c>
      <c r="AE912" s="4" t="s">
        <v>2519</v>
      </c>
      <c r="AF912" s="4" t="s">
        <v>2176</v>
      </c>
    </row>
    <row r="913" spans="1:35" ht="36" x14ac:dyDescent="0.3">
      <c r="A913" s="50" t="s">
        <v>2520</v>
      </c>
      <c r="B913" s="50"/>
      <c r="C913" s="28" t="s">
        <v>1066</v>
      </c>
      <c r="D913" s="52"/>
      <c r="E913" s="52"/>
      <c r="F913" s="55" t="s">
        <v>74</v>
      </c>
      <c r="G913" s="56">
        <v>1.2</v>
      </c>
      <c r="H913" s="52"/>
      <c r="I913" s="57">
        <v>143.28</v>
      </c>
      <c r="J913" s="58">
        <v>16.38</v>
      </c>
      <c r="K913" s="59"/>
      <c r="L913" s="59"/>
      <c r="M913" s="58">
        <f>ROUND(ROUND(J913, 2)*I913, 2)</f>
        <v>2346.9299999999998</v>
      </c>
      <c r="N913" s="59"/>
      <c r="O913" s="59"/>
      <c r="P913" s="58">
        <v>16.11</v>
      </c>
      <c r="Q913" s="59"/>
      <c r="R913" s="59"/>
      <c r="S913" s="58">
        <f>ROUND(ROUND(P913, 2)*I913, 2)</f>
        <v>2308.2399999999998</v>
      </c>
      <c r="T913" s="59"/>
      <c r="U913" s="60"/>
      <c r="V913" s="9">
        <f>ROUND(ROUND(P913, 2)/1.2, 2)</f>
        <v>13.43</v>
      </c>
      <c r="Y913" s="9">
        <f t="shared" si="170"/>
        <v>1923.53</v>
      </c>
      <c r="AD913" s="4" t="s">
        <v>2521</v>
      </c>
      <c r="AE913" s="4" t="s">
        <v>2522</v>
      </c>
      <c r="AF913" s="4" t="s">
        <v>1069</v>
      </c>
    </row>
    <row r="914" spans="1:35" ht="18" x14ac:dyDescent="0.3">
      <c r="A914" s="50" t="s">
        <v>2523</v>
      </c>
      <c r="B914" s="50"/>
      <c r="C914" s="61" t="s">
        <v>625</v>
      </c>
      <c r="D914" s="52"/>
      <c r="E914" s="52"/>
      <c r="F914" s="55" t="s">
        <v>74</v>
      </c>
      <c r="G914" s="56">
        <v>0.25</v>
      </c>
      <c r="H914" s="52"/>
      <c r="I914" s="57">
        <v>14.925000000000001</v>
      </c>
      <c r="J914" s="58">
        <v>40.94</v>
      </c>
      <c r="K914" s="59"/>
      <c r="L914" s="59"/>
      <c r="M914" s="58">
        <f>ROUND(ROUND(J914, 2)*I914, 2)</f>
        <v>611.03</v>
      </c>
      <c r="N914" s="59"/>
      <c r="O914" s="59"/>
      <c r="P914" s="58">
        <v>40.94</v>
      </c>
      <c r="Q914" s="59"/>
      <c r="R914" s="59"/>
      <c r="S914" s="58">
        <f>ROUND(ROUND(P914, 2)*I914, 2)</f>
        <v>611.03</v>
      </c>
      <c r="T914" s="59"/>
      <c r="U914" s="60"/>
      <c r="V914" s="9">
        <f>ROUND(ROUND(P914, 2)/1.2, 2)</f>
        <v>34.119999999999997</v>
      </c>
      <c r="Y914" s="9">
        <f t="shared" si="170"/>
        <v>509.19</v>
      </c>
      <c r="AD914" s="4" t="s">
        <v>2524</v>
      </c>
      <c r="AE914" s="4" t="s">
        <v>2525</v>
      </c>
      <c r="AF914" s="4" t="s">
        <v>628</v>
      </c>
    </row>
    <row r="915" spans="1:35" ht="36" x14ac:dyDescent="0.3">
      <c r="A915" s="50" t="s">
        <v>2526</v>
      </c>
      <c r="B915" s="50"/>
      <c r="C915" s="61" t="s">
        <v>650</v>
      </c>
      <c r="D915" s="52"/>
      <c r="E915" s="52"/>
      <c r="F915" s="55" t="s">
        <v>74</v>
      </c>
      <c r="G915" s="56">
        <v>0.15</v>
      </c>
      <c r="H915" s="52"/>
      <c r="I915" s="56">
        <v>8.9550000000000001</v>
      </c>
      <c r="J915" s="58">
        <v>69.540000000000006</v>
      </c>
      <c r="K915" s="59"/>
      <c r="L915" s="59"/>
      <c r="M915" s="58">
        <f>ROUND(ROUND(J915, 2)*I915, 2)</f>
        <v>622.73</v>
      </c>
      <c r="N915" s="59"/>
      <c r="O915" s="59"/>
      <c r="P915" s="58">
        <v>68.400000000000006</v>
      </c>
      <c r="Q915" s="59"/>
      <c r="R915" s="59"/>
      <c r="S915" s="58">
        <f>ROUND(ROUND(P915, 2)*I915, 2)</f>
        <v>612.52</v>
      </c>
      <c r="T915" s="59"/>
      <c r="U915" s="60"/>
      <c r="V915" s="9">
        <f>ROUND(ROUND(P915, 2)/1.2, 2)</f>
        <v>57</v>
      </c>
      <c r="Y915" s="9">
        <f t="shared" si="170"/>
        <v>510.43</v>
      </c>
      <c r="AD915" s="4" t="s">
        <v>2527</v>
      </c>
      <c r="AE915" s="4" t="s">
        <v>2528</v>
      </c>
      <c r="AF915" s="4" t="s">
        <v>654</v>
      </c>
    </row>
    <row r="916" spans="1:35" ht="54" x14ac:dyDescent="0.3">
      <c r="A916" s="50" t="s">
        <v>2529</v>
      </c>
      <c r="B916" s="50" t="s">
        <v>2139</v>
      </c>
      <c r="C916" s="51" t="s">
        <v>2140</v>
      </c>
      <c r="D916" s="52"/>
      <c r="E916" s="52" t="s">
        <v>2530</v>
      </c>
      <c r="F916" s="52" t="s">
        <v>67</v>
      </c>
      <c r="G916" s="53">
        <v>1</v>
      </c>
      <c r="H916" s="52"/>
      <c r="I916" s="53">
        <v>107.8</v>
      </c>
      <c r="J916" s="54">
        <v>1625.55</v>
      </c>
      <c r="K916" s="54">
        <v>2363.9899999999998</v>
      </c>
      <c r="L916" s="54">
        <f>J916+ROUND(K916, 2)</f>
        <v>3989.54</v>
      </c>
      <c r="M916" s="54">
        <v>175234.29</v>
      </c>
      <c r="N916" s="54">
        <v>254838.12</v>
      </c>
      <c r="O916" s="54">
        <f>M916+N916</f>
        <v>430072.41000000003</v>
      </c>
      <c r="P916" s="54">
        <v>1623.76</v>
      </c>
      <c r="Q916" s="54">
        <v>2836.8</v>
      </c>
      <c r="R916" s="54">
        <f>P916+ROUND(Q916, 2)</f>
        <v>4460.5600000000004</v>
      </c>
      <c r="S916" s="54">
        <v>175041.33</v>
      </c>
      <c r="T916" s="54">
        <v>305807.03999999998</v>
      </c>
      <c r="U916" s="54">
        <f>S916+T916</f>
        <v>480848.37</v>
      </c>
      <c r="V916" s="9">
        <f>ROUND(P916 / 1.2, 2)</f>
        <v>1353.13</v>
      </c>
      <c r="W916" s="9">
        <f>ROUND(Q916 / 1.2, 2)</f>
        <v>2364</v>
      </c>
      <c r="X916" s="9">
        <f>ROUND(R916 / 1.2, 2)</f>
        <v>3717.13</v>
      </c>
      <c r="Y916" s="9">
        <f t="shared" si="170"/>
        <v>145867.78</v>
      </c>
      <c r="Z916" s="9">
        <f>ROUND(T916 / 1.2, 2)</f>
        <v>254839.2</v>
      </c>
      <c r="AA916" s="9">
        <f>Y916+Z916</f>
        <v>400706.98</v>
      </c>
      <c r="AD916" s="4">
        <v>337839996</v>
      </c>
      <c r="AE916" s="4">
        <v>28821101</v>
      </c>
      <c r="AG916" s="4" t="s">
        <v>2142</v>
      </c>
      <c r="AH916" s="4" t="s">
        <v>2143</v>
      </c>
      <c r="AI916" s="4" t="s">
        <v>70</v>
      </c>
    </row>
    <row r="917" spans="1:35" ht="36" x14ac:dyDescent="0.3">
      <c r="A917" s="50" t="s">
        <v>2531</v>
      </c>
      <c r="B917" s="50"/>
      <c r="C917" s="61" t="s">
        <v>650</v>
      </c>
      <c r="D917" s="52"/>
      <c r="E917" s="52"/>
      <c r="F917" s="55" t="s">
        <v>74</v>
      </c>
      <c r="G917" s="56">
        <v>0.15</v>
      </c>
      <c r="H917" s="52"/>
      <c r="I917" s="56">
        <v>16.170000000000002</v>
      </c>
      <c r="J917" s="58">
        <v>69.540000000000006</v>
      </c>
      <c r="K917" s="59"/>
      <c r="L917" s="59"/>
      <c r="M917" s="58">
        <f>ROUND(ROUND(J917, 2)*I917, 2)</f>
        <v>1124.46</v>
      </c>
      <c r="N917" s="59"/>
      <c r="O917" s="59"/>
      <c r="P917" s="58">
        <v>68.400000000000006</v>
      </c>
      <c r="Q917" s="59"/>
      <c r="R917" s="59"/>
      <c r="S917" s="58">
        <f>ROUND(ROUND(P917, 2)*I917, 2)</f>
        <v>1106.03</v>
      </c>
      <c r="T917" s="59"/>
      <c r="U917" s="60"/>
      <c r="V917" s="9">
        <f>ROUND(ROUND(P917, 2)/1.2, 2)</f>
        <v>57</v>
      </c>
      <c r="Y917" s="9">
        <f t="shared" si="170"/>
        <v>921.69</v>
      </c>
      <c r="AD917" s="4" t="s">
        <v>2532</v>
      </c>
      <c r="AE917" s="4" t="s">
        <v>2533</v>
      </c>
      <c r="AF917" s="4" t="s">
        <v>654</v>
      </c>
    </row>
    <row r="918" spans="1:35" ht="18" x14ac:dyDescent="0.3">
      <c r="A918" s="50" t="s">
        <v>2534</v>
      </c>
      <c r="B918" s="50"/>
      <c r="C918" s="61" t="s">
        <v>625</v>
      </c>
      <c r="D918" s="52"/>
      <c r="E918" s="52"/>
      <c r="F918" s="55" t="s">
        <v>74</v>
      </c>
      <c r="G918" s="56">
        <v>0.25</v>
      </c>
      <c r="H918" s="52"/>
      <c r="I918" s="57">
        <v>26.95</v>
      </c>
      <c r="J918" s="58">
        <v>40.94</v>
      </c>
      <c r="K918" s="59"/>
      <c r="L918" s="59"/>
      <c r="M918" s="58">
        <f>ROUND(ROUND(J918, 2)*I918, 2)</f>
        <v>1103.33</v>
      </c>
      <c r="N918" s="59"/>
      <c r="O918" s="59"/>
      <c r="P918" s="58">
        <v>40.94</v>
      </c>
      <c r="Q918" s="59"/>
      <c r="R918" s="59"/>
      <c r="S918" s="58">
        <f>ROUND(ROUND(P918, 2)*I918, 2)</f>
        <v>1103.33</v>
      </c>
      <c r="T918" s="59"/>
      <c r="U918" s="60"/>
      <c r="V918" s="9">
        <f>ROUND(ROUND(P918, 2)/1.2, 2)</f>
        <v>34.119999999999997</v>
      </c>
      <c r="Y918" s="9">
        <f t="shared" si="170"/>
        <v>919.44</v>
      </c>
      <c r="AD918" s="4" t="s">
        <v>2535</v>
      </c>
      <c r="AE918" s="4" t="s">
        <v>2536</v>
      </c>
      <c r="AF918" s="4" t="s">
        <v>628</v>
      </c>
    </row>
    <row r="919" spans="1:35" ht="36" x14ac:dyDescent="0.3">
      <c r="A919" s="50" t="s">
        <v>2537</v>
      </c>
      <c r="B919" s="50"/>
      <c r="C919" s="28" t="s">
        <v>1066</v>
      </c>
      <c r="D919" s="52"/>
      <c r="E919" s="52"/>
      <c r="F919" s="55" t="s">
        <v>74</v>
      </c>
      <c r="G919" s="56">
        <v>1.2</v>
      </c>
      <c r="H919" s="52"/>
      <c r="I919" s="57">
        <v>646.79999999999995</v>
      </c>
      <c r="J919" s="58">
        <v>16.38</v>
      </c>
      <c r="K919" s="59"/>
      <c r="L919" s="59"/>
      <c r="M919" s="58">
        <f>ROUND(ROUND(J919, 2)*I919, 2)</f>
        <v>10594.58</v>
      </c>
      <c r="N919" s="59"/>
      <c r="O919" s="59"/>
      <c r="P919" s="58">
        <v>16.11</v>
      </c>
      <c r="Q919" s="59"/>
      <c r="R919" s="59"/>
      <c r="S919" s="58">
        <f>ROUND(ROUND(P919, 2)*I919, 2)</f>
        <v>10419.950000000001</v>
      </c>
      <c r="T919" s="59"/>
      <c r="U919" s="60"/>
      <c r="V919" s="9">
        <f>ROUND(ROUND(P919, 2)/1.2, 2)</f>
        <v>13.43</v>
      </c>
      <c r="Y919" s="9">
        <f t="shared" si="170"/>
        <v>8683.2900000000009</v>
      </c>
      <c r="AD919" s="4" t="s">
        <v>2538</v>
      </c>
      <c r="AE919" s="4" t="s">
        <v>2539</v>
      </c>
      <c r="AF919" s="4" t="s">
        <v>1069</v>
      </c>
    </row>
    <row r="920" spans="1:35" ht="90" x14ac:dyDescent="0.3">
      <c r="A920" s="50" t="s">
        <v>2540</v>
      </c>
      <c r="B920" s="50"/>
      <c r="C920" s="28" t="s">
        <v>2172</v>
      </c>
      <c r="D920" s="52"/>
      <c r="E920" s="52" t="s">
        <v>2541</v>
      </c>
      <c r="F920" s="55" t="s">
        <v>67</v>
      </c>
      <c r="G920" s="56">
        <v>1.07</v>
      </c>
      <c r="H920" s="52"/>
      <c r="I920" s="57">
        <v>115.346</v>
      </c>
      <c r="J920" s="58">
        <v>1408.04</v>
      </c>
      <c r="K920" s="59"/>
      <c r="L920" s="59"/>
      <c r="M920" s="58">
        <f>ROUND(ROUND(J920, 2)*I920, 2)</f>
        <v>162411.78</v>
      </c>
      <c r="N920" s="59"/>
      <c r="O920" s="59"/>
      <c r="P920" s="58">
        <v>1408.04</v>
      </c>
      <c r="Q920" s="59"/>
      <c r="R920" s="59"/>
      <c r="S920" s="58">
        <f>ROUND(ROUND(P920, 2)*I920, 2)</f>
        <v>162411.78</v>
      </c>
      <c r="T920" s="59"/>
      <c r="U920" s="60"/>
      <c r="V920" s="9">
        <f>ROUND(ROUND(P920, 2)/1.2, 2)</f>
        <v>1173.3699999999999</v>
      </c>
      <c r="Y920" s="9">
        <f t="shared" si="170"/>
        <v>135343.15</v>
      </c>
      <c r="AD920" s="4" t="s">
        <v>2542</v>
      </c>
      <c r="AE920" s="4" t="s">
        <v>2543</v>
      </c>
      <c r="AF920" s="4" t="s">
        <v>2176</v>
      </c>
    </row>
    <row r="921" spans="1:35" ht="54" x14ac:dyDescent="0.3">
      <c r="A921" s="50" t="s">
        <v>2544</v>
      </c>
      <c r="B921" s="50" t="s">
        <v>2139</v>
      </c>
      <c r="C921" s="51" t="s">
        <v>2140</v>
      </c>
      <c r="D921" s="52"/>
      <c r="E921" s="52" t="s">
        <v>2545</v>
      </c>
      <c r="F921" s="52" t="s">
        <v>67</v>
      </c>
      <c r="G921" s="53">
        <v>1</v>
      </c>
      <c r="H921" s="52"/>
      <c r="I921" s="53">
        <v>296.2</v>
      </c>
      <c r="J921" s="54">
        <v>1566.58</v>
      </c>
      <c r="K921" s="54">
        <v>2363.9899999999998</v>
      </c>
      <c r="L921" s="54">
        <f>J921+ROUND(K921, 2)</f>
        <v>3930.5699999999997</v>
      </c>
      <c r="M921" s="54">
        <v>464021</v>
      </c>
      <c r="N921" s="54">
        <v>700213.84</v>
      </c>
      <c r="O921" s="54">
        <f>M921+N921</f>
        <v>1164234.8399999999</v>
      </c>
      <c r="P921" s="54">
        <v>422.79</v>
      </c>
      <c r="Q921" s="54">
        <v>2836.8</v>
      </c>
      <c r="R921" s="54">
        <f>P921+ROUND(Q921, 2)</f>
        <v>3259.59</v>
      </c>
      <c r="S921" s="54">
        <v>125230.39999999999</v>
      </c>
      <c r="T921" s="54">
        <v>840260.16</v>
      </c>
      <c r="U921" s="54">
        <f>S921+T921</f>
        <v>965490.56</v>
      </c>
      <c r="V921" s="9">
        <f>ROUND(P921 / 1.2, 2)</f>
        <v>352.33</v>
      </c>
      <c r="W921" s="9">
        <f>ROUND(Q921 / 1.2, 2)</f>
        <v>2364</v>
      </c>
      <c r="X921" s="9">
        <f>ROUND(R921 / 1.2, 2)</f>
        <v>2716.33</v>
      </c>
      <c r="Y921" s="9">
        <f t="shared" si="170"/>
        <v>104358.67</v>
      </c>
      <c r="Z921" s="9">
        <f>ROUND(T921 / 1.2, 2)</f>
        <v>700216.8</v>
      </c>
      <c r="AA921" s="9">
        <f>Y921+Z921</f>
        <v>804575.47000000009</v>
      </c>
      <c r="AD921" s="4">
        <v>337839997</v>
      </c>
      <c r="AE921" s="4">
        <v>28821102</v>
      </c>
      <c r="AG921" s="4" t="s">
        <v>2142</v>
      </c>
      <c r="AH921" s="4" t="s">
        <v>2143</v>
      </c>
      <c r="AI921" s="4" t="s">
        <v>70</v>
      </c>
    </row>
    <row r="922" spans="1:35" ht="72" x14ac:dyDescent="0.3">
      <c r="A922" s="50" t="s">
        <v>2546</v>
      </c>
      <c r="B922" s="50"/>
      <c r="C922" s="28" t="s">
        <v>2172</v>
      </c>
      <c r="D922" s="52"/>
      <c r="E922" s="52" t="s">
        <v>2547</v>
      </c>
      <c r="F922" s="55" t="s">
        <v>67</v>
      </c>
      <c r="G922" s="56">
        <v>1.07</v>
      </c>
      <c r="H922" s="52"/>
      <c r="I922" s="57">
        <v>316.93400000000003</v>
      </c>
      <c r="J922" s="58">
        <v>1408.04</v>
      </c>
      <c r="K922" s="59"/>
      <c r="L922" s="59"/>
      <c r="M922" s="58">
        <f>ROUND(ROUND(J922, 2)*I922, 2)</f>
        <v>446255.75</v>
      </c>
      <c r="N922" s="59"/>
      <c r="O922" s="59"/>
      <c r="P922" s="58">
        <v>340</v>
      </c>
      <c r="Q922" s="59"/>
      <c r="R922" s="59"/>
      <c r="S922" s="58">
        <f>ROUND(ROUND(P922, 2)*I922, 2)</f>
        <v>107757.56</v>
      </c>
      <c r="T922" s="59"/>
      <c r="U922" s="60"/>
      <c r="V922" s="9">
        <f>ROUND(ROUND(P922, 2)/1.2, 2)</f>
        <v>283.33</v>
      </c>
      <c r="Y922" s="9">
        <f t="shared" si="170"/>
        <v>89797.97</v>
      </c>
      <c r="AD922" s="4" t="s">
        <v>2548</v>
      </c>
      <c r="AE922" s="4" t="s">
        <v>2549</v>
      </c>
      <c r="AF922" s="4" t="s">
        <v>2176</v>
      </c>
    </row>
    <row r="923" spans="1:35" ht="36" x14ac:dyDescent="0.3">
      <c r="A923" s="50" t="s">
        <v>2550</v>
      </c>
      <c r="B923" s="50"/>
      <c r="C923" s="28" t="s">
        <v>1066</v>
      </c>
      <c r="D923" s="52"/>
      <c r="E923" s="52"/>
      <c r="F923" s="55" t="s">
        <v>74</v>
      </c>
      <c r="G923" s="56">
        <v>1.2</v>
      </c>
      <c r="H923" s="52"/>
      <c r="I923" s="57">
        <v>710.88</v>
      </c>
      <c r="J923" s="58">
        <v>16.38</v>
      </c>
      <c r="K923" s="59"/>
      <c r="L923" s="59"/>
      <c r="M923" s="58">
        <f>ROUND(ROUND(J923, 2)*I923, 2)</f>
        <v>11644.21</v>
      </c>
      <c r="N923" s="59"/>
      <c r="O923" s="59"/>
      <c r="P923" s="58">
        <v>16.11</v>
      </c>
      <c r="Q923" s="59"/>
      <c r="R923" s="59"/>
      <c r="S923" s="58">
        <f>ROUND(ROUND(P923, 2)*I923, 2)</f>
        <v>11452.28</v>
      </c>
      <c r="T923" s="59"/>
      <c r="U923" s="60"/>
      <c r="V923" s="9">
        <f>ROUND(ROUND(P923, 2)/1.2, 2)</f>
        <v>13.43</v>
      </c>
      <c r="Y923" s="9">
        <f t="shared" si="170"/>
        <v>9543.57</v>
      </c>
      <c r="AD923" s="4" t="s">
        <v>2551</v>
      </c>
      <c r="AE923" s="4" t="s">
        <v>2552</v>
      </c>
      <c r="AF923" s="4" t="s">
        <v>1069</v>
      </c>
    </row>
    <row r="924" spans="1:35" ht="18" x14ac:dyDescent="0.3">
      <c r="A924" s="50" t="s">
        <v>2553</v>
      </c>
      <c r="B924" s="50"/>
      <c r="C924" s="61" t="s">
        <v>625</v>
      </c>
      <c r="D924" s="52"/>
      <c r="E924" s="52"/>
      <c r="F924" s="55" t="s">
        <v>74</v>
      </c>
      <c r="G924" s="56">
        <v>0.25</v>
      </c>
      <c r="H924" s="52"/>
      <c r="I924" s="57">
        <v>74.05</v>
      </c>
      <c r="J924" s="58">
        <v>40.94</v>
      </c>
      <c r="K924" s="59"/>
      <c r="L924" s="59"/>
      <c r="M924" s="58">
        <f>ROUND(ROUND(J924, 2)*I924, 2)</f>
        <v>3031.61</v>
      </c>
      <c r="N924" s="59"/>
      <c r="O924" s="59"/>
      <c r="P924" s="58">
        <v>40.270000000000003</v>
      </c>
      <c r="Q924" s="59"/>
      <c r="R924" s="59"/>
      <c r="S924" s="58">
        <f>ROUND(ROUND(P924, 2)*I924, 2)</f>
        <v>2981.99</v>
      </c>
      <c r="T924" s="59"/>
      <c r="U924" s="60"/>
      <c r="V924" s="9">
        <f>ROUND(ROUND(P924, 2)/1.2, 2)</f>
        <v>33.56</v>
      </c>
      <c r="Y924" s="9">
        <f t="shared" si="170"/>
        <v>2484.9899999999998</v>
      </c>
      <c r="AD924" s="4" t="s">
        <v>2554</v>
      </c>
      <c r="AE924" s="4" t="s">
        <v>2555</v>
      </c>
      <c r="AF924" s="4" t="s">
        <v>628</v>
      </c>
    </row>
    <row r="925" spans="1:35" ht="36" x14ac:dyDescent="0.3">
      <c r="A925" s="50" t="s">
        <v>2556</v>
      </c>
      <c r="B925" s="50"/>
      <c r="C925" s="61" t="s">
        <v>650</v>
      </c>
      <c r="D925" s="52"/>
      <c r="E925" s="52"/>
      <c r="F925" s="55" t="s">
        <v>74</v>
      </c>
      <c r="G925" s="56">
        <v>0.15</v>
      </c>
      <c r="H925" s="52"/>
      <c r="I925" s="56">
        <v>44.43</v>
      </c>
      <c r="J925" s="58">
        <v>69.540000000000006</v>
      </c>
      <c r="K925" s="59"/>
      <c r="L925" s="59"/>
      <c r="M925" s="58">
        <f>ROUND(ROUND(J925, 2)*I925, 2)</f>
        <v>3089.66</v>
      </c>
      <c r="N925" s="59"/>
      <c r="O925" s="59"/>
      <c r="P925" s="58">
        <v>68.400000000000006</v>
      </c>
      <c r="Q925" s="59"/>
      <c r="R925" s="59"/>
      <c r="S925" s="58">
        <f>ROUND(ROUND(P925, 2)*I925, 2)</f>
        <v>3039.01</v>
      </c>
      <c r="T925" s="59"/>
      <c r="U925" s="60"/>
      <c r="V925" s="9">
        <f>ROUND(ROUND(P925, 2)/1.2, 2)</f>
        <v>57</v>
      </c>
      <c r="Y925" s="9">
        <f t="shared" si="170"/>
        <v>2532.5100000000002</v>
      </c>
      <c r="AD925" s="4" t="s">
        <v>2557</v>
      </c>
      <c r="AE925" s="4" t="s">
        <v>2558</v>
      </c>
      <c r="AF925" s="4" t="s">
        <v>654</v>
      </c>
    </row>
    <row r="926" spans="1:35" ht="54" x14ac:dyDescent="0.3">
      <c r="A926" s="50" t="s">
        <v>2559</v>
      </c>
      <c r="B926" s="50" t="s">
        <v>2139</v>
      </c>
      <c r="C926" s="51" t="s">
        <v>2140</v>
      </c>
      <c r="D926" s="52"/>
      <c r="E926" s="52" t="s">
        <v>2560</v>
      </c>
      <c r="F926" s="52" t="s">
        <v>67</v>
      </c>
      <c r="G926" s="53">
        <v>1</v>
      </c>
      <c r="H926" s="52"/>
      <c r="I926" s="53">
        <v>751.7</v>
      </c>
      <c r="J926" s="54">
        <v>1566.58</v>
      </c>
      <c r="K926" s="54">
        <v>2363.9899999999998</v>
      </c>
      <c r="L926" s="54">
        <f>J926+ROUND(K926, 2)</f>
        <v>3930.5699999999997</v>
      </c>
      <c r="M926" s="54">
        <v>1177598.19</v>
      </c>
      <c r="N926" s="54">
        <v>1777011.28</v>
      </c>
      <c r="O926" s="54">
        <f>M926+N926</f>
        <v>2954609.4699999997</v>
      </c>
      <c r="P926" s="54">
        <v>1368.67</v>
      </c>
      <c r="Q926" s="54">
        <v>2836.8</v>
      </c>
      <c r="R926" s="54">
        <f>P926+ROUND(Q926, 2)</f>
        <v>4205.47</v>
      </c>
      <c r="S926" s="54">
        <v>1028829.24</v>
      </c>
      <c r="T926" s="54">
        <v>2132422.56</v>
      </c>
      <c r="U926" s="54">
        <f>S926+T926</f>
        <v>3161251.8</v>
      </c>
      <c r="V926" s="9">
        <f>ROUND(P926 / 1.2, 2)</f>
        <v>1140.56</v>
      </c>
      <c r="W926" s="9">
        <f>ROUND(Q926 / 1.2, 2)</f>
        <v>2364</v>
      </c>
      <c r="X926" s="9">
        <f>ROUND(R926 / 1.2, 2)</f>
        <v>3504.56</v>
      </c>
      <c r="Y926" s="9">
        <f t="shared" si="170"/>
        <v>857357.7</v>
      </c>
      <c r="Z926" s="9">
        <f>ROUND(T926 / 1.2, 2)</f>
        <v>1777018.8</v>
      </c>
      <c r="AA926" s="9">
        <f>Y926+Z926</f>
        <v>2634376.5</v>
      </c>
      <c r="AD926" s="4">
        <v>337839998</v>
      </c>
      <c r="AE926" s="4">
        <v>28821098</v>
      </c>
      <c r="AG926" s="4" t="s">
        <v>2142</v>
      </c>
      <c r="AH926" s="4" t="s">
        <v>2143</v>
      </c>
      <c r="AI926" s="4" t="s">
        <v>70</v>
      </c>
    </row>
    <row r="927" spans="1:35" ht="36" x14ac:dyDescent="0.3">
      <c r="A927" s="50" t="s">
        <v>2561</v>
      </c>
      <c r="B927" s="50"/>
      <c r="C927" s="61" t="s">
        <v>650</v>
      </c>
      <c r="D927" s="52"/>
      <c r="E927" s="52"/>
      <c r="F927" s="55" t="s">
        <v>74</v>
      </c>
      <c r="G927" s="56">
        <v>0.15</v>
      </c>
      <c r="H927" s="52"/>
      <c r="I927" s="56">
        <v>112.755</v>
      </c>
      <c r="J927" s="58">
        <v>69.540000000000006</v>
      </c>
      <c r="K927" s="59"/>
      <c r="L927" s="59"/>
      <c r="M927" s="58">
        <f>ROUND(ROUND(J927, 2)*I927, 2)</f>
        <v>7840.98</v>
      </c>
      <c r="N927" s="59"/>
      <c r="O927" s="59"/>
      <c r="P927" s="58">
        <v>68.400000000000006</v>
      </c>
      <c r="Q927" s="59"/>
      <c r="R927" s="59"/>
      <c r="S927" s="58">
        <f>ROUND(ROUND(P927, 2)*I927, 2)</f>
        <v>7712.44</v>
      </c>
      <c r="T927" s="59"/>
      <c r="U927" s="60"/>
      <c r="V927" s="9">
        <f>ROUND(ROUND(P927, 2)/1.2, 2)</f>
        <v>57</v>
      </c>
      <c r="Y927" s="9">
        <f t="shared" si="170"/>
        <v>6427.03</v>
      </c>
      <c r="AD927" s="4" t="s">
        <v>2562</v>
      </c>
      <c r="AE927" s="4" t="s">
        <v>2563</v>
      </c>
      <c r="AF927" s="4" t="s">
        <v>654</v>
      </c>
    </row>
    <row r="928" spans="1:35" ht="18" x14ac:dyDescent="0.3">
      <c r="A928" s="50" t="s">
        <v>2564</v>
      </c>
      <c r="B928" s="50"/>
      <c r="C928" s="61" t="s">
        <v>625</v>
      </c>
      <c r="D928" s="52"/>
      <c r="E928" s="52"/>
      <c r="F928" s="55" t="s">
        <v>74</v>
      </c>
      <c r="G928" s="56">
        <v>0.25</v>
      </c>
      <c r="H928" s="52"/>
      <c r="I928" s="57">
        <v>187.92500000000001</v>
      </c>
      <c r="J928" s="58">
        <v>40.94</v>
      </c>
      <c r="K928" s="59"/>
      <c r="L928" s="59"/>
      <c r="M928" s="58">
        <f>ROUND(ROUND(J928, 2)*I928, 2)</f>
        <v>7693.65</v>
      </c>
      <c r="N928" s="59"/>
      <c r="O928" s="59"/>
      <c r="P928" s="58">
        <v>40.270000000000003</v>
      </c>
      <c r="Q928" s="59"/>
      <c r="R928" s="59"/>
      <c r="S928" s="58">
        <f>ROUND(ROUND(P928, 2)*I928, 2)</f>
        <v>7567.74</v>
      </c>
      <c r="T928" s="59"/>
      <c r="U928" s="60"/>
      <c r="V928" s="9">
        <f>ROUND(ROUND(P928, 2)/1.2, 2)</f>
        <v>33.56</v>
      </c>
      <c r="Y928" s="9">
        <f t="shared" si="170"/>
        <v>6306.45</v>
      </c>
      <c r="AD928" s="4" t="s">
        <v>2565</v>
      </c>
      <c r="AE928" s="4" t="s">
        <v>2566</v>
      </c>
      <c r="AF928" s="4" t="s">
        <v>628</v>
      </c>
    </row>
    <row r="929" spans="1:35" ht="36" x14ac:dyDescent="0.3">
      <c r="A929" s="50" t="s">
        <v>2567</v>
      </c>
      <c r="B929" s="50"/>
      <c r="C929" s="28" t="s">
        <v>1066</v>
      </c>
      <c r="D929" s="52"/>
      <c r="E929" s="52"/>
      <c r="F929" s="55" t="s">
        <v>74</v>
      </c>
      <c r="G929" s="56">
        <v>1.2</v>
      </c>
      <c r="H929" s="52"/>
      <c r="I929" s="57">
        <v>1804.08</v>
      </c>
      <c r="J929" s="58">
        <v>16.38</v>
      </c>
      <c r="K929" s="59"/>
      <c r="L929" s="59"/>
      <c r="M929" s="58">
        <f>ROUND(ROUND(J929, 2)*I929, 2)</f>
        <v>29550.83</v>
      </c>
      <c r="N929" s="59"/>
      <c r="O929" s="59"/>
      <c r="P929" s="58">
        <v>16.11</v>
      </c>
      <c r="Q929" s="59"/>
      <c r="R929" s="59"/>
      <c r="S929" s="58">
        <f>ROUND(ROUND(P929, 2)*I929, 2)</f>
        <v>29063.73</v>
      </c>
      <c r="T929" s="59"/>
      <c r="U929" s="60"/>
      <c r="V929" s="9">
        <f>ROUND(ROUND(P929, 2)/1.2, 2)</f>
        <v>13.43</v>
      </c>
      <c r="Y929" s="9">
        <f t="shared" si="170"/>
        <v>24219.78</v>
      </c>
      <c r="AD929" s="4" t="s">
        <v>2568</v>
      </c>
      <c r="AE929" s="4" t="s">
        <v>2569</v>
      </c>
      <c r="AF929" s="4" t="s">
        <v>1069</v>
      </c>
    </row>
    <row r="930" spans="1:35" ht="72" x14ac:dyDescent="0.3">
      <c r="A930" s="50" t="s">
        <v>2570</v>
      </c>
      <c r="B930" s="50"/>
      <c r="C930" s="28" t="s">
        <v>2172</v>
      </c>
      <c r="D930" s="52"/>
      <c r="E930" s="52" t="s">
        <v>2571</v>
      </c>
      <c r="F930" s="55" t="s">
        <v>67</v>
      </c>
      <c r="G930" s="56">
        <v>1.07</v>
      </c>
      <c r="H930" s="52"/>
      <c r="I930" s="57">
        <v>804.31899999999996</v>
      </c>
      <c r="J930" s="58">
        <v>1408.04</v>
      </c>
      <c r="K930" s="59"/>
      <c r="L930" s="59"/>
      <c r="M930" s="58">
        <f>ROUND(ROUND(J930, 2)*I930, 2)</f>
        <v>1132513.32</v>
      </c>
      <c r="N930" s="59"/>
      <c r="O930" s="59"/>
      <c r="P930" s="58">
        <v>1224</v>
      </c>
      <c r="Q930" s="59"/>
      <c r="R930" s="59"/>
      <c r="S930" s="58">
        <f>ROUND(ROUND(P930, 2)*I930, 2)</f>
        <v>984486.46</v>
      </c>
      <c r="T930" s="59"/>
      <c r="U930" s="60"/>
      <c r="V930" s="9">
        <f>ROUND(ROUND(P930, 2)/1.2, 2)</f>
        <v>1020</v>
      </c>
      <c r="Y930" s="9">
        <f t="shared" si="170"/>
        <v>820405.38</v>
      </c>
      <c r="AD930" s="4" t="s">
        <v>2572</v>
      </c>
      <c r="AE930" s="4" t="s">
        <v>2573</v>
      </c>
      <c r="AF930" s="4" t="s">
        <v>2176</v>
      </c>
    </row>
    <row r="931" spans="1:35" ht="54" x14ac:dyDescent="0.3">
      <c r="A931" s="50" t="s">
        <v>2574</v>
      </c>
      <c r="B931" s="50" t="s">
        <v>2139</v>
      </c>
      <c r="C931" s="51" t="s">
        <v>2140</v>
      </c>
      <c r="D931" s="52"/>
      <c r="E931" s="52" t="s">
        <v>2575</v>
      </c>
      <c r="F931" s="52" t="s">
        <v>67</v>
      </c>
      <c r="G931" s="53">
        <v>1</v>
      </c>
      <c r="H931" s="52"/>
      <c r="I931" s="53">
        <v>7.8</v>
      </c>
      <c r="J931" s="54">
        <v>1920.39</v>
      </c>
      <c r="K931" s="54">
        <v>2363.9899999999998</v>
      </c>
      <c r="L931" s="54">
        <f>J931+ROUND(K931, 2)</f>
        <v>4284.38</v>
      </c>
      <c r="M931" s="54">
        <v>14979.04</v>
      </c>
      <c r="N931" s="54">
        <v>18439.12</v>
      </c>
      <c r="O931" s="54">
        <f>M931+N931</f>
        <v>33418.160000000003</v>
      </c>
      <c r="P931" s="54">
        <v>1707.02</v>
      </c>
      <c r="Q931" s="54">
        <v>2836.8</v>
      </c>
      <c r="R931" s="54">
        <f>P931+ROUND(Q931, 2)</f>
        <v>4543.82</v>
      </c>
      <c r="S931" s="54">
        <v>13314.76</v>
      </c>
      <c r="T931" s="54">
        <v>22127.040000000001</v>
      </c>
      <c r="U931" s="54">
        <f>S931+T931</f>
        <v>35441.800000000003</v>
      </c>
      <c r="V931" s="9">
        <f>ROUND(P931 / 1.2, 2)</f>
        <v>1422.52</v>
      </c>
      <c r="W931" s="9">
        <f>ROUND(Q931 / 1.2, 2)</f>
        <v>2364</v>
      </c>
      <c r="X931" s="9">
        <f>ROUND(R931 / 1.2, 2)</f>
        <v>3786.52</v>
      </c>
      <c r="Y931" s="9">
        <f t="shared" si="170"/>
        <v>11095.63</v>
      </c>
      <c r="Z931" s="9">
        <f>ROUND(T931 / 1.2, 2)</f>
        <v>18439.2</v>
      </c>
      <c r="AA931" s="9">
        <f>Y931+Z931</f>
        <v>29534.83</v>
      </c>
      <c r="AD931" s="4">
        <v>337839999</v>
      </c>
      <c r="AE931" s="4">
        <v>28821095</v>
      </c>
      <c r="AG931" s="4" t="s">
        <v>2142</v>
      </c>
      <c r="AH931" s="4" t="s">
        <v>2143</v>
      </c>
      <c r="AI931" s="4" t="s">
        <v>70</v>
      </c>
    </row>
    <row r="932" spans="1:35" ht="72" x14ac:dyDescent="0.3">
      <c r="A932" s="50" t="s">
        <v>2576</v>
      </c>
      <c r="B932" s="50"/>
      <c r="C932" s="28" t="s">
        <v>2172</v>
      </c>
      <c r="D932" s="52"/>
      <c r="E932" s="52" t="s">
        <v>2577</v>
      </c>
      <c r="F932" s="55" t="s">
        <v>67</v>
      </c>
      <c r="G932" s="56">
        <v>1.07</v>
      </c>
      <c r="H932" s="52"/>
      <c r="I932" s="57">
        <v>8.3460000000000001</v>
      </c>
      <c r="J932" s="58">
        <v>1408.04</v>
      </c>
      <c r="K932" s="59"/>
      <c r="L932" s="59"/>
      <c r="M932" s="58">
        <f>ROUND(ROUND(J932, 2)*I932, 2)</f>
        <v>11751.5</v>
      </c>
      <c r="N932" s="59"/>
      <c r="O932" s="59"/>
      <c r="P932" s="58">
        <v>1215</v>
      </c>
      <c r="Q932" s="59"/>
      <c r="R932" s="59"/>
      <c r="S932" s="58">
        <f>ROUND(ROUND(P932, 2)*I932, 2)</f>
        <v>10140.39</v>
      </c>
      <c r="T932" s="59"/>
      <c r="U932" s="60"/>
      <c r="V932" s="9">
        <f>ROUND(ROUND(P932, 2)/1.2, 2)</f>
        <v>1012.5</v>
      </c>
      <c r="Y932" s="9">
        <f t="shared" si="170"/>
        <v>8450.33</v>
      </c>
      <c r="AD932" s="4" t="s">
        <v>2578</v>
      </c>
      <c r="AE932" s="4" t="s">
        <v>2579</v>
      </c>
      <c r="AF932" s="4" t="s">
        <v>2176</v>
      </c>
    </row>
    <row r="933" spans="1:35" ht="36" x14ac:dyDescent="0.3">
      <c r="A933" s="50" t="s">
        <v>2580</v>
      </c>
      <c r="B933" s="50"/>
      <c r="C933" s="28" t="s">
        <v>1066</v>
      </c>
      <c r="D933" s="52"/>
      <c r="E933" s="52"/>
      <c r="F933" s="55" t="s">
        <v>74</v>
      </c>
      <c r="G933" s="56">
        <v>1.2</v>
      </c>
      <c r="H933" s="52"/>
      <c r="I933" s="57">
        <v>187.2</v>
      </c>
      <c r="J933" s="58">
        <v>16.38</v>
      </c>
      <c r="K933" s="59"/>
      <c r="L933" s="59"/>
      <c r="M933" s="58">
        <f>ROUND(ROUND(J933, 2)*I933, 2)</f>
        <v>3066.34</v>
      </c>
      <c r="N933" s="59"/>
      <c r="O933" s="59"/>
      <c r="P933" s="58">
        <v>16.11</v>
      </c>
      <c r="Q933" s="59"/>
      <c r="R933" s="59"/>
      <c r="S933" s="58">
        <f>ROUND(ROUND(P933, 2)*I933, 2)</f>
        <v>3015.79</v>
      </c>
      <c r="T933" s="59"/>
      <c r="U933" s="60"/>
      <c r="V933" s="9">
        <f>ROUND(ROUND(P933, 2)/1.2, 2)</f>
        <v>13.43</v>
      </c>
      <c r="Y933" s="9">
        <f t="shared" si="170"/>
        <v>2513.16</v>
      </c>
      <c r="AD933" s="4" t="s">
        <v>2581</v>
      </c>
      <c r="AE933" s="4" t="s">
        <v>2582</v>
      </c>
      <c r="AF933" s="4" t="s">
        <v>1069</v>
      </c>
    </row>
    <row r="934" spans="1:35" ht="18" x14ac:dyDescent="0.3">
      <c r="A934" s="50" t="s">
        <v>2583</v>
      </c>
      <c r="B934" s="50"/>
      <c r="C934" s="61" t="s">
        <v>625</v>
      </c>
      <c r="D934" s="52"/>
      <c r="E934" s="52"/>
      <c r="F934" s="55" t="s">
        <v>74</v>
      </c>
      <c r="G934" s="56">
        <v>0.25</v>
      </c>
      <c r="H934" s="52"/>
      <c r="I934" s="57">
        <v>1.95</v>
      </c>
      <c r="J934" s="58">
        <v>40.94</v>
      </c>
      <c r="K934" s="59"/>
      <c r="L934" s="59"/>
      <c r="M934" s="58">
        <f>ROUND(ROUND(J934, 2)*I934, 2)</f>
        <v>79.83</v>
      </c>
      <c r="N934" s="59"/>
      <c r="O934" s="59"/>
      <c r="P934" s="58">
        <v>40.270000000000003</v>
      </c>
      <c r="Q934" s="59"/>
      <c r="R934" s="59"/>
      <c r="S934" s="58">
        <f>ROUND(ROUND(P934, 2)*I934, 2)</f>
        <v>78.53</v>
      </c>
      <c r="T934" s="59"/>
      <c r="U934" s="60"/>
      <c r="V934" s="9">
        <f>ROUND(ROUND(P934, 2)/1.2, 2)</f>
        <v>33.56</v>
      </c>
      <c r="Y934" s="9">
        <f t="shared" si="170"/>
        <v>65.44</v>
      </c>
      <c r="AD934" s="4" t="s">
        <v>2584</v>
      </c>
      <c r="AE934" s="4" t="s">
        <v>2585</v>
      </c>
      <c r="AF934" s="4" t="s">
        <v>628</v>
      </c>
    </row>
    <row r="935" spans="1:35" ht="36" x14ac:dyDescent="0.3">
      <c r="A935" s="50" t="s">
        <v>2586</v>
      </c>
      <c r="B935" s="50"/>
      <c r="C935" s="61" t="s">
        <v>650</v>
      </c>
      <c r="D935" s="52"/>
      <c r="E935" s="52"/>
      <c r="F935" s="55" t="s">
        <v>74</v>
      </c>
      <c r="G935" s="56">
        <v>0.15</v>
      </c>
      <c r="H935" s="52"/>
      <c r="I935" s="56">
        <v>1.17</v>
      </c>
      <c r="J935" s="58">
        <v>69.540000000000006</v>
      </c>
      <c r="K935" s="59"/>
      <c r="L935" s="59"/>
      <c r="M935" s="58">
        <f>ROUND(ROUND(J935, 2)*I935, 2)</f>
        <v>81.36</v>
      </c>
      <c r="N935" s="59"/>
      <c r="O935" s="59"/>
      <c r="P935" s="58">
        <v>68.400000000000006</v>
      </c>
      <c r="Q935" s="59"/>
      <c r="R935" s="59"/>
      <c r="S935" s="58">
        <f>ROUND(ROUND(P935, 2)*I935, 2)</f>
        <v>80.03</v>
      </c>
      <c r="T935" s="59"/>
      <c r="U935" s="60"/>
      <c r="V935" s="9">
        <f>ROUND(ROUND(P935, 2)/1.2, 2)</f>
        <v>57</v>
      </c>
      <c r="Y935" s="9">
        <f t="shared" si="170"/>
        <v>66.69</v>
      </c>
      <c r="AD935" s="4" t="s">
        <v>2587</v>
      </c>
      <c r="AE935" s="4" t="s">
        <v>2588</v>
      </c>
      <c r="AF935" s="4" t="s">
        <v>654</v>
      </c>
    </row>
    <row r="936" spans="1:35" ht="54" x14ac:dyDescent="0.3">
      <c r="A936" s="17" t="s">
        <v>2589</v>
      </c>
      <c r="B936" s="17" t="s">
        <v>2590</v>
      </c>
      <c r="C936" s="18" t="s">
        <v>2591</v>
      </c>
      <c r="D936" s="19"/>
      <c r="E936" s="19" t="s">
        <v>2592</v>
      </c>
      <c r="F936" s="19" t="s">
        <v>67</v>
      </c>
      <c r="G936" s="20">
        <v>1</v>
      </c>
      <c r="H936" s="19"/>
      <c r="I936" s="21">
        <v>0</v>
      </c>
      <c r="J936" s="22">
        <v>2285.84</v>
      </c>
      <c r="K936" s="22">
        <v>2983</v>
      </c>
      <c r="L936" s="22">
        <f>J936+ROUND(K936, 2)</f>
        <v>5268.84</v>
      </c>
      <c r="M936" s="22">
        <v>0</v>
      </c>
      <c r="N936" s="22">
        <v>0</v>
      </c>
      <c r="O936" s="22">
        <f>M936+N936</f>
        <v>0</v>
      </c>
      <c r="P936" s="22">
        <v>1404.3</v>
      </c>
      <c r="Q936" s="22">
        <v>2983</v>
      </c>
      <c r="R936" s="22">
        <f>P936+ROUND(Q936, 2)</f>
        <v>4387.3</v>
      </c>
      <c r="S936" s="22">
        <v>0</v>
      </c>
      <c r="T936" s="22">
        <v>0</v>
      </c>
      <c r="U936" s="22">
        <f>S936+T936</f>
        <v>0</v>
      </c>
      <c r="V936" s="9">
        <f>ROUND(P936 / 1.2, 2)</f>
        <v>1170.25</v>
      </c>
      <c r="W936" s="9">
        <f>ROUND(Q936 / 1.2, 2)</f>
        <v>2485.83</v>
      </c>
      <c r="X936" s="9">
        <f>ROUND(R936 / 1.2, 2)</f>
        <v>3656.08</v>
      </c>
      <c r="Y936" s="9">
        <f t="shared" si="170"/>
        <v>0</v>
      </c>
      <c r="Z936" s="9">
        <f>ROUND(T936 / 1.2, 2)</f>
        <v>0</v>
      </c>
      <c r="AA936" s="9">
        <f>Y936+Z936</f>
        <v>0</v>
      </c>
      <c r="AD936" s="4">
        <v>337839815</v>
      </c>
      <c r="AE936" s="4">
        <v>27137926</v>
      </c>
      <c r="AG936" s="4" t="s">
        <v>2593</v>
      </c>
      <c r="AH936" s="4" t="s">
        <v>2594</v>
      </c>
      <c r="AI936" s="4" t="s">
        <v>70</v>
      </c>
    </row>
    <row r="937" spans="1:35" ht="54" x14ac:dyDescent="0.3">
      <c r="A937" s="23" t="s">
        <v>2595</v>
      </c>
      <c r="B937" s="23" t="s">
        <v>2590</v>
      </c>
      <c r="C937" s="24" t="s">
        <v>2591</v>
      </c>
      <c r="D937" s="25"/>
      <c r="E937" s="25" t="s">
        <v>2592</v>
      </c>
      <c r="F937" s="25" t="s">
        <v>67</v>
      </c>
      <c r="G937" s="26">
        <v>1</v>
      </c>
      <c r="H937" s="25"/>
      <c r="I937" s="26">
        <v>3.87</v>
      </c>
      <c r="J937" s="27">
        <v>2285.84</v>
      </c>
      <c r="K937" s="27">
        <v>2983</v>
      </c>
      <c r="L937" s="27">
        <v>2983</v>
      </c>
      <c r="M937" s="27">
        <v>8846.2000000000007</v>
      </c>
      <c r="N937" s="27">
        <v>11544.21</v>
      </c>
      <c r="O937" s="27"/>
      <c r="P937" s="27">
        <v>1404.3</v>
      </c>
      <c r="Q937" s="27">
        <v>2983</v>
      </c>
      <c r="R937" s="27">
        <v>2983</v>
      </c>
      <c r="S937" s="27">
        <v>5434.64</v>
      </c>
      <c r="T937" s="27">
        <v>11544.21</v>
      </c>
      <c r="U937" s="27"/>
      <c r="V937" s="9"/>
      <c r="W937" s="9">
        <f>ROUND(Q937 / 1.2, 2)</f>
        <v>2485.83</v>
      </c>
      <c r="X937" s="9">
        <f>ROUND(R937 / 1.2, 2)</f>
        <v>2485.83</v>
      </c>
      <c r="Y937" s="9"/>
      <c r="Z937" s="9">
        <f>ROUND(T937 / 1.2, 2)</f>
        <v>9620.18</v>
      </c>
      <c r="AA937" s="9"/>
      <c r="AD937" s="4">
        <v>315782299</v>
      </c>
      <c r="AE937" s="4">
        <v>27137926</v>
      </c>
      <c r="AG937" s="4" t="s">
        <v>2593</v>
      </c>
      <c r="AH937" s="4" t="s">
        <v>2594</v>
      </c>
      <c r="AI937" s="4"/>
    </row>
    <row r="938" spans="1:35" ht="36" x14ac:dyDescent="0.3">
      <c r="A938" s="17" t="s">
        <v>2596</v>
      </c>
      <c r="B938" s="17"/>
      <c r="C938" s="34" t="s">
        <v>650</v>
      </c>
      <c r="D938" s="19"/>
      <c r="E938" s="19"/>
      <c r="F938" s="35" t="s">
        <v>74</v>
      </c>
      <c r="G938" s="36">
        <v>0.15</v>
      </c>
      <c r="H938" s="19"/>
      <c r="I938" s="62">
        <v>0</v>
      </c>
      <c r="J938" s="38">
        <v>68.400000000000006</v>
      </c>
      <c r="K938" s="39"/>
      <c r="L938" s="39"/>
      <c r="M938" s="38">
        <f t="shared" ref="M938:M945" si="171">ROUND(ROUND(J938, 2)*I938, 2)</f>
        <v>0</v>
      </c>
      <c r="N938" s="39"/>
      <c r="O938" s="39"/>
      <c r="P938" s="38">
        <v>68.400000000000006</v>
      </c>
      <c r="Q938" s="39"/>
      <c r="R938" s="39"/>
      <c r="S938" s="38">
        <f t="shared" ref="S938:S945" si="172">ROUND(ROUND(P938, 2)*I938, 2)</f>
        <v>0</v>
      </c>
      <c r="T938" s="39"/>
      <c r="U938" s="40"/>
      <c r="V938" s="9">
        <f t="shared" ref="V938:V945" si="173">ROUND(ROUND(P938, 2)/1.2, 2)</f>
        <v>57</v>
      </c>
      <c r="Y938" s="9">
        <f t="shared" ref="Y938:Y946" si="174">ROUND(S938 / 1.2, 2)</f>
        <v>0</v>
      </c>
      <c r="AD938" s="4" t="s">
        <v>2597</v>
      </c>
      <c r="AE938" s="4" t="s">
        <v>2598</v>
      </c>
      <c r="AF938" s="4" t="s">
        <v>654</v>
      </c>
    </row>
    <row r="939" spans="1:35" ht="36" x14ac:dyDescent="0.3">
      <c r="A939" s="23" t="s">
        <v>2599</v>
      </c>
      <c r="B939" s="23"/>
      <c r="C939" s="42" t="s">
        <v>650</v>
      </c>
      <c r="D939" s="25"/>
      <c r="E939" s="25"/>
      <c r="F939" s="43" t="s">
        <v>74</v>
      </c>
      <c r="G939" s="44">
        <v>0.15</v>
      </c>
      <c r="H939" s="25"/>
      <c r="I939" s="44">
        <v>0.58099999999999996</v>
      </c>
      <c r="J939" s="46">
        <v>68.400000000000006</v>
      </c>
      <c r="K939" s="47"/>
      <c r="L939" s="47"/>
      <c r="M939" s="46">
        <f t="shared" si="171"/>
        <v>39.74</v>
      </c>
      <c r="N939" s="47"/>
      <c r="O939" s="47"/>
      <c r="P939" s="46">
        <v>68.400000000000006</v>
      </c>
      <c r="Q939" s="47"/>
      <c r="R939" s="47"/>
      <c r="S939" s="46">
        <f t="shared" si="172"/>
        <v>39.74</v>
      </c>
      <c r="T939" s="47"/>
      <c r="U939" s="48"/>
      <c r="V939" s="9">
        <f t="shared" si="173"/>
        <v>57</v>
      </c>
      <c r="Y939" s="9">
        <f t="shared" si="174"/>
        <v>33.119999999999997</v>
      </c>
      <c r="AD939" s="4" t="s">
        <v>2600</v>
      </c>
      <c r="AE939" s="4" t="s">
        <v>2598</v>
      </c>
      <c r="AF939" s="4" t="s">
        <v>654</v>
      </c>
    </row>
    <row r="940" spans="1:35" ht="54" x14ac:dyDescent="0.3">
      <c r="A940" s="17" t="s">
        <v>2601</v>
      </c>
      <c r="B940" s="17"/>
      <c r="C940" s="34" t="s">
        <v>1066</v>
      </c>
      <c r="D940" s="19"/>
      <c r="E940" s="19" t="s">
        <v>608</v>
      </c>
      <c r="F940" s="35" t="s">
        <v>74</v>
      </c>
      <c r="G940" s="36">
        <v>1.2</v>
      </c>
      <c r="H940" s="19"/>
      <c r="I940" s="37">
        <v>0</v>
      </c>
      <c r="J940" s="38">
        <v>16.11</v>
      </c>
      <c r="K940" s="39"/>
      <c r="L940" s="39"/>
      <c r="M940" s="38">
        <f t="shared" si="171"/>
        <v>0</v>
      </c>
      <c r="N940" s="39"/>
      <c r="O940" s="39"/>
      <c r="P940" s="38">
        <v>16.11</v>
      </c>
      <c r="Q940" s="39"/>
      <c r="R940" s="39"/>
      <c r="S940" s="38">
        <f t="shared" si="172"/>
        <v>0</v>
      </c>
      <c r="T940" s="39"/>
      <c r="U940" s="40"/>
      <c r="V940" s="9">
        <f t="shared" si="173"/>
        <v>13.43</v>
      </c>
      <c r="Y940" s="9">
        <f t="shared" si="174"/>
        <v>0</v>
      </c>
      <c r="AD940" s="4" t="s">
        <v>2602</v>
      </c>
      <c r="AE940" s="4" t="s">
        <v>2603</v>
      </c>
      <c r="AF940" s="4" t="s">
        <v>1069</v>
      </c>
    </row>
    <row r="941" spans="1:35" ht="54" x14ac:dyDescent="0.3">
      <c r="A941" s="23" t="s">
        <v>2604</v>
      </c>
      <c r="B941" s="23"/>
      <c r="C941" s="42" t="s">
        <v>1066</v>
      </c>
      <c r="D941" s="25"/>
      <c r="E941" s="25" t="s">
        <v>608</v>
      </c>
      <c r="F941" s="43" t="s">
        <v>74</v>
      </c>
      <c r="G941" s="44">
        <v>1.2</v>
      </c>
      <c r="H941" s="25"/>
      <c r="I941" s="45">
        <v>9.2880000000000003</v>
      </c>
      <c r="J941" s="46">
        <v>16.11</v>
      </c>
      <c r="K941" s="47"/>
      <c r="L941" s="47"/>
      <c r="M941" s="46">
        <f t="shared" si="171"/>
        <v>149.63</v>
      </c>
      <c r="N941" s="47"/>
      <c r="O941" s="47"/>
      <c r="P941" s="46">
        <v>16.11</v>
      </c>
      <c r="Q941" s="47"/>
      <c r="R941" s="47"/>
      <c r="S941" s="46">
        <f t="shared" si="172"/>
        <v>149.63</v>
      </c>
      <c r="T941" s="47"/>
      <c r="U941" s="48"/>
      <c r="V941" s="9">
        <f t="shared" si="173"/>
        <v>13.43</v>
      </c>
      <c r="Y941" s="9">
        <f t="shared" si="174"/>
        <v>124.69</v>
      </c>
      <c r="AD941" s="4" t="s">
        <v>2605</v>
      </c>
      <c r="AE941" s="4" t="s">
        <v>2603</v>
      </c>
      <c r="AF941" s="4" t="s">
        <v>1069</v>
      </c>
    </row>
    <row r="942" spans="1:35" ht="54" x14ac:dyDescent="0.3">
      <c r="A942" s="17" t="s">
        <v>2606</v>
      </c>
      <c r="B942" s="17"/>
      <c r="C942" s="34" t="s">
        <v>2607</v>
      </c>
      <c r="D942" s="19"/>
      <c r="E942" s="19" t="s">
        <v>2608</v>
      </c>
      <c r="F942" s="35" t="s">
        <v>67</v>
      </c>
      <c r="G942" s="36">
        <v>1.1000000000000001</v>
      </c>
      <c r="H942" s="19"/>
      <c r="I942" s="37">
        <v>0</v>
      </c>
      <c r="J942" s="38">
        <v>2024.4</v>
      </c>
      <c r="K942" s="39"/>
      <c r="L942" s="39"/>
      <c r="M942" s="38">
        <f t="shared" si="171"/>
        <v>0</v>
      </c>
      <c r="N942" s="39"/>
      <c r="O942" s="39"/>
      <c r="P942" s="38">
        <v>1223</v>
      </c>
      <c r="Q942" s="39"/>
      <c r="R942" s="39"/>
      <c r="S942" s="38">
        <f t="shared" si="172"/>
        <v>0</v>
      </c>
      <c r="T942" s="39"/>
      <c r="U942" s="40"/>
      <c r="V942" s="9">
        <f t="shared" si="173"/>
        <v>1019.17</v>
      </c>
      <c r="Y942" s="9">
        <f t="shared" si="174"/>
        <v>0</v>
      </c>
      <c r="AD942" s="4" t="s">
        <v>2609</v>
      </c>
      <c r="AE942" s="4" t="s">
        <v>2610</v>
      </c>
      <c r="AF942" s="4" t="s">
        <v>2611</v>
      </c>
    </row>
    <row r="943" spans="1:35" ht="54" x14ac:dyDescent="0.3">
      <c r="A943" s="23" t="s">
        <v>2612</v>
      </c>
      <c r="B943" s="23"/>
      <c r="C943" s="42" t="s">
        <v>2607</v>
      </c>
      <c r="D943" s="25"/>
      <c r="E943" s="25" t="s">
        <v>2608</v>
      </c>
      <c r="F943" s="43" t="s">
        <v>67</v>
      </c>
      <c r="G943" s="44">
        <v>1.1000000000000001</v>
      </c>
      <c r="H943" s="25"/>
      <c r="I943" s="45">
        <v>4.2569999999999997</v>
      </c>
      <c r="J943" s="46">
        <v>2024.4</v>
      </c>
      <c r="K943" s="47"/>
      <c r="L943" s="47"/>
      <c r="M943" s="46">
        <f t="shared" si="171"/>
        <v>8617.8700000000008</v>
      </c>
      <c r="N943" s="47"/>
      <c r="O943" s="47"/>
      <c r="P943" s="46">
        <v>1223</v>
      </c>
      <c r="Q943" s="47"/>
      <c r="R943" s="47"/>
      <c r="S943" s="46">
        <f t="shared" si="172"/>
        <v>5206.3100000000004</v>
      </c>
      <c r="T943" s="47"/>
      <c r="U943" s="48"/>
      <c r="V943" s="9">
        <f t="shared" si="173"/>
        <v>1019.17</v>
      </c>
      <c r="Y943" s="9">
        <f t="shared" si="174"/>
        <v>4338.59</v>
      </c>
      <c r="AD943" s="4" t="s">
        <v>2613</v>
      </c>
      <c r="AE943" s="4" t="s">
        <v>2610</v>
      </c>
      <c r="AF943" s="4" t="s">
        <v>2611</v>
      </c>
    </row>
    <row r="944" spans="1:35" ht="18" x14ac:dyDescent="0.3">
      <c r="A944" s="17" t="s">
        <v>2614</v>
      </c>
      <c r="B944" s="17"/>
      <c r="C944" s="34" t="s">
        <v>625</v>
      </c>
      <c r="D944" s="19"/>
      <c r="E944" s="19"/>
      <c r="F944" s="35" t="s">
        <v>74</v>
      </c>
      <c r="G944" s="36">
        <v>0.25</v>
      </c>
      <c r="H944" s="19"/>
      <c r="I944" s="37">
        <v>0</v>
      </c>
      <c r="J944" s="38">
        <v>40.270000000000003</v>
      </c>
      <c r="K944" s="39"/>
      <c r="L944" s="39"/>
      <c r="M944" s="38">
        <f t="shared" si="171"/>
        <v>0</v>
      </c>
      <c r="N944" s="39"/>
      <c r="O944" s="39"/>
      <c r="P944" s="38">
        <v>40.270000000000003</v>
      </c>
      <c r="Q944" s="39"/>
      <c r="R944" s="39"/>
      <c r="S944" s="38">
        <f t="shared" si="172"/>
        <v>0</v>
      </c>
      <c r="T944" s="39"/>
      <c r="U944" s="40"/>
      <c r="V944" s="9">
        <f t="shared" si="173"/>
        <v>33.56</v>
      </c>
      <c r="Y944" s="9">
        <f t="shared" si="174"/>
        <v>0</v>
      </c>
      <c r="AD944" s="4" t="s">
        <v>2615</v>
      </c>
      <c r="AE944" s="4" t="s">
        <v>2616</v>
      </c>
      <c r="AF944" s="4" t="s">
        <v>628</v>
      </c>
    </row>
    <row r="945" spans="1:35" ht="18" x14ac:dyDescent="0.3">
      <c r="A945" s="23" t="s">
        <v>2617</v>
      </c>
      <c r="B945" s="23"/>
      <c r="C945" s="42" t="s">
        <v>625</v>
      </c>
      <c r="D945" s="25"/>
      <c r="E945" s="25"/>
      <c r="F945" s="43" t="s">
        <v>74</v>
      </c>
      <c r="G945" s="44">
        <v>0.25</v>
      </c>
      <c r="H945" s="25"/>
      <c r="I945" s="45">
        <v>0.96799999999999997</v>
      </c>
      <c r="J945" s="46">
        <v>40.270000000000003</v>
      </c>
      <c r="K945" s="47"/>
      <c r="L945" s="47"/>
      <c r="M945" s="46">
        <f t="shared" si="171"/>
        <v>38.979999999999997</v>
      </c>
      <c r="N945" s="47"/>
      <c r="O945" s="47"/>
      <c r="P945" s="46">
        <v>40.270000000000003</v>
      </c>
      <c r="Q945" s="47"/>
      <c r="R945" s="47"/>
      <c r="S945" s="46">
        <f t="shared" si="172"/>
        <v>38.979999999999997</v>
      </c>
      <c r="T945" s="47"/>
      <c r="U945" s="48"/>
      <c r="V945" s="9">
        <f t="shared" si="173"/>
        <v>33.56</v>
      </c>
      <c r="Y945" s="9">
        <f t="shared" si="174"/>
        <v>32.479999999999997</v>
      </c>
      <c r="AD945" s="4" t="s">
        <v>2618</v>
      </c>
      <c r="AE945" s="4" t="s">
        <v>2616</v>
      </c>
      <c r="AF945" s="4" t="s">
        <v>628</v>
      </c>
    </row>
    <row r="946" spans="1:35" ht="54" x14ac:dyDescent="0.3">
      <c r="A946" s="17" t="s">
        <v>2619</v>
      </c>
      <c r="B946" s="17" t="s">
        <v>2590</v>
      </c>
      <c r="C946" s="18" t="s">
        <v>2591</v>
      </c>
      <c r="D946" s="19"/>
      <c r="E946" s="19" t="s">
        <v>2620</v>
      </c>
      <c r="F946" s="19" t="s">
        <v>67</v>
      </c>
      <c r="G946" s="20">
        <v>1</v>
      </c>
      <c r="H946" s="19"/>
      <c r="I946" s="21">
        <v>0</v>
      </c>
      <c r="J946" s="22">
        <v>1000.5</v>
      </c>
      <c r="K946" s="22">
        <v>2983</v>
      </c>
      <c r="L946" s="22">
        <f>J946+ROUND(K946, 2)</f>
        <v>3983.5</v>
      </c>
      <c r="M946" s="22">
        <v>0</v>
      </c>
      <c r="N946" s="22">
        <v>0</v>
      </c>
      <c r="O946" s="22">
        <f>M946+N946</f>
        <v>0</v>
      </c>
      <c r="P946" s="22">
        <v>1000.5</v>
      </c>
      <c r="Q946" s="22">
        <v>2983</v>
      </c>
      <c r="R946" s="22">
        <f>P946+ROUND(Q946, 2)</f>
        <v>3983.5</v>
      </c>
      <c r="S946" s="22">
        <v>0</v>
      </c>
      <c r="T946" s="22">
        <v>0</v>
      </c>
      <c r="U946" s="22">
        <f>S946+T946</f>
        <v>0</v>
      </c>
      <c r="V946" s="9">
        <f>ROUND(P946 / 1.2, 2)</f>
        <v>833.75</v>
      </c>
      <c r="W946" s="9">
        <f>ROUND(Q946 / 1.2, 2)</f>
        <v>2485.83</v>
      </c>
      <c r="X946" s="9">
        <f>ROUND(R946 / 1.2, 2)</f>
        <v>3319.58</v>
      </c>
      <c r="Y946" s="9">
        <f t="shared" si="174"/>
        <v>0</v>
      </c>
      <c r="Z946" s="9">
        <f>ROUND(T946 / 1.2, 2)</f>
        <v>0</v>
      </c>
      <c r="AA946" s="9">
        <f>Y946+Z946</f>
        <v>0</v>
      </c>
      <c r="AD946" s="4">
        <v>337840000</v>
      </c>
      <c r="AE946" s="4">
        <v>27138001</v>
      </c>
      <c r="AG946" s="4" t="s">
        <v>2593</v>
      </c>
      <c r="AH946" s="4" t="s">
        <v>2594</v>
      </c>
      <c r="AI946" s="4" t="s">
        <v>70</v>
      </c>
    </row>
    <row r="947" spans="1:35" ht="54" x14ac:dyDescent="0.3">
      <c r="A947" s="23" t="s">
        <v>2621</v>
      </c>
      <c r="B947" s="23" t="s">
        <v>2590</v>
      </c>
      <c r="C947" s="24" t="s">
        <v>2591</v>
      </c>
      <c r="D947" s="25"/>
      <c r="E947" s="25" t="s">
        <v>2620</v>
      </c>
      <c r="F947" s="25" t="s">
        <v>67</v>
      </c>
      <c r="G947" s="26">
        <v>1</v>
      </c>
      <c r="H947" s="25"/>
      <c r="I947" s="26">
        <v>4.41</v>
      </c>
      <c r="J947" s="27">
        <v>1000.5</v>
      </c>
      <c r="K947" s="27">
        <v>2983</v>
      </c>
      <c r="L947" s="27">
        <v>2983</v>
      </c>
      <c r="M947" s="27">
        <v>4412.21</v>
      </c>
      <c r="N947" s="27">
        <v>13155.03</v>
      </c>
      <c r="O947" s="27"/>
      <c r="P947" s="27">
        <v>1000.5</v>
      </c>
      <c r="Q947" s="27">
        <v>2983</v>
      </c>
      <c r="R947" s="27">
        <v>2983</v>
      </c>
      <c r="S947" s="27">
        <v>4412.21</v>
      </c>
      <c r="T947" s="27">
        <v>13155.03</v>
      </c>
      <c r="U947" s="27"/>
      <c r="V947" s="9"/>
      <c r="W947" s="9">
        <f>ROUND(Q947 / 1.2, 2)</f>
        <v>2485.83</v>
      </c>
      <c r="X947" s="9">
        <f>ROUND(R947 / 1.2, 2)</f>
        <v>2485.83</v>
      </c>
      <c r="Y947" s="9"/>
      <c r="Z947" s="9">
        <f>ROUND(T947 / 1.2, 2)</f>
        <v>10962.53</v>
      </c>
      <c r="AA947" s="9"/>
      <c r="AD947" s="4">
        <v>315782300</v>
      </c>
      <c r="AE947" s="4">
        <v>27138001</v>
      </c>
      <c r="AG947" s="4" t="s">
        <v>2593</v>
      </c>
      <c r="AH947" s="4" t="s">
        <v>2594</v>
      </c>
      <c r="AI947" s="4"/>
    </row>
    <row r="948" spans="1:35" ht="18" x14ac:dyDescent="0.3">
      <c r="A948" s="17" t="s">
        <v>2622</v>
      </c>
      <c r="B948" s="17"/>
      <c r="C948" s="34" t="s">
        <v>2484</v>
      </c>
      <c r="D948" s="19"/>
      <c r="E948" s="19"/>
      <c r="F948" s="35" t="s">
        <v>74</v>
      </c>
      <c r="G948" s="36">
        <v>0.25</v>
      </c>
      <c r="H948" s="19"/>
      <c r="I948" s="37">
        <v>0</v>
      </c>
      <c r="J948" s="38">
        <v>66.23</v>
      </c>
      <c r="K948" s="39"/>
      <c r="L948" s="39"/>
      <c r="M948" s="38">
        <f t="shared" ref="M948:M955" si="175">ROUND(ROUND(J948, 2)*I948, 2)</f>
        <v>0</v>
      </c>
      <c r="N948" s="39"/>
      <c r="O948" s="39"/>
      <c r="P948" s="38">
        <v>66.23</v>
      </c>
      <c r="Q948" s="39"/>
      <c r="R948" s="39"/>
      <c r="S948" s="38">
        <f t="shared" ref="S948:S955" si="176">ROUND(ROUND(P948, 2)*I948, 2)</f>
        <v>0</v>
      </c>
      <c r="T948" s="39"/>
      <c r="U948" s="40"/>
      <c r="V948" s="9">
        <f t="shared" ref="V948:V955" si="177">ROUND(ROUND(P948, 2)/1.2, 2)</f>
        <v>55.19</v>
      </c>
      <c r="Y948" s="9">
        <f t="shared" ref="Y948:Y955" si="178">ROUND(S948 / 1.2, 2)</f>
        <v>0</v>
      </c>
      <c r="AD948" s="4" t="s">
        <v>2623</v>
      </c>
      <c r="AE948" s="4" t="s">
        <v>2624</v>
      </c>
      <c r="AF948" s="4" t="s">
        <v>2488</v>
      </c>
    </row>
    <row r="949" spans="1:35" ht="18" x14ac:dyDescent="0.3">
      <c r="A949" s="23" t="s">
        <v>2625</v>
      </c>
      <c r="B949" s="23"/>
      <c r="C949" s="42" t="s">
        <v>2484</v>
      </c>
      <c r="D949" s="25"/>
      <c r="E949" s="25"/>
      <c r="F949" s="43" t="s">
        <v>74</v>
      </c>
      <c r="G949" s="44">
        <v>0.25</v>
      </c>
      <c r="H949" s="25"/>
      <c r="I949" s="45">
        <v>1.103</v>
      </c>
      <c r="J949" s="46">
        <v>66.23</v>
      </c>
      <c r="K949" s="47"/>
      <c r="L949" s="47"/>
      <c r="M949" s="46">
        <f t="shared" si="175"/>
        <v>73.05</v>
      </c>
      <c r="N949" s="47"/>
      <c r="O949" s="47"/>
      <c r="P949" s="46">
        <v>66.23</v>
      </c>
      <c r="Q949" s="47"/>
      <c r="R949" s="47"/>
      <c r="S949" s="46">
        <f t="shared" si="176"/>
        <v>73.05</v>
      </c>
      <c r="T949" s="47"/>
      <c r="U949" s="48"/>
      <c r="V949" s="9">
        <f t="shared" si="177"/>
        <v>55.19</v>
      </c>
      <c r="Y949" s="9">
        <f t="shared" si="178"/>
        <v>60.88</v>
      </c>
      <c r="AD949" s="4" t="s">
        <v>2626</v>
      </c>
      <c r="AE949" s="4" t="s">
        <v>2624</v>
      </c>
      <c r="AF949" s="4" t="s">
        <v>2488</v>
      </c>
    </row>
    <row r="950" spans="1:35" ht="54" x14ac:dyDescent="0.3">
      <c r="A950" s="17" t="s">
        <v>2627</v>
      </c>
      <c r="B950" s="17"/>
      <c r="C950" s="34" t="s">
        <v>1066</v>
      </c>
      <c r="D950" s="19"/>
      <c r="E950" s="19" t="s">
        <v>608</v>
      </c>
      <c r="F950" s="35" t="s">
        <v>74</v>
      </c>
      <c r="G950" s="36">
        <v>1.2</v>
      </c>
      <c r="H950" s="19"/>
      <c r="I950" s="37">
        <v>0</v>
      </c>
      <c r="J950" s="38">
        <v>16.11</v>
      </c>
      <c r="K950" s="39"/>
      <c r="L950" s="39"/>
      <c r="M950" s="38">
        <f t="shared" si="175"/>
        <v>0</v>
      </c>
      <c r="N950" s="39"/>
      <c r="O950" s="39"/>
      <c r="P950" s="38">
        <v>16.11</v>
      </c>
      <c r="Q950" s="39"/>
      <c r="R950" s="39"/>
      <c r="S950" s="38">
        <f t="shared" si="176"/>
        <v>0</v>
      </c>
      <c r="T950" s="39"/>
      <c r="U950" s="40"/>
      <c r="V950" s="9">
        <f t="shared" si="177"/>
        <v>13.43</v>
      </c>
      <c r="Y950" s="9">
        <f t="shared" si="178"/>
        <v>0</v>
      </c>
      <c r="AD950" s="4" t="s">
        <v>2628</v>
      </c>
      <c r="AE950" s="4" t="s">
        <v>2629</v>
      </c>
      <c r="AF950" s="4" t="s">
        <v>1069</v>
      </c>
    </row>
    <row r="951" spans="1:35" ht="54" x14ac:dyDescent="0.3">
      <c r="A951" s="23" t="s">
        <v>2630</v>
      </c>
      <c r="B951" s="23"/>
      <c r="C951" s="42" t="s">
        <v>1066</v>
      </c>
      <c r="D951" s="25"/>
      <c r="E951" s="25" t="s">
        <v>608</v>
      </c>
      <c r="F951" s="43" t="s">
        <v>74</v>
      </c>
      <c r="G951" s="44">
        <v>1.2</v>
      </c>
      <c r="H951" s="25"/>
      <c r="I951" s="45">
        <v>10.584</v>
      </c>
      <c r="J951" s="46">
        <v>16.11</v>
      </c>
      <c r="K951" s="47"/>
      <c r="L951" s="47"/>
      <c r="M951" s="46">
        <f t="shared" si="175"/>
        <v>170.51</v>
      </c>
      <c r="N951" s="47"/>
      <c r="O951" s="47"/>
      <c r="P951" s="46">
        <v>16.11</v>
      </c>
      <c r="Q951" s="47"/>
      <c r="R951" s="47"/>
      <c r="S951" s="46">
        <f t="shared" si="176"/>
        <v>170.51</v>
      </c>
      <c r="T951" s="47"/>
      <c r="U951" s="48"/>
      <c r="V951" s="9">
        <f t="shared" si="177"/>
        <v>13.43</v>
      </c>
      <c r="Y951" s="9">
        <f t="shared" si="178"/>
        <v>142.09</v>
      </c>
      <c r="AD951" s="4" t="s">
        <v>2631</v>
      </c>
      <c r="AE951" s="4" t="s">
        <v>2629</v>
      </c>
      <c r="AF951" s="4" t="s">
        <v>1069</v>
      </c>
    </row>
    <row r="952" spans="1:35" ht="36" x14ac:dyDescent="0.3">
      <c r="A952" s="17" t="s">
        <v>2632</v>
      </c>
      <c r="B952" s="17"/>
      <c r="C952" s="34" t="s">
        <v>650</v>
      </c>
      <c r="D952" s="19"/>
      <c r="E952" s="19"/>
      <c r="F952" s="35" t="s">
        <v>74</v>
      </c>
      <c r="G952" s="36">
        <v>0.15</v>
      </c>
      <c r="H952" s="19"/>
      <c r="I952" s="62">
        <v>0</v>
      </c>
      <c r="J952" s="38">
        <v>68.400000000000006</v>
      </c>
      <c r="K952" s="39"/>
      <c r="L952" s="39"/>
      <c r="M952" s="38">
        <f t="shared" si="175"/>
        <v>0</v>
      </c>
      <c r="N952" s="39"/>
      <c r="O952" s="39"/>
      <c r="P952" s="38">
        <v>68.400000000000006</v>
      </c>
      <c r="Q952" s="39"/>
      <c r="R952" s="39"/>
      <c r="S952" s="38">
        <f t="shared" si="176"/>
        <v>0</v>
      </c>
      <c r="T952" s="39"/>
      <c r="U952" s="40"/>
      <c r="V952" s="9">
        <f t="shared" si="177"/>
        <v>57</v>
      </c>
      <c r="Y952" s="9">
        <f t="shared" si="178"/>
        <v>0</v>
      </c>
      <c r="AD952" s="4" t="s">
        <v>2633</v>
      </c>
      <c r="AE952" s="4" t="s">
        <v>2634</v>
      </c>
      <c r="AF952" s="4" t="s">
        <v>654</v>
      </c>
    </row>
    <row r="953" spans="1:35" ht="36" x14ac:dyDescent="0.3">
      <c r="A953" s="23" t="s">
        <v>2635</v>
      </c>
      <c r="B953" s="23"/>
      <c r="C953" s="42" t="s">
        <v>650</v>
      </c>
      <c r="D953" s="25"/>
      <c r="E953" s="25"/>
      <c r="F953" s="43" t="s">
        <v>74</v>
      </c>
      <c r="G953" s="44">
        <v>0.15</v>
      </c>
      <c r="H953" s="25"/>
      <c r="I953" s="44">
        <v>0.66200000000000003</v>
      </c>
      <c r="J953" s="46">
        <v>68.400000000000006</v>
      </c>
      <c r="K953" s="47"/>
      <c r="L953" s="47"/>
      <c r="M953" s="46">
        <f t="shared" si="175"/>
        <v>45.28</v>
      </c>
      <c r="N953" s="47"/>
      <c r="O953" s="47"/>
      <c r="P953" s="46">
        <v>68.400000000000006</v>
      </c>
      <c r="Q953" s="47"/>
      <c r="R953" s="47"/>
      <c r="S953" s="46">
        <f t="shared" si="176"/>
        <v>45.28</v>
      </c>
      <c r="T953" s="47"/>
      <c r="U953" s="48"/>
      <c r="V953" s="9">
        <f t="shared" si="177"/>
        <v>57</v>
      </c>
      <c r="Y953" s="9">
        <f t="shared" si="178"/>
        <v>37.729999999999997</v>
      </c>
      <c r="AD953" s="4" t="s">
        <v>2636</v>
      </c>
      <c r="AE953" s="4" t="s">
        <v>2634</v>
      </c>
      <c r="AF953" s="4" t="s">
        <v>654</v>
      </c>
    </row>
    <row r="954" spans="1:35" ht="54" x14ac:dyDescent="0.3">
      <c r="A954" s="17" t="s">
        <v>2637</v>
      </c>
      <c r="B954" s="17"/>
      <c r="C954" s="34" t="s">
        <v>747</v>
      </c>
      <c r="D954" s="19"/>
      <c r="E954" s="19" t="s">
        <v>2638</v>
      </c>
      <c r="F954" s="35" t="s">
        <v>67</v>
      </c>
      <c r="G954" s="36">
        <v>1.1000000000000001</v>
      </c>
      <c r="H954" s="19"/>
      <c r="I954" s="37">
        <v>0</v>
      </c>
      <c r="J954" s="38">
        <v>850</v>
      </c>
      <c r="K954" s="39"/>
      <c r="L954" s="39"/>
      <c r="M954" s="38">
        <f t="shared" si="175"/>
        <v>0</v>
      </c>
      <c r="N954" s="39"/>
      <c r="O954" s="39"/>
      <c r="P954" s="38">
        <v>850</v>
      </c>
      <c r="Q954" s="39"/>
      <c r="R954" s="39"/>
      <c r="S954" s="38">
        <f t="shared" si="176"/>
        <v>0</v>
      </c>
      <c r="T954" s="39"/>
      <c r="U954" s="40"/>
      <c r="V954" s="9">
        <f t="shared" si="177"/>
        <v>708.33</v>
      </c>
      <c r="Y954" s="9">
        <f t="shared" si="178"/>
        <v>0</v>
      </c>
      <c r="AD954" s="4" t="s">
        <v>2639</v>
      </c>
      <c r="AE954" s="4" t="s">
        <v>2640</v>
      </c>
      <c r="AF954" s="4" t="s">
        <v>751</v>
      </c>
    </row>
    <row r="955" spans="1:35" ht="54" x14ac:dyDescent="0.3">
      <c r="A955" s="23" t="s">
        <v>2641</v>
      </c>
      <c r="B955" s="23"/>
      <c r="C955" s="42" t="s">
        <v>747</v>
      </c>
      <c r="D955" s="25"/>
      <c r="E955" s="25" t="s">
        <v>2638</v>
      </c>
      <c r="F955" s="43" t="s">
        <v>67</v>
      </c>
      <c r="G955" s="44">
        <v>1.1000000000000001</v>
      </c>
      <c r="H955" s="25"/>
      <c r="I955" s="45">
        <v>4.851</v>
      </c>
      <c r="J955" s="46">
        <v>850</v>
      </c>
      <c r="K955" s="47"/>
      <c r="L955" s="47"/>
      <c r="M955" s="46">
        <f t="shared" si="175"/>
        <v>4123.3500000000004</v>
      </c>
      <c r="N955" s="47"/>
      <c r="O955" s="47"/>
      <c r="P955" s="46">
        <v>850</v>
      </c>
      <c r="Q955" s="47"/>
      <c r="R955" s="47"/>
      <c r="S955" s="46">
        <f t="shared" si="176"/>
        <v>4123.3500000000004</v>
      </c>
      <c r="T955" s="47"/>
      <c r="U955" s="48"/>
      <c r="V955" s="9">
        <f t="shared" si="177"/>
        <v>708.33</v>
      </c>
      <c r="Y955" s="9">
        <f t="shared" si="178"/>
        <v>3436.13</v>
      </c>
      <c r="AD955" s="4" t="s">
        <v>2642</v>
      </c>
      <c r="AE955" s="4" t="s">
        <v>2640</v>
      </c>
      <c r="AF955" s="4" t="s">
        <v>751</v>
      </c>
    </row>
    <row r="956" spans="1:35" ht="16.95" customHeight="1" x14ac:dyDescent="0.3">
      <c r="A956" s="10" t="s">
        <v>2643</v>
      </c>
      <c r="B956" s="10" t="s">
        <v>2644</v>
      </c>
      <c r="C956" s="101" t="s">
        <v>2645</v>
      </c>
      <c r="D956" s="102"/>
      <c r="E956" s="102"/>
      <c r="F956" s="102"/>
      <c r="G956" s="102"/>
      <c r="H956" s="102"/>
      <c r="I956" s="103"/>
      <c r="M956" s="6">
        <f>SUM(M957,M961,M965,M969,M977,M983,M987,M990,M996,M1002,M1005,M1008,M1013,M1021,M1029,M1033,M1037,M1047,M1057,M1067,M1075,M1085,M1090,M1095,M1099,M1115)</f>
        <v>1338328.76</v>
      </c>
      <c r="N956" s="6">
        <f>SUM(N957,N961,N965,N969,N977,N983,N987,N990,N996,N1002,N1005,N1008,N1013,N1021,N1029,N1033,N1037,N1047,N1057,N1067,N1075,N1085,N1090,N1095,N1099,N1115)</f>
        <v>3286906.54</v>
      </c>
      <c r="O956" s="6">
        <f>SUM(O957,O961,O965,O969,O977,O983,O987,O990,O996,O1002,O1005,O1008,O1013,O1021,O1029,O1033,O1037,O1047,O1057,O1067,O1075,O1085,O1090,O1095,O1099,O1115)</f>
        <v>4625235.3000000007</v>
      </c>
      <c r="S956" s="6">
        <f>SUM(S957,S961,S965,S969,S977,S983,S987,S990,S996,S1002,S1005,S1008,S1013,S1021,S1029,S1033,S1037,S1047,S1057,S1067,S1075,S1085,S1090,S1095,S1099,S1115)</f>
        <v>2036522.21</v>
      </c>
      <c r="T956" s="6">
        <f>SUM(T957,T961,T965,T969,T977,T983,T987,T990,T996,T1002,T1005,T1008,T1013,T1021,T1029,T1033,T1037,T1047,T1057,T1067,T1075,T1085,T1090,T1095,T1099,T1115)</f>
        <v>3931192.1</v>
      </c>
      <c r="U956" s="6">
        <f>SUM(U957,U961,U965,U969,U977,U983,U987,U990,U996,U1002,U1005,U1008,U1013,U1021,U1029,U1033,U1037,U1047,U1057,U1067,U1075,U1085,U1090,U1095,U1099,U1115)</f>
        <v>5967714.3099999996</v>
      </c>
      <c r="Y956" s="9">
        <f>SUM(Y957,Y961,Y965,Y969,Y977,Y983,Y987,Y990,Y996,Y1002,Y1005,Y1008,Y1013,Y1021,Y1029,Y1033,Y1037,Y1047,Y1057,Y1067,Y1075,Y1085,Y1090,Y1095,Y1099,Y1115)</f>
        <v>1697101.85</v>
      </c>
      <c r="Z956" s="9">
        <f>SUM(Z957,Z961,Z965,Z969,Z977,Z983,Z987,Z990,Z996,Z1002,Z1005,Z1008,Z1013,Z1021,Z1029,Z1033,Z1037,Z1047,Z1057,Z1067,Z1075,Z1085,Z1090,Z1095,Z1099,Z1115)</f>
        <v>3275993.4300000006</v>
      </c>
      <c r="AA956" s="9">
        <f>SUM(AA957,AA961,AA965,AA969,AA977,AA983,AA987,AA990,AA996,AA1002,AA1005,AA1008,AA1013,AA1021,AA1029,AA1033,AA1037,AA1047,AA1057,AA1067,AA1075,AA1085,AA1090,AA1095,AA1099,AA1115)</f>
        <v>4973095.28</v>
      </c>
      <c r="AD956" s="4">
        <v>337839816</v>
      </c>
      <c r="AE956" s="4">
        <v>27137813</v>
      </c>
    </row>
    <row r="957" spans="1:35" ht="54" x14ac:dyDescent="0.3">
      <c r="A957" s="10" t="s">
        <v>2646</v>
      </c>
      <c r="B957" s="10" t="s">
        <v>2647</v>
      </c>
      <c r="C957" s="11" t="s">
        <v>2648</v>
      </c>
      <c r="D957" s="12"/>
      <c r="E957" s="12"/>
      <c r="F957" s="12" t="s">
        <v>67</v>
      </c>
      <c r="G957" s="13">
        <v>1</v>
      </c>
      <c r="H957" s="12"/>
      <c r="I957" s="13">
        <v>0</v>
      </c>
      <c r="J957" s="14">
        <v>0</v>
      </c>
      <c r="K957" s="15">
        <v>2956</v>
      </c>
      <c r="L957" s="14">
        <f>J957+ROUND(K957, 2)</f>
        <v>2956</v>
      </c>
      <c r="M957" s="14">
        <v>0</v>
      </c>
      <c r="N957" s="14">
        <v>0</v>
      </c>
      <c r="O957" s="14">
        <f>M957+N957</f>
        <v>0</v>
      </c>
      <c r="P957" s="14">
        <v>505.1</v>
      </c>
      <c r="Q957" s="16">
        <v>2956</v>
      </c>
      <c r="R957" s="14">
        <f>P957+ROUND(Q957, 2)</f>
        <v>3461.1</v>
      </c>
      <c r="S957" s="14">
        <v>0</v>
      </c>
      <c r="T957" s="14">
        <v>0</v>
      </c>
      <c r="U957" s="14">
        <f>S957+T957</f>
        <v>0</v>
      </c>
      <c r="V957" s="9">
        <f>ROUND(P957 / 1.2, 2)</f>
        <v>420.92</v>
      </c>
      <c r="W957" s="9">
        <f>ROUND(Q957 / 1.2, 2)</f>
        <v>2463.33</v>
      </c>
      <c r="X957" s="9">
        <f>ROUND(R957 / 1.2, 2)</f>
        <v>2884.25</v>
      </c>
      <c r="Y957" s="9">
        <f>ROUND(S957 / 1.2, 2)</f>
        <v>0</v>
      </c>
      <c r="Z957" s="9">
        <f>ROUND(T957 / 1.2, 2)</f>
        <v>0</v>
      </c>
      <c r="AA957" s="9">
        <f>Y957+Z957</f>
        <v>0</v>
      </c>
      <c r="AD957" s="4">
        <v>337839818</v>
      </c>
      <c r="AE957" s="4">
        <v>27137793</v>
      </c>
      <c r="AG957" s="4" t="s">
        <v>2649</v>
      </c>
      <c r="AH957" s="4" t="s">
        <v>2650</v>
      </c>
      <c r="AI957" s="4" t="s">
        <v>70</v>
      </c>
    </row>
    <row r="958" spans="1:35" ht="36" x14ac:dyDescent="0.3">
      <c r="A958" s="10" t="s">
        <v>2651</v>
      </c>
      <c r="B958" s="10"/>
      <c r="C958" s="49" t="s">
        <v>2652</v>
      </c>
      <c r="D958" s="12"/>
      <c r="E958" s="12" t="s">
        <v>1321</v>
      </c>
      <c r="F958" s="29" t="s">
        <v>74</v>
      </c>
      <c r="G958" s="30">
        <v>1.8</v>
      </c>
      <c r="H958" s="12"/>
      <c r="I958" s="41">
        <v>0</v>
      </c>
      <c r="J958" s="31">
        <v>6.8</v>
      </c>
      <c r="M958" s="32">
        <f>ROUND(ROUND(J958, 2)*I958, 2)</f>
        <v>0</v>
      </c>
      <c r="P958" s="33">
        <v>6.8</v>
      </c>
      <c r="S958" s="32">
        <f>ROUND(ROUND(P958, 2)*I958, 2)</f>
        <v>0</v>
      </c>
      <c r="V958" s="9">
        <f>ROUND(ROUND(P958, 2)/1.2, 2)</f>
        <v>5.67</v>
      </c>
      <c r="Y958" s="9">
        <f t="shared" ref="Y958:Y969" si="179">ROUND(S958 / 1.2, 2)</f>
        <v>0</v>
      </c>
      <c r="AD958" s="4" t="s">
        <v>2653</v>
      </c>
      <c r="AE958" s="4" t="s">
        <v>2654</v>
      </c>
      <c r="AF958" s="4" t="s">
        <v>2655</v>
      </c>
    </row>
    <row r="959" spans="1:35" ht="18" x14ac:dyDescent="0.3">
      <c r="A959" s="10" t="s">
        <v>2656</v>
      </c>
      <c r="B959" s="10"/>
      <c r="C959" s="49" t="s">
        <v>2657</v>
      </c>
      <c r="D959" s="12"/>
      <c r="E959" s="12"/>
      <c r="F959" s="29" t="s">
        <v>98</v>
      </c>
      <c r="G959" s="30">
        <v>1</v>
      </c>
      <c r="H959" s="12"/>
      <c r="I959" s="30">
        <v>0</v>
      </c>
      <c r="J959" s="31">
        <v>18.34</v>
      </c>
      <c r="M959" s="32">
        <f>ROUND(ROUND(J959, 2)*I959, 2)</f>
        <v>0</v>
      </c>
      <c r="P959" s="33">
        <v>18.34</v>
      </c>
      <c r="S959" s="32">
        <f>ROUND(ROUND(P959, 2)*I959, 2)</f>
        <v>0</v>
      </c>
      <c r="V959" s="9">
        <f>ROUND(ROUND(P959, 2)/1.2, 2)</f>
        <v>15.28</v>
      </c>
      <c r="Y959" s="9">
        <f t="shared" si="179"/>
        <v>0</v>
      </c>
      <c r="AD959" s="4" t="s">
        <v>2658</v>
      </c>
      <c r="AE959" s="4" t="s">
        <v>2659</v>
      </c>
      <c r="AF959" s="4" t="s">
        <v>2660</v>
      </c>
    </row>
    <row r="960" spans="1:35" ht="18" x14ac:dyDescent="0.3">
      <c r="A960" s="10" t="s">
        <v>2661</v>
      </c>
      <c r="B960" s="10"/>
      <c r="C960" s="49" t="s">
        <v>1186</v>
      </c>
      <c r="D960" s="12"/>
      <c r="E960" s="12"/>
      <c r="F960" s="29" t="s">
        <v>74</v>
      </c>
      <c r="G960" s="30">
        <v>0.25</v>
      </c>
      <c r="H960" s="12"/>
      <c r="I960" s="30">
        <v>0</v>
      </c>
      <c r="J960" s="31">
        <v>100</v>
      </c>
      <c r="M960" s="32">
        <f>ROUND(ROUND(J960, 2)*I960, 2)</f>
        <v>0</v>
      </c>
      <c r="P960" s="33">
        <v>100</v>
      </c>
      <c r="S960" s="32">
        <f>ROUND(ROUND(P960, 2)*I960, 2)</f>
        <v>0</v>
      </c>
      <c r="V960" s="9">
        <f>ROUND(ROUND(P960, 2)/1.2, 2)</f>
        <v>83.33</v>
      </c>
      <c r="Y960" s="9">
        <f t="shared" si="179"/>
        <v>0</v>
      </c>
      <c r="AD960" s="4" t="s">
        <v>2662</v>
      </c>
      <c r="AE960" s="4" t="s">
        <v>2663</v>
      </c>
      <c r="AF960" s="4" t="s">
        <v>1189</v>
      </c>
    </row>
    <row r="961" spans="1:35" ht="54" x14ac:dyDescent="0.3">
      <c r="A961" s="10" t="s">
        <v>2664</v>
      </c>
      <c r="B961" s="10" t="s">
        <v>2665</v>
      </c>
      <c r="C961" s="11" t="s">
        <v>2666</v>
      </c>
      <c r="D961" s="12"/>
      <c r="E961" s="12" t="s">
        <v>2667</v>
      </c>
      <c r="F961" s="12" t="s">
        <v>67</v>
      </c>
      <c r="G961" s="13">
        <v>1</v>
      </c>
      <c r="H961" s="12"/>
      <c r="I961" s="13">
        <v>0</v>
      </c>
      <c r="J961" s="14">
        <v>0</v>
      </c>
      <c r="K961" s="15">
        <v>1001</v>
      </c>
      <c r="L961" s="14">
        <f>J961+ROUND(K961, 2)</f>
        <v>1001</v>
      </c>
      <c r="M961" s="14">
        <v>0</v>
      </c>
      <c r="N961" s="14">
        <v>0</v>
      </c>
      <c r="O961" s="14">
        <f>M961+N961</f>
        <v>0</v>
      </c>
      <c r="P961" s="14">
        <v>79.760000000000005</v>
      </c>
      <c r="Q961" s="16">
        <v>1001</v>
      </c>
      <c r="R961" s="14">
        <f>P961+ROUND(Q961, 2)</f>
        <v>1080.76</v>
      </c>
      <c r="S961" s="14">
        <v>0</v>
      </c>
      <c r="T961" s="14">
        <v>0</v>
      </c>
      <c r="U961" s="14">
        <f>S961+T961</f>
        <v>0</v>
      </c>
      <c r="V961" s="9">
        <f>ROUND(P961 / 1.2, 2)</f>
        <v>66.47</v>
      </c>
      <c r="W961" s="9">
        <f>ROUND(Q961 / 1.2, 2)</f>
        <v>834.17</v>
      </c>
      <c r="X961" s="9">
        <f>ROUND(R961 / 1.2, 2)</f>
        <v>900.63</v>
      </c>
      <c r="Y961" s="9">
        <f t="shared" si="179"/>
        <v>0</v>
      </c>
      <c r="Z961" s="9">
        <f>ROUND(T961 / 1.2, 2)</f>
        <v>0</v>
      </c>
      <c r="AA961" s="9">
        <f>Y961+Z961</f>
        <v>0</v>
      </c>
      <c r="AD961" s="4">
        <v>337839820</v>
      </c>
      <c r="AE961" s="4">
        <v>27137847</v>
      </c>
      <c r="AG961" s="4" t="s">
        <v>2668</v>
      </c>
      <c r="AH961" s="4" t="s">
        <v>2669</v>
      </c>
      <c r="AI961" s="4" t="s">
        <v>70</v>
      </c>
    </row>
    <row r="962" spans="1:35" ht="36" x14ac:dyDescent="0.3">
      <c r="A962" s="10" t="s">
        <v>2670</v>
      </c>
      <c r="B962" s="10"/>
      <c r="C962" s="28" t="s">
        <v>1153</v>
      </c>
      <c r="D962" s="12"/>
      <c r="E962" s="12" t="s">
        <v>1202</v>
      </c>
      <c r="F962" s="29" t="s">
        <v>74</v>
      </c>
      <c r="G962" s="30">
        <v>4.5</v>
      </c>
      <c r="H962" s="12"/>
      <c r="I962" s="30">
        <v>0</v>
      </c>
      <c r="J962" s="31">
        <v>12.58</v>
      </c>
      <c r="M962" s="32">
        <f>ROUND(ROUND(J962, 2)*I962, 2)</f>
        <v>0</v>
      </c>
      <c r="P962" s="33">
        <v>12.58</v>
      </c>
      <c r="S962" s="32">
        <f>ROUND(ROUND(P962, 2)*I962, 2)</f>
        <v>0</v>
      </c>
      <c r="V962" s="9">
        <f>ROUND(ROUND(P962, 2)/1.2, 2)</f>
        <v>10.48</v>
      </c>
      <c r="Y962" s="9">
        <f t="shared" si="179"/>
        <v>0</v>
      </c>
      <c r="AD962" s="4" t="s">
        <v>2671</v>
      </c>
      <c r="AE962" s="4" t="s">
        <v>2672</v>
      </c>
      <c r="AF962" s="4" t="s">
        <v>1156</v>
      </c>
    </row>
    <row r="963" spans="1:35" ht="36" x14ac:dyDescent="0.3">
      <c r="A963" s="10" t="s">
        <v>2673</v>
      </c>
      <c r="B963" s="10"/>
      <c r="C963" s="49" t="s">
        <v>2674</v>
      </c>
      <c r="D963" s="12"/>
      <c r="E963" s="12"/>
      <c r="F963" s="29" t="s">
        <v>150</v>
      </c>
      <c r="G963" s="30">
        <v>0.3</v>
      </c>
      <c r="H963" s="12"/>
      <c r="I963" s="41">
        <v>0</v>
      </c>
      <c r="J963" s="31">
        <v>73.099999999999994</v>
      </c>
      <c r="M963" s="32">
        <f>ROUND(ROUND(J963, 2)*I963, 2)</f>
        <v>0</v>
      </c>
      <c r="P963" s="33">
        <v>73.099999999999994</v>
      </c>
      <c r="S963" s="32">
        <f>ROUND(ROUND(P963, 2)*I963, 2)</f>
        <v>0</v>
      </c>
      <c r="V963" s="9">
        <f>ROUND(ROUND(P963, 2)/1.2, 2)</f>
        <v>60.92</v>
      </c>
      <c r="Y963" s="9">
        <f t="shared" si="179"/>
        <v>0</v>
      </c>
      <c r="AD963" s="4" t="s">
        <v>2675</v>
      </c>
      <c r="AE963" s="4" t="s">
        <v>2676</v>
      </c>
      <c r="AF963" s="4" t="s">
        <v>2677</v>
      </c>
    </row>
    <row r="964" spans="1:35" ht="36" x14ac:dyDescent="0.3">
      <c r="A964" s="10" t="s">
        <v>2678</v>
      </c>
      <c r="B964" s="10"/>
      <c r="C964" s="49" t="s">
        <v>630</v>
      </c>
      <c r="D964" s="12"/>
      <c r="E964" s="12"/>
      <c r="F964" s="29" t="s">
        <v>74</v>
      </c>
      <c r="G964" s="30">
        <v>0.15</v>
      </c>
      <c r="H964" s="12"/>
      <c r="I964" s="30">
        <v>0</v>
      </c>
      <c r="J964" s="31">
        <v>88.8</v>
      </c>
      <c r="M964" s="32">
        <f>ROUND(ROUND(J964, 2)*I964, 2)</f>
        <v>0</v>
      </c>
      <c r="P964" s="33">
        <v>88.8</v>
      </c>
      <c r="S964" s="32">
        <f>ROUND(ROUND(P964, 2)*I964, 2)</f>
        <v>0</v>
      </c>
      <c r="V964" s="9">
        <f>ROUND(ROUND(P964, 2)/1.2, 2)</f>
        <v>74</v>
      </c>
      <c r="Y964" s="9">
        <f t="shared" si="179"/>
        <v>0</v>
      </c>
      <c r="AD964" s="4" t="s">
        <v>2679</v>
      </c>
      <c r="AE964" s="4" t="s">
        <v>2680</v>
      </c>
      <c r="AF964" s="4" t="s">
        <v>633</v>
      </c>
    </row>
    <row r="965" spans="1:35" ht="54" x14ac:dyDescent="0.3">
      <c r="A965" s="10" t="s">
        <v>2681</v>
      </c>
      <c r="B965" s="10" t="s">
        <v>2665</v>
      </c>
      <c r="C965" s="11" t="s">
        <v>2666</v>
      </c>
      <c r="D965" s="12"/>
      <c r="E965" s="12" t="s">
        <v>2682</v>
      </c>
      <c r="F965" s="12" t="s">
        <v>67</v>
      </c>
      <c r="G965" s="13">
        <v>1</v>
      </c>
      <c r="H965" s="12"/>
      <c r="I965" s="13">
        <v>0</v>
      </c>
      <c r="J965" s="14">
        <v>0</v>
      </c>
      <c r="K965" s="15">
        <v>1001</v>
      </c>
      <c r="L965" s="14">
        <f>J965+ROUND(K965, 2)</f>
        <v>1001</v>
      </c>
      <c r="M965" s="14">
        <v>0</v>
      </c>
      <c r="N965" s="14">
        <v>0</v>
      </c>
      <c r="O965" s="14">
        <f>M965+N965</f>
        <v>0</v>
      </c>
      <c r="P965" s="14">
        <v>79.760000000000005</v>
      </c>
      <c r="Q965" s="16">
        <v>1001</v>
      </c>
      <c r="R965" s="14">
        <f>P965+ROUND(Q965, 2)</f>
        <v>1080.76</v>
      </c>
      <c r="S965" s="14">
        <v>0</v>
      </c>
      <c r="T965" s="14">
        <v>0</v>
      </c>
      <c r="U965" s="14">
        <f>S965+T965</f>
        <v>0</v>
      </c>
      <c r="V965" s="9">
        <f>ROUND(P965 / 1.2, 2)</f>
        <v>66.47</v>
      </c>
      <c r="W965" s="9">
        <f>ROUND(Q965 / 1.2, 2)</f>
        <v>834.17</v>
      </c>
      <c r="X965" s="9">
        <f>ROUND(R965 / 1.2, 2)</f>
        <v>900.63</v>
      </c>
      <c r="Y965" s="9">
        <f t="shared" si="179"/>
        <v>0</v>
      </c>
      <c r="Z965" s="9">
        <f>ROUND(T965 / 1.2, 2)</f>
        <v>0</v>
      </c>
      <c r="AA965" s="9">
        <f>Y965+Z965</f>
        <v>0</v>
      </c>
      <c r="AD965" s="4">
        <v>337840001</v>
      </c>
      <c r="AE965" s="4">
        <v>27137849</v>
      </c>
      <c r="AG965" s="4" t="s">
        <v>2668</v>
      </c>
      <c r="AH965" s="4" t="s">
        <v>2669</v>
      </c>
      <c r="AI965" s="4" t="s">
        <v>70</v>
      </c>
    </row>
    <row r="966" spans="1:35" ht="36" x14ac:dyDescent="0.3">
      <c r="A966" s="10" t="s">
        <v>2683</v>
      </c>
      <c r="B966" s="10"/>
      <c r="C966" s="49" t="s">
        <v>630</v>
      </c>
      <c r="D966" s="12"/>
      <c r="E966" s="12"/>
      <c r="F966" s="29" t="s">
        <v>74</v>
      </c>
      <c r="G966" s="30">
        <v>0.15</v>
      </c>
      <c r="H966" s="12"/>
      <c r="I966" s="30">
        <v>0</v>
      </c>
      <c r="J966" s="31">
        <v>88.8</v>
      </c>
      <c r="M966" s="32">
        <f>ROUND(ROUND(J966, 2)*I966, 2)</f>
        <v>0</v>
      </c>
      <c r="P966" s="33">
        <v>88.8</v>
      </c>
      <c r="S966" s="32">
        <f>ROUND(ROUND(P966, 2)*I966, 2)</f>
        <v>0</v>
      </c>
      <c r="V966" s="9">
        <f>ROUND(ROUND(P966, 2)/1.2, 2)</f>
        <v>74</v>
      </c>
      <c r="Y966" s="9">
        <f t="shared" si="179"/>
        <v>0</v>
      </c>
      <c r="AD966" s="4" t="s">
        <v>2684</v>
      </c>
      <c r="AE966" s="4" t="s">
        <v>2685</v>
      </c>
      <c r="AF966" s="4" t="s">
        <v>633</v>
      </c>
    </row>
    <row r="967" spans="1:35" ht="36" x14ac:dyDescent="0.3">
      <c r="A967" s="10" t="s">
        <v>2686</v>
      </c>
      <c r="B967" s="10"/>
      <c r="C967" s="49" t="s">
        <v>2674</v>
      </c>
      <c r="D967" s="12"/>
      <c r="E967" s="12"/>
      <c r="F967" s="29" t="s">
        <v>150</v>
      </c>
      <c r="G967" s="30">
        <v>0.3</v>
      </c>
      <c r="H967" s="12"/>
      <c r="I967" s="41">
        <v>0</v>
      </c>
      <c r="J967" s="31">
        <v>73.099999999999994</v>
      </c>
      <c r="M967" s="32">
        <f>ROUND(ROUND(J967, 2)*I967, 2)</f>
        <v>0</v>
      </c>
      <c r="P967" s="33">
        <v>73.099999999999994</v>
      </c>
      <c r="S967" s="32">
        <f>ROUND(ROUND(P967, 2)*I967, 2)</f>
        <v>0</v>
      </c>
      <c r="V967" s="9">
        <f>ROUND(ROUND(P967, 2)/1.2, 2)</f>
        <v>60.92</v>
      </c>
      <c r="Y967" s="9">
        <f t="shared" si="179"/>
        <v>0</v>
      </c>
      <c r="AD967" s="4" t="s">
        <v>2687</v>
      </c>
      <c r="AE967" s="4" t="s">
        <v>2688</v>
      </c>
      <c r="AF967" s="4" t="s">
        <v>2677</v>
      </c>
    </row>
    <row r="968" spans="1:35" ht="36" x14ac:dyDescent="0.3">
      <c r="A968" s="10" t="s">
        <v>2689</v>
      </c>
      <c r="B968" s="10"/>
      <c r="C968" s="28" t="s">
        <v>1153</v>
      </c>
      <c r="D968" s="12"/>
      <c r="E968" s="12" t="s">
        <v>1225</v>
      </c>
      <c r="F968" s="29" t="s">
        <v>74</v>
      </c>
      <c r="G968" s="30">
        <v>4.5</v>
      </c>
      <c r="H968" s="12"/>
      <c r="I968" s="30">
        <v>0</v>
      </c>
      <c r="J968" s="31">
        <v>12.58</v>
      </c>
      <c r="M968" s="32">
        <f>ROUND(ROUND(J968, 2)*I968, 2)</f>
        <v>0</v>
      </c>
      <c r="P968" s="33">
        <v>12.58</v>
      </c>
      <c r="S968" s="32">
        <f>ROUND(ROUND(P968, 2)*I968, 2)</f>
        <v>0</v>
      </c>
      <c r="V968" s="9">
        <f>ROUND(ROUND(P968, 2)/1.2, 2)</f>
        <v>10.48</v>
      </c>
      <c r="Y968" s="9">
        <f t="shared" si="179"/>
        <v>0</v>
      </c>
      <c r="AD968" s="4" t="s">
        <v>2690</v>
      </c>
      <c r="AE968" s="4" t="s">
        <v>2691</v>
      </c>
      <c r="AF968" s="4" t="s">
        <v>1156</v>
      </c>
    </row>
    <row r="969" spans="1:35" ht="54" x14ac:dyDescent="0.3">
      <c r="A969" s="17" t="s">
        <v>2692</v>
      </c>
      <c r="B969" s="17" t="s">
        <v>2665</v>
      </c>
      <c r="C969" s="18" t="s">
        <v>2666</v>
      </c>
      <c r="D969" s="19"/>
      <c r="E969" s="19" t="s">
        <v>2667</v>
      </c>
      <c r="F969" s="19" t="s">
        <v>67</v>
      </c>
      <c r="G969" s="20">
        <v>1</v>
      </c>
      <c r="H969" s="19"/>
      <c r="I969" s="21">
        <v>0</v>
      </c>
      <c r="J969" s="22">
        <v>89.57</v>
      </c>
      <c r="K969" s="22">
        <v>1001</v>
      </c>
      <c r="L969" s="22">
        <f>J969+ROUND(K969, 2)</f>
        <v>1090.57</v>
      </c>
      <c r="M969" s="22">
        <v>0</v>
      </c>
      <c r="N969" s="22">
        <v>0</v>
      </c>
      <c r="O969" s="22">
        <f>M969+N969</f>
        <v>0</v>
      </c>
      <c r="P969" s="22">
        <v>89.57</v>
      </c>
      <c r="Q969" s="22">
        <v>1001</v>
      </c>
      <c r="R969" s="22">
        <f>P969+ROUND(Q969, 2)</f>
        <v>1090.57</v>
      </c>
      <c r="S969" s="22">
        <v>0</v>
      </c>
      <c r="T969" s="22">
        <v>0</v>
      </c>
      <c r="U969" s="22">
        <f>S969+T969</f>
        <v>0</v>
      </c>
      <c r="V969" s="9">
        <f>ROUND(P969 / 1.2, 2)</f>
        <v>74.64</v>
      </c>
      <c r="W969" s="9">
        <f>ROUND(Q969 / 1.2, 2)</f>
        <v>834.17</v>
      </c>
      <c r="X969" s="9">
        <f>ROUND(R969 / 1.2, 2)</f>
        <v>908.81</v>
      </c>
      <c r="Y969" s="9">
        <f t="shared" si="179"/>
        <v>0</v>
      </c>
      <c r="Z969" s="9">
        <f>ROUND(T969 / 1.2, 2)</f>
        <v>0</v>
      </c>
      <c r="AA969" s="9">
        <f>Y969+Z969</f>
        <v>0</v>
      </c>
      <c r="AD969" s="4">
        <v>337840002</v>
      </c>
      <c r="AE969" s="4">
        <v>27137848</v>
      </c>
      <c r="AG969" s="4" t="s">
        <v>2668</v>
      </c>
      <c r="AH969" s="4" t="s">
        <v>2669</v>
      </c>
      <c r="AI969" s="4" t="s">
        <v>70</v>
      </c>
    </row>
    <row r="970" spans="1:35" ht="54" x14ac:dyDescent="0.3">
      <c r="A970" s="23" t="s">
        <v>2693</v>
      </c>
      <c r="B970" s="23" t="s">
        <v>2665</v>
      </c>
      <c r="C970" s="24" t="s">
        <v>2666</v>
      </c>
      <c r="D970" s="25"/>
      <c r="E970" s="25" t="s">
        <v>2667</v>
      </c>
      <c r="F970" s="25" t="s">
        <v>67</v>
      </c>
      <c r="G970" s="26">
        <v>1</v>
      </c>
      <c r="H970" s="25"/>
      <c r="I970" s="26">
        <v>662.77499999999998</v>
      </c>
      <c r="J970" s="27">
        <v>89.57</v>
      </c>
      <c r="K970" s="27">
        <v>1001</v>
      </c>
      <c r="L970" s="27">
        <v>1001</v>
      </c>
      <c r="M970" s="27">
        <v>59364.76</v>
      </c>
      <c r="N970" s="27">
        <v>663437.78</v>
      </c>
      <c r="O970" s="27"/>
      <c r="P970" s="27">
        <v>89.57</v>
      </c>
      <c r="Q970" s="27">
        <v>1001</v>
      </c>
      <c r="R970" s="27">
        <v>1001</v>
      </c>
      <c r="S970" s="27">
        <v>59364.76</v>
      </c>
      <c r="T970" s="27">
        <v>663437.78</v>
      </c>
      <c r="U970" s="27"/>
      <c r="V970" s="9"/>
      <c r="W970" s="9">
        <f>ROUND(Q970 / 1.2, 2)</f>
        <v>834.17</v>
      </c>
      <c r="X970" s="9">
        <f>ROUND(R970 / 1.2, 2)</f>
        <v>834.17</v>
      </c>
      <c r="Y970" s="9"/>
      <c r="Z970" s="9">
        <f>ROUND(T970 / 1.2, 2)</f>
        <v>552864.81999999995</v>
      </c>
      <c r="AA970" s="9"/>
      <c r="AD970" s="4">
        <v>315782307</v>
      </c>
      <c r="AE970" s="4">
        <v>27137848</v>
      </c>
      <c r="AG970" s="4" t="s">
        <v>2668</v>
      </c>
      <c r="AH970" s="4" t="s">
        <v>2669</v>
      </c>
      <c r="AI970" s="4"/>
    </row>
    <row r="971" spans="1:35" ht="36" x14ac:dyDescent="0.3">
      <c r="A971" s="17" t="s">
        <v>2694</v>
      </c>
      <c r="B971" s="17"/>
      <c r="C971" s="34" t="s">
        <v>1153</v>
      </c>
      <c r="D971" s="19"/>
      <c r="E971" s="19"/>
      <c r="F971" s="35" t="s">
        <v>74</v>
      </c>
      <c r="G971" s="36">
        <v>4.5</v>
      </c>
      <c r="H971" s="19"/>
      <c r="I971" s="62">
        <v>0</v>
      </c>
      <c r="J971" s="38">
        <v>12.07</v>
      </c>
      <c r="K971" s="39"/>
      <c r="L971" s="39"/>
      <c r="M971" s="38">
        <f t="shared" ref="M971:M976" si="180">ROUND(ROUND(J971, 2)*I971, 2)</f>
        <v>0</v>
      </c>
      <c r="N971" s="39"/>
      <c r="O971" s="39"/>
      <c r="P971" s="38">
        <v>12.07</v>
      </c>
      <c r="Q971" s="39"/>
      <c r="R971" s="39"/>
      <c r="S971" s="38">
        <f t="shared" ref="S971:S976" si="181">ROUND(ROUND(P971, 2)*I971, 2)</f>
        <v>0</v>
      </c>
      <c r="T971" s="39"/>
      <c r="U971" s="40"/>
      <c r="V971" s="9">
        <f t="shared" ref="V971:V976" si="182">ROUND(ROUND(P971, 2)/1.2, 2)</f>
        <v>10.06</v>
      </c>
      <c r="Y971" s="9">
        <f t="shared" ref="Y971:Y977" si="183">ROUND(S971 / 1.2, 2)</f>
        <v>0</v>
      </c>
      <c r="AD971" s="4" t="s">
        <v>2695</v>
      </c>
      <c r="AE971" s="4" t="s">
        <v>2696</v>
      </c>
      <c r="AF971" s="4" t="s">
        <v>1156</v>
      </c>
    </row>
    <row r="972" spans="1:35" ht="36" x14ac:dyDescent="0.3">
      <c r="A972" s="23" t="s">
        <v>2697</v>
      </c>
      <c r="B972" s="23"/>
      <c r="C972" s="42" t="s">
        <v>1153</v>
      </c>
      <c r="D972" s="25"/>
      <c r="E972" s="25"/>
      <c r="F972" s="43" t="s">
        <v>74</v>
      </c>
      <c r="G972" s="44">
        <v>4.5</v>
      </c>
      <c r="H972" s="25"/>
      <c r="I972" s="44">
        <v>2982.4879999999998</v>
      </c>
      <c r="J972" s="46">
        <v>12.07</v>
      </c>
      <c r="K972" s="47"/>
      <c r="L972" s="47"/>
      <c r="M972" s="46">
        <f t="shared" si="180"/>
        <v>35998.629999999997</v>
      </c>
      <c r="N972" s="47"/>
      <c r="O972" s="47"/>
      <c r="P972" s="46">
        <v>12.07</v>
      </c>
      <c r="Q972" s="47"/>
      <c r="R972" s="47"/>
      <c r="S972" s="46">
        <f t="shared" si="181"/>
        <v>35998.629999999997</v>
      </c>
      <c r="T972" s="47"/>
      <c r="U972" s="48"/>
      <c r="V972" s="9">
        <f t="shared" si="182"/>
        <v>10.06</v>
      </c>
      <c r="Y972" s="9">
        <f t="shared" si="183"/>
        <v>29998.86</v>
      </c>
      <c r="AD972" s="4" t="s">
        <v>2698</v>
      </c>
      <c r="AE972" s="4" t="s">
        <v>2696</v>
      </c>
      <c r="AF972" s="4" t="s">
        <v>1156</v>
      </c>
    </row>
    <row r="973" spans="1:35" ht="18" x14ac:dyDescent="0.3">
      <c r="A973" s="17" t="s">
        <v>2699</v>
      </c>
      <c r="B973" s="17"/>
      <c r="C973" s="34" t="s">
        <v>1207</v>
      </c>
      <c r="D973" s="19"/>
      <c r="E973" s="19"/>
      <c r="F973" s="35" t="s">
        <v>150</v>
      </c>
      <c r="G973" s="36">
        <v>0.3</v>
      </c>
      <c r="H973" s="19"/>
      <c r="I973" s="62">
        <v>0</v>
      </c>
      <c r="J973" s="38">
        <v>73.099999999999994</v>
      </c>
      <c r="K973" s="39"/>
      <c r="L973" s="39"/>
      <c r="M973" s="38">
        <f t="shared" si="180"/>
        <v>0</v>
      </c>
      <c r="N973" s="39"/>
      <c r="O973" s="39"/>
      <c r="P973" s="38">
        <v>73.099999999999994</v>
      </c>
      <c r="Q973" s="39"/>
      <c r="R973" s="39"/>
      <c r="S973" s="38">
        <f t="shared" si="181"/>
        <v>0</v>
      </c>
      <c r="T973" s="39"/>
      <c r="U973" s="40"/>
      <c r="V973" s="9">
        <f t="shared" si="182"/>
        <v>60.92</v>
      </c>
      <c r="Y973" s="9">
        <f t="shared" si="183"/>
        <v>0</v>
      </c>
      <c r="AD973" s="4" t="s">
        <v>2700</v>
      </c>
      <c r="AE973" s="4" t="s">
        <v>2701</v>
      </c>
      <c r="AF973" s="4" t="s">
        <v>1210</v>
      </c>
    </row>
    <row r="974" spans="1:35" ht="18" x14ac:dyDescent="0.3">
      <c r="A974" s="23" t="s">
        <v>2702</v>
      </c>
      <c r="B974" s="23"/>
      <c r="C974" s="42" t="s">
        <v>1207</v>
      </c>
      <c r="D974" s="25"/>
      <c r="E974" s="25"/>
      <c r="F974" s="43" t="s">
        <v>150</v>
      </c>
      <c r="G974" s="44">
        <v>0.3</v>
      </c>
      <c r="H974" s="25"/>
      <c r="I974" s="44">
        <v>198.833</v>
      </c>
      <c r="J974" s="46">
        <v>73.099999999999994</v>
      </c>
      <c r="K974" s="47"/>
      <c r="L974" s="47"/>
      <c r="M974" s="46">
        <f t="shared" si="180"/>
        <v>14534.69</v>
      </c>
      <c r="N974" s="47"/>
      <c r="O974" s="47"/>
      <c r="P974" s="46">
        <v>73.099999999999994</v>
      </c>
      <c r="Q974" s="47"/>
      <c r="R974" s="47"/>
      <c r="S974" s="46">
        <f t="shared" si="181"/>
        <v>14534.69</v>
      </c>
      <c r="T974" s="47"/>
      <c r="U974" s="48"/>
      <c r="V974" s="9">
        <f t="shared" si="182"/>
        <v>60.92</v>
      </c>
      <c r="Y974" s="9">
        <f t="shared" si="183"/>
        <v>12112.24</v>
      </c>
      <c r="AD974" s="4" t="s">
        <v>2703</v>
      </c>
      <c r="AE974" s="4" t="s">
        <v>2701</v>
      </c>
      <c r="AF974" s="4" t="s">
        <v>1210</v>
      </c>
    </row>
    <row r="975" spans="1:35" ht="36" x14ac:dyDescent="0.3">
      <c r="A975" s="17" t="s">
        <v>2704</v>
      </c>
      <c r="B975" s="17"/>
      <c r="C975" s="34" t="s">
        <v>630</v>
      </c>
      <c r="D975" s="19"/>
      <c r="E975" s="19"/>
      <c r="F975" s="35" t="s">
        <v>74</v>
      </c>
      <c r="G975" s="36">
        <v>0.15</v>
      </c>
      <c r="H975" s="19"/>
      <c r="I975" s="62">
        <v>0</v>
      </c>
      <c r="J975" s="38">
        <v>88.8</v>
      </c>
      <c r="K975" s="39"/>
      <c r="L975" s="39"/>
      <c r="M975" s="38">
        <f t="shared" si="180"/>
        <v>0</v>
      </c>
      <c r="N975" s="39"/>
      <c r="O975" s="39"/>
      <c r="P975" s="38">
        <v>88.8</v>
      </c>
      <c r="Q975" s="39"/>
      <c r="R975" s="39"/>
      <c r="S975" s="38">
        <f t="shared" si="181"/>
        <v>0</v>
      </c>
      <c r="T975" s="39"/>
      <c r="U975" s="40"/>
      <c r="V975" s="9">
        <f t="shared" si="182"/>
        <v>74</v>
      </c>
      <c r="Y975" s="9">
        <f t="shared" si="183"/>
        <v>0</v>
      </c>
      <c r="AD975" s="4" t="s">
        <v>2705</v>
      </c>
      <c r="AE975" s="4" t="s">
        <v>2706</v>
      </c>
      <c r="AF975" s="4" t="s">
        <v>633</v>
      </c>
    </row>
    <row r="976" spans="1:35" ht="36" x14ac:dyDescent="0.3">
      <c r="A976" s="23" t="s">
        <v>2707</v>
      </c>
      <c r="B976" s="23"/>
      <c r="C976" s="42" t="s">
        <v>630</v>
      </c>
      <c r="D976" s="25"/>
      <c r="E976" s="25"/>
      <c r="F976" s="43" t="s">
        <v>74</v>
      </c>
      <c r="G976" s="44">
        <v>0.15</v>
      </c>
      <c r="H976" s="25"/>
      <c r="I976" s="44">
        <v>99.415999999999997</v>
      </c>
      <c r="J976" s="46">
        <v>88.8</v>
      </c>
      <c r="K976" s="47"/>
      <c r="L976" s="47"/>
      <c r="M976" s="46">
        <f t="shared" si="180"/>
        <v>8828.14</v>
      </c>
      <c r="N976" s="47"/>
      <c r="O976" s="47"/>
      <c r="P976" s="46">
        <v>88.8</v>
      </c>
      <c r="Q976" s="47"/>
      <c r="R976" s="47"/>
      <c r="S976" s="46">
        <f t="shared" si="181"/>
        <v>8828.14</v>
      </c>
      <c r="T976" s="47"/>
      <c r="U976" s="48"/>
      <c r="V976" s="9">
        <f t="shared" si="182"/>
        <v>74</v>
      </c>
      <c r="Y976" s="9">
        <f t="shared" si="183"/>
        <v>7356.78</v>
      </c>
      <c r="AD976" s="4" t="s">
        <v>2708</v>
      </c>
      <c r="AE976" s="4" t="s">
        <v>2706</v>
      </c>
      <c r="AF976" s="4" t="s">
        <v>633</v>
      </c>
    </row>
    <row r="977" spans="1:35" ht="54" x14ac:dyDescent="0.3">
      <c r="A977" s="17" t="s">
        <v>2709</v>
      </c>
      <c r="B977" s="17" t="s">
        <v>2665</v>
      </c>
      <c r="C977" s="18" t="s">
        <v>2666</v>
      </c>
      <c r="D977" s="19"/>
      <c r="E977" s="19" t="s">
        <v>2682</v>
      </c>
      <c r="F977" s="19" t="s">
        <v>67</v>
      </c>
      <c r="G977" s="20">
        <v>1</v>
      </c>
      <c r="H977" s="19"/>
      <c r="I977" s="21">
        <v>0</v>
      </c>
      <c r="J977" s="22">
        <v>67.63</v>
      </c>
      <c r="K977" s="22">
        <v>1001</v>
      </c>
      <c r="L977" s="22">
        <f>J977+ROUND(K977, 2)</f>
        <v>1068.6300000000001</v>
      </c>
      <c r="M977" s="22">
        <v>0</v>
      </c>
      <c r="N977" s="22">
        <v>0</v>
      </c>
      <c r="O977" s="22">
        <f>M977+N977</f>
        <v>0</v>
      </c>
      <c r="P977" s="22">
        <v>67.63</v>
      </c>
      <c r="Q977" s="22">
        <v>1001</v>
      </c>
      <c r="R977" s="22">
        <f>P977+ROUND(Q977, 2)</f>
        <v>1068.6300000000001</v>
      </c>
      <c r="S977" s="22">
        <v>0</v>
      </c>
      <c r="T977" s="22">
        <v>0</v>
      </c>
      <c r="U977" s="22">
        <f>S977+T977</f>
        <v>0</v>
      </c>
      <c r="V977" s="9">
        <f>ROUND(P977 / 1.2, 2)</f>
        <v>56.36</v>
      </c>
      <c r="W977" s="9">
        <f>ROUND(Q977 / 1.2, 2)</f>
        <v>834.17</v>
      </c>
      <c r="X977" s="9">
        <f>ROUND(R977 / 1.2, 2)</f>
        <v>890.53</v>
      </c>
      <c r="Y977" s="9">
        <f t="shared" si="183"/>
        <v>0</v>
      </c>
      <c r="Z977" s="9">
        <f>ROUND(T977 / 1.2, 2)</f>
        <v>0</v>
      </c>
      <c r="AA977" s="9">
        <f>Y977+Z977</f>
        <v>0</v>
      </c>
      <c r="AD977" s="4">
        <v>337840003</v>
      </c>
      <c r="AE977" s="4">
        <v>27137850</v>
      </c>
      <c r="AG977" s="4" t="s">
        <v>2668</v>
      </c>
      <c r="AH977" s="4" t="s">
        <v>2669</v>
      </c>
      <c r="AI977" s="4" t="s">
        <v>70</v>
      </c>
    </row>
    <row r="978" spans="1:35" ht="54" x14ac:dyDescent="0.3">
      <c r="A978" s="23" t="s">
        <v>2710</v>
      </c>
      <c r="B978" s="23" t="s">
        <v>2665</v>
      </c>
      <c r="C978" s="24" t="s">
        <v>2666</v>
      </c>
      <c r="D978" s="25"/>
      <c r="E978" s="25" t="s">
        <v>2682</v>
      </c>
      <c r="F978" s="25" t="s">
        <v>67</v>
      </c>
      <c r="G978" s="26">
        <v>1</v>
      </c>
      <c r="H978" s="25"/>
      <c r="I978" s="26">
        <v>662.77499999999998</v>
      </c>
      <c r="J978" s="27">
        <v>67.63</v>
      </c>
      <c r="K978" s="27">
        <v>1001</v>
      </c>
      <c r="L978" s="27">
        <v>1001</v>
      </c>
      <c r="M978" s="27">
        <v>44823.47</v>
      </c>
      <c r="N978" s="27">
        <v>663437.78</v>
      </c>
      <c r="O978" s="27"/>
      <c r="P978" s="27">
        <v>67.63</v>
      </c>
      <c r="Q978" s="27">
        <v>1001</v>
      </c>
      <c r="R978" s="27">
        <v>1001</v>
      </c>
      <c r="S978" s="27">
        <v>44823.47</v>
      </c>
      <c r="T978" s="27">
        <v>663437.78</v>
      </c>
      <c r="U978" s="27"/>
      <c r="V978" s="9"/>
      <c r="W978" s="9">
        <f>ROUND(Q978 / 1.2, 2)</f>
        <v>834.17</v>
      </c>
      <c r="X978" s="9">
        <f>ROUND(R978 / 1.2, 2)</f>
        <v>834.17</v>
      </c>
      <c r="Y978" s="9"/>
      <c r="Z978" s="9">
        <f>ROUND(T978 / 1.2, 2)</f>
        <v>552864.81999999995</v>
      </c>
      <c r="AA978" s="9"/>
      <c r="AD978" s="4">
        <v>315782308</v>
      </c>
      <c r="AE978" s="4">
        <v>27137850</v>
      </c>
      <c r="AG978" s="4" t="s">
        <v>2668</v>
      </c>
      <c r="AH978" s="4" t="s">
        <v>2669</v>
      </c>
      <c r="AI978" s="4"/>
    </row>
    <row r="979" spans="1:35" ht="36" x14ac:dyDescent="0.3">
      <c r="A979" s="17" t="s">
        <v>2711</v>
      </c>
      <c r="B979" s="17"/>
      <c r="C979" s="34" t="s">
        <v>630</v>
      </c>
      <c r="D979" s="19"/>
      <c r="E979" s="19"/>
      <c r="F979" s="35" t="s">
        <v>74</v>
      </c>
      <c r="G979" s="36">
        <v>0.15</v>
      </c>
      <c r="H979" s="19"/>
      <c r="I979" s="62">
        <v>0</v>
      </c>
      <c r="J979" s="38">
        <v>88.8</v>
      </c>
      <c r="K979" s="39"/>
      <c r="L979" s="39"/>
      <c r="M979" s="38">
        <f>ROUND(ROUND(J979, 2)*I979, 2)</f>
        <v>0</v>
      </c>
      <c r="N979" s="39"/>
      <c r="O979" s="39"/>
      <c r="P979" s="38">
        <v>88.8</v>
      </c>
      <c r="Q979" s="39"/>
      <c r="R979" s="39"/>
      <c r="S979" s="38">
        <f>ROUND(ROUND(P979, 2)*I979, 2)</f>
        <v>0</v>
      </c>
      <c r="T979" s="39"/>
      <c r="U979" s="40"/>
      <c r="V979" s="9">
        <f>ROUND(ROUND(P979, 2)/1.2, 2)</f>
        <v>74</v>
      </c>
      <c r="Y979" s="9">
        <f t="shared" ref="Y979:Y990" si="184">ROUND(S979 / 1.2, 2)</f>
        <v>0</v>
      </c>
      <c r="AD979" s="4" t="s">
        <v>2712</v>
      </c>
      <c r="AE979" s="4" t="s">
        <v>2713</v>
      </c>
      <c r="AF979" s="4" t="s">
        <v>633</v>
      </c>
    </row>
    <row r="980" spans="1:35" ht="36" x14ac:dyDescent="0.3">
      <c r="A980" s="23" t="s">
        <v>2714</v>
      </c>
      <c r="B980" s="23"/>
      <c r="C980" s="42" t="s">
        <v>630</v>
      </c>
      <c r="D980" s="25"/>
      <c r="E980" s="25"/>
      <c r="F980" s="43" t="s">
        <v>74</v>
      </c>
      <c r="G980" s="44">
        <v>0.15</v>
      </c>
      <c r="H980" s="25"/>
      <c r="I980" s="44">
        <v>99.415999999999997</v>
      </c>
      <c r="J980" s="46">
        <v>88.8</v>
      </c>
      <c r="K980" s="47"/>
      <c r="L980" s="47"/>
      <c r="M980" s="46">
        <f>ROUND(ROUND(J980, 2)*I980, 2)</f>
        <v>8828.14</v>
      </c>
      <c r="N980" s="47"/>
      <c r="O980" s="47"/>
      <c r="P980" s="46">
        <v>88.8</v>
      </c>
      <c r="Q980" s="47"/>
      <c r="R980" s="47"/>
      <c r="S980" s="46">
        <f>ROUND(ROUND(P980, 2)*I980, 2)</f>
        <v>8828.14</v>
      </c>
      <c r="T980" s="47"/>
      <c r="U980" s="48"/>
      <c r="V980" s="9">
        <f>ROUND(ROUND(P980, 2)/1.2, 2)</f>
        <v>74</v>
      </c>
      <c r="Y980" s="9">
        <f t="shared" si="184"/>
        <v>7356.78</v>
      </c>
      <c r="AD980" s="4" t="s">
        <v>2715</v>
      </c>
      <c r="AE980" s="4" t="s">
        <v>2713</v>
      </c>
      <c r="AF980" s="4" t="s">
        <v>633</v>
      </c>
    </row>
    <row r="981" spans="1:35" ht="36" x14ac:dyDescent="0.3">
      <c r="A981" s="17" t="s">
        <v>2716</v>
      </c>
      <c r="B981" s="17"/>
      <c r="C981" s="34" t="s">
        <v>1153</v>
      </c>
      <c r="D981" s="19"/>
      <c r="E981" s="19"/>
      <c r="F981" s="35" t="s">
        <v>74</v>
      </c>
      <c r="G981" s="36">
        <v>4.5</v>
      </c>
      <c r="H981" s="19"/>
      <c r="I981" s="62">
        <v>0</v>
      </c>
      <c r="J981" s="38">
        <v>12.07</v>
      </c>
      <c r="K981" s="39"/>
      <c r="L981" s="39"/>
      <c r="M981" s="38">
        <f>ROUND(ROUND(J981, 2)*I981, 2)</f>
        <v>0</v>
      </c>
      <c r="N981" s="39"/>
      <c r="O981" s="39"/>
      <c r="P981" s="38">
        <v>12.07</v>
      </c>
      <c r="Q981" s="39"/>
      <c r="R981" s="39"/>
      <c r="S981" s="38">
        <f>ROUND(ROUND(P981, 2)*I981, 2)</f>
        <v>0</v>
      </c>
      <c r="T981" s="39"/>
      <c r="U981" s="40"/>
      <c r="V981" s="9">
        <f>ROUND(ROUND(P981, 2)/1.2, 2)</f>
        <v>10.06</v>
      </c>
      <c r="Y981" s="9">
        <f t="shared" si="184"/>
        <v>0</v>
      </c>
      <c r="AD981" s="4" t="s">
        <v>2717</v>
      </c>
      <c r="AE981" s="4" t="s">
        <v>2718</v>
      </c>
      <c r="AF981" s="4" t="s">
        <v>1156</v>
      </c>
    </row>
    <row r="982" spans="1:35" ht="36" x14ac:dyDescent="0.3">
      <c r="A982" s="23" t="s">
        <v>2719</v>
      </c>
      <c r="B982" s="23"/>
      <c r="C982" s="42" t="s">
        <v>1153</v>
      </c>
      <c r="D982" s="25"/>
      <c r="E982" s="25"/>
      <c r="F982" s="43" t="s">
        <v>74</v>
      </c>
      <c r="G982" s="44">
        <v>4.5</v>
      </c>
      <c r="H982" s="25"/>
      <c r="I982" s="44">
        <v>2982.4879999999998</v>
      </c>
      <c r="J982" s="46">
        <v>12.07</v>
      </c>
      <c r="K982" s="47"/>
      <c r="L982" s="47"/>
      <c r="M982" s="46">
        <f>ROUND(ROUND(J982, 2)*I982, 2)</f>
        <v>35998.629999999997</v>
      </c>
      <c r="N982" s="47"/>
      <c r="O982" s="47"/>
      <c r="P982" s="46">
        <v>12.07</v>
      </c>
      <c r="Q982" s="47"/>
      <c r="R982" s="47"/>
      <c r="S982" s="46">
        <f>ROUND(ROUND(P982, 2)*I982, 2)</f>
        <v>35998.629999999997</v>
      </c>
      <c r="T982" s="47"/>
      <c r="U982" s="48"/>
      <c r="V982" s="9">
        <f>ROUND(ROUND(P982, 2)/1.2, 2)</f>
        <v>10.06</v>
      </c>
      <c r="Y982" s="9">
        <f t="shared" si="184"/>
        <v>29998.86</v>
      </c>
      <c r="AD982" s="4" t="s">
        <v>2720</v>
      </c>
      <c r="AE982" s="4" t="s">
        <v>2718</v>
      </c>
      <c r="AF982" s="4" t="s">
        <v>1156</v>
      </c>
    </row>
    <row r="983" spans="1:35" ht="54" x14ac:dyDescent="0.3">
      <c r="A983" s="50" t="s">
        <v>2721</v>
      </c>
      <c r="B983" s="50" t="s">
        <v>2665</v>
      </c>
      <c r="C983" s="51" t="s">
        <v>2666</v>
      </c>
      <c r="D983" s="52"/>
      <c r="E983" s="52" t="s">
        <v>2667</v>
      </c>
      <c r="F983" s="52" t="s">
        <v>67</v>
      </c>
      <c r="G983" s="53">
        <v>1</v>
      </c>
      <c r="H983" s="52"/>
      <c r="I983" s="53">
        <v>662.77499999999998</v>
      </c>
      <c r="J983" s="54">
        <v>91.01</v>
      </c>
      <c r="K983" s="54">
        <v>1001</v>
      </c>
      <c r="L983" s="54">
        <f>J983+ROUND(K983, 2)</f>
        <v>1092.01</v>
      </c>
      <c r="M983" s="54">
        <v>60319.15</v>
      </c>
      <c r="N983" s="54">
        <v>663437.78</v>
      </c>
      <c r="O983" s="54">
        <f>M983+N983</f>
        <v>723756.93</v>
      </c>
      <c r="P983" s="54">
        <v>89.57</v>
      </c>
      <c r="Q983" s="54">
        <v>1201.2</v>
      </c>
      <c r="R983" s="54">
        <f>P983+ROUND(Q983, 2)</f>
        <v>1290.77</v>
      </c>
      <c r="S983" s="54">
        <v>59364.76</v>
      </c>
      <c r="T983" s="54">
        <v>796125.33</v>
      </c>
      <c r="U983" s="54">
        <f>S983+T983</f>
        <v>855490.09</v>
      </c>
      <c r="V983" s="9">
        <f>ROUND(P983 / 1.2, 2)</f>
        <v>74.64</v>
      </c>
      <c r="W983" s="9">
        <f>ROUND(Q983 / 1.2, 2)</f>
        <v>1001</v>
      </c>
      <c r="X983" s="9">
        <f>ROUND(R983 / 1.2, 2)</f>
        <v>1075.6400000000001</v>
      </c>
      <c r="Y983" s="9">
        <f t="shared" si="184"/>
        <v>49470.63</v>
      </c>
      <c r="Z983" s="9">
        <f>ROUND(T983 / 1.2, 2)</f>
        <v>663437.78</v>
      </c>
      <c r="AA983" s="9">
        <f>Y983+Z983</f>
        <v>712908.41</v>
      </c>
      <c r="AD983" s="4">
        <v>337840004</v>
      </c>
      <c r="AE983" s="4">
        <v>28827654</v>
      </c>
      <c r="AG983" s="4" t="s">
        <v>2668</v>
      </c>
      <c r="AH983" s="4" t="s">
        <v>2669</v>
      </c>
      <c r="AI983" s="4" t="s">
        <v>70</v>
      </c>
    </row>
    <row r="984" spans="1:35" ht="36" x14ac:dyDescent="0.3">
      <c r="A984" s="50" t="s">
        <v>2722</v>
      </c>
      <c r="B984" s="50"/>
      <c r="C984" s="28" t="s">
        <v>1153</v>
      </c>
      <c r="D984" s="52"/>
      <c r="E984" s="52"/>
      <c r="F984" s="55" t="s">
        <v>74</v>
      </c>
      <c r="G984" s="56">
        <v>4.5</v>
      </c>
      <c r="H984" s="52"/>
      <c r="I984" s="56">
        <v>2982.4879999999998</v>
      </c>
      <c r="J984" s="58">
        <v>12.26</v>
      </c>
      <c r="K984" s="59"/>
      <c r="L984" s="59"/>
      <c r="M984" s="58">
        <f>ROUND(ROUND(J984, 2)*I984, 2)</f>
        <v>36565.300000000003</v>
      </c>
      <c r="N984" s="59"/>
      <c r="O984" s="59"/>
      <c r="P984" s="58">
        <v>12.07</v>
      </c>
      <c r="Q984" s="59"/>
      <c r="R984" s="59"/>
      <c r="S984" s="58">
        <f>ROUND(ROUND(P984, 2)*I984, 2)</f>
        <v>35998.629999999997</v>
      </c>
      <c r="T984" s="59"/>
      <c r="U984" s="60"/>
      <c r="V984" s="9">
        <f>ROUND(ROUND(P984, 2)/1.2, 2)</f>
        <v>10.06</v>
      </c>
      <c r="Y984" s="9">
        <f t="shared" si="184"/>
        <v>29998.86</v>
      </c>
      <c r="AD984" s="4" t="s">
        <v>2723</v>
      </c>
      <c r="AE984" s="4" t="s">
        <v>2724</v>
      </c>
      <c r="AF984" s="4" t="s">
        <v>1156</v>
      </c>
    </row>
    <row r="985" spans="1:35" ht="18" x14ac:dyDescent="0.3">
      <c r="A985" s="50" t="s">
        <v>2725</v>
      </c>
      <c r="B985" s="50"/>
      <c r="C985" s="61" t="s">
        <v>1207</v>
      </c>
      <c r="D985" s="52"/>
      <c r="E985" s="52"/>
      <c r="F985" s="55" t="s">
        <v>150</v>
      </c>
      <c r="G985" s="56">
        <v>0.3</v>
      </c>
      <c r="H985" s="52"/>
      <c r="I985" s="56">
        <v>198.833</v>
      </c>
      <c r="J985" s="58">
        <v>74.319999999999993</v>
      </c>
      <c r="K985" s="59"/>
      <c r="L985" s="59"/>
      <c r="M985" s="58">
        <f>ROUND(ROUND(J985, 2)*I985, 2)</f>
        <v>14777.27</v>
      </c>
      <c r="N985" s="59"/>
      <c r="O985" s="59"/>
      <c r="P985" s="58">
        <v>73.099999999999994</v>
      </c>
      <c r="Q985" s="59"/>
      <c r="R985" s="59"/>
      <c r="S985" s="58">
        <f>ROUND(ROUND(P985, 2)*I985, 2)</f>
        <v>14534.69</v>
      </c>
      <c r="T985" s="59"/>
      <c r="U985" s="60"/>
      <c r="V985" s="9">
        <f>ROUND(ROUND(P985, 2)/1.2, 2)</f>
        <v>60.92</v>
      </c>
      <c r="Y985" s="9">
        <f t="shared" si="184"/>
        <v>12112.24</v>
      </c>
      <c r="AD985" s="4" t="s">
        <v>2726</v>
      </c>
      <c r="AE985" s="4" t="s">
        <v>2727</v>
      </c>
      <c r="AF985" s="4" t="s">
        <v>1210</v>
      </c>
    </row>
    <row r="986" spans="1:35" ht="36" x14ac:dyDescent="0.3">
      <c r="A986" s="50" t="s">
        <v>2728</v>
      </c>
      <c r="B986" s="50"/>
      <c r="C986" s="61" t="s">
        <v>630</v>
      </c>
      <c r="D986" s="52"/>
      <c r="E986" s="52"/>
      <c r="F986" s="55" t="s">
        <v>74</v>
      </c>
      <c r="G986" s="56">
        <v>0.15</v>
      </c>
      <c r="H986" s="52"/>
      <c r="I986" s="56">
        <v>99.415999999999997</v>
      </c>
      <c r="J986" s="58">
        <v>90.28</v>
      </c>
      <c r="K986" s="59"/>
      <c r="L986" s="59"/>
      <c r="M986" s="58">
        <f>ROUND(ROUND(J986, 2)*I986, 2)</f>
        <v>8975.2800000000007</v>
      </c>
      <c r="N986" s="59"/>
      <c r="O986" s="59"/>
      <c r="P986" s="58">
        <v>88.8</v>
      </c>
      <c r="Q986" s="59"/>
      <c r="R986" s="59"/>
      <c r="S986" s="58">
        <f>ROUND(ROUND(P986, 2)*I986, 2)</f>
        <v>8828.14</v>
      </c>
      <c r="T986" s="59"/>
      <c r="U986" s="60"/>
      <c r="V986" s="9">
        <f>ROUND(ROUND(P986, 2)/1.2, 2)</f>
        <v>74</v>
      </c>
      <c r="Y986" s="9">
        <f t="shared" si="184"/>
        <v>7356.78</v>
      </c>
      <c r="AD986" s="4" t="s">
        <v>2729</v>
      </c>
      <c r="AE986" s="4" t="s">
        <v>2730</v>
      </c>
      <c r="AF986" s="4" t="s">
        <v>633</v>
      </c>
    </row>
    <row r="987" spans="1:35" ht="54" x14ac:dyDescent="0.3">
      <c r="A987" s="50" t="s">
        <v>2731</v>
      </c>
      <c r="B987" s="50" t="s">
        <v>2665</v>
      </c>
      <c r="C987" s="51" t="s">
        <v>2666</v>
      </c>
      <c r="D987" s="52"/>
      <c r="E987" s="52" t="s">
        <v>2682</v>
      </c>
      <c r="F987" s="52" t="s">
        <v>67</v>
      </c>
      <c r="G987" s="53">
        <v>1</v>
      </c>
      <c r="H987" s="52"/>
      <c r="I987" s="53">
        <v>662.77499999999998</v>
      </c>
      <c r="J987" s="54">
        <v>68.709999999999994</v>
      </c>
      <c r="K987" s="54">
        <v>1001</v>
      </c>
      <c r="L987" s="54">
        <f>J987+ROUND(K987, 2)</f>
        <v>1069.71</v>
      </c>
      <c r="M987" s="54">
        <v>45539.27</v>
      </c>
      <c r="N987" s="54">
        <v>663437.78</v>
      </c>
      <c r="O987" s="54">
        <f>M987+N987</f>
        <v>708977.05</v>
      </c>
      <c r="P987" s="54">
        <v>67.63</v>
      </c>
      <c r="Q987" s="54">
        <v>1201.2</v>
      </c>
      <c r="R987" s="54">
        <f>P987+ROUND(Q987, 2)</f>
        <v>1268.83</v>
      </c>
      <c r="S987" s="54">
        <v>44823.47</v>
      </c>
      <c r="T987" s="54">
        <v>796125.33</v>
      </c>
      <c r="U987" s="54">
        <f>S987+T987</f>
        <v>840948.79999999993</v>
      </c>
      <c r="V987" s="9">
        <f>ROUND(P987 / 1.2, 2)</f>
        <v>56.36</v>
      </c>
      <c r="W987" s="9">
        <f>ROUND(Q987 / 1.2, 2)</f>
        <v>1001</v>
      </c>
      <c r="X987" s="9">
        <f>ROUND(R987 / 1.2, 2)</f>
        <v>1057.3599999999999</v>
      </c>
      <c r="Y987" s="9">
        <f t="shared" si="184"/>
        <v>37352.89</v>
      </c>
      <c r="Z987" s="9">
        <f>ROUND(T987 / 1.2, 2)</f>
        <v>663437.78</v>
      </c>
      <c r="AA987" s="9">
        <f>Y987+Z987</f>
        <v>700790.67</v>
      </c>
      <c r="AD987" s="4">
        <v>337840005</v>
      </c>
      <c r="AE987" s="4">
        <v>28827656</v>
      </c>
      <c r="AG987" s="4" t="s">
        <v>2668</v>
      </c>
      <c r="AH987" s="4" t="s">
        <v>2669</v>
      </c>
      <c r="AI987" s="4" t="s">
        <v>70</v>
      </c>
    </row>
    <row r="988" spans="1:35" ht="36" x14ac:dyDescent="0.3">
      <c r="A988" s="50" t="s">
        <v>2732</v>
      </c>
      <c r="B988" s="50"/>
      <c r="C988" s="61" t="s">
        <v>630</v>
      </c>
      <c r="D988" s="52"/>
      <c r="E988" s="52"/>
      <c r="F988" s="55" t="s">
        <v>74</v>
      </c>
      <c r="G988" s="56">
        <v>0.15</v>
      </c>
      <c r="H988" s="52"/>
      <c r="I988" s="56">
        <v>99.415999999999997</v>
      </c>
      <c r="J988" s="58">
        <v>90.28</v>
      </c>
      <c r="K988" s="59"/>
      <c r="L988" s="59"/>
      <c r="M988" s="58">
        <f>ROUND(ROUND(J988, 2)*I988, 2)</f>
        <v>8975.2800000000007</v>
      </c>
      <c r="N988" s="59"/>
      <c r="O988" s="59"/>
      <c r="P988" s="58">
        <v>88.8</v>
      </c>
      <c r="Q988" s="59"/>
      <c r="R988" s="59"/>
      <c r="S988" s="58">
        <f>ROUND(ROUND(P988, 2)*I988, 2)</f>
        <v>8828.14</v>
      </c>
      <c r="T988" s="59"/>
      <c r="U988" s="60"/>
      <c r="V988" s="9">
        <f>ROUND(ROUND(P988, 2)/1.2, 2)</f>
        <v>74</v>
      </c>
      <c r="Y988" s="9">
        <f t="shared" si="184"/>
        <v>7356.78</v>
      </c>
      <c r="AD988" s="4" t="s">
        <v>2733</v>
      </c>
      <c r="AE988" s="4" t="s">
        <v>2734</v>
      </c>
      <c r="AF988" s="4" t="s">
        <v>633</v>
      </c>
    </row>
    <row r="989" spans="1:35" ht="36" x14ac:dyDescent="0.3">
      <c r="A989" s="50" t="s">
        <v>2735</v>
      </c>
      <c r="B989" s="50"/>
      <c r="C989" s="28" t="s">
        <v>1153</v>
      </c>
      <c r="D989" s="52"/>
      <c r="E989" s="52"/>
      <c r="F989" s="55" t="s">
        <v>74</v>
      </c>
      <c r="G989" s="56">
        <v>4.5</v>
      </c>
      <c r="H989" s="52"/>
      <c r="I989" s="56">
        <v>2982.4879999999998</v>
      </c>
      <c r="J989" s="58">
        <v>12.26</v>
      </c>
      <c r="K989" s="59"/>
      <c r="L989" s="59"/>
      <c r="M989" s="58">
        <f>ROUND(ROUND(J989, 2)*I989, 2)</f>
        <v>36565.300000000003</v>
      </c>
      <c r="N989" s="59"/>
      <c r="O989" s="59"/>
      <c r="P989" s="58">
        <v>12.07</v>
      </c>
      <c r="Q989" s="59"/>
      <c r="R989" s="59"/>
      <c r="S989" s="58">
        <f>ROUND(ROUND(P989, 2)*I989, 2)</f>
        <v>35998.629999999997</v>
      </c>
      <c r="T989" s="59"/>
      <c r="U989" s="60"/>
      <c r="V989" s="9">
        <f>ROUND(ROUND(P989, 2)/1.2, 2)</f>
        <v>10.06</v>
      </c>
      <c r="Y989" s="9">
        <f t="shared" si="184"/>
        <v>29998.86</v>
      </c>
      <c r="AD989" s="4" t="s">
        <v>2736</v>
      </c>
      <c r="AE989" s="4" t="s">
        <v>2737</v>
      </c>
      <c r="AF989" s="4" t="s">
        <v>1156</v>
      </c>
    </row>
    <row r="990" spans="1:35" ht="54" x14ac:dyDescent="0.3">
      <c r="A990" s="17" t="s">
        <v>2738</v>
      </c>
      <c r="B990" s="17" t="s">
        <v>2739</v>
      </c>
      <c r="C990" s="18" t="s">
        <v>2740</v>
      </c>
      <c r="D990" s="19"/>
      <c r="E990" s="19" t="s">
        <v>66</v>
      </c>
      <c r="F990" s="19" t="s">
        <v>67</v>
      </c>
      <c r="G990" s="20">
        <v>1</v>
      </c>
      <c r="H990" s="19"/>
      <c r="I990" s="21">
        <v>0</v>
      </c>
      <c r="J990" s="22">
        <v>290.52</v>
      </c>
      <c r="K990" s="22">
        <v>275</v>
      </c>
      <c r="L990" s="22">
        <f>J990+ROUND(K990, 2)</f>
        <v>565.52</v>
      </c>
      <c r="M990" s="22">
        <v>0</v>
      </c>
      <c r="N990" s="22">
        <v>0</v>
      </c>
      <c r="O990" s="22">
        <f>M990+N990</f>
        <v>0</v>
      </c>
      <c r="P990" s="22">
        <v>143.88</v>
      </c>
      <c r="Q990" s="22">
        <v>275</v>
      </c>
      <c r="R990" s="22">
        <f>P990+ROUND(Q990, 2)</f>
        <v>418.88</v>
      </c>
      <c r="S990" s="22">
        <v>0</v>
      </c>
      <c r="T990" s="22">
        <v>0</v>
      </c>
      <c r="U990" s="22">
        <f>S990+T990</f>
        <v>0</v>
      </c>
      <c r="V990" s="9">
        <f>ROUND(P990 / 1.2, 2)</f>
        <v>119.9</v>
      </c>
      <c r="W990" s="9">
        <f>ROUND(Q990 / 1.2, 2)</f>
        <v>229.17</v>
      </c>
      <c r="X990" s="9">
        <f>ROUND(R990 / 1.2, 2)</f>
        <v>349.07</v>
      </c>
      <c r="Y990" s="9">
        <f t="shared" si="184"/>
        <v>0</v>
      </c>
      <c r="Z990" s="9">
        <f>ROUND(T990 / 1.2, 2)</f>
        <v>0</v>
      </c>
      <c r="AA990" s="9">
        <f>Y990+Z990</f>
        <v>0</v>
      </c>
      <c r="AD990" s="4">
        <v>337839822</v>
      </c>
      <c r="AE990" s="4">
        <v>27137868</v>
      </c>
      <c r="AG990" s="4" t="s">
        <v>2741</v>
      </c>
      <c r="AH990" s="4" t="s">
        <v>2742</v>
      </c>
      <c r="AI990" s="4" t="s">
        <v>70</v>
      </c>
    </row>
    <row r="991" spans="1:35" ht="54" x14ac:dyDescent="0.3">
      <c r="A991" s="23" t="s">
        <v>2743</v>
      </c>
      <c r="B991" s="23" t="s">
        <v>2739</v>
      </c>
      <c r="C991" s="24" t="s">
        <v>2740</v>
      </c>
      <c r="D991" s="25"/>
      <c r="E991" s="25" t="s">
        <v>66</v>
      </c>
      <c r="F991" s="25" t="s">
        <v>67</v>
      </c>
      <c r="G991" s="26">
        <v>1</v>
      </c>
      <c r="H991" s="25"/>
      <c r="I991" s="26">
        <v>389.59500000000003</v>
      </c>
      <c r="J991" s="27">
        <v>290.52</v>
      </c>
      <c r="K991" s="27">
        <v>275</v>
      </c>
      <c r="L991" s="27">
        <v>275</v>
      </c>
      <c r="M991" s="27">
        <v>113185.14</v>
      </c>
      <c r="N991" s="27">
        <v>107138.63</v>
      </c>
      <c r="O991" s="27"/>
      <c r="P991" s="27">
        <v>143.88</v>
      </c>
      <c r="Q991" s="27">
        <v>275</v>
      </c>
      <c r="R991" s="27">
        <v>275</v>
      </c>
      <c r="S991" s="27">
        <v>56054.93</v>
      </c>
      <c r="T991" s="27">
        <v>107138.63</v>
      </c>
      <c r="U991" s="27"/>
      <c r="V991" s="9"/>
      <c r="W991" s="9">
        <f>ROUND(Q991 / 1.2, 2)</f>
        <v>229.17</v>
      </c>
      <c r="X991" s="9">
        <f>ROUND(R991 / 1.2, 2)</f>
        <v>229.17</v>
      </c>
      <c r="Y991" s="9"/>
      <c r="Z991" s="9">
        <f>ROUND(T991 / 1.2, 2)</f>
        <v>89282.19</v>
      </c>
      <c r="AA991" s="9"/>
      <c r="AD991" s="4">
        <v>315782310</v>
      </c>
      <c r="AE991" s="4">
        <v>27137868</v>
      </c>
      <c r="AG991" s="4" t="s">
        <v>2741</v>
      </c>
      <c r="AH991" s="4" t="s">
        <v>2742</v>
      </c>
      <c r="AI991" s="4"/>
    </row>
    <row r="992" spans="1:35" ht="18" x14ac:dyDescent="0.3">
      <c r="A992" s="17" t="s">
        <v>2744</v>
      </c>
      <c r="B992" s="17"/>
      <c r="C992" s="34" t="s">
        <v>2745</v>
      </c>
      <c r="D992" s="19"/>
      <c r="E992" s="19"/>
      <c r="F992" s="35" t="s">
        <v>74</v>
      </c>
      <c r="G992" s="36">
        <v>0.3</v>
      </c>
      <c r="H992" s="19"/>
      <c r="I992" s="62">
        <v>0</v>
      </c>
      <c r="J992" s="38">
        <v>938.78</v>
      </c>
      <c r="K992" s="39"/>
      <c r="L992" s="39"/>
      <c r="M992" s="38">
        <f>ROUND(ROUND(J992, 2)*I992, 2)</f>
        <v>0</v>
      </c>
      <c r="N992" s="39"/>
      <c r="O992" s="39"/>
      <c r="P992" s="38">
        <v>450</v>
      </c>
      <c r="Q992" s="39"/>
      <c r="R992" s="39"/>
      <c r="S992" s="38">
        <f>ROUND(ROUND(P992, 2)*I992, 2)</f>
        <v>0</v>
      </c>
      <c r="T992" s="39"/>
      <c r="U992" s="40"/>
      <c r="V992" s="9">
        <f>ROUND(ROUND(P992, 2)/1.2, 2)</f>
        <v>375</v>
      </c>
      <c r="Y992" s="9">
        <f>ROUND(S992 / 1.2, 2)</f>
        <v>0</v>
      </c>
      <c r="AD992" s="4" t="s">
        <v>2746</v>
      </c>
      <c r="AE992" s="4" t="s">
        <v>2747</v>
      </c>
      <c r="AF992" s="4" t="s">
        <v>2748</v>
      </c>
    </row>
    <row r="993" spans="1:35" ht="18" x14ac:dyDescent="0.3">
      <c r="A993" s="23" t="s">
        <v>2749</v>
      </c>
      <c r="B993" s="23"/>
      <c r="C993" s="42" t="s">
        <v>2745</v>
      </c>
      <c r="D993" s="25"/>
      <c r="E993" s="25"/>
      <c r="F993" s="43" t="s">
        <v>74</v>
      </c>
      <c r="G993" s="44">
        <v>0.3</v>
      </c>
      <c r="H993" s="25"/>
      <c r="I993" s="44">
        <v>116.879</v>
      </c>
      <c r="J993" s="46">
        <v>938.78</v>
      </c>
      <c r="K993" s="47"/>
      <c r="L993" s="47"/>
      <c r="M993" s="46">
        <f>ROUND(ROUND(J993, 2)*I993, 2)</f>
        <v>109723.67</v>
      </c>
      <c r="N993" s="47"/>
      <c r="O993" s="47"/>
      <c r="P993" s="46">
        <v>450</v>
      </c>
      <c r="Q993" s="47"/>
      <c r="R993" s="47"/>
      <c r="S993" s="46">
        <f>ROUND(ROUND(P993, 2)*I993, 2)</f>
        <v>52595.55</v>
      </c>
      <c r="T993" s="47"/>
      <c r="U993" s="48"/>
      <c r="V993" s="9">
        <f>ROUND(ROUND(P993, 2)/1.2, 2)</f>
        <v>375</v>
      </c>
      <c r="Y993" s="9">
        <f>ROUND(S993 / 1.2, 2)</f>
        <v>43829.63</v>
      </c>
      <c r="AD993" s="4" t="s">
        <v>2750</v>
      </c>
      <c r="AE993" s="4" t="s">
        <v>2747</v>
      </c>
      <c r="AF993" s="4" t="s">
        <v>2748</v>
      </c>
    </row>
    <row r="994" spans="1:35" ht="36" x14ac:dyDescent="0.3">
      <c r="A994" s="17" t="s">
        <v>2751</v>
      </c>
      <c r="B994" s="17"/>
      <c r="C994" s="34" t="s">
        <v>630</v>
      </c>
      <c r="D994" s="19"/>
      <c r="E994" s="19"/>
      <c r="F994" s="35" t="s">
        <v>74</v>
      </c>
      <c r="G994" s="36">
        <v>0.1</v>
      </c>
      <c r="H994" s="19"/>
      <c r="I994" s="62">
        <v>0</v>
      </c>
      <c r="J994" s="38">
        <v>88.8</v>
      </c>
      <c r="K994" s="39"/>
      <c r="L994" s="39"/>
      <c r="M994" s="38">
        <f>ROUND(ROUND(J994, 2)*I994, 2)</f>
        <v>0</v>
      </c>
      <c r="N994" s="39"/>
      <c r="O994" s="39"/>
      <c r="P994" s="38">
        <v>88.8</v>
      </c>
      <c r="Q994" s="39"/>
      <c r="R994" s="39"/>
      <c r="S994" s="38">
        <f>ROUND(ROUND(P994, 2)*I994, 2)</f>
        <v>0</v>
      </c>
      <c r="T994" s="39"/>
      <c r="U994" s="40"/>
      <c r="V994" s="9">
        <f>ROUND(ROUND(P994, 2)/1.2, 2)</f>
        <v>74</v>
      </c>
      <c r="Y994" s="9">
        <f>ROUND(S994 / 1.2, 2)</f>
        <v>0</v>
      </c>
      <c r="AD994" s="4" t="s">
        <v>2752</v>
      </c>
      <c r="AE994" s="4" t="s">
        <v>2753</v>
      </c>
      <c r="AF994" s="4" t="s">
        <v>633</v>
      </c>
    </row>
    <row r="995" spans="1:35" ht="36" x14ac:dyDescent="0.3">
      <c r="A995" s="23" t="s">
        <v>2754</v>
      </c>
      <c r="B995" s="23"/>
      <c r="C995" s="42" t="s">
        <v>630</v>
      </c>
      <c r="D995" s="25"/>
      <c r="E995" s="25"/>
      <c r="F995" s="43" t="s">
        <v>74</v>
      </c>
      <c r="G995" s="44">
        <v>0.1</v>
      </c>
      <c r="H995" s="25"/>
      <c r="I995" s="44">
        <v>38.96</v>
      </c>
      <c r="J995" s="46">
        <v>88.8</v>
      </c>
      <c r="K995" s="47"/>
      <c r="L995" s="47"/>
      <c r="M995" s="46">
        <f>ROUND(ROUND(J995, 2)*I995, 2)</f>
        <v>3459.65</v>
      </c>
      <c r="N995" s="47"/>
      <c r="O995" s="47"/>
      <c r="P995" s="46">
        <v>88.8</v>
      </c>
      <c r="Q995" s="47"/>
      <c r="R995" s="47"/>
      <c r="S995" s="46">
        <f>ROUND(ROUND(P995, 2)*I995, 2)</f>
        <v>3459.65</v>
      </c>
      <c r="T995" s="47"/>
      <c r="U995" s="48"/>
      <c r="V995" s="9">
        <f>ROUND(ROUND(P995, 2)/1.2, 2)</f>
        <v>74</v>
      </c>
      <c r="Y995" s="9">
        <f>ROUND(S995 / 1.2, 2)</f>
        <v>2883.04</v>
      </c>
      <c r="AD995" s="4" t="s">
        <v>2755</v>
      </c>
      <c r="AE995" s="4" t="s">
        <v>2753</v>
      </c>
      <c r="AF995" s="4" t="s">
        <v>633</v>
      </c>
    </row>
    <row r="996" spans="1:35" ht="54" x14ac:dyDescent="0.3">
      <c r="A996" s="17" t="s">
        <v>2756</v>
      </c>
      <c r="B996" s="17" t="s">
        <v>2739</v>
      </c>
      <c r="C996" s="18" t="s">
        <v>2740</v>
      </c>
      <c r="D996" s="19"/>
      <c r="E996" s="19" t="s">
        <v>89</v>
      </c>
      <c r="F996" s="19" t="s">
        <v>67</v>
      </c>
      <c r="G996" s="20">
        <v>1</v>
      </c>
      <c r="H996" s="19"/>
      <c r="I996" s="21">
        <v>0</v>
      </c>
      <c r="J996" s="22">
        <v>30.41</v>
      </c>
      <c r="K996" s="22">
        <v>303</v>
      </c>
      <c r="L996" s="22">
        <f>J996+ROUND(K996, 2)</f>
        <v>333.41</v>
      </c>
      <c r="M996" s="22">
        <v>0</v>
      </c>
      <c r="N996" s="22">
        <v>0</v>
      </c>
      <c r="O996" s="22">
        <f>M996+N996</f>
        <v>0</v>
      </c>
      <c r="P996" s="22">
        <v>30.41</v>
      </c>
      <c r="Q996" s="22">
        <v>303</v>
      </c>
      <c r="R996" s="22">
        <f>P996+ROUND(Q996, 2)</f>
        <v>333.41</v>
      </c>
      <c r="S996" s="22">
        <v>0</v>
      </c>
      <c r="T996" s="22">
        <v>0</v>
      </c>
      <c r="U996" s="22">
        <f>S996+T996</f>
        <v>0</v>
      </c>
      <c r="V996" s="9">
        <f>ROUND(P996 / 1.2, 2)</f>
        <v>25.34</v>
      </c>
      <c r="W996" s="9">
        <f>ROUND(Q996 / 1.2, 2)</f>
        <v>252.5</v>
      </c>
      <c r="X996" s="9">
        <f>ROUND(R996 / 1.2, 2)</f>
        <v>277.83999999999997</v>
      </c>
      <c r="Y996" s="9">
        <f>ROUND(S996 / 1.2, 2)</f>
        <v>0</v>
      </c>
      <c r="Z996" s="9">
        <f>ROUND(T996 / 1.2, 2)</f>
        <v>0</v>
      </c>
      <c r="AA996" s="9">
        <f>Y996+Z996</f>
        <v>0</v>
      </c>
      <c r="AD996" s="4">
        <v>337840006</v>
      </c>
      <c r="AE996" s="4">
        <v>27137959</v>
      </c>
      <c r="AG996" s="4" t="s">
        <v>2741</v>
      </c>
      <c r="AH996" s="4" t="s">
        <v>2742</v>
      </c>
      <c r="AI996" s="4" t="s">
        <v>70</v>
      </c>
    </row>
    <row r="997" spans="1:35" ht="54" x14ac:dyDescent="0.3">
      <c r="A997" s="23" t="s">
        <v>2757</v>
      </c>
      <c r="B997" s="23" t="s">
        <v>2739</v>
      </c>
      <c r="C997" s="24" t="s">
        <v>2740</v>
      </c>
      <c r="D997" s="25"/>
      <c r="E997" s="25" t="s">
        <v>89</v>
      </c>
      <c r="F997" s="25" t="s">
        <v>67</v>
      </c>
      <c r="G997" s="26">
        <v>1</v>
      </c>
      <c r="H997" s="25"/>
      <c r="I997" s="26">
        <v>273.18</v>
      </c>
      <c r="J997" s="27">
        <v>30.41</v>
      </c>
      <c r="K997" s="27">
        <v>303</v>
      </c>
      <c r="L997" s="27">
        <v>303</v>
      </c>
      <c r="M997" s="27">
        <v>8307.4</v>
      </c>
      <c r="N997" s="27">
        <v>82773.539999999994</v>
      </c>
      <c r="O997" s="27"/>
      <c r="P997" s="27">
        <v>30.41</v>
      </c>
      <c r="Q997" s="27">
        <v>303</v>
      </c>
      <c r="R997" s="27">
        <v>303</v>
      </c>
      <c r="S997" s="27">
        <v>8307.4</v>
      </c>
      <c r="T997" s="27">
        <v>82773.539999999994</v>
      </c>
      <c r="U997" s="27"/>
      <c r="V997" s="9"/>
      <c r="W997" s="9">
        <f>ROUND(Q997 / 1.2, 2)</f>
        <v>252.5</v>
      </c>
      <c r="X997" s="9">
        <f>ROUND(R997 / 1.2, 2)</f>
        <v>252.5</v>
      </c>
      <c r="Y997" s="9"/>
      <c r="Z997" s="9">
        <f>ROUND(T997 / 1.2, 2)</f>
        <v>68977.95</v>
      </c>
      <c r="AA997" s="9"/>
      <c r="AD997" s="4">
        <v>315782311</v>
      </c>
      <c r="AE997" s="4">
        <v>27137959</v>
      </c>
      <c r="AG997" s="4" t="s">
        <v>2741</v>
      </c>
      <c r="AH997" s="4" t="s">
        <v>2742</v>
      </c>
      <c r="AI997" s="4"/>
    </row>
    <row r="998" spans="1:35" ht="36" x14ac:dyDescent="0.3">
      <c r="A998" s="17" t="s">
        <v>2758</v>
      </c>
      <c r="B998" s="17"/>
      <c r="C998" s="34" t="s">
        <v>630</v>
      </c>
      <c r="D998" s="19"/>
      <c r="E998" s="19"/>
      <c r="F998" s="35" t="s">
        <v>74</v>
      </c>
      <c r="G998" s="36">
        <v>0.1</v>
      </c>
      <c r="H998" s="19"/>
      <c r="I998" s="62">
        <v>0</v>
      </c>
      <c r="J998" s="38">
        <v>88.8</v>
      </c>
      <c r="K998" s="39"/>
      <c r="L998" s="39"/>
      <c r="M998" s="38">
        <f>ROUND(ROUND(J998, 2)*I998, 2)</f>
        <v>0</v>
      </c>
      <c r="N998" s="39"/>
      <c r="O998" s="39"/>
      <c r="P998" s="38">
        <v>88.8</v>
      </c>
      <c r="Q998" s="39"/>
      <c r="R998" s="39"/>
      <c r="S998" s="38">
        <f>ROUND(ROUND(P998, 2)*I998, 2)</f>
        <v>0</v>
      </c>
      <c r="T998" s="39"/>
      <c r="U998" s="40"/>
      <c r="V998" s="9">
        <f>ROUND(ROUND(P998, 2)/1.2, 2)</f>
        <v>74</v>
      </c>
      <c r="Y998" s="9">
        <f t="shared" ref="Y998:Y1013" si="185">ROUND(S998 / 1.2, 2)</f>
        <v>0</v>
      </c>
      <c r="AD998" s="4" t="s">
        <v>2759</v>
      </c>
      <c r="AE998" s="4" t="s">
        <v>2760</v>
      </c>
      <c r="AF998" s="4" t="s">
        <v>633</v>
      </c>
    </row>
    <row r="999" spans="1:35" ht="36" x14ac:dyDescent="0.3">
      <c r="A999" s="23" t="s">
        <v>2761</v>
      </c>
      <c r="B999" s="23"/>
      <c r="C999" s="42" t="s">
        <v>630</v>
      </c>
      <c r="D999" s="25"/>
      <c r="E999" s="25"/>
      <c r="F999" s="43" t="s">
        <v>74</v>
      </c>
      <c r="G999" s="44">
        <v>0.1</v>
      </c>
      <c r="H999" s="25"/>
      <c r="I999" s="44">
        <v>27.318000000000001</v>
      </c>
      <c r="J999" s="46">
        <v>88.8</v>
      </c>
      <c r="K999" s="47"/>
      <c r="L999" s="47"/>
      <c r="M999" s="46">
        <f>ROUND(ROUND(J999, 2)*I999, 2)</f>
        <v>2425.84</v>
      </c>
      <c r="N999" s="47"/>
      <c r="O999" s="47"/>
      <c r="P999" s="46">
        <v>88.8</v>
      </c>
      <c r="Q999" s="47"/>
      <c r="R999" s="47"/>
      <c r="S999" s="46">
        <f>ROUND(ROUND(P999, 2)*I999, 2)</f>
        <v>2425.84</v>
      </c>
      <c r="T999" s="47"/>
      <c r="U999" s="48"/>
      <c r="V999" s="9">
        <f>ROUND(ROUND(P999, 2)/1.2, 2)</f>
        <v>74</v>
      </c>
      <c r="Y999" s="9">
        <f t="shared" si="185"/>
        <v>2021.53</v>
      </c>
      <c r="AD999" s="4" t="s">
        <v>2762</v>
      </c>
      <c r="AE999" s="4" t="s">
        <v>2760</v>
      </c>
      <c r="AF999" s="4" t="s">
        <v>633</v>
      </c>
    </row>
    <row r="1000" spans="1:35" ht="36" x14ac:dyDescent="0.3">
      <c r="A1000" s="17" t="s">
        <v>2763</v>
      </c>
      <c r="B1000" s="17"/>
      <c r="C1000" s="34" t="s">
        <v>2764</v>
      </c>
      <c r="D1000" s="19"/>
      <c r="E1000" s="19"/>
      <c r="F1000" s="35" t="s">
        <v>74</v>
      </c>
      <c r="G1000" s="36">
        <v>0.3</v>
      </c>
      <c r="H1000" s="19"/>
      <c r="I1000" s="62">
        <v>0</v>
      </c>
      <c r="J1000" s="38">
        <v>71.75</v>
      </c>
      <c r="K1000" s="39"/>
      <c r="L1000" s="39"/>
      <c r="M1000" s="38">
        <f>ROUND(ROUND(J1000, 2)*I1000, 2)</f>
        <v>0</v>
      </c>
      <c r="N1000" s="39"/>
      <c r="O1000" s="39"/>
      <c r="P1000" s="38">
        <v>71.75</v>
      </c>
      <c r="Q1000" s="39"/>
      <c r="R1000" s="39"/>
      <c r="S1000" s="38">
        <f>ROUND(ROUND(P1000, 2)*I1000, 2)</f>
        <v>0</v>
      </c>
      <c r="T1000" s="39"/>
      <c r="U1000" s="40"/>
      <c r="V1000" s="9">
        <f>ROUND(ROUND(P1000, 2)/1.2, 2)</f>
        <v>59.79</v>
      </c>
      <c r="Y1000" s="9">
        <f t="shared" si="185"/>
        <v>0</v>
      </c>
      <c r="AD1000" s="4" t="s">
        <v>2765</v>
      </c>
      <c r="AE1000" s="4" t="s">
        <v>2766</v>
      </c>
      <c r="AF1000" s="4" t="s">
        <v>2767</v>
      </c>
    </row>
    <row r="1001" spans="1:35" ht="36" x14ac:dyDescent="0.3">
      <c r="A1001" s="23" t="s">
        <v>2768</v>
      </c>
      <c r="B1001" s="23"/>
      <c r="C1001" s="42" t="s">
        <v>2764</v>
      </c>
      <c r="D1001" s="25"/>
      <c r="E1001" s="25"/>
      <c r="F1001" s="43" t="s">
        <v>74</v>
      </c>
      <c r="G1001" s="44">
        <v>0.3</v>
      </c>
      <c r="H1001" s="25"/>
      <c r="I1001" s="44">
        <v>81.953999999999994</v>
      </c>
      <c r="J1001" s="46">
        <v>71.75</v>
      </c>
      <c r="K1001" s="47"/>
      <c r="L1001" s="47"/>
      <c r="M1001" s="46">
        <f>ROUND(ROUND(J1001, 2)*I1001, 2)</f>
        <v>5880.2</v>
      </c>
      <c r="N1001" s="47"/>
      <c r="O1001" s="47"/>
      <c r="P1001" s="46">
        <v>71.75</v>
      </c>
      <c r="Q1001" s="47"/>
      <c r="R1001" s="47"/>
      <c r="S1001" s="46">
        <f>ROUND(ROUND(P1001, 2)*I1001, 2)</f>
        <v>5880.2</v>
      </c>
      <c r="T1001" s="47"/>
      <c r="U1001" s="48"/>
      <c r="V1001" s="9">
        <f>ROUND(ROUND(P1001, 2)/1.2, 2)</f>
        <v>59.79</v>
      </c>
      <c r="Y1001" s="9">
        <f t="shared" si="185"/>
        <v>4900.17</v>
      </c>
      <c r="AD1001" s="4" t="s">
        <v>2769</v>
      </c>
      <c r="AE1001" s="4" t="s">
        <v>2766</v>
      </c>
      <c r="AF1001" s="4" t="s">
        <v>2767</v>
      </c>
    </row>
    <row r="1002" spans="1:35" ht="54" x14ac:dyDescent="0.3">
      <c r="A1002" s="50" t="s">
        <v>2770</v>
      </c>
      <c r="B1002" s="50" t="s">
        <v>2739</v>
      </c>
      <c r="C1002" s="51" t="s">
        <v>2740</v>
      </c>
      <c r="D1002" s="52"/>
      <c r="E1002" s="52" t="s">
        <v>66</v>
      </c>
      <c r="F1002" s="52" t="s">
        <v>67</v>
      </c>
      <c r="G1002" s="53">
        <v>1</v>
      </c>
      <c r="H1002" s="52"/>
      <c r="I1002" s="53">
        <v>389.59500000000003</v>
      </c>
      <c r="J1002" s="54">
        <v>295.36</v>
      </c>
      <c r="K1002" s="54">
        <v>303</v>
      </c>
      <c r="L1002" s="54">
        <f>J1002+ROUND(K1002, 2)</f>
        <v>598.36</v>
      </c>
      <c r="M1002" s="54">
        <v>115070.78</v>
      </c>
      <c r="N1002" s="54">
        <v>118047.29</v>
      </c>
      <c r="O1002" s="54">
        <f>M1002+N1002</f>
        <v>233118.07</v>
      </c>
      <c r="P1002" s="54">
        <v>63.84</v>
      </c>
      <c r="Q1002" s="54">
        <v>330</v>
      </c>
      <c r="R1002" s="54">
        <f>P1002+ROUND(Q1002, 2)</f>
        <v>393.84000000000003</v>
      </c>
      <c r="S1002" s="54">
        <v>24871.74</v>
      </c>
      <c r="T1002" s="54">
        <v>128566.35</v>
      </c>
      <c r="U1002" s="54">
        <f>S1002+T1002</f>
        <v>153438.09</v>
      </c>
      <c r="V1002" s="9">
        <f>ROUND(P1002 / 1.2, 2)</f>
        <v>53.2</v>
      </c>
      <c r="W1002" s="9">
        <f>ROUND(Q1002 / 1.2, 2)</f>
        <v>275</v>
      </c>
      <c r="X1002" s="9">
        <f>ROUND(R1002 / 1.2, 2)</f>
        <v>328.2</v>
      </c>
      <c r="Y1002" s="9">
        <f t="shared" si="185"/>
        <v>20726.45</v>
      </c>
      <c r="Z1002" s="9">
        <f>ROUND(T1002 / 1.2, 2)</f>
        <v>107138.63</v>
      </c>
      <c r="AA1002" s="9">
        <f>Y1002+Z1002</f>
        <v>127865.08</v>
      </c>
      <c r="AD1002" s="4">
        <v>337840007</v>
      </c>
      <c r="AE1002" s="4">
        <v>28840424</v>
      </c>
      <c r="AG1002" s="4" t="s">
        <v>2741</v>
      </c>
      <c r="AH1002" s="4" t="s">
        <v>2742</v>
      </c>
      <c r="AI1002" s="4" t="s">
        <v>70</v>
      </c>
    </row>
    <row r="1003" spans="1:35" ht="108" x14ac:dyDescent="0.3">
      <c r="A1003" s="50" t="s">
        <v>2771</v>
      </c>
      <c r="B1003" s="50"/>
      <c r="C1003" s="61" t="s">
        <v>2745</v>
      </c>
      <c r="D1003" s="52"/>
      <c r="E1003" s="52" t="s">
        <v>1723</v>
      </c>
      <c r="F1003" s="55" t="s">
        <v>74</v>
      </c>
      <c r="G1003" s="56">
        <v>0.3</v>
      </c>
      <c r="H1003" s="52"/>
      <c r="I1003" s="56">
        <v>116.879</v>
      </c>
      <c r="J1003" s="58">
        <v>954.43</v>
      </c>
      <c r="K1003" s="59"/>
      <c r="L1003" s="59"/>
      <c r="M1003" s="58">
        <f>ROUND(ROUND(J1003, 2)*I1003, 2)</f>
        <v>111552.82</v>
      </c>
      <c r="N1003" s="59"/>
      <c r="O1003" s="59"/>
      <c r="P1003" s="58">
        <v>183.2</v>
      </c>
      <c r="Q1003" s="59"/>
      <c r="R1003" s="59"/>
      <c r="S1003" s="58">
        <f>ROUND(ROUND(P1003, 2)*I1003, 2)</f>
        <v>21412.23</v>
      </c>
      <c r="T1003" s="59"/>
      <c r="U1003" s="60"/>
      <c r="V1003" s="9">
        <f>ROUND(ROUND(P1003, 2)/1.2, 2)</f>
        <v>152.66999999999999</v>
      </c>
      <c r="Y1003" s="9">
        <f t="shared" si="185"/>
        <v>17843.53</v>
      </c>
      <c r="AD1003" s="4" t="s">
        <v>2772</v>
      </c>
      <c r="AE1003" s="4" t="s">
        <v>2773</v>
      </c>
      <c r="AF1003" s="4" t="s">
        <v>2748</v>
      </c>
    </row>
    <row r="1004" spans="1:35" ht="36" x14ac:dyDescent="0.3">
      <c r="A1004" s="50" t="s">
        <v>2774</v>
      </c>
      <c r="B1004" s="50"/>
      <c r="C1004" s="61" t="s">
        <v>630</v>
      </c>
      <c r="D1004" s="52"/>
      <c r="E1004" s="52"/>
      <c r="F1004" s="55" t="s">
        <v>74</v>
      </c>
      <c r="G1004" s="56">
        <v>0.1</v>
      </c>
      <c r="H1004" s="52"/>
      <c r="I1004" s="56">
        <v>38.96</v>
      </c>
      <c r="J1004" s="58">
        <v>90.28</v>
      </c>
      <c r="K1004" s="59"/>
      <c r="L1004" s="59"/>
      <c r="M1004" s="58">
        <f>ROUND(ROUND(J1004, 2)*I1004, 2)</f>
        <v>3517.31</v>
      </c>
      <c r="N1004" s="59"/>
      <c r="O1004" s="59"/>
      <c r="P1004" s="58">
        <v>88.8</v>
      </c>
      <c r="Q1004" s="59"/>
      <c r="R1004" s="59"/>
      <c r="S1004" s="58">
        <f>ROUND(ROUND(P1004, 2)*I1004, 2)</f>
        <v>3459.65</v>
      </c>
      <c r="T1004" s="59"/>
      <c r="U1004" s="60"/>
      <c r="V1004" s="9">
        <f>ROUND(ROUND(P1004, 2)/1.2, 2)</f>
        <v>74</v>
      </c>
      <c r="Y1004" s="9">
        <f t="shared" si="185"/>
        <v>2883.04</v>
      </c>
      <c r="AD1004" s="4" t="s">
        <v>2775</v>
      </c>
      <c r="AE1004" s="4" t="s">
        <v>2776</v>
      </c>
      <c r="AF1004" s="4" t="s">
        <v>633</v>
      </c>
    </row>
    <row r="1005" spans="1:35" ht="54" x14ac:dyDescent="0.3">
      <c r="A1005" s="50" t="s">
        <v>2777</v>
      </c>
      <c r="B1005" s="50" t="s">
        <v>2739</v>
      </c>
      <c r="C1005" s="51" t="s">
        <v>2740</v>
      </c>
      <c r="D1005" s="52"/>
      <c r="E1005" s="52" t="s">
        <v>89</v>
      </c>
      <c r="F1005" s="52" t="s">
        <v>67</v>
      </c>
      <c r="G1005" s="53">
        <v>1</v>
      </c>
      <c r="H1005" s="52"/>
      <c r="I1005" s="53">
        <v>273.18</v>
      </c>
      <c r="J1005" s="54">
        <v>295.36</v>
      </c>
      <c r="K1005" s="54">
        <v>303</v>
      </c>
      <c r="L1005" s="54">
        <f>J1005+ROUND(K1005, 2)</f>
        <v>598.36</v>
      </c>
      <c r="M1005" s="54">
        <v>80686.44</v>
      </c>
      <c r="N1005" s="54">
        <v>82773.539999999994</v>
      </c>
      <c r="O1005" s="54">
        <f>M1005+N1005</f>
        <v>163459.97999999998</v>
      </c>
      <c r="P1005" s="54">
        <v>63.84</v>
      </c>
      <c r="Q1005" s="54">
        <v>363.6</v>
      </c>
      <c r="R1005" s="54">
        <f>P1005+ROUND(Q1005, 2)</f>
        <v>427.44000000000005</v>
      </c>
      <c r="S1005" s="54">
        <v>17439.810000000001</v>
      </c>
      <c r="T1005" s="54">
        <v>99328.25</v>
      </c>
      <c r="U1005" s="54">
        <f>S1005+T1005</f>
        <v>116768.06</v>
      </c>
      <c r="V1005" s="9">
        <f>ROUND(P1005 / 1.2, 2)</f>
        <v>53.2</v>
      </c>
      <c r="W1005" s="9">
        <f>ROUND(Q1005 / 1.2, 2)</f>
        <v>303</v>
      </c>
      <c r="X1005" s="9">
        <f>ROUND(R1005 / 1.2, 2)</f>
        <v>356.2</v>
      </c>
      <c r="Y1005" s="9">
        <f t="shared" si="185"/>
        <v>14533.18</v>
      </c>
      <c r="Z1005" s="9">
        <f>ROUND(T1005 / 1.2, 2)</f>
        <v>82773.539999999994</v>
      </c>
      <c r="AA1005" s="9">
        <f>Y1005+Z1005</f>
        <v>97306.72</v>
      </c>
      <c r="AD1005" s="4">
        <v>337840008</v>
      </c>
      <c r="AE1005" s="4">
        <v>28840430</v>
      </c>
      <c r="AG1005" s="4" t="s">
        <v>2741</v>
      </c>
      <c r="AH1005" s="4" t="s">
        <v>2742</v>
      </c>
      <c r="AI1005" s="4" t="s">
        <v>70</v>
      </c>
    </row>
    <row r="1006" spans="1:35" ht="36" x14ac:dyDescent="0.3">
      <c r="A1006" s="50" t="s">
        <v>2778</v>
      </c>
      <c r="B1006" s="50"/>
      <c r="C1006" s="61" t="s">
        <v>630</v>
      </c>
      <c r="D1006" s="52"/>
      <c r="E1006" s="52"/>
      <c r="F1006" s="55" t="s">
        <v>74</v>
      </c>
      <c r="G1006" s="56">
        <v>0.1</v>
      </c>
      <c r="H1006" s="52"/>
      <c r="I1006" s="56">
        <v>27.318000000000001</v>
      </c>
      <c r="J1006" s="58">
        <v>90.28</v>
      </c>
      <c r="K1006" s="59"/>
      <c r="L1006" s="59"/>
      <c r="M1006" s="58">
        <f>ROUND(ROUND(J1006, 2)*I1006, 2)</f>
        <v>2466.27</v>
      </c>
      <c r="N1006" s="59"/>
      <c r="O1006" s="59"/>
      <c r="P1006" s="58">
        <v>88.8</v>
      </c>
      <c r="Q1006" s="59"/>
      <c r="R1006" s="59"/>
      <c r="S1006" s="58">
        <f>ROUND(ROUND(P1006, 2)*I1006, 2)</f>
        <v>2425.84</v>
      </c>
      <c r="T1006" s="59"/>
      <c r="U1006" s="60"/>
      <c r="V1006" s="9">
        <f>ROUND(ROUND(P1006, 2)/1.2, 2)</f>
        <v>74</v>
      </c>
      <c r="Y1006" s="9">
        <f t="shared" si="185"/>
        <v>2021.53</v>
      </c>
      <c r="AD1006" s="4" t="s">
        <v>2779</v>
      </c>
      <c r="AE1006" s="4" t="s">
        <v>2780</v>
      </c>
      <c r="AF1006" s="4" t="s">
        <v>633</v>
      </c>
    </row>
    <row r="1007" spans="1:35" ht="108" x14ac:dyDescent="0.3">
      <c r="A1007" s="50" t="s">
        <v>2781</v>
      </c>
      <c r="B1007" s="50"/>
      <c r="C1007" s="61" t="s">
        <v>2745</v>
      </c>
      <c r="D1007" s="52"/>
      <c r="E1007" s="52" t="s">
        <v>1723</v>
      </c>
      <c r="F1007" s="55" t="s">
        <v>74</v>
      </c>
      <c r="G1007" s="56">
        <v>0.3</v>
      </c>
      <c r="H1007" s="52"/>
      <c r="I1007" s="56">
        <v>81.953999999999994</v>
      </c>
      <c r="J1007" s="58">
        <v>954.43</v>
      </c>
      <c r="K1007" s="59"/>
      <c r="L1007" s="59"/>
      <c r="M1007" s="58">
        <f>ROUND(ROUND(J1007, 2)*I1007, 2)</f>
        <v>78219.360000000001</v>
      </c>
      <c r="N1007" s="59"/>
      <c r="O1007" s="59"/>
      <c r="P1007" s="58">
        <v>183.2</v>
      </c>
      <c r="Q1007" s="59"/>
      <c r="R1007" s="59"/>
      <c r="S1007" s="58">
        <f>ROUND(ROUND(P1007, 2)*I1007, 2)</f>
        <v>15013.97</v>
      </c>
      <c r="T1007" s="59"/>
      <c r="U1007" s="60"/>
      <c r="V1007" s="9">
        <f>ROUND(ROUND(P1007, 2)/1.2, 2)</f>
        <v>152.66999999999999</v>
      </c>
      <c r="Y1007" s="9">
        <f t="shared" si="185"/>
        <v>12511.64</v>
      </c>
      <c r="AD1007" s="4" t="s">
        <v>2782</v>
      </c>
      <c r="AE1007" s="4" t="s">
        <v>2783</v>
      </c>
      <c r="AF1007" s="4" t="s">
        <v>2748</v>
      </c>
    </row>
    <row r="1008" spans="1:35" ht="36" x14ac:dyDescent="0.3">
      <c r="A1008" s="10" t="s">
        <v>2784</v>
      </c>
      <c r="B1008" s="10" t="s">
        <v>2785</v>
      </c>
      <c r="C1008" s="11" t="s">
        <v>2786</v>
      </c>
      <c r="D1008" s="12" t="s">
        <v>2787</v>
      </c>
      <c r="E1008" s="12" t="s">
        <v>66</v>
      </c>
      <c r="F1008" s="12" t="s">
        <v>67</v>
      </c>
      <c r="G1008" s="13">
        <v>1</v>
      </c>
      <c r="H1008" s="12"/>
      <c r="I1008" s="13">
        <v>0</v>
      </c>
      <c r="J1008" s="14">
        <v>0</v>
      </c>
      <c r="K1008" s="15">
        <v>2541</v>
      </c>
      <c r="L1008" s="14">
        <f>J1008+ROUND(K1008, 2)</f>
        <v>2541</v>
      </c>
      <c r="M1008" s="14">
        <v>0</v>
      </c>
      <c r="N1008" s="14">
        <v>0</v>
      </c>
      <c r="O1008" s="14">
        <f>M1008+N1008</f>
        <v>0</v>
      </c>
      <c r="P1008" s="14">
        <v>263.11</v>
      </c>
      <c r="Q1008" s="16">
        <v>2541</v>
      </c>
      <c r="R1008" s="14">
        <f>P1008+ROUND(Q1008, 2)</f>
        <v>2804.11</v>
      </c>
      <c r="S1008" s="14">
        <v>0</v>
      </c>
      <c r="T1008" s="14">
        <v>0</v>
      </c>
      <c r="U1008" s="14">
        <f>S1008+T1008</f>
        <v>0</v>
      </c>
      <c r="V1008" s="9">
        <f>ROUND(P1008 / 1.2, 2)</f>
        <v>219.26</v>
      </c>
      <c r="W1008" s="9">
        <f>ROUND(Q1008 / 1.2, 2)</f>
        <v>2117.5</v>
      </c>
      <c r="X1008" s="9">
        <f>ROUND(R1008 / 1.2, 2)</f>
        <v>2336.7600000000002</v>
      </c>
      <c r="Y1008" s="9">
        <f t="shared" si="185"/>
        <v>0</v>
      </c>
      <c r="Z1008" s="9">
        <f>ROUND(T1008 / 1.2, 2)</f>
        <v>0</v>
      </c>
      <c r="AA1008" s="9">
        <f>Y1008+Z1008</f>
        <v>0</v>
      </c>
      <c r="AD1008" s="4">
        <v>337839824</v>
      </c>
      <c r="AE1008" s="4">
        <v>27137865</v>
      </c>
      <c r="AG1008" s="4" t="s">
        <v>2788</v>
      </c>
      <c r="AH1008" s="4" t="s">
        <v>2789</v>
      </c>
      <c r="AI1008" s="4" t="s">
        <v>70</v>
      </c>
    </row>
    <row r="1009" spans="1:35" ht="18" x14ac:dyDescent="0.3">
      <c r="A1009" s="10" t="s">
        <v>2790</v>
      </c>
      <c r="B1009" s="10"/>
      <c r="C1009" s="49" t="s">
        <v>2791</v>
      </c>
      <c r="D1009" s="12"/>
      <c r="E1009" s="12"/>
      <c r="F1009" s="29" t="s">
        <v>74</v>
      </c>
      <c r="G1009" s="30">
        <v>0.35</v>
      </c>
      <c r="H1009" s="12"/>
      <c r="I1009" s="30">
        <v>0</v>
      </c>
      <c r="J1009" s="31">
        <v>55</v>
      </c>
      <c r="M1009" s="32">
        <f>ROUND(ROUND(J1009, 2)*I1009, 2)</f>
        <v>0</v>
      </c>
      <c r="P1009" s="33">
        <v>55</v>
      </c>
      <c r="S1009" s="32">
        <f>ROUND(ROUND(P1009, 2)*I1009, 2)</f>
        <v>0</v>
      </c>
      <c r="V1009" s="9">
        <f>ROUND(ROUND(P1009, 2)/1.2, 2)</f>
        <v>45.83</v>
      </c>
      <c r="Y1009" s="9">
        <f t="shared" si="185"/>
        <v>0</v>
      </c>
      <c r="AD1009" s="4" t="s">
        <v>2792</v>
      </c>
      <c r="AE1009" s="4" t="s">
        <v>2793</v>
      </c>
      <c r="AF1009" s="4" t="s">
        <v>2794</v>
      </c>
    </row>
    <row r="1010" spans="1:35" ht="36" x14ac:dyDescent="0.3">
      <c r="A1010" s="10" t="s">
        <v>2795</v>
      </c>
      <c r="B1010" s="10"/>
      <c r="C1010" s="49" t="s">
        <v>2796</v>
      </c>
      <c r="D1010" s="12"/>
      <c r="E1010" s="12"/>
      <c r="F1010" s="29" t="s">
        <v>67</v>
      </c>
      <c r="G1010" s="30">
        <v>1.05</v>
      </c>
      <c r="H1010" s="12"/>
      <c r="I1010" s="30">
        <v>0</v>
      </c>
      <c r="J1010" s="31">
        <v>135.53</v>
      </c>
      <c r="M1010" s="32">
        <f>ROUND(ROUND(J1010, 2)*I1010, 2)</f>
        <v>0</v>
      </c>
      <c r="P1010" s="33">
        <v>135.53</v>
      </c>
      <c r="S1010" s="32">
        <f>ROUND(ROUND(P1010, 2)*I1010, 2)</f>
        <v>0</v>
      </c>
      <c r="V1010" s="9">
        <f>ROUND(ROUND(P1010, 2)/1.2, 2)</f>
        <v>112.94</v>
      </c>
      <c r="Y1010" s="9">
        <f t="shared" si="185"/>
        <v>0</v>
      </c>
      <c r="AD1010" s="4" t="s">
        <v>2797</v>
      </c>
      <c r="AE1010" s="4" t="s">
        <v>2798</v>
      </c>
      <c r="AF1010" s="4" t="s">
        <v>2799</v>
      </c>
    </row>
    <row r="1011" spans="1:35" ht="18" x14ac:dyDescent="0.3">
      <c r="A1011" s="10" t="s">
        <v>2800</v>
      </c>
      <c r="B1011" s="10"/>
      <c r="C1011" s="49" t="s">
        <v>2801</v>
      </c>
      <c r="D1011" s="12"/>
      <c r="E1011" s="12"/>
      <c r="F1011" s="29" t="s">
        <v>150</v>
      </c>
      <c r="G1011" s="30">
        <v>0.6</v>
      </c>
      <c r="H1011" s="12"/>
      <c r="I1011" s="30">
        <v>0</v>
      </c>
      <c r="J1011" s="31">
        <v>119.25</v>
      </c>
      <c r="M1011" s="32">
        <f>ROUND(ROUND(J1011, 2)*I1011, 2)</f>
        <v>0</v>
      </c>
      <c r="P1011" s="33">
        <v>119.25</v>
      </c>
      <c r="S1011" s="32">
        <f>ROUND(ROUND(P1011, 2)*I1011, 2)</f>
        <v>0</v>
      </c>
      <c r="V1011" s="9">
        <f>ROUND(ROUND(P1011, 2)/1.2, 2)</f>
        <v>99.38</v>
      </c>
      <c r="Y1011" s="9">
        <f t="shared" si="185"/>
        <v>0</v>
      </c>
      <c r="AD1011" s="4" t="s">
        <v>2802</v>
      </c>
      <c r="AE1011" s="4" t="s">
        <v>2803</v>
      </c>
      <c r="AF1011" s="4" t="s">
        <v>2804</v>
      </c>
    </row>
    <row r="1012" spans="1:35" ht="18" x14ac:dyDescent="0.3">
      <c r="A1012" s="10" t="s">
        <v>2805</v>
      </c>
      <c r="B1012" s="10"/>
      <c r="C1012" s="49" t="s">
        <v>2806</v>
      </c>
      <c r="D1012" s="12"/>
      <c r="E1012" s="12"/>
      <c r="F1012" s="29" t="s">
        <v>150</v>
      </c>
      <c r="G1012" s="30">
        <v>20</v>
      </c>
      <c r="H1012" s="12"/>
      <c r="I1012" s="30">
        <v>0</v>
      </c>
      <c r="J1012" s="31">
        <v>1.5</v>
      </c>
      <c r="M1012" s="32">
        <f>ROUND(ROUND(J1012, 2)*I1012, 2)</f>
        <v>0</v>
      </c>
      <c r="P1012" s="33">
        <v>1.5</v>
      </c>
      <c r="S1012" s="32">
        <f>ROUND(ROUND(P1012, 2)*I1012, 2)</f>
        <v>0</v>
      </c>
      <c r="V1012" s="9">
        <f>ROUND(ROUND(P1012, 2)/1.2, 2)</f>
        <v>1.25</v>
      </c>
      <c r="Y1012" s="9">
        <f t="shared" si="185"/>
        <v>0</v>
      </c>
      <c r="AD1012" s="4" t="s">
        <v>2807</v>
      </c>
      <c r="AE1012" s="4" t="s">
        <v>2808</v>
      </c>
      <c r="AF1012" s="4" t="s">
        <v>2809</v>
      </c>
    </row>
    <row r="1013" spans="1:35" ht="36" x14ac:dyDescent="0.3">
      <c r="A1013" s="17" t="s">
        <v>2810</v>
      </c>
      <c r="B1013" s="17" t="s">
        <v>2811</v>
      </c>
      <c r="C1013" s="18" t="s">
        <v>2812</v>
      </c>
      <c r="D1013" s="19"/>
      <c r="E1013" s="19" t="s">
        <v>2813</v>
      </c>
      <c r="F1013" s="19" t="s">
        <v>67</v>
      </c>
      <c r="G1013" s="20">
        <v>1</v>
      </c>
      <c r="H1013" s="19"/>
      <c r="I1013" s="21">
        <v>0</v>
      </c>
      <c r="J1013" s="22">
        <v>369.74</v>
      </c>
      <c r="K1013" s="22">
        <v>1291</v>
      </c>
      <c r="L1013" s="22">
        <f>J1013+ROUND(K1013, 2)</f>
        <v>1660.74</v>
      </c>
      <c r="M1013" s="22">
        <v>0</v>
      </c>
      <c r="N1013" s="22">
        <v>0</v>
      </c>
      <c r="O1013" s="22">
        <f>M1013+N1013</f>
        <v>0</v>
      </c>
      <c r="P1013" s="22">
        <v>2042.1</v>
      </c>
      <c r="Q1013" s="22">
        <v>1291</v>
      </c>
      <c r="R1013" s="22">
        <f>P1013+ROUND(Q1013, 2)</f>
        <v>3333.1</v>
      </c>
      <c r="S1013" s="22">
        <v>0</v>
      </c>
      <c r="T1013" s="22">
        <v>0</v>
      </c>
      <c r="U1013" s="22">
        <f>S1013+T1013</f>
        <v>0</v>
      </c>
      <c r="V1013" s="9">
        <f>ROUND(P1013 / 1.2, 2)</f>
        <v>1701.75</v>
      </c>
      <c r="W1013" s="9">
        <f>ROUND(Q1013 / 1.2, 2)</f>
        <v>1075.83</v>
      </c>
      <c r="X1013" s="9">
        <f>ROUND(R1013 / 1.2, 2)</f>
        <v>2777.58</v>
      </c>
      <c r="Y1013" s="9">
        <f t="shared" si="185"/>
        <v>0</v>
      </c>
      <c r="Z1013" s="9">
        <f>ROUND(T1013 / 1.2, 2)</f>
        <v>0</v>
      </c>
      <c r="AA1013" s="9">
        <f>Y1013+Z1013</f>
        <v>0</v>
      </c>
      <c r="AD1013" s="4">
        <v>337839826</v>
      </c>
      <c r="AE1013" s="4">
        <v>27137966</v>
      </c>
      <c r="AG1013" s="4" t="s">
        <v>2814</v>
      </c>
      <c r="AH1013" s="4" t="s">
        <v>2815</v>
      </c>
      <c r="AI1013" s="4" t="s">
        <v>70</v>
      </c>
    </row>
    <row r="1014" spans="1:35" ht="36" x14ac:dyDescent="0.3">
      <c r="A1014" s="23" t="s">
        <v>2816</v>
      </c>
      <c r="B1014" s="23" t="s">
        <v>2811</v>
      </c>
      <c r="C1014" s="24" t="s">
        <v>2812</v>
      </c>
      <c r="D1014" s="25"/>
      <c r="E1014" s="25" t="s">
        <v>2813</v>
      </c>
      <c r="F1014" s="25" t="s">
        <v>67</v>
      </c>
      <c r="G1014" s="26">
        <v>1</v>
      </c>
      <c r="H1014" s="25"/>
      <c r="I1014" s="26">
        <v>71.94</v>
      </c>
      <c r="J1014" s="27">
        <v>369.74</v>
      </c>
      <c r="K1014" s="27">
        <v>1291</v>
      </c>
      <c r="L1014" s="27">
        <v>1291</v>
      </c>
      <c r="M1014" s="27">
        <v>26599.1</v>
      </c>
      <c r="N1014" s="27">
        <v>92874.54</v>
      </c>
      <c r="O1014" s="27"/>
      <c r="P1014" s="27">
        <v>2042.1</v>
      </c>
      <c r="Q1014" s="27">
        <v>1291</v>
      </c>
      <c r="R1014" s="27">
        <v>1291</v>
      </c>
      <c r="S1014" s="27">
        <v>146908.67000000001</v>
      </c>
      <c r="T1014" s="27">
        <v>92874.54</v>
      </c>
      <c r="U1014" s="27"/>
      <c r="V1014" s="9"/>
      <c r="W1014" s="9">
        <f>ROUND(Q1014 / 1.2, 2)</f>
        <v>1075.83</v>
      </c>
      <c r="X1014" s="9">
        <f>ROUND(R1014 / 1.2, 2)</f>
        <v>1075.83</v>
      </c>
      <c r="Y1014" s="9"/>
      <c r="Z1014" s="9">
        <f>ROUND(T1014 / 1.2, 2)</f>
        <v>77395.45</v>
      </c>
      <c r="AA1014" s="9"/>
      <c r="AD1014" s="4">
        <v>315782315</v>
      </c>
      <c r="AE1014" s="4">
        <v>27137966</v>
      </c>
      <c r="AG1014" s="4" t="s">
        <v>2814</v>
      </c>
      <c r="AH1014" s="4" t="s">
        <v>2815</v>
      </c>
      <c r="AI1014" s="4"/>
    </row>
    <row r="1015" spans="1:35" ht="18" x14ac:dyDescent="0.3">
      <c r="A1015" s="17" t="s">
        <v>2817</v>
      </c>
      <c r="B1015" s="17"/>
      <c r="C1015" s="34" t="s">
        <v>2818</v>
      </c>
      <c r="D1015" s="19"/>
      <c r="E1015" s="19"/>
      <c r="F1015" s="35" t="s">
        <v>98</v>
      </c>
      <c r="G1015" s="36">
        <v>1</v>
      </c>
      <c r="H1015" s="19"/>
      <c r="I1015" s="37">
        <v>0</v>
      </c>
      <c r="J1015" s="38">
        <v>44.71</v>
      </c>
      <c r="K1015" s="39"/>
      <c r="L1015" s="39"/>
      <c r="M1015" s="38">
        <f t="shared" ref="M1015:M1020" si="186">ROUND(ROUND(J1015, 2)*I1015, 2)</f>
        <v>0</v>
      </c>
      <c r="N1015" s="39"/>
      <c r="O1015" s="39"/>
      <c r="P1015" s="38">
        <v>44.71</v>
      </c>
      <c r="Q1015" s="39"/>
      <c r="R1015" s="39"/>
      <c r="S1015" s="38">
        <f t="shared" ref="S1015:S1020" si="187">ROUND(ROUND(P1015, 2)*I1015, 2)</f>
        <v>0</v>
      </c>
      <c r="T1015" s="39"/>
      <c r="U1015" s="40"/>
      <c r="V1015" s="9">
        <f t="shared" ref="V1015:V1020" si="188">ROUND(ROUND(P1015, 2)/1.2, 2)</f>
        <v>37.26</v>
      </c>
      <c r="Y1015" s="9">
        <f t="shared" ref="Y1015:Y1021" si="189">ROUND(S1015 / 1.2, 2)</f>
        <v>0</v>
      </c>
      <c r="AD1015" s="4" t="s">
        <v>2819</v>
      </c>
      <c r="AE1015" s="4" t="s">
        <v>2820</v>
      </c>
      <c r="AF1015" s="4" t="s">
        <v>2821</v>
      </c>
    </row>
    <row r="1016" spans="1:35" ht="18" x14ac:dyDescent="0.3">
      <c r="A1016" s="23" t="s">
        <v>2822</v>
      </c>
      <c r="B1016" s="23"/>
      <c r="C1016" s="42" t="s">
        <v>2818</v>
      </c>
      <c r="D1016" s="25"/>
      <c r="E1016" s="25"/>
      <c r="F1016" s="43" t="s">
        <v>98</v>
      </c>
      <c r="G1016" s="44">
        <v>1</v>
      </c>
      <c r="H1016" s="25"/>
      <c r="I1016" s="45">
        <v>516.29999999999995</v>
      </c>
      <c r="J1016" s="46">
        <v>44.71</v>
      </c>
      <c r="K1016" s="47"/>
      <c r="L1016" s="47"/>
      <c r="M1016" s="46">
        <f t="shared" si="186"/>
        <v>23083.77</v>
      </c>
      <c r="N1016" s="47"/>
      <c r="O1016" s="47"/>
      <c r="P1016" s="46">
        <v>44.71</v>
      </c>
      <c r="Q1016" s="47"/>
      <c r="R1016" s="47"/>
      <c r="S1016" s="46">
        <f t="shared" si="187"/>
        <v>23083.77</v>
      </c>
      <c r="T1016" s="47"/>
      <c r="U1016" s="48"/>
      <c r="V1016" s="9">
        <f t="shared" si="188"/>
        <v>37.26</v>
      </c>
      <c r="Y1016" s="9">
        <f t="shared" si="189"/>
        <v>19236.48</v>
      </c>
      <c r="AD1016" s="4" t="s">
        <v>2823</v>
      </c>
      <c r="AE1016" s="4" t="s">
        <v>2820</v>
      </c>
      <c r="AF1016" s="4" t="s">
        <v>2821</v>
      </c>
    </row>
    <row r="1017" spans="1:35" ht="18" x14ac:dyDescent="0.3">
      <c r="A1017" s="17" t="s">
        <v>2824</v>
      </c>
      <c r="B1017" s="17"/>
      <c r="C1017" s="34" t="s">
        <v>2825</v>
      </c>
      <c r="D1017" s="19"/>
      <c r="E1017" s="19"/>
      <c r="F1017" s="35" t="s">
        <v>98</v>
      </c>
      <c r="G1017" s="36">
        <v>1</v>
      </c>
      <c r="H1017" s="19"/>
      <c r="I1017" s="37">
        <v>0</v>
      </c>
      <c r="J1017" s="38">
        <v>35.76</v>
      </c>
      <c r="K1017" s="39"/>
      <c r="L1017" s="39"/>
      <c r="M1017" s="38">
        <f t="shared" si="186"/>
        <v>0</v>
      </c>
      <c r="N1017" s="39"/>
      <c r="O1017" s="39"/>
      <c r="P1017" s="38">
        <v>35.76</v>
      </c>
      <c r="Q1017" s="39"/>
      <c r="R1017" s="39"/>
      <c r="S1017" s="38">
        <f t="shared" si="187"/>
        <v>0</v>
      </c>
      <c r="T1017" s="39"/>
      <c r="U1017" s="40"/>
      <c r="V1017" s="9">
        <f t="shared" si="188"/>
        <v>29.8</v>
      </c>
      <c r="Y1017" s="9">
        <f t="shared" si="189"/>
        <v>0</v>
      </c>
      <c r="AD1017" s="4" t="s">
        <v>2826</v>
      </c>
      <c r="AE1017" s="4" t="s">
        <v>2827</v>
      </c>
      <c r="AF1017" s="4" t="s">
        <v>2828</v>
      </c>
    </row>
    <row r="1018" spans="1:35" ht="18" x14ac:dyDescent="0.3">
      <c r="A1018" s="23" t="s">
        <v>2829</v>
      </c>
      <c r="B1018" s="23"/>
      <c r="C1018" s="42" t="s">
        <v>2825</v>
      </c>
      <c r="D1018" s="25"/>
      <c r="E1018" s="25"/>
      <c r="F1018" s="43" t="s">
        <v>98</v>
      </c>
      <c r="G1018" s="44">
        <v>1</v>
      </c>
      <c r="H1018" s="25"/>
      <c r="I1018" s="45">
        <v>98.3</v>
      </c>
      <c r="J1018" s="46">
        <v>35.76</v>
      </c>
      <c r="K1018" s="47"/>
      <c r="L1018" s="47"/>
      <c r="M1018" s="46">
        <f t="shared" si="186"/>
        <v>3515.21</v>
      </c>
      <c r="N1018" s="47"/>
      <c r="O1018" s="47"/>
      <c r="P1018" s="46">
        <v>35.76</v>
      </c>
      <c r="Q1018" s="47"/>
      <c r="R1018" s="47"/>
      <c r="S1018" s="46">
        <f t="shared" si="187"/>
        <v>3515.21</v>
      </c>
      <c r="T1018" s="47"/>
      <c r="U1018" s="48"/>
      <c r="V1018" s="9">
        <f t="shared" si="188"/>
        <v>29.8</v>
      </c>
      <c r="Y1018" s="9">
        <f t="shared" si="189"/>
        <v>2929.34</v>
      </c>
      <c r="AD1018" s="4" t="s">
        <v>2830</v>
      </c>
      <c r="AE1018" s="4" t="s">
        <v>2827</v>
      </c>
      <c r="AF1018" s="4" t="s">
        <v>2828</v>
      </c>
    </row>
    <row r="1019" spans="1:35" ht="18" x14ac:dyDescent="0.3">
      <c r="A1019" s="17" t="s">
        <v>2831</v>
      </c>
      <c r="B1019" s="17"/>
      <c r="C1019" s="34" t="s">
        <v>2832</v>
      </c>
      <c r="D1019" s="19"/>
      <c r="E1019" s="19"/>
      <c r="F1019" s="35" t="s">
        <v>67</v>
      </c>
      <c r="G1019" s="36">
        <v>1.1000000000000001</v>
      </c>
      <c r="H1019" s="19"/>
      <c r="I1019" s="62">
        <v>0</v>
      </c>
      <c r="J1019" s="38">
        <v>0</v>
      </c>
      <c r="K1019" s="39"/>
      <c r="L1019" s="39"/>
      <c r="M1019" s="38">
        <f t="shared" si="186"/>
        <v>0</v>
      </c>
      <c r="N1019" s="39"/>
      <c r="O1019" s="39"/>
      <c r="P1019" s="38">
        <v>1520.33</v>
      </c>
      <c r="Q1019" s="39"/>
      <c r="R1019" s="39"/>
      <c r="S1019" s="38">
        <f t="shared" si="187"/>
        <v>0</v>
      </c>
      <c r="T1019" s="39"/>
      <c r="U1019" s="40"/>
      <c r="V1019" s="9">
        <f t="shared" si="188"/>
        <v>1266.94</v>
      </c>
      <c r="Y1019" s="9">
        <f t="shared" si="189"/>
        <v>0</v>
      </c>
      <c r="AD1019" s="4" t="s">
        <v>2833</v>
      </c>
      <c r="AE1019" s="4" t="s">
        <v>2834</v>
      </c>
      <c r="AF1019" s="4" t="s">
        <v>2835</v>
      </c>
    </row>
    <row r="1020" spans="1:35" ht="18" x14ac:dyDescent="0.3">
      <c r="A1020" s="23" t="s">
        <v>2836</v>
      </c>
      <c r="B1020" s="23"/>
      <c r="C1020" s="42" t="s">
        <v>2832</v>
      </c>
      <c r="D1020" s="25"/>
      <c r="E1020" s="25"/>
      <c r="F1020" s="43" t="s">
        <v>67</v>
      </c>
      <c r="G1020" s="44">
        <v>1.1000000000000001</v>
      </c>
      <c r="H1020" s="25"/>
      <c r="I1020" s="44">
        <v>79.134</v>
      </c>
      <c r="J1020" s="46">
        <v>0</v>
      </c>
      <c r="K1020" s="47"/>
      <c r="L1020" s="47"/>
      <c r="M1020" s="46">
        <f t="shared" si="186"/>
        <v>0</v>
      </c>
      <c r="N1020" s="47"/>
      <c r="O1020" s="47"/>
      <c r="P1020" s="46">
        <v>1520.33</v>
      </c>
      <c r="Q1020" s="47"/>
      <c r="R1020" s="47"/>
      <c r="S1020" s="46">
        <f t="shared" si="187"/>
        <v>120309.79</v>
      </c>
      <c r="T1020" s="47"/>
      <c r="U1020" s="48"/>
      <c r="V1020" s="9">
        <f t="shared" si="188"/>
        <v>1266.94</v>
      </c>
      <c r="Y1020" s="9">
        <f t="shared" si="189"/>
        <v>100258.16</v>
      </c>
      <c r="AD1020" s="4" t="s">
        <v>2837</v>
      </c>
      <c r="AE1020" s="4" t="s">
        <v>2834</v>
      </c>
      <c r="AF1020" s="4" t="s">
        <v>2835</v>
      </c>
    </row>
    <row r="1021" spans="1:35" ht="36" x14ac:dyDescent="0.3">
      <c r="A1021" s="17" t="s">
        <v>2838</v>
      </c>
      <c r="B1021" s="17" t="s">
        <v>2811</v>
      </c>
      <c r="C1021" s="18" t="s">
        <v>2812</v>
      </c>
      <c r="D1021" s="19"/>
      <c r="E1021" s="19" t="s">
        <v>2839</v>
      </c>
      <c r="F1021" s="19" t="s">
        <v>67</v>
      </c>
      <c r="G1021" s="20">
        <v>1</v>
      </c>
      <c r="H1021" s="19"/>
      <c r="I1021" s="21">
        <v>0</v>
      </c>
      <c r="J1021" s="22">
        <v>223.45</v>
      </c>
      <c r="K1021" s="22">
        <v>1291</v>
      </c>
      <c r="L1021" s="22">
        <f>J1021+ROUND(K1021, 2)</f>
        <v>1514.45</v>
      </c>
      <c r="M1021" s="22">
        <v>0</v>
      </c>
      <c r="N1021" s="22">
        <v>0</v>
      </c>
      <c r="O1021" s="22">
        <f>M1021+N1021</f>
        <v>0</v>
      </c>
      <c r="P1021" s="22">
        <v>1895.81</v>
      </c>
      <c r="Q1021" s="22">
        <v>1291</v>
      </c>
      <c r="R1021" s="22">
        <f>P1021+ROUND(Q1021, 2)</f>
        <v>3186.81</v>
      </c>
      <c r="S1021" s="22">
        <v>0</v>
      </c>
      <c r="T1021" s="22">
        <v>0</v>
      </c>
      <c r="U1021" s="22">
        <f>S1021+T1021</f>
        <v>0</v>
      </c>
      <c r="V1021" s="9">
        <f>ROUND(P1021 / 1.2, 2)</f>
        <v>1579.84</v>
      </c>
      <c r="W1021" s="9">
        <f>ROUND(Q1021 / 1.2, 2)</f>
        <v>1075.83</v>
      </c>
      <c r="X1021" s="9">
        <f>ROUND(R1021 / 1.2, 2)</f>
        <v>2655.68</v>
      </c>
      <c r="Y1021" s="9">
        <f t="shared" si="189"/>
        <v>0</v>
      </c>
      <c r="Z1021" s="9">
        <f>ROUND(T1021 / 1.2, 2)</f>
        <v>0</v>
      </c>
      <c r="AA1021" s="9">
        <f>Y1021+Z1021</f>
        <v>0</v>
      </c>
      <c r="AD1021" s="4">
        <v>337840009</v>
      </c>
      <c r="AE1021" s="4">
        <v>27137889</v>
      </c>
      <c r="AG1021" s="4" t="s">
        <v>2814</v>
      </c>
      <c r="AH1021" s="4" t="s">
        <v>2815</v>
      </c>
      <c r="AI1021" s="4" t="s">
        <v>70</v>
      </c>
    </row>
    <row r="1022" spans="1:35" ht="36" x14ac:dyDescent="0.3">
      <c r="A1022" s="23" t="s">
        <v>2840</v>
      </c>
      <c r="B1022" s="23" t="s">
        <v>2811</v>
      </c>
      <c r="C1022" s="24" t="s">
        <v>2812</v>
      </c>
      <c r="D1022" s="25"/>
      <c r="E1022" s="25" t="s">
        <v>2839</v>
      </c>
      <c r="F1022" s="25" t="s">
        <v>67</v>
      </c>
      <c r="G1022" s="26">
        <v>1</v>
      </c>
      <c r="H1022" s="25"/>
      <c r="I1022" s="26">
        <v>73.87</v>
      </c>
      <c r="J1022" s="27">
        <v>223.45</v>
      </c>
      <c r="K1022" s="27">
        <v>1291</v>
      </c>
      <c r="L1022" s="27">
        <v>1291</v>
      </c>
      <c r="M1022" s="27">
        <v>16506.25</v>
      </c>
      <c r="N1022" s="27">
        <v>95366.17</v>
      </c>
      <c r="O1022" s="27"/>
      <c r="P1022" s="27">
        <v>1895.81</v>
      </c>
      <c r="Q1022" s="27">
        <v>1291</v>
      </c>
      <c r="R1022" s="27">
        <v>1291</v>
      </c>
      <c r="S1022" s="27">
        <v>140043.48000000001</v>
      </c>
      <c r="T1022" s="27">
        <v>95366.17</v>
      </c>
      <c r="U1022" s="27"/>
      <c r="V1022" s="9"/>
      <c r="W1022" s="9">
        <f>ROUND(Q1022 / 1.2, 2)</f>
        <v>1075.83</v>
      </c>
      <c r="X1022" s="9">
        <f>ROUND(R1022 / 1.2, 2)</f>
        <v>1075.83</v>
      </c>
      <c r="Y1022" s="9"/>
      <c r="Z1022" s="9">
        <f>ROUND(T1022 / 1.2, 2)</f>
        <v>79471.81</v>
      </c>
      <c r="AA1022" s="9"/>
      <c r="AD1022" s="4">
        <v>315782316</v>
      </c>
      <c r="AE1022" s="4">
        <v>27137889</v>
      </c>
      <c r="AG1022" s="4" t="s">
        <v>2814</v>
      </c>
      <c r="AH1022" s="4" t="s">
        <v>2815</v>
      </c>
      <c r="AI1022" s="4"/>
    </row>
    <row r="1023" spans="1:35" ht="18" x14ac:dyDescent="0.3">
      <c r="A1023" s="17" t="s">
        <v>2841</v>
      </c>
      <c r="B1023" s="17"/>
      <c r="C1023" s="34" t="s">
        <v>2832</v>
      </c>
      <c r="D1023" s="19"/>
      <c r="E1023" s="19"/>
      <c r="F1023" s="35" t="s">
        <v>67</v>
      </c>
      <c r="G1023" s="36">
        <v>1.1000000000000001</v>
      </c>
      <c r="H1023" s="19"/>
      <c r="I1023" s="62">
        <v>0</v>
      </c>
      <c r="J1023" s="38">
        <v>0</v>
      </c>
      <c r="K1023" s="39"/>
      <c r="L1023" s="39"/>
      <c r="M1023" s="38">
        <f t="shared" ref="M1023:M1028" si="190">ROUND(ROUND(J1023, 2)*I1023, 2)</f>
        <v>0</v>
      </c>
      <c r="N1023" s="39"/>
      <c r="O1023" s="39"/>
      <c r="P1023" s="38">
        <v>1520.33</v>
      </c>
      <c r="Q1023" s="39"/>
      <c r="R1023" s="39"/>
      <c r="S1023" s="38">
        <f t="shared" ref="S1023:S1028" si="191">ROUND(ROUND(P1023, 2)*I1023, 2)</f>
        <v>0</v>
      </c>
      <c r="T1023" s="39"/>
      <c r="U1023" s="40"/>
      <c r="V1023" s="9">
        <f t="shared" ref="V1023:V1028" si="192">ROUND(ROUND(P1023, 2)/1.2, 2)</f>
        <v>1266.94</v>
      </c>
      <c r="Y1023" s="9">
        <f t="shared" ref="Y1023:Y1037" si="193">ROUND(S1023 / 1.2, 2)</f>
        <v>0</v>
      </c>
      <c r="AD1023" s="4" t="s">
        <v>2842</v>
      </c>
      <c r="AE1023" s="4" t="s">
        <v>2843</v>
      </c>
      <c r="AF1023" s="4" t="s">
        <v>2835</v>
      </c>
    </row>
    <row r="1024" spans="1:35" ht="18" x14ac:dyDescent="0.3">
      <c r="A1024" s="23" t="s">
        <v>2844</v>
      </c>
      <c r="B1024" s="23"/>
      <c r="C1024" s="42" t="s">
        <v>2832</v>
      </c>
      <c r="D1024" s="25"/>
      <c r="E1024" s="25"/>
      <c r="F1024" s="43" t="s">
        <v>67</v>
      </c>
      <c r="G1024" s="44">
        <v>1.1000000000000001</v>
      </c>
      <c r="H1024" s="25"/>
      <c r="I1024" s="44">
        <v>81.257000000000005</v>
      </c>
      <c r="J1024" s="46">
        <v>0</v>
      </c>
      <c r="K1024" s="47"/>
      <c r="L1024" s="47"/>
      <c r="M1024" s="46">
        <f t="shared" si="190"/>
        <v>0</v>
      </c>
      <c r="N1024" s="47"/>
      <c r="O1024" s="47"/>
      <c r="P1024" s="46">
        <v>1520.33</v>
      </c>
      <c r="Q1024" s="47"/>
      <c r="R1024" s="47"/>
      <c r="S1024" s="46">
        <f t="shared" si="191"/>
        <v>123537.45</v>
      </c>
      <c r="T1024" s="47"/>
      <c r="U1024" s="48"/>
      <c r="V1024" s="9">
        <f t="shared" si="192"/>
        <v>1266.94</v>
      </c>
      <c r="Y1024" s="9">
        <f t="shared" si="193"/>
        <v>102947.88</v>
      </c>
      <c r="AD1024" s="4" t="s">
        <v>2845</v>
      </c>
      <c r="AE1024" s="4" t="s">
        <v>2843</v>
      </c>
      <c r="AF1024" s="4" t="s">
        <v>2835</v>
      </c>
    </row>
    <row r="1025" spans="1:35" ht="18" x14ac:dyDescent="0.3">
      <c r="A1025" s="17" t="s">
        <v>2846</v>
      </c>
      <c r="B1025" s="17"/>
      <c r="C1025" s="34" t="s">
        <v>2818</v>
      </c>
      <c r="D1025" s="19"/>
      <c r="E1025" s="19"/>
      <c r="F1025" s="35" t="s">
        <v>98</v>
      </c>
      <c r="G1025" s="36">
        <v>1</v>
      </c>
      <c r="H1025" s="19"/>
      <c r="I1025" s="37">
        <v>0</v>
      </c>
      <c r="J1025" s="38">
        <v>44.71</v>
      </c>
      <c r="K1025" s="39"/>
      <c r="L1025" s="39"/>
      <c r="M1025" s="38">
        <f t="shared" si="190"/>
        <v>0</v>
      </c>
      <c r="N1025" s="39"/>
      <c r="O1025" s="39"/>
      <c r="P1025" s="38">
        <v>44.71</v>
      </c>
      <c r="Q1025" s="39"/>
      <c r="R1025" s="39"/>
      <c r="S1025" s="38">
        <f t="shared" si="191"/>
        <v>0</v>
      </c>
      <c r="T1025" s="39"/>
      <c r="U1025" s="40"/>
      <c r="V1025" s="9">
        <f t="shared" si="192"/>
        <v>37.26</v>
      </c>
      <c r="Y1025" s="9">
        <f t="shared" si="193"/>
        <v>0</v>
      </c>
      <c r="AD1025" s="4" t="s">
        <v>2847</v>
      </c>
      <c r="AE1025" s="4" t="s">
        <v>2848</v>
      </c>
      <c r="AF1025" s="4" t="s">
        <v>2821</v>
      </c>
    </row>
    <row r="1026" spans="1:35" ht="18" x14ac:dyDescent="0.3">
      <c r="A1026" s="23" t="s">
        <v>2849</v>
      </c>
      <c r="B1026" s="23"/>
      <c r="C1026" s="42" t="s">
        <v>2818</v>
      </c>
      <c r="D1026" s="25"/>
      <c r="E1026" s="25"/>
      <c r="F1026" s="43" t="s">
        <v>98</v>
      </c>
      <c r="G1026" s="44">
        <v>1</v>
      </c>
      <c r="H1026" s="25"/>
      <c r="I1026" s="45">
        <v>264.8</v>
      </c>
      <c r="J1026" s="46">
        <v>44.71</v>
      </c>
      <c r="K1026" s="47"/>
      <c r="L1026" s="47"/>
      <c r="M1026" s="46">
        <f t="shared" si="190"/>
        <v>11839.21</v>
      </c>
      <c r="N1026" s="47"/>
      <c r="O1026" s="47"/>
      <c r="P1026" s="46">
        <v>44.71</v>
      </c>
      <c r="Q1026" s="47"/>
      <c r="R1026" s="47"/>
      <c r="S1026" s="46">
        <f t="shared" si="191"/>
        <v>11839.21</v>
      </c>
      <c r="T1026" s="47"/>
      <c r="U1026" s="48"/>
      <c r="V1026" s="9">
        <f t="shared" si="192"/>
        <v>37.26</v>
      </c>
      <c r="Y1026" s="9">
        <f t="shared" si="193"/>
        <v>9866.01</v>
      </c>
      <c r="AD1026" s="4" t="s">
        <v>2850</v>
      </c>
      <c r="AE1026" s="4" t="s">
        <v>2848</v>
      </c>
      <c r="AF1026" s="4" t="s">
        <v>2821</v>
      </c>
    </row>
    <row r="1027" spans="1:35" ht="18" x14ac:dyDescent="0.3">
      <c r="A1027" s="17" t="s">
        <v>2851</v>
      </c>
      <c r="B1027" s="17"/>
      <c r="C1027" s="34" t="s">
        <v>2825</v>
      </c>
      <c r="D1027" s="19"/>
      <c r="E1027" s="19"/>
      <c r="F1027" s="35" t="s">
        <v>98</v>
      </c>
      <c r="G1027" s="36">
        <v>1</v>
      </c>
      <c r="H1027" s="19"/>
      <c r="I1027" s="37">
        <v>0</v>
      </c>
      <c r="J1027" s="38">
        <v>35.76</v>
      </c>
      <c r="K1027" s="39"/>
      <c r="L1027" s="39"/>
      <c r="M1027" s="38">
        <f t="shared" si="190"/>
        <v>0</v>
      </c>
      <c r="N1027" s="39"/>
      <c r="O1027" s="39"/>
      <c r="P1027" s="38">
        <v>35.76</v>
      </c>
      <c r="Q1027" s="39"/>
      <c r="R1027" s="39"/>
      <c r="S1027" s="38">
        <f t="shared" si="191"/>
        <v>0</v>
      </c>
      <c r="T1027" s="39"/>
      <c r="U1027" s="40"/>
      <c r="V1027" s="9">
        <f t="shared" si="192"/>
        <v>29.8</v>
      </c>
      <c r="Y1027" s="9">
        <f t="shared" si="193"/>
        <v>0</v>
      </c>
      <c r="AD1027" s="4" t="s">
        <v>2852</v>
      </c>
      <c r="AE1027" s="4" t="s">
        <v>2853</v>
      </c>
      <c r="AF1027" s="4" t="s">
        <v>2828</v>
      </c>
    </row>
    <row r="1028" spans="1:35" ht="18" x14ac:dyDescent="0.3">
      <c r="A1028" s="23" t="s">
        <v>2854</v>
      </c>
      <c r="B1028" s="23"/>
      <c r="C1028" s="42" t="s">
        <v>2825</v>
      </c>
      <c r="D1028" s="25"/>
      <c r="E1028" s="25"/>
      <c r="F1028" s="43" t="s">
        <v>98</v>
      </c>
      <c r="G1028" s="44">
        <v>1</v>
      </c>
      <c r="H1028" s="25"/>
      <c r="I1028" s="45">
        <v>130.5</v>
      </c>
      <c r="J1028" s="46">
        <v>35.76</v>
      </c>
      <c r="K1028" s="47"/>
      <c r="L1028" s="47"/>
      <c r="M1028" s="46">
        <f t="shared" si="190"/>
        <v>4666.68</v>
      </c>
      <c r="N1028" s="47"/>
      <c r="O1028" s="47"/>
      <c r="P1028" s="46">
        <v>35.76</v>
      </c>
      <c r="Q1028" s="47"/>
      <c r="R1028" s="47"/>
      <c r="S1028" s="46">
        <f t="shared" si="191"/>
        <v>4666.68</v>
      </c>
      <c r="T1028" s="47"/>
      <c r="U1028" s="48"/>
      <c r="V1028" s="9">
        <f t="shared" si="192"/>
        <v>29.8</v>
      </c>
      <c r="Y1028" s="9">
        <f t="shared" si="193"/>
        <v>3888.9</v>
      </c>
      <c r="AD1028" s="4" t="s">
        <v>2855</v>
      </c>
      <c r="AE1028" s="4" t="s">
        <v>2853</v>
      </c>
      <c r="AF1028" s="4" t="s">
        <v>2828</v>
      </c>
    </row>
    <row r="1029" spans="1:35" ht="54" x14ac:dyDescent="0.3">
      <c r="A1029" s="50" t="s">
        <v>2856</v>
      </c>
      <c r="B1029" s="50" t="s">
        <v>2811</v>
      </c>
      <c r="C1029" s="51" t="s">
        <v>2812</v>
      </c>
      <c r="D1029" s="52"/>
      <c r="E1029" s="52" t="s">
        <v>2857</v>
      </c>
      <c r="F1029" s="52" t="s">
        <v>67</v>
      </c>
      <c r="G1029" s="53">
        <v>1</v>
      </c>
      <c r="H1029" s="52"/>
      <c r="I1029" s="53">
        <v>26.1</v>
      </c>
      <c r="J1029" s="54">
        <v>588.97</v>
      </c>
      <c r="K1029" s="54">
        <v>1291</v>
      </c>
      <c r="L1029" s="54">
        <f>J1029+ROUND(K1029, 2)</f>
        <v>1879.97</v>
      </c>
      <c r="M1029" s="54">
        <v>15372.12</v>
      </c>
      <c r="N1029" s="54">
        <v>33695.1</v>
      </c>
      <c r="O1029" s="54">
        <f>M1029+N1029</f>
        <v>49067.22</v>
      </c>
      <c r="P1029" s="54">
        <v>573.13</v>
      </c>
      <c r="Q1029" s="54">
        <v>1549.2</v>
      </c>
      <c r="R1029" s="54">
        <f>P1029+ROUND(Q1029, 2)</f>
        <v>2122.33</v>
      </c>
      <c r="S1029" s="54">
        <v>14958.69</v>
      </c>
      <c r="T1029" s="54">
        <v>40434.120000000003</v>
      </c>
      <c r="U1029" s="54">
        <f>S1029+T1029</f>
        <v>55392.810000000005</v>
      </c>
      <c r="V1029" s="9">
        <f>ROUND(P1029 / 1.2, 2)</f>
        <v>477.61</v>
      </c>
      <c r="W1029" s="9">
        <f>ROUND(Q1029 / 1.2, 2)</f>
        <v>1291</v>
      </c>
      <c r="X1029" s="9">
        <f>ROUND(R1029 / 1.2, 2)</f>
        <v>1768.61</v>
      </c>
      <c r="Y1029" s="9">
        <f t="shared" si="193"/>
        <v>12465.58</v>
      </c>
      <c r="Z1029" s="9">
        <f>ROUND(T1029 / 1.2, 2)</f>
        <v>33695.1</v>
      </c>
      <c r="AA1029" s="9">
        <f>Y1029+Z1029</f>
        <v>46160.68</v>
      </c>
      <c r="AD1029" s="4">
        <v>337840010</v>
      </c>
      <c r="AE1029" s="4">
        <v>28840421</v>
      </c>
      <c r="AG1029" s="4" t="s">
        <v>2814</v>
      </c>
      <c r="AH1029" s="4" t="s">
        <v>2815</v>
      </c>
      <c r="AI1029" s="4" t="s">
        <v>70</v>
      </c>
    </row>
    <row r="1030" spans="1:35" ht="18" x14ac:dyDescent="0.3">
      <c r="A1030" s="50" t="s">
        <v>2858</v>
      </c>
      <c r="B1030" s="50"/>
      <c r="C1030" s="28" t="s">
        <v>2859</v>
      </c>
      <c r="D1030" s="52"/>
      <c r="E1030" s="52"/>
      <c r="F1030" s="55" t="s">
        <v>67</v>
      </c>
      <c r="G1030" s="56">
        <v>1.1000000000000001</v>
      </c>
      <c r="H1030" s="52"/>
      <c r="I1030" s="56">
        <v>28.71</v>
      </c>
      <c r="J1030" s="58">
        <v>328.33</v>
      </c>
      <c r="K1030" s="59"/>
      <c r="L1030" s="59"/>
      <c r="M1030" s="58">
        <f>ROUND(ROUND(J1030, 2)*I1030, 2)</f>
        <v>9426.35</v>
      </c>
      <c r="N1030" s="59"/>
      <c r="O1030" s="59"/>
      <c r="P1030" s="58">
        <v>317.35000000000002</v>
      </c>
      <c r="Q1030" s="59"/>
      <c r="R1030" s="59"/>
      <c r="S1030" s="58">
        <f>ROUND(ROUND(P1030, 2)*I1030, 2)</f>
        <v>9111.1200000000008</v>
      </c>
      <c r="T1030" s="59"/>
      <c r="U1030" s="60"/>
      <c r="V1030" s="9">
        <f>ROUND(ROUND(P1030, 2)/1.2, 2)</f>
        <v>264.45999999999998</v>
      </c>
      <c r="Y1030" s="9">
        <f t="shared" si="193"/>
        <v>7592.6</v>
      </c>
      <c r="AD1030" s="4" t="s">
        <v>2860</v>
      </c>
      <c r="AE1030" s="4" t="s">
        <v>2861</v>
      </c>
      <c r="AF1030" s="4" t="s">
        <v>2862</v>
      </c>
    </row>
    <row r="1031" spans="1:35" ht="18" x14ac:dyDescent="0.3">
      <c r="A1031" s="50" t="s">
        <v>2863</v>
      </c>
      <c r="B1031" s="50"/>
      <c r="C1031" s="61" t="s">
        <v>2818</v>
      </c>
      <c r="D1031" s="52"/>
      <c r="E1031" s="52"/>
      <c r="F1031" s="55" t="s">
        <v>98</v>
      </c>
      <c r="G1031" s="56">
        <v>1</v>
      </c>
      <c r="H1031" s="52"/>
      <c r="I1031" s="57">
        <v>94</v>
      </c>
      <c r="J1031" s="58">
        <v>45.46</v>
      </c>
      <c r="K1031" s="59"/>
      <c r="L1031" s="59"/>
      <c r="M1031" s="58">
        <f>ROUND(ROUND(J1031, 2)*I1031, 2)</f>
        <v>4273.24</v>
      </c>
      <c r="N1031" s="59"/>
      <c r="O1031" s="59"/>
      <c r="P1031" s="58">
        <v>44.71</v>
      </c>
      <c r="Q1031" s="59"/>
      <c r="R1031" s="59"/>
      <c r="S1031" s="58">
        <f>ROUND(ROUND(P1031, 2)*I1031, 2)</f>
        <v>4202.74</v>
      </c>
      <c r="T1031" s="59"/>
      <c r="U1031" s="60"/>
      <c r="V1031" s="9">
        <f>ROUND(ROUND(P1031, 2)/1.2, 2)</f>
        <v>37.26</v>
      </c>
      <c r="Y1031" s="9">
        <f t="shared" si="193"/>
        <v>3502.28</v>
      </c>
      <c r="AD1031" s="4" t="s">
        <v>2864</v>
      </c>
      <c r="AE1031" s="4" t="s">
        <v>2865</v>
      </c>
      <c r="AF1031" s="4" t="s">
        <v>2821</v>
      </c>
    </row>
    <row r="1032" spans="1:35" ht="18" x14ac:dyDescent="0.3">
      <c r="A1032" s="50" t="s">
        <v>2866</v>
      </c>
      <c r="B1032" s="50"/>
      <c r="C1032" s="61" t="s">
        <v>2825</v>
      </c>
      <c r="D1032" s="52"/>
      <c r="E1032" s="52"/>
      <c r="F1032" s="55" t="s">
        <v>98</v>
      </c>
      <c r="G1032" s="56">
        <v>1</v>
      </c>
      <c r="H1032" s="52"/>
      <c r="I1032" s="57">
        <v>46</v>
      </c>
      <c r="J1032" s="58">
        <v>36.36</v>
      </c>
      <c r="K1032" s="59"/>
      <c r="L1032" s="59"/>
      <c r="M1032" s="58">
        <f>ROUND(ROUND(J1032, 2)*I1032, 2)</f>
        <v>1672.56</v>
      </c>
      <c r="N1032" s="59"/>
      <c r="O1032" s="59"/>
      <c r="P1032" s="58">
        <v>35.76</v>
      </c>
      <c r="Q1032" s="59"/>
      <c r="R1032" s="59"/>
      <c r="S1032" s="58">
        <f>ROUND(ROUND(P1032, 2)*I1032, 2)</f>
        <v>1644.96</v>
      </c>
      <c r="T1032" s="59"/>
      <c r="U1032" s="60"/>
      <c r="V1032" s="9">
        <f>ROUND(ROUND(P1032, 2)/1.2, 2)</f>
        <v>29.8</v>
      </c>
      <c r="Y1032" s="9">
        <f t="shared" si="193"/>
        <v>1370.8</v>
      </c>
      <c r="AD1032" s="4" t="s">
        <v>2867</v>
      </c>
      <c r="AE1032" s="4" t="s">
        <v>2868</v>
      </c>
      <c r="AF1032" s="4" t="s">
        <v>2828</v>
      </c>
    </row>
    <row r="1033" spans="1:35" ht="36" x14ac:dyDescent="0.3">
      <c r="A1033" s="10" t="s">
        <v>2869</v>
      </c>
      <c r="B1033" s="10" t="s">
        <v>2870</v>
      </c>
      <c r="C1033" s="11" t="s">
        <v>2871</v>
      </c>
      <c r="D1033" s="12"/>
      <c r="E1033" s="12" t="s">
        <v>66</v>
      </c>
      <c r="F1033" s="12" t="s">
        <v>67</v>
      </c>
      <c r="G1033" s="13">
        <v>1</v>
      </c>
      <c r="H1033" s="12"/>
      <c r="I1033" s="13">
        <v>0</v>
      </c>
      <c r="J1033" s="14">
        <v>0</v>
      </c>
      <c r="K1033" s="15">
        <v>1477</v>
      </c>
      <c r="L1033" s="14">
        <f>J1033+ROUND(K1033, 2)</f>
        <v>1477</v>
      </c>
      <c r="M1033" s="14">
        <v>0</v>
      </c>
      <c r="N1033" s="14">
        <v>0</v>
      </c>
      <c r="O1033" s="14">
        <f>M1033+N1033</f>
        <v>0</v>
      </c>
      <c r="P1033" s="14">
        <v>792.07</v>
      </c>
      <c r="Q1033" s="16">
        <v>1477</v>
      </c>
      <c r="R1033" s="14">
        <f>P1033+ROUND(Q1033, 2)</f>
        <v>2269.0700000000002</v>
      </c>
      <c r="S1033" s="14">
        <v>0</v>
      </c>
      <c r="T1033" s="14">
        <v>0</v>
      </c>
      <c r="U1033" s="14">
        <f>S1033+T1033</f>
        <v>0</v>
      </c>
      <c r="V1033" s="9">
        <f>ROUND(P1033 / 1.2, 2)</f>
        <v>660.06</v>
      </c>
      <c r="W1033" s="9">
        <f>ROUND(Q1033 / 1.2, 2)</f>
        <v>1230.83</v>
      </c>
      <c r="X1033" s="9">
        <f>ROUND(R1033 / 1.2, 2)</f>
        <v>1890.89</v>
      </c>
      <c r="Y1033" s="9">
        <f t="shared" si="193"/>
        <v>0</v>
      </c>
      <c r="Z1033" s="9">
        <f>ROUND(T1033 / 1.2, 2)</f>
        <v>0</v>
      </c>
      <c r="AA1033" s="9">
        <f>Y1033+Z1033</f>
        <v>0</v>
      </c>
      <c r="AD1033" s="4">
        <v>337839827</v>
      </c>
      <c r="AE1033" s="4">
        <v>27137851</v>
      </c>
      <c r="AG1033" s="4" t="s">
        <v>2872</v>
      </c>
      <c r="AH1033" s="4" t="s">
        <v>2873</v>
      </c>
      <c r="AI1033" s="4" t="s">
        <v>70</v>
      </c>
    </row>
    <row r="1034" spans="1:35" ht="18" x14ac:dyDescent="0.3">
      <c r="A1034" s="10" t="s">
        <v>2874</v>
      </c>
      <c r="B1034" s="10"/>
      <c r="C1034" s="49" t="s">
        <v>2818</v>
      </c>
      <c r="D1034" s="12"/>
      <c r="E1034" s="12"/>
      <c r="F1034" s="29" t="s">
        <v>98</v>
      </c>
      <c r="G1034" s="30">
        <v>1</v>
      </c>
      <c r="H1034" s="12"/>
      <c r="I1034" s="41">
        <v>0</v>
      </c>
      <c r="J1034" s="31">
        <v>54.18</v>
      </c>
      <c r="M1034" s="32">
        <f>ROUND(ROUND(J1034, 2)*I1034, 2)</f>
        <v>0</v>
      </c>
      <c r="P1034" s="33">
        <v>54.18</v>
      </c>
      <c r="S1034" s="32">
        <f>ROUND(ROUND(P1034, 2)*I1034, 2)</f>
        <v>0</v>
      </c>
      <c r="V1034" s="9">
        <f>ROUND(ROUND(P1034, 2)/1.2, 2)</f>
        <v>45.15</v>
      </c>
      <c r="Y1034" s="9">
        <f t="shared" si="193"/>
        <v>0</v>
      </c>
      <c r="AD1034" s="4" t="s">
        <v>2875</v>
      </c>
      <c r="AE1034" s="4" t="s">
        <v>2876</v>
      </c>
      <c r="AF1034" s="4" t="s">
        <v>2821</v>
      </c>
    </row>
    <row r="1035" spans="1:35" ht="18" x14ac:dyDescent="0.3">
      <c r="A1035" s="10" t="s">
        <v>2877</v>
      </c>
      <c r="B1035" s="10"/>
      <c r="C1035" s="49" t="s">
        <v>2825</v>
      </c>
      <c r="D1035" s="12"/>
      <c r="E1035" s="12"/>
      <c r="F1035" s="29" t="s">
        <v>98</v>
      </c>
      <c r="G1035" s="30">
        <v>1</v>
      </c>
      <c r="H1035" s="12"/>
      <c r="I1035" s="41">
        <v>0</v>
      </c>
      <c r="J1035" s="31">
        <v>43.33</v>
      </c>
      <c r="M1035" s="32">
        <f>ROUND(ROUND(J1035, 2)*I1035, 2)</f>
        <v>0</v>
      </c>
      <c r="P1035" s="33">
        <v>43.33</v>
      </c>
      <c r="S1035" s="32">
        <f>ROUND(ROUND(P1035, 2)*I1035, 2)</f>
        <v>0</v>
      </c>
      <c r="V1035" s="9">
        <f>ROUND(ROUND(P1035, 2)/1.2, 2)</f>
        <v>36.11</v>
      </c>
      <c r="Y1035" s="9">
        <f t="shared" si="193"/>
        <v>0</v>
      </c>
      <c r="AD1035" s="4" t="s">
        <v>2878</v>
      </c>
      <c r="AE1035" s="4" t="s">
        <v>2879</v>
      </c>
      <c r="AF1035" s="4" t="s">
        <v>2828</v>
      </c>
    </row>
    <row r="1036" spans="1:35" ht="18" x14ac:dyDescent="0.3">
      <c r="A1036" s="10" t="s">
        <v>2880</v>
      </c>
      <c r="B1036" s="10"/>
      <c r="C1036" s="28" t="s">
        <v>2859</v>
      </c>
      <c r="D1036" s="12"/>
      <c r="E1036" s="12"/>
      <c r="F1036" s="29" t="s">
        <v>67</v>
      </c>
      <c r="G1036" s="30">
        <v>1.1000000000000001</v>
      </c>
      <c r="H1036" s="12"/>
      <c r="I1036" s="41">
        <v>0</v>
      </c>
      <c r="J1036" s="31">
        <v>312.73</v>
      </c>
      <c r="M1036" s="32">
        <f>ROUND(ROUND(J1036, 2)*I1036, 2)</f>
        <v>0</v>
      </c>
      <c r="P1036" s="33">
        <v>312.73</v>
      </c>
      <c r="S1036" s="32">
        <f>ROUND(ROUND(P1036, 2)*I1036, 2)</f>
        <v>0</v>
      </c>
      <c r="V1036" s="9">
        <f>ROUND(ROUND(P1036, 2)/1.2, 2)</f>
        <v>260.61</v>
      </c>
      <c r="Y1036" s="9">
        <f t="shared" si="193"/>
        <v>0</v>
      </c>
      <c r="AD1036" s="4" t="s">
        <v>2881</v>
      </c>
      <c r="AE1036" s="4" t="s">
        <v>2882</v>
      </c>
      <c r="AF1036" s="4" t="s">
        <v>2862</v>
      </c>
    </row>
    <row r="1037" spans="1:35" ht="36" x14ac:dyDescent="0.3">
      <c r="A1037" s="17" t="s">
        <v>2883</v>
      </c>
      <c r="B1037" s="17" t="s">
        <v>2870</v>
      </c>
      <c r="C1037" s="18" t="s">
        <v>2871</v>
      </c>
      <c r="D1037" s="19"/>
      <c r="E1037" s="19" t="s">
        <v>2884</v>
      </c>
      <c r="F1037" s="19" t="s">
        <v>67</v>
      </c>
      <c r="G1037" s="20">
        <v>1</v>
      </c>
      <c r="H1037" s="19"/>
      <c r="I1037" s="21">
        <v>0</v>
      </c>
      <c r="J1037" s="22">
        <v>845.65</v>
      </c>
      <c r="K1037" s="22">
        <v>1477</v>
      </c>
      <c r="L1037" s="22">
        <f>J1037+ROUND(K1037, 2)</f>
        <v>2322.65</v>
      </c>
      <c r="M1037" s="22">
        <v>0</v>
      </c>
      <c r="N1037" s="22">
        <v>0</v>
      </c>
      <c r="O1037" s="22">
        <f>M1037+N1037</f>
        <v>0</v>
      </c>
      <c r="P1037" s="22">
        <v>845.65</v>
      </c>
      <c r="Q1037" s="22">
        <v>1477</v>
      </c>
      <c r="R1037" s="22">
        <f>P1037+ROUND(Q1037, 2)</f>
        <v>2322.65</v>
      </c>
      <c r="S1037" s="22">
        <v>0</v>
      </c>
      <c r="T1037" s="22">
        <v>0</v>
      </c>
      <c r="U1037" s="22">
        <f>S1037+T1037</f>
        <v>0</v>
      </c>
      <c r="V1037" s="9">
        <f>ROUND(P1037 / 1.2, 2)</f>
        <v>704.71</v>
      </c>
      <c r="W1037" s="9">
        <f>ROUND(Q1037 / 1.2, 2)</f>
        <v>1230.83</v>
      </c>
      <c r="X1037" s="9">
        <f>ROUND(R1037 / 1.2, 2)</f>
        <v>1935.54</v>
      </c>
      <c r="Y1037" s="9">
        <f t="shared" si="193"/>
        <v>0</v>
      </c>
      <c r="Z1037" s="9">
        <f>ROUND(T1037 / 1.2, 2)</f>
        <v>0</v>
      </c>
      <c r="AA1037" s="9">
        <f>Y1037+Z1037</f>
        <v>0</v>
      </c>
      <c r="AD1037" s="4">
        <v>337840011</v>
      </c>
      <c r="AE1037" s="4">
        <v>27137961</v>
      </c>
      <c r="AG1037" s="4" t="s">
        <v>2872</v>
      </c>
      <c r="AH1037" s="4" t="s">
        <v>2873</v>
      </c>
      <c r="AI1037" s="4" t="s">
        <v>70</v>
      </c>
    </row>
    <row r="1038" spans="1:35" ht="36" x14ac:dyDescent="0.3">
      <c r="A1038" s="23" t="s">
        <v>2885</v>
      </c>
      <c r="B1038" s="23" t="s">
        <v>2870</v>
      </c>
      <c r="C1038" s="24" t="s">
        <v>2871</v>
      </c>
      <c r="D1038" s="25"/>
      <c r="E1038" s="25" t="s">
        <v>2884</v>
      </c>
      <c r="F1038" s="25" t="s">
        <v>67</v>
      </c>
      <c r="G1038" s="26">
        <v>1</v>
      </c>
      <c r="H1038" s="25"/>
      <c r="I1038" s="26">
        <v>8.0399999999999991</v>
      </c>
      <c r="J1038" s="27">
        <v>845.65</v>
      </c>
      <c r="K1038" s="27">
        <v>1477</v>
      </c>
      <c r="L1038" s="27">
        <v>1477</v>
      </c>
      <c r="M1038" s="27">
        <v>6799.03</v>
      </c>
      <c r="N1038" s="27">
        <v>11875.08</v>
      </c>
      <c r="O1038" s="27"/>
      <c r="P1038" s="27">
        <v>845.65</v>
      </c>
      <c r="Q1038" s="27">
        <v>1477</v>
      </c>
      <c r="R1038" s="27">
        <v>1477</v>
      </c>
      <c r="S1038" s="27">
        <v>6799.03</v>
      </c>
      <c r="T1038" s="27">
        <v>11875.08</v>
      </c>
      <c r="U1038" s="27"/>
      <c r="V1038" s="9"/>
      <c r="W1038" s="9">
        <f>ROUND(Q1038 / 1.2, 2)</f>
        <v>1230.83</v>
      </c>
      <c r="X1038" s="9">
        <f>ROUND(R1038 / 1.2, 2)</f>
        <v>1230.83</v>
      </c>
      <c r="Y1038" s="9"/>
      <c r="Z1038" s="9">
        <f>ROUND(T1038 / 1.2, 2)</f>
        <v>9895.9</v>
      </c>
      <c r="AA1038" s="9"/>
      <c r="AD1038" s="4">
        <v>315782318</v>
      </c>
      <c r="AE1038" s="4">
        <v>27137961</v>
      </c>
      <c r="AG1038" s="4" t="s">
        <v>2872</v>
      </c>
      <c r="AH1038" s="4" t="s">
        <v>2873</v>
      </c>
      <c r="AI1038" s="4"/>
    </row>
    <row r="1039" spans="1:35" ht="18" x14ac:dyDescent="0.3">
      <c r="A1039" s="17" t="s">
        <v>2886</v>
      </c>
      <c r="B1039" s="17"/>
      <c r="C1039" s="34" t="s">
        <v>2887</v>
      </c>
      <c r="D1039" s="19"/>
      <c r="E1039" s="19"/>
      <c r="F1039" s="35" t="s">
        <v>67</v>
      </c>
      <c r="G1039" s="36">
        <v>1.1000000000000001</v>
      </c>
      <c r="H1039" s="19"/>
      <c r="I1039" s="37">
        <v>0</v>
      </c>
      <c r="J1039" s="38">
        <v>276.08999999999997</v>
      </c>
      <c r="K1039" s="39"/>
      <c r="L1039" s="39"/>
      <c r="M1039" s="38">
        <f t="shared" ref="M1039:M1046" si="194">ROUND(ROUND(J1039, 2)*I1039, 2)</f>
        <v>0</v>
      </c>
      <c r="N1039" s="39"/>
      <c r="O1039" s="39"/>
      <c r="P1039" s="38">
        <v>276.08999999999997</v>
      </c>
      <c r="Q1039" s="39"/>
      <c r="R1039" s="39"/>
      <c r="S1039" s="38">
        <f t="shared" ref="S1039:S1046" si="195">ROUND(ROUND(P1039, 2)*I1039, 2)</f>
        <v>0</v>
      </c>
      <c r="T1039" s="39"/>
      <c r="U1039" s="40"/>
      <c r="V1039" s="9">
        <f t="shared" ref="V1039:V1046" si="196">ROUND(ROUND(P1039, 2)/1.2, 2)</f>
        <v>230.08</v>
      </c>
      <c r="Y1039" s="9">
        <f t="shared" ref="Y1039:Y1047" si="197">ROUND(S1039 / 1.2, 2)</f>
        <v>0</v>
      </c>
      <c r="AD1039" s="4" t="s">
        <v>2888</v>
      </c>
      <c r="AE1039" s="4" t="s">
        <v>2889</v>
      </c>
      <c r="AF1039" s="4" t="s">
        <v>2890</v>
      </c>
    </row>
    <row r="1040" spans="1:35" ht="18" x14ac:dyDescent="0.3">
      <c r="A1040" s="23" t="s">
        <v>2891</v>
      </c>
      <c r="B1040" s="23"/>
      <c r="C1040" s="42" t="s">
        <v>2887</v>
      </c>
      <c r="D1040" s="25"/>
      <c r="E1040" s="25"/>
      <c r="F1040" s="43" t="s">
        <v>67</v>
      </c>
      <c r="G1040" s="44">
        <v>1.1000000000000001</v>
      </c>
      <c r="H1040" s="25"/>
      <c r="I1040" s="45">
        <v>17.687999999999999</v>
      </c>
      <c r="J1040" s="46">
        <v>276.08999999999997</v>
      </c>
      <c r="K1040" s="47"/>
      <c r="L1040" s="47"/>
      <c r="M1040" s="46">
        <f t="shared" si="194"/>
        <v>4883.4799999999996</v>
      </c>
      <c r="N1040" s="47"/>
      <c r="O1040" s="47"/>
      <c r="P1040" s="46">
        <v>276.08999999999997</v>
      </c>
      <c r="Q1040" s="47"/>
      <c r="R1040" s="47"/>
      <c r="S1040" s="46">
        <f t="shared" si="195"/>
        <v>4883.4799999999996</v>
      </c>
      <c r="T1040" s="47"/>
      <c r="U1040" s="48"/>
      <c r="V1040" s="9">
        <f t="shared" si="196"/>
        <v>230.08</v>
      </c>
      <c r="Y1040" s="9">
        <f t="shared" si="197"/>
        <v>4069.57</v>
      </c>
      <c r="AD1040" s="4" t="s">
        <v>2892</v>
      </c>
      <c r="AE1040" s="4" t="s">
        <v>2889</v>
      </c>
      <c r="AF1040" s="4" t="s">
        <v>2890</v>
      </c>
    </row>
    <row r="1041" spans="1:35" ht="18" x14ac:dyDescent="0.3">
      <c r="A1041" s="17" t="s">
        <v>2893</v>
      </c>
      <c r="B1041" s="17"/>
      <c r="C1041" s="34" t="s">
        <v>2818</v>
      </c>
      <c r="D1041" s="19"/>
      <c r="E1041" s="19"/>
      <c r="F1041" s="35" t="s">
        <v>98</v>
      </c>
      <c r="G1041" s="36">
        <v>1</v>
      </c>
      <c r="H1041" s="19"/>
      <c r="I1041" s="37">
        <v>0</v>
      </c>
      <c r="J1041" s="38">
        <v>44.71</v>
      </c>
      <c r="K1041" s="39"/>
      <c r="L1041" s="39"/>
      <c r="M1041" s="38">
        <f t="shared" si="194"/>
        <v>0</v>
      </c>
      <c r="N1041" s="39"/>
      <c r="O1041" s="39"/>
      <c r="P1041" s="38">
        <v>44.71</v>
      </c>
      <c r="Q1041" s="39"/>
      <c r="R1041" s="39"/>
      <c r="S1041" s="38">
        <f t="shared" si="195"/>
        <v>0</v>
      </c>
      <c r="T1041" s="39"/>
      <c r="U1041" s="40"/>
      <c r="V1041" s="9">
        <f t="shared" si="196"/>
        <v>37.26</v>
      </c>
      <c r="Y1041" s="9">
        <f t="shared" si="197"/>
        <v>0</v>
      </c>
      <c r="AD1041" s="4" t="s">
        <v>2894</v>
      </c>
      <c r="AE1041" s="4" t="s">
        <v>2895</v>
      </c>
      <c r="AF1041" s="4" t="s">
        <v>2821</v>
      </c>
    </row>
    <row r="1042" spans="1:35" ht="18" x14ac:dyDescent="0.3">
      <c r="A1042" s="23" t="s">
        <v>2896</v>
      </c>
      <c r="B1042" s="23"/>
      <c r="C1042" s="42" t="s">
        <v>2818</v>
      </c>
      <c r="D1042" s="25"/>
      <c r="E1042" s="25"/>
      <c r="F1042" s="43" t="s">
        <v>98</v>
      </c>
      <c r="G1042" s="44">
        <v>1</v>
      </c>
      <c r="H1042" s="25"/>
      <c r="I1042" s="45">
        <v>32</v>
      </c>
      <c r="J1042" s="46">
        <v>44.71</v>
      </c>
      <c r="K1042" s="47"/>
      <c r="L1042" s="47"/>
      <c r="M1042" s="46">
        <f t="shared" si="194"/>
        <v>1430.72</v>
      </c>
      <c r="N1042" s="47"/>
      <c r="O1042" s="47"/>
      <c r="P1042" s="46">
        <v>44.71</v>
      </c>
      <c r="Q1042" s="47"/>
      <c r="R1042" s="47"/>
      <c r="S1042" s="46">
        <f t="shared" si="195"/>
        <v>1430.72</v>
      </c>
      <c r="T1042" s="47"/>
      <c r="U1042" s="48"/>
      <c r="V1042" s="9">
        <f t="shared" si="196"/>
        <v>37.26</v>
      </c>
      <c r="Y1042" s="9">
        <f t="shared" si="197"/>
        <v>1192.27</v>
      </c>
      <c r="AD1042" s="4" t="s">
        <v>2897</v>
      </c>
      <c r="AE1042" s="4" t="s">
        <v>2895</v>
      </c>
      <c r="AF1042" s="4" t="s">
        <v>2821</v>
      </c>
    </row>
    <row r="1043" spans="1:35" ht="18" x14ac:dyDescent="0.3">
      <c r="A1043" s="17" t="s">
        <v>2898</v>
      </c>
      <c r="B1043" s="17"/>
      <c r="C1043" s="34" t="s">
        <v>2825</v>
      </c>
      <c r="D1043" s="19"/>
      <c r="E1043" s="19"/>
      <c r="F1043" s="35" t="s">
        <v>98</v>
      </c>
      <c r="G1043" s="36">
        <v>1</v>
      </c>
      <c r="H1043" s="19"/>
      <c r="I1043" s="37">
        <v>0</v>
      </c>
      <c r="J1043" s="38">
        <v>35.76</v>
      </c>
      <c r="K1043" s="39"/>
      <c r="L1043" s="39"/>
      <c r="M1043" s="38">
        <f t="shared" si="194"/>
        <v>0</v>
      </c>
      <c r="N1043" s="39"/>
      <c r="O1043" s="39"/>
      <c r="P1043" s="38">
        <v>35.76</v>
      </c>
      <c r="Q1043" s="39"/>
      <c r="R1043" s="39"/>
      <c r="S1043" s="38">
        <f t="shared" si="195"/>
        <v>0</v>
      </c>
      <c r="T1043" s="39"/>
      <c r="U1043" s="40"/>
      <c r="V1043" s="9">
        <f t="shared" si="196"/>
        <v>29.8</v>
      </c>
      <c r="Y1043" s="9">
        <f t="shared" si="197"/>
        <v>0</v>
      </c>
      <c r="AD1043" s="4" t="s">
        <v>2899</v>
      </c>
      <c r="AE1043" s="4" t="s">
        <v>2900</v>
      </c>
      <c r="AF1043" s="4" t="s">
        <v>2828</v>
      </c>
    </row>
    <row r="1044" spans="1:35" ht="18" x14ac:dyDescent="0.3">
      <c r="A1044" s="23" t="s">
        <v>2901</v>
      </c>
      <c r="B1044" s="23"/>
      <c r="C1044" s="42" t="s">
        <v>2825</v>
      </c>
      <c r="D1044" s="25"/>
      <c r="E1044" s="25"/>
      <c r="F1044" s="43" t="s">
        <v>98</v>
      </c>
      <c r="G1044" s="44">
        <v>1</v>
      </c>
      <c r="H1044" s="25"/>
      <c r="I1044" s="45">
        <v>6.4</v>
      </c>
      <c r="J1044" s="46">
        <v>35.76</v>
      </c>
      <c r="K1044" s="47"/>
      <c r="L1044" s="47"/>
      <c r="M1044" s="46">
        <f t="shared" si="194"/>
        <v>228.86</v>
      </c>
      <c r="N1044" s="47"/>
      <c r="O1044" s="47"/>
      <c r="P1044" s="46">
        <v>35.76</v>
      </c>
      <c r="Q1044" s="47"/>
      <c r="R1044" s="47"/>
      <c r="S1044" s="46">
        <f t="shared" si="195"/>
        <v>228.86</v>
      </c>
      <c r="T1044" s="47"/>
      <c r="U1044" s="48"/>
      <c r="V1044" s="9">
        <f t="shared" si="196"/>
        <v>29.8</v>
      </c>
      <c r="Y1044" s="9">
        <f t="shared" si="197"/>
        <v>190.72</v>
      </c>
      <c r="AD1044" s="4" t="s">
        <v>2902</v>
      </c>
      <c r="AE1044" s="4" t="s">
        <v>2900</v>
      </c>
      <c r="AF1044" s="4" t="s">
        <v>2828</v>
      </c>
    </row>
    <row r="1045" spans="1:35" ht="18" x14ac:dyDescent="0.3">
      <c r="A1045" s="17" t="s">
        <v>2903</v>
      </c>
      <c r="B1045" s="17"/>
      <c r="C1045" s="34" t="s">
        <v>2904</v>
      </c>
      <c r="D1045" s="19"/>
      <c r="E1045" s="19"/>
      <c r="F1045" s="35" t="s">
        <v>150</v>
      </c>
      <c r="G1045" s="36">
        <v>1</v>
      </c>
      <c r="H1045" s="19"/>
      <c r="I1045" s="37">
        <v>0</v>
      </c>
      <c r="J1045" s="38">
        <v>80</v>
      </c>
      <c r="K1045" s="39"/>
      <c r="L1045" s="39"/>
      <c r="M1045" s="38">
        <f t="shared" si="194"/>
        <v>0</v>
      </c>
      <c r="N1045" s="39"/>
      <c r="O1045" s="39"/>
      <c r="P1045" s="38">
        <v>80</v>
      </c>
      <c r="Q1045" s="39"/>
      <c r="R1045" s="39"/>
      <c r="S1045" s="38">
        <f t="shared" si="195"/>
        <v>0</v>
      </c>
      <c r="T1045" s="39"/>
      <c r="U1045" s="40"/>
      <c r="V1045" s="9">
        <f t="shared" si="196"/>
        <v>66.67</v>
      </c>
      <c r="Y1045" s="9">
        <f t="shared" si="197"/>
        <v>0</v>
      </c>
      <c r="AD1045" s="4" t="s">
        <v>2905</v>
      </c>
      <c r="AE1045" s="4" t="s">
        <v>2906</v>
      </c>
      <c r="AF1045" s="4" t="s">
        <v>2907</v>
      </c>
    </row>
    <row r="1046" spans="1:35" ht="18" x14ac:dyDescent="0.3">
      <c r="A1046" s="23" t="s">
        <v>2908</v>
      </c>
      <c r="B1046" s="23"/>
      <c r="C1046" s="42" t="s">
        <v>2904</v>
      </c>
      <c r="D1046" s="25"/>
      <c r="E1046" s="25"/>
      <c r="F1046" s="43" t="s">
        <v>150</v>
      </c>
      <c r="G1046" s="44">
        <v>1</v>
      </c>
      <c r="H1046" s="25"/>
      <c r="I1046" s="45">
        <v>3.2</v>
      </c>
      <c r="J1046" s="46">
        <v>80</v>
      </c>
      <c r="K1046" s="47"/>
      <c r="L1046" s="47"/>
      <c r="M1046" s="46">
        <f t="shared" si="194"/>
        <v>256</v>
      </c>
      <c r="N1046" s="47"/>
      <c r="O1046" s="47"/>
      <c r="P1046" s="46">
        <v>80</v>
      </c>
      <c r="Q1046" s="47"/>
      <c r="R1046" s="47"/>
      <c r="S1046" s="46">
        <f t="shared" si="195"/>
        <v>256</v>
      </c>
      <c r="T1046" s="47"/>
      <c r="U1046" s="48"/>
      <c r="V1046" s="9">
        <f t="shared" si="196"/>
        <v>66.67</v>
      </c>
      <c r="Y1046" s="9">
        <f t="shared" si="197"/>
        <v>213.33</v>
      </c>
      <c r="AD1046" s="4" t="s">
        <v>2909</v>
      </c>
      <c r="AE1046" s="4" t="s">
        <v>2906</v>
      </c>
      <c r="AF1046" s="4" t="s">
        <v>2907</v>
      </c>
    </row>
    <row r="1047" spans="1:35" ht="36" x14ac:dyDescent="0.3">
      <c r="A1047" s="17" t="s">
        <v>2910</v>
      </c>
      <c r="B1047" s="17" t="s">
        <v>2870</v>
      </c>
      <c r="C1047" s="18" t="s">
        <v>2871</v>
      </c>
      <c r="D1047" s="19"/>
      <c r="E1047" s="19" t="s">
        <v>2911</v>
      </c>
      <c r="F1047" s="19" t="s">
        <v>67</v>
      </c>
      <c r="G1047" s="20">
        <v>1</v>
      </c>
      <c r="H1047" s="19"/>
      <c r="I1047" s="21">
        <v>0</v>
      </c>
      <c r="J1047" s="22">
        <v>902.26</v>
      </c>
      <c r="K1047" s="22">
        <v>1477</v>
      </c>
      <c r="L1047" s="22">
        <f>J1047+ROUND(K1047, 2)</f>
        <v>2379.2600000000002</v>
      </c>
      <c r="M1047" s="22">
        <v>0</v>
      </c>
      <c r="N1047" s="22">
        <v>0</v>
      </c>
      <c r="O1047" s="22">
        <f>M1047+N1047</f>
        <v>0</v>
      </c>
      <c r="P1047" s="22">
        <v>902.26</v>
      </c>
      <c r="Q1047" s="22">
        <v>1477</v>
      </c>
      <c r="R1047" s="22">
        <f>P1047+ROUND(Q1047, 2)</f>
        <v>2379.2600000000002</v>
      </c>
      <c r="S1047" s="22">
        <v>0</v>
      </c>
      <c r="T1047" s="22">
        <v>0</v>
      </c>
      <c r="U1047" s="22">
        <f>S1047+T1047</f>
        <v>0</v>
      </c>
      <c r="V1047" s="9">
        <f>ROUND(P1047 / 1.2, 2)</f>
        <v>751.88</v>
      </c>
      <c r="W1047" s="9">
        <f>ROUND(Q1047 / 1.2, 2)</f>
        <v>1230.83</v>
      </c>
      <c r="X1047" s="9">
        <f>ROUND(R1047 / 1.2, 2)</f>
        <v>1982.72</v>
      </c>
      <c r="Y1047" s="9">
        <f t="shared" si="197"/>
        <v>0</v>
      </c>
      <c r="Z1047" s="9">
        <f>ROUND(T1047 / 1.2, 2)</f>
        <v>0</v>
      </c>
      <c r="AA1047" s="9">
        <f>Y1047+Z1047</f>
        <v>0</v>
      </c>
      <c r="AD1047" s="4">
        <v>337840012</v>
      </c>
      <c r="AE1047" s="4">
        <v>27137880</v>
      </c>
      <c r="AG1047" s="4" t="s">
        <v>2872</v>
      </c>
      <c r="AH1047" s="4" t="s">
        <v>2873</v>
      </c>
      <c r="AI1047" s="4" t="s">
        <v>70</v>
      </c>
    </row>
    <row r="1048" spans="1:35" ht="36" x14ac:dyDescent="0.3">
      <c r="A1048" s="23" t="s">
        <v>2912</v>
      </c>
      <c r="B1048" s="23" t="s">
        <v>2870</v>
      </c>
      <c r="C1048" s="24" t="s">
        <v>2871</v>
      </c>
      <c r="D1048" s="25"/>
      <c r="E1048" s="25" t="s">
        <v>2911</v>
      </c>
      <c r="F1048" s="25" t="s">
        <v>67</v>
      </c>
      <c r="G1048" s="26">
        <v>1</v>
      </c>
      <c r="H1048" s="25"/>
      <c r="I1048" s="26">
        <v>204.12</v>
      </c>
      <c r="J1048" s="27">
        <v>902.26</v>
      </c>
      <c r="K1048" s="27">
        <v>1477</v>
      </c>
      <c r="L1048" s="27">
        <v>1477</v>
      </c>
      <c r="M1048" s="27">
        <v>184169.31</v>
      </c>
      <c r="N1048" s="27">
        <v>301485.24</v>
      </c>
      <c r="O1048" s="27"/>
      <c r="P1048" s="27">
        <v>902.26</v>
      </c>
      <c r="Q1048" s="27">
        <v>1477</v>
      </c>
      <c r="R1048" s="27">
        <v>1477</v>
      </c>
      <c r="S1048" s="27">
        <v>184169.31</v>
      </c>
      <c r="T1048" s="27">
        <v>301485.24</v>
      </c>
      <c r="U1048" s="27"/>
      <c r="V1048" s="9"/>
      <c r="W1048" s="9">
        <f>ROUND(Q1048 / 1.2, 2)</f>
        <v>1230.83</v>
      </c>
      <c r="X1048" s="9">
        <f>ROUND(R1048 / 1.2, 2)</f>
        <v>1230.83</v>
      </c>
      <c r="Y1048" s="9"/>
      <c r="Z1048" s="9">
        <f>ROUND(T1048 / 1.2, 2)</f>
        <v>251237.7</v>
      </c>
      <c r="AA1048" s="9"/>
      <c r="AD1048" s="4">
        <v>315782319</v>
      </c>
      <c r="AE1048" s="4">
        <v>27137880</v>
      </c>
      <c r="AG1048" s="4" t="s">
        <v>2872</v>
      </c>
      <c r="AH1048" s="4" t="s">
        <v>2873</v>
      </c>
      <c r="AI1048" s="4"/>
    </row>
    <row r="1049" spans="1:35" ht="18" x14ac:dyDescent="0.3">
      <c r="A1049" s="17" t="s">
        <v>2913</v>
      </c>
      <c r="B1049" s="17"/>
      <c r="C1049" s="34" t="s">
        <v>2904</v>
      </c>
      <c r="D1049" s="19"/>
      <c r="E1049" s="19"/>
      <c r="F1049" s="35" t="s">
        <v>150</v>
      </c>
      <c r="G1049" s="36">
        <v>1</v>
      </c>
      <c r="H1049" s="19"/>
      <c r="I1049" s="37">
        <v>0</v>
      </c>
      <c r="J1049" s="38">
        <v>80</v>
      </c>
      <c r="K1049" s="39"/>
      <c r="L1049" s="39"/>
      <c r="M1049" s="38">
        <f t="shared" ref="M1049:M1056" si="198">ROUND(ROUND(J1049, 2)*I1049, 2)</f>
        <v>0</v>
      </c>
      <c r="N1049" s="39"/>
      <c r="O1049" s="39"/>
      <c r="P1049" s="38">
        <v>80</v>
      </c>
      <c r="Q1049" s="39"/>
      <c r="R1049" s="39"/>
      <c r="S1049" s="38">
        <f t="shared" ref="S1049:S1056" si="199">ROUND(ROUND(P1049, 2)*I1049, 2)</f>
        <v>0</v>
      </c>
      <c r="T1049" s="39"/>
      <c r="U1049" s="40"/>
      <c r="V1049" s="9">
        <f t="shared" ref="V1049:V1056" si="200">ROUND(ROUND(P1049, 2)/1.2, 2)</f>
        <v>66.67</v>
      </c>
      <c r="Y1049" s="9">
        <f t="shared" ref="Y1049:Y1057" si="201">ROUND(S1049 / 1.2, 2)</f>
        <v>0</v>
      </c>
      <c r="AD1049" s="4" t="s">
        <v>2914</v>
      </c>
      <c r="AE1049" s="4" t="s">
        <v>2915</v>
      </c>
      <c r="AF1049" s="4" t="s">
        <v>2907</v>
      </c>
    </row>
    <row r="1050" spans="1:35" ht="18" x14ac:dyDescent="0.3">
      <c r="A1050" s="23" t="s">
        <v>2916</v>
      </c>
      <c r="B1050" s="23"/>
      <c r="C1050" s="42" t="s">
        <v>2904</v>
      </c>
      <c r="D1050" s="25"/>
      <c r="E1050" s="25"/>
      <c r="F1050" s="43" t="s">
        <v>150</v>
      </c>
      <c r="G1050" s="44">
        <v>1</v>
      </c>
      <c r="H1050" s="25"/>
      <c r="I1050" s="45">
        <v>88.5</v>
      </c>
      <c r="J1050" s="46">
        <v>80</v>
      </c>
      <c r="K1050" s="47"/>
      <c r="L1050" s="47"/>
      <c r="M1050" s="46">
        <f t="shared" si="198"/>
        <v>7080</v>
      </c>
      <c r="N1050" s="47"/>
      <c r="O1050" s="47"/>
      <c r="P1050" s="46">
        <v>80</v>
      </c>
      <c r="Q1050" s="47"/>
      <c r="R1050" s="47"/>
      <c r="S1050" s="46">
        <f t="shared" si="199"/>
        <v>7080</v>
      </c>
      <c r="T1050" s="47"/>
      <c r="U1050" s="48"/>
      <c r="V1050" s="9">
        <f t="shared" si="200"/>
        <v>66.67</v>
      </c>
      <c r="Y1050" s="9">
        <f t="shared" si="201"/>
        <v>5900</v>
      </c>
      <c r="AD1050" s="4" t="s">
        <v>2917</v>
      </c>
      <c r="AE1050" s="4" t="s">
        <v>2915</v>
      </c>
      <c r="AF1050" s="4" t="s">
        <v>2907</v>
      </c>
    </row>
    <row r="1051" spans="1:35" ht="18" x14ac:dyDescent="0.3">
      <c r="A1051" s="17" t="s">
        <v>2918</v>
      </c>
      <c r="B1051" s="17"/>
      <c r="C1051" s="34" t="s">
        <v>2818</v>
      </c>
      <c r="D1051" s="19"/>
      <c r="E1051" s="19"/>
      <c r="F1051" s="35" t="s">
        <v>98</v>
      </c>
      <c r="G1051" s="36">
        <v>1</v>
      </c>
      <c r="H1051" s="19"/>
      <c r="I1051" s="37">
        <v>0</v>
      </c>
      <c r="J1051" s="38">
        <v>44.71</v>
      </c>
      <c r="K1051" s="39"/>
      <c r="L1051" s="39"/>
      <c r="M1051" s="38">
        <f t="shared" si="198"/>
        <v>0</v>
      </c>
      <c r="N1051" s="39"/>
      <c r="O1051" s="39"/>
      <c r="P1051" s="38">
        <v>44.71</v>
      </c>
      <c r="Q1051" s="39"/>
      <c r="R1051" s="39"/>
      <c r="S1051" s="38">
        <f t="shared" si="199"/>
        <v>0</v>
      </c>
      <c r="T1051" s="39"/>
      <c r="U1051" s="40"/>
      <c r="V1051" s="9">
        <f t="shared" si="200"/>
        <v>37.26</v>
      </c>
      <c r="Y1051" s="9">
        <f t="shared" si="201"/>
        <v>0</v>
      </c>
      <c r="AD1051" s="4" t="s">
        <v>2919</v>
      </c>
      <c r="AE1051" s="4" t="s">
        <v>2920</v>
      </c>
      <c r="AF1051" s="4" t="s">
        <v>2821</v>
      </c>
    </row>
    <row r="1052" spans="1:35" ht="18" x14ac:dyDescent="0.3">
      <c r="A1052" s="23" t="s">
        <v>2921</v>
      </c>
      <c r="B1052" s="23"/>
      <c r="C1052" s="42" t="s">
        <v>2818</v>
      </c>
      <c r="D1052" s="25"/>
      <c r="E1052" s="25"/>
      <c r="F1052" s="43" t="s">
        <v>98</v>
      </c>
      <c r="G1052" s="44">
        <v>1</v>
      </c>
      <c r="H1052" s="25"/>
      <c r="I1052" s="45">
        <v>1024</v>
      </c>
      <c r="J1052" s="46">
        <v>44.71</v>
      </c>
      <c r="K1052" s="47"/>
      <c r="L1052" s="47"/>
      <c r="M1052" s="46">
        <f t="shared" si="198"/>
        <v>45783.040000000001</v>
      </c>
      <c r="N1052" s="47"/>
      <c r="O1052" s="47"/>
      <c r="P1052" s="46">
        <v>44.71</v>
      </c>
      <c r="Q1052" s="47"/>
      <c r="R1052" s="47"/>
      <c r="S1052" s="46">
        <f t="shared" si="199"/>
        <v>45783.040000000001</v>
      </c>
      <c r="T1052" s="47"/>
      <c r="U1052" s="48"/>
      <c r="V1052" s="9">
        <f t="shared" si="200"/>
        <v>37.26</v>
      </c>
      <c r="Y1052" s="9">
        <f t="shared" si="201"/>
        <v>38152.53</v>
      </c>
      <c r="AD1052" s="4" t="s">
        <v>2922</v>
      </c>
      <c r="AE1052" s="4" t="s">
        <v>2920</v>
      </c>
      <c r="AF1052" s="4" t="s">
        <v>2821</v>
      </c>
    </row>
    <row r="1053" spans="1:35" ht="18" x14ac:dyDescent="0.3">
      <c r="A1053" s="17" t="s">
        <v>2923</v>
      </c>
      <c r="B1053" s="17"/>
      <c r="C1053" s="34" t="s">
        <v>2825</v>
      </c>
      <c r="D1053" s="19"/>
      <c r="E1053" s="19"/>
      <c r="F1053" s="35" t="s">
        <v>98</v>
      </c>
      <c r="G1053" s="36">
        <v>1</v>
      </c>
      <c r="H1053" s="19"/>
      <c r="I1053" s="37">
        <v>0</v>
      </c>
      <c r="J1053" s="38">
        <v>35.76</v>
      </c>
      <c r="K1053" s="39"/>
      <c r="L1053" s="39"/>
      <c r="M1053" s="38">
        <f t="shared" si="198"/>
        <v>0</v>
      </c>
      <c r="N1053" s="39"/>
      <c r="O1053" s="39"/>
      <c r="P1053" s="38">
        <v>35.76</v>
      </c>
      <c r="Q1053" s="39"/>
      <c r="R1053" s="39"/>
      <c r="S1053" s="38">
        <f t="shared" si="199"/>
        <v>0</v>
      </c>
      <c r="T1053" s="39"/>
      <c r="U1053" s="40"/>
      <c r="V1053" s="9">
        <f t="shared" si="200"/>
        <v>29.8</v>
      </c>
      <c r="Y1053" s="9">
        <f t="shared" si="201"/>
        <v>0</v>
      </c>
      <c r="AD1053" s="4" t="s">
        <v>2924</v>
      </c>
      <c r="AE1053" s="4" t="s">
        <v>2925</v>
      </c>
      <c r="AF1053" s="4" t="s">
        <v>2828</v>
      </c>
    </row>
    <row r="1054" spans="1:35" ht="18" x14ac:dyDescent="0.3">
      <c r="A1054" s="23" t="s">
        <v>2926</v>
      </c>
      <c r="B1054" s="23"/>
      <c r="C1054" s="42" t="s">
        <v>2825</v>
      </c>
      <c r="D1054" s="25"/>
      <c r="E1054" s="25"/>
      <c r="F1054" s="43" t="s">
        <v>98</v>
      </c>
      <c r="G1054" s="44">
        <v>1</v>
      </c>
      <c r="H1054" s="25"/>
      <c r="I1054" s="45">
        <v>204.8</v>
      </c>
      <c r="J1054" s="46">
        <v>35.76</v>
      </c>
      <c r="K1054" s="47"/>
      <c r="L1054" s="47"/>
      <c r="M1054" s="46">
        <f t="shared" si="198"/>
        <v>7323.65</v>
      </c>
      <c r="N1054" s="47"/>
      <c r="O1054" s="47"/>
      <c r="P1054" s="46">
        <v>35.76</v>
      </c>
      <c r="Q1054" s="47"/>
      <c r="R1054" s="47"/>
      <c r="S1054" s="46">
        <f t="shared" si="199"/>
        <v>7323.65</v>
      </c>
      <c r="T1054" s="47"/>
      <c r="U1054" s="48"/>
      <c r="V1054" s="9">
        <f t="shared" si="200"/>
        <v>29.8</v>
      </c>
      <c r="Y1054" s="9">
        <f t="shared" si="201"/>
        <v>6103.04</v>
      </c>
      <c r="AD1054" s="4" t="s">
        <v>2927</v>
      </c>
      <c r="AE1054" s="4" t="s">
        <v>2925</v>
      </c>
      <c r="AF1054" s="4" t="s">
        <v>2828</v>
      </c>
    </row>
    <row r="1055" spans="1:35" ht="18" x14ac:dyDescent="0.3">
      <c r="A1055" s="17" t="s">
        <v>2928</v>
      </c>
      <c r="B1055" s="17"/>
      <c r="C1055" s="34" t="s">
        <v>2887</v>
      </c>
      <c r="D1055" s="19"/>
      <c r="E1055" s="19"/>
      <c r="F1055" s="35" t="s">
        <v>67</v>
      </c>
      <c r="G1055" s="36">
        <v>1.1000000000000001</v>
      </c>
      <c r="H1055" s="19"/>
      <c r="I1055" s="37">
        <v>0</v>
      </c>
      <c r="J1055" s="38">
        <v>276.08999999999997</v>
      </c>
      <c r="K1055" s="39"/>
      <c r="L1055" s="39"/>
      <c r="M1055" s="38">
        <f t="shared" si="198"/>
        <v>0</v>
      </c>
      <c r="N1055" s="39"/>
      <c r="O1055" s="39"/>
      <c r="P1055" s="38">
        <v>276.08999999999997</v>
      </c>
      <c r="Q1055" s="39"/>
      <c r="R1055" s="39"/>
      <c r="S1055" s="38">
        <f t="shared" si="199"/>
        <v>0</v>
      </c>
      <c r="T1055" s="39"/>
      <c r="U1055" s="40"/>
      <c r="V1055" s="9">
        <f t="shared" si="200"/>
        <v>230.08</v>
      </c>
      <c r="Y1055" s="9">
        <f t="shared" si="201"/>
        <v>0</v>
      </c>
      <c r="AD1055" s="4" t="s">
        <v>2929</v>
      </c>
      <c r="AE1055" s="4" t="s">
        <v>2930</v>
      </c>
      <c r="AF1055" s="4" t="s">
        <v>2890</v>
      </c>
    </row>
    <row r="1056" spans="1:35" ht="18" x14ac:dyDescent="0.3">
      <c r="A1056" s="23" t="s">
        <v>2931</v>
      </c>
      <c r="B1056" s="23"/>
      <c r="C1056" s="42" t="s">
        <v>2887</v>
      </c>
      <c r="D1056" s="25"/>
      <c r="E1056" s="25"/>
      <c r="F1056" s="43" t="s">
        <v>67</v>
      </c>
      <c r="G1056" s="44">
        <v>1.1000000000000001</v>
      </c>
      <c r="H1056" s="25"/>
      <c r="I1056" s="45">
        <v>449.06400000000002</v>
      </c>
      <c r="J1056" s="46">
        <v>276.08999999999997</v>
      </c>
      <c r="K1056" s="47"/>
      <c r="L1056" s="47"/>
      <c r="M1056" s="46">
        <f t="shared" si="198"/>
        <v>123982.08</v>
      </c>
      <c r="N1056" s="47"/>
      <c r="O1056" s="47"/>
      <c r="P1056" s="46">
        <v>276.08999999999997</v>
      </c>
      <c r="Q1056" s="47"/>
      <c r="R1056" s="47"/>
      <c r="S1056" s="46">
        <f t="shared" si="199"/>
        <v>123982.08</v>
      </c>
      <c r="T1056" s="47"/>
      <c r="U1056" s="48"/>
      <c r="V1056" s="9">
        <f t="shared" si="200"/>
        <v>230.08</v>
      </c>
      <c r="Y1056" s="9">
        <f t="shared" si="201"/>
        <v>103318.39999999999</v>
      </c>
      <c r="AD1056" s="4" t="s">
        <v>2932</v>
      </c>
      <c r="AE1056" s="4" t="s">
        <v>2930</v>
      </c>
      <c r="AF1056" s="4" t="s">
        <v>2890</v>
      </c>
    </row>
    <row r="1057" spans="1:35" ht="36" x14ac:dyDescent="0.3">
      <c r="A1057" s="17" t="s">
        <v>2933</v>
      </c>
      <c r="B1057" s="17" t="s">
        <v>2870</v>
      </c>
      <c r="C1057" s="18" t="s">
        <v>2871</v>
      </c>
      <c r="D1057" s="19"/>
      <c r="E1057" s="19" t="s">
        <v>2934</v>
      </c>
      <c r="F1057" s="19" t="s">
        <v>67</v>
      </c>
      <c r="G1057" s="20">
        <v>1</v>
      </c>
      <c r="H1057" s="19"/>
      <c r="I1057" s="21">
        <v>0</v>
      </c>
      <c r="J1057" s="22">
        <v>292.88</v>
      </c>
      <c r="K1057" s="22">
        <v>1477</v>
      </c>
      <c r="L1057" s="22">
        <f>J1057+ROUND(K1057, 2)</f>
        <v>1769.88</v>
      </c>
      <c r="M1057" s="22">
        <v>0</v>
      </c>
      <c r="N1057" s="22">
        <v>0</v>
      </c>
      <c r="O1057" s="22">
        <f>M1057+N1057</f>
        <v>0</v>
      </c>
      <c r="P1057" s="22">
        <v>3637.61</v>
      </c>
      <c r="Q1057" s="22">
        <v>1477</v>
      </c>
      <c r="R1057" s="22">
        <f>P1057+ROUND(Q1057, 2)</f>
        <v>5114.6100000000006</v>
      </c>
      <c r="S1057" s="22">
        <v>0</v>
      </c>
      <c r="T1057" s="22">
        <v>0</v>
      </c>
      <c r="U1057" s="22">
        <f>S1057+T1057</f>
        <v>0</v>
      </c>
      <c r="V1057" s="9">
        <f>ROUND(P1057 / 1.2, 2)</f>
        <v>3031.34</v>
      </c>
      <c r="W1057" s="9">
        <f>ROUND(Q1057 / 1.2, 2)</f>
        <v>1230.83</v>
      </c>
      <c r="X1057" s="9">
        <f>ROUND(R1057 / 1.2, 2)</f>
        <v>4262.18</v>
      </c>
      <c r="Y1057" s="9">
        <f t="shared" si="201"/>
        <v>0</v>
      </c>
      <c r="Z1057" s="9">
        <f>ROUND(T1057 / 1.2, 2)</f>
        <v>0</v>
      </c>
      <c r="AA1057" s="9">
        <f>Y1057+Z1057</f>
        <v>0</v>
      </c>
      <c r="AD1057" s="4">
        <v>337840013</v>
      </c>
      <c r="AE1057" s="4">
        <v>27137881</v>
      </c>
      <c r="AG1057" s="4" t="s">
        <v>2872</v>
      </c>
      <c r="AH1057" s="4" t="s">
        <v>2873</v>
      </c>
      <c r="AI1057" s="4" t="s">
        <v>70</v>
      </c>
    </row>
    <row r="1058" spans="1:35" ht="36" x14ac:dyDescent="0.3">
      <c r="A1058" s="23" t="s">
        <v>2935</v>
      </c>
      <c r="B1058" s="23" t="s">
        <v>2870</v>
      </c>
      <c r="C1058" s="24" t="s">
        <v>2871</v>
      </c>
      <c r="D1058" s="25"/>
      <c r="E1058" s="25" t="s">
        <v>2934</v>
      </c>
      <c r="F1058" s="25" t="s">
        <v>67</v>
      </c>
      <c r="G1058" s="26">
        <v>1</v>
      </c>
      <c r="H1058" s="25"/>
      <c r="I1058" s="26">
        <v>55.13</v>
      </c>
      <c r="J1058" s="27">
        <v>292.88</v>
      </c>
      <c r="K1058" s="27">
        <v>1477</v>
      </c>
      <c r="L1058" s="27">
        <v>1477</v>
      </c>
      <c r="M1058" s="27">
        <v>16146.47</v>
      </c>
      <c r="N1058" s="27">
        <v>81427.009999999995</v>
      </c>
      <c r="O1058" s="27"/>
      <c r="P1058" s="27">
        <v>3637.61</v>
      </c>
      <c r="Q1058" s="27">
        <v>1477</v>
      </c>
      <c r="R1058" s="27">
        <v>1477</v>
      </c>
      <c r="S1058" s="27">
        <v>200541.44</v>
      </c>
      <c r="T1058" s="27">
        <v>81427.009999999995</v>
      </c>
      <c r="U1058" s="27"/>
      <c r="V1058" s="9"/>
      <c r="W1058" s="9">
        <f>ROUND(Q1058 / 1.2, 2)</f>
        <v>1230.83</v>
      </c>
      <c r="X1058" s="9">
        <f>ROUND(R1058 / 1.2, 2)</f>
        <v>1230.83</v>
      </c>
      <c r="Y1058" s="9"/>
      <c r="Z1058" s="9">
        <f>ROUND(T1058 / 1.2, 2)</f>
        <v>67855.839999999997</v>
      </c>
      <c r="AA1058" s="9"/>
      <c r="AD1058" s="4">
        <v>315782320</v>
      </c>
      <c r="AE1058" s="4">
        <v>27137881</v>
      </c>
      <c r="AG1058" s="4" t="s">
        <v>2872</v>
      </c>
      <c r="AH1058" s="4" t="s">
        <v>2873</v>
      </c>
      <c r="AI1058" s="4"/>
    </row>
    <row r="1059" spans="1:35" ht="18" x14ac:dyDescent="0.3">
      <c r="A1059" s="17" t="s">
        <v>2936</v>
      </c>
      <c r="B1059" s="17"/>
      <c r="C1059" s="34" t="s">
        <v>2937</v>
      </c>
      <c r="D1059" s="19"/>
      <c r="E1059" s="19"/>
      <c r="F1059" s="35" t="s">
        <v>67</v>
      </c>
      <c r="G1059" s="36">
        <v>1.1000000000000001</v>
      </c>
      <c r="H1059" s="19"/>
      <c r="I1059" s="37">
        <v>0</v>
      </c>
      <c r="J1059" s="38">
        <v>0</v>
      </c>
      <c r="K1059" s="39"/>
      <c r="L1059" s="39"/>
      <c r="M1059" s="38">
        <f t="shared" ref="M1059:M1066" si="202">ROUND(ROUND(J1059, 2)*I1059, 2)</f>
        <v>0</v>
      </c>
      <c r="N1059" s="39"/>
      <c r="O1059" s="39"/>
      <c r="P1059" s="38">
        <v>1520.33</v>
      </c>
      <c r="Q1059" s="39"/>
      <c r="R1059" s="39"/>
      <c r="S1059" s="38">
        <f t="shared" ref="S1059:S1066" si="203">ROUND(ROUND(P1059, 2)*I1059, 2)</f>
        <v>0</v>
      </c>
      <c r="T1059" s="39"/>
      <c r="U1059" s="40"/>
      <c r="V1059" s="9">
        <f t="shared" ref="V1059:V1066" si="204">ROUND(ROUND(P1059, 2)/1.2, 2)</f>
        <v>1266.94</v>
      </c>
      <c r="Y1059" s="9">
        <f t="shared" ref="Y1059:Y1067" si="205">ROUND(S1059 / 1.2, 2)</f>
        <v>0</v>
      </c>
      <c r="AD1059" s="4" t="s">
        <v>2938</v>
      </c>
      <c r="AE1059" s="4" t="s">
        <v>2939</v>
      </c>
      <c r="AF1059" s="4" t="s">
        <v>2940</v>
      </c>
    </row>
    <row r="1060" spans="1:35" ht="18" x14ac:dyDescent="0.3">
      <c r="A1060" s="23" t="s">
        <v>2941</v>
      </c>
      <c r="B1060" s="23"/>
      <c r="C1060" s="42" t="s">
        <v>2937</v>
      </c>
      <c r="D1060" s="25"/>
      <c r="E1060" s="25"/>
      <c r="F1060" s="43" t="s">
        <v>67</v>
      </c>
      <c r="G1060" s="44">
        <v>1.1000000000000001</v>
      </c>
      <c r="H1060" s="25"/>
      <c r="I1060" s="45">
        <v>121.286</v>
      </c>
      <c r="J1060" s="46">
        <v>0</v>
      </c>
      <c r="K1060" s="47"/>
      <c r="L1060" s="47"/>
      <c r="M1060" s="46">
        <f t="shared" si="202"/>
        <v>0</v>
      </c>
      <c r="N1060" s="47"/>
      <c r="O1060" s="47"/>
      <c r="P1060" s="46">
        <v>1520.33</v>
      </c>
      <c r="Q1060" s="47"/>
      <c r="R1060" s="47"/>
      <c r="S1060" s="46">
        <f t="shared" si="203"/>
        <v>184394.74</v>
      </c>
      <c r="T1060" s="47"/>
      <c r="U1060" s="48"/>
      <c r="V1060" s="9">
        <f t="shared" si="204"/>
        <v>1266.94</v>
      </c>
      <c r="Y1060" s="9">
        <f t="shared" si="205"/>
        <v>153662.28</v>
      </c>
      <c r="AD1060" s="4" t="s">
        <v>2942</v>
      </c>
      <c r="AE1060" s="4" t="s">
        <v>2939</v>
      </c>
      <c r="AF1060" s="4" t="s">
        <v>2940</v>
      </c>
    </row>
    <row r="1061" spans="1:35" ht="18" x14ac:dyDescent="0.3">
      <c r="A1061" s="17" t="s">
        <v>2943</v>
      </c>
      <c r="B1061" s="17"/>
      <c r="C1061" s="34" t="s">
        <v>2818</v>
      </c>
      <c r="D1061" s="19"/>
      <c r="E1061" s="19"/>
      <c r="F1061" s="35" t="s">
        <v>98</v>
      </c>
      <c r="G1061" s="36">
        <v>1</v>
      </c>
      <c r="H1061" s="19"/>
      <c r="I1061" s="37">
        <v>0</v>
      </c>
      <c r="J1061" s="38">
        <v>44.71</v>
      </c>
      <c r="K1061" s="39"/>
      <c r="L1061" s="39"/>
      <c r="M1061" s="38">
        <f t="shared" si="202"/>
        <v>0</v>
      </c>
      <c r="N1061" s="39"/>
      <c r="O1061" s="39"/>
      <c r="P1061" s="38">
        <v>44.71</v>
      </c>
      <c r="Q1061" s="39"/>
      <c r="R1061" s="39"/>
      <c r="S1061" s="38">
        <f t="shared" si="203"/>
        <v>0</v>
      </c>
      <c r="T1061" s="39"/>
      <c r="U1061" s="40"/>
      <c r="V1061" s="9">
        <f t="shared" si="204"/>
        <v>37.26</v>
      </c>
      <c r="Y1061" s="9">
        <f t="shared" si="205"/>
        <v>0</v>
      </c>
      <c r="AD1061" s="4" t="s">
        <v>2944</v>
      </c>
      <c r="AE1061" s="4" t="s">
        <v>2945</v>
      </c>
      <c r="AF1061" s="4" t="s">
        <v>2821</v>
      </c>
    </row>
    <row r="1062" spans="1:35" ht="18" x14ac:dyDescent="0.3">
      <c r="A1062" s="23" t="s">
        <v>2946</v>
      </c>
      <c r="B1062" s="23"/>
      <c r="C1062" s="42" t="s">
        <v>2818</v>
      </c>
      <c r="D1062" s="25"/>
      <c r="E1062" s="25"/>
      <c r="F1062" s="43" t="s">
        <v>98</v>
      </c>
      <c r="G1062" s="44">
        <v>1</v>
      </c>
      <c r="H1062" s="25"/>
      <c r="I1062" s="45">
        <v>272</v>
      </c>
      <c r="J1062" s="46">
        <v>44.71</v>
      </c>
      <c r="K1062" s="47"/>
      <c r="L1062" s="47"/>
      <c r="M1062" s="46">
        <f t="shared" si="202"/>
        <v>12161.12</v>
      </c>
      <c r="N1062" s="47"/>
      <c r="O1062" s="47"/>
      <c r="P1062" s="46">
        <v>44.71</v>
      </c>
      <c r="Q1062" s="47"/>
      <c r="R1062" s="47"/>
      <c r="S1062" s="46">
        <f t="shared" si="203"/>
        <v>12161.12</v>
      </c>
      <c r="T1062" s="47"/>
      <c r="U1062" s="48"/>
      <c r="V1062" s="9">
        <f t="shared" si="204"/>
        <v>37.26</v>
      </c>
      <c r="Y1062" s="9">
        <f t="shared" si="205"/>
        <v>10134.27</v>
      </c>
      <c r="AD1062" s="4" t="s">
        <v>2947</v>
      </c>
      <c r="AE1062" s="4" t="s">
        <v>2945</v>
      </c>
      <c r="AF1062" s="4" t="s">
        <v>2821</v>
      </c>
    </row>
    <row r="1063" spans="1:35" ht="18" x14ac:dyDescent="0.3">
      <c r="A1063" s="17" t="s">
        <v>2948</v>
      </c>
      <c r="B1063" s="17"/>
      <c r="C1063" s="34" t="s">
        <v>2825</v>
      </c>
      <c r="D1063" s="19"/>
      <c r="E1063" s="19"/>
      <c r="F1063" s="35" t="s">
        <v>98</v>
      </c>
      <c r="G1063" s="36">
        <v>1</v>
      </c>
      <c r="H1063" s="19"/>
      <c r="I1063" s="37">
        <v>0</v>
      </c>
      <c r="J1063" s="38">
        <v>35.76</v>
      </c>
      <c r="K1063" s="39"/>
      <c r="L1063" s="39"/>
      <c r="M1063" s="38">
        <f t="shared" si="202"/>
        <v>0</v>
      </c>
      <c r="N1063" s="39"/>
      <c r="O1063" s="39"/>
      <c r="P1063" s="38">
        <v>35.76</v>
      </c>
      <c r="Q1063" s="39"/>
      <c r="R1063" s="39"/>
      <c r="S1063" s="38">
        <f t="shared" si="203"/>
        <v>0</v>
      </c>
      <c r="T1063" s="39"/>
      <c r="U1063" s="40"/>
      <c r="V1063" s="9">
        <f t="shared" si="204"/>
        <v>29.8</v>
      </c>
      <c r="Y1063" s="9">
        <f t="shared" si="205"/>
        <v>0</v>
      </c>
      <c r="AD1063" s="4" t="s">
        <v>2949</v>
      </c>
      <c r="AE1063" s="4" t="s">
        <v>2950</v>
      </c>
      <c r="AF1063" s="4" t="s">
        <v>2828</v>
      </c>
    </row>
    <row r="1064" spans="1:35" ht="18" x14ac:dyDescent="0.3">
      <c r="A1064" s="23" t="s">
        <v>2951</v>
      </c>
      <c r="B1064" s="23"/>
      <c r="C1064" s="42" t="s">
        <v>2825</v>
      </c>
      <c r="D1064" s="25"/>
      <c r="E1064" s="25"/>
      <c r="F1064" s="43" t="s">
        <v>98</v>
      </c>
      <c r="G1064" s="44">
        <v>1</v>
      </c>
      <c r="H1064" s="25"/>
      <c r="I1064" s="45">
        <v>54.4</v>
      </c>
      <c r="J1064" s="46">
        <v>35.76</v>
      </c>
      <c r="K1064" s="47"/>
      <c r="L1064" s="47"/>
      <c r="M1064" s="46">
        <f t="shared" si="202"/>
        <v>1945.34</v>
      </c>
      <c r="N1064" s="47"/>
      <c r="O1064" s="47"/>
      <c r="P1064" s="46">
        <v>35.76</v>
      </c>
      <c r="Q1064" s="47"/>
      <c r="R1064" s="47"/>
      <c r="S1064" s="46">
        <f t="shared" si="203"/>
        <v>1945.34</v>
      </c>
      <c r="T1064" s="47"/>
      <c r="U1064" s="48"/>
      <c r="V1064" s="9">
        <f t="shared" si="204"/>
        <v>29.8</v>
      </c>
      <c r="Y1064" s="9">
        <f t="shared" si="205"/>
        <v>1621.12</v>
      </c>
      <c r="AD1064" s="4" t="s">
        <v>2952</v>
      </c>
      <c r="AE1064" s="4" t="s">
        <v>2950</v>
      </c>
      <c r="AF1064" s="4" t="s">
        <v>2828</v>
      </c>
    </row>
    <row r="1065" spans="1:35" ht="18" x14ac:dyDescent="0.3">
      <c r="A1065" s="17" t="s">
        <v>2953</v>
      </c>
      <c r="B1065" s="17"/>
      <c r="C1065" s="34" t="s">
        <v>2904</v>
      </c>
      <c r="D1065" s="19"/>
      <c r="E1065" s="19"/>
      <c r="F1065" s="35" t="s">
        <v>150</v>
      </c>
      <c r="G1065" s="36">
        <v>1</v>
      </c>
      <c r="H1065" s="19"/>
      <c r="I1065" s="37">
        <v>0</v>
      </c>
      <c r="J1065" s="38">
        <v>80</v>
      </c>
      <c r="K1065" s="39"/>
      <c r="L1065" s="39"/>
      <c r="M1065" s="38">
        <f t="shared" si="202"/>
        <v>0</v>
      </c>
      <c r="N1065" s="39"/>
      <c r="O1065" s="39"/>
      <c r="P1065" s="38">
        <v>80</v>
      </c>
      <c r="Q1065" s="39"/>
      <c r="R1065" s="39"/>
      <c r="S1065" s="38">
        <f t="shared" si="203"/>
        <v>0</v>
      </c>
      <c r="T1065" s="39"/>
      <c r="U1065" s="40"/>
      <c r="V1065" s="9">
        <f t="shared" si="204"/>
        <v>66.67</v>
      </c>
      <c r="Y1065" s="9">
        <f t="shared" si="205"/>
        <v>0</v>
      </c>
      <c r="AD1065" s="4" t="s">
        <v>2954</v>
      </c>
      <c r="AE1065" s="4" t="s">
        <v>2955</v>
      </c>
      <c r="AF1065" s="4" t="s">
        <v>2907</v>
      </c>
    </row>
    <row r="1066" spans="1:35" ht="18" x14ac:dyDescent="0.3">
      <c r="A1066" s="23" t="s">
        <v>2956</v>
      </c>
      <c r="B1066" s="23"/>
      <c r="C1066" s="42" t="s">
        <v>2904</v>
      </c>
      <c r="D1066" s="25"/>
      <c r="E1066" s="25"/>
      <c r="F1066" s="43" t="s">
        <v>150</v>
      </c>
      <c r="G1066" s="44">
        <v>1</v>
      </c>
      <c r="H1066" s="25"/>
      <c r="I1066" s="45">
        <v>25.5</v>
      </c>
      <c r="J1066" s="46">
        <v>80</v>
      </c>
      <c r="K1066" s="47"/>
      <c r="L1066" s="47"/>
      <c r="M1066" s="46">
        <f t="shared" si="202"/>
        <v>2040</v>
      </c>
      <c r="N1066" s="47"/>
      <c r="O1066" s="47"/>
      <c r="P1066" s="46">
        <v>80</v>
      </c>
      <c r="Q1066" s="47"/>
      <c r="R1066" s="47"/>
      <c r="S1066" s="46">
        <f t="shared" si="203"/>
        <v>2040</v>
      </c>
      <c r="T1066" s="47"/>
      <c r="U1066" s="48"/>
      <c r="V1066" s="9">
        <f t="shared" si="204"/>
        <v>66.67</v>
      </c>
      <c r="Y1066" s="9">
        <f t="shared" si="205"/>
        <v>1700</v>
      </c>
      <c r="AD1066" s="4" t="s">
        <v>2957</v>
      </c>
      <c r="AE1066" s="4" t="s">
        <v>2955</v>
      </c>
      <c r="AF1066" s="4" t="s">
        <v>2907</v>
      </c>
    </row>
    <row r="1067" spans="1:35" ht="36" x14ac:dyDescent="0.3">
      <c r="A1067" s="17" t="s">
        <v>2958</v>
      </c>
      <c r="B1067" s="17" t="s">
        <v>2870</v>
      </c>
      <c r="C1067" s="18" t="s">
        <v>2871</v>
      </c>
      <c r="D1067" s="19"/>
      <c r="E1067" s="19" t="s">
        <v>2959</v>
      </c>
      <c r="F1067" s="19" t="s">
        <v>67</v>
      </c>
      <c r="G1067" s="20">
        <v>1</v>
      </c>
      <c r="H1067" s="19"/>
      <c r="I1067" s="21">
        <v>0</v>
      </c>
      <c r="J1067" s="22">
        <v>904.12</v>
      </c>
      <c r="K1067" s="22">
        <v>1477</v>
      </c>
      <c r="L1067" s="22">
        <f>J1067+ROUND(K1067, 2)</f>
        <v>2381.12</v>
      </c>
      <c r="M1067" s="22">
        <v>0</v>
      </c>
      <c r="N1067" s="22">
        <v>0</v>
      </c>
      <c r="O1067" s="22">
        <f>M1067+N1067</f>
        <v>0</v>
      </c>
      <c r="P1067" s="22">
        <v>904.12</v>
      </c>
      <c r="Q1067" s="22">
        <v>1477</v>
      </c>
      <c r="R1067" s="22">
        <f>P1067+ROUND(Q1067, 2)</f>
        <v>2381.12</v>
      </c>
      <c r="S1067" s="22">
        <v>0</v>
      </c>
      <c r="T1067" s="22">
        <v>0</v>
      </c>
      <c r="U1067" s="22">
        <f>S1067+T1067</f>
        <v>0</v>
      </c>
      <c r="V1067" s="9">
        <f>ROUND(P1067 / 1.2, 2)</f>
        <v>753.43</v>
      </c>
      <c r="W1067" s="9">
        <f>ROUND(Q1067 / 1.2, 2)</f>
        <v>1230.83</v>
      </c>
      <c r="X1067" s="9">
        <f>ROUND(R1067 / 1.2, 2)</f>
        <v>1984.27</v>
      </c>
      <c r="Y1067" s="9">
        <f t="shared" si="205"/>
        <v>0</v>
      </c>
      <c r="Z1067" s="9">
        <f>ROUND(T1067 / 1.2, 2)</f>
        <v>0</v>
      </c>
      <c r="AA1067" s="9">
        <f>Y1067+Z1067</f>
        <v>0</v>
      </c>
      <c r="AD1067" s="4">
        <v>337840014</v>
      </c>
      <c r="AE1067" s="4">
        <v>27137888</v>
      </c>
      <c r="AG1067" s="4" t="s">
        <v>2872</v>
      </c>
      <c r="AH1067" s="4" t="s">
        <v>2873</v>
      </c>
      <c r="AI1067" s="4" t="s">
        <v>70</v>
      </c>
    </row>
    <row r="1068" spans="1:35" ht="36" x14ac:dyDescent="0.3">
      <c r="A1068" s="23" t="s">
        <v>2960</v>
      </c>
      <c r="B1068" s="23" t="s">
        <v>2870</v>
      </c>
      <c r="C1068" s="24" t="s">
        <v>2871</v>
      </c>
      <c r="D1068" s="25"/>
      <c r="E1068" s="25" t="s">
        <v>2959</v>
      </c>
      <c r="F1068" s="25" t="s">
        <v>67</v>
      </c>
      <c r="G1068" s="26">
        <v>1</v>
      </c>
      <c r="H1068" s="25"/>
      <c r="I1068" s="26">
        <v>23.49</v>
      </c>
      <c r="J1068" s="27">
        <v>904.12</v>
      </c>
      <c r="K1068" s="27">
        <v>1477</v>
      </c>
      <c r="L1068" s="27">
        <v>1477</v>
      </c>
      <c r="M1068" s="27">
        <v>21237.78</v>
      </c>
      <c r="N1068" s="27">
        <v>34694.730000000003</v>
      </c>
      <c r="O1068" s="27"/>
      <c r="P1068" s="27">
        <v>904.12</v>
      </c>
      <c r="Q1068" s="27">
        <v>1477</v>
      </c>
      <c r="R1068" s="27">
        <v>1477</v>
      </c>
      <c r="S1068" s="27">
        <v>21237.78</v>
      </c>
      <c r="T1068" s="27">
        <v>34694.730000000003</v>
      </c>
      <c r="U1068" s="27"/>
      <c r="V1068" s="9"/>
      <c r="W1068" s="9">
        <f>ROUND(Q1068 / 1.2, 2)</f>
        <v>1230.83</v>
      </c>
      <c r="X1068" s="9">
        <f>ROUND(R1068 / 1.2, 2)</f>
        <v>1230.83</v>
      </c>
      <c r="Y1068" s="9"/>
      <c r="Z1068" s="9">
        <f>ROUND(T1068 / 1.2, 2)</f>
        <v>28912.28</v>
      </c>
      <c r="AA1068" s="9"/>
      <c r="AD1068" s="4">
        <v>315782321</v>
      </c>
      <c r="AE1068" s="4">
        <v>27137888</v>
      </c>
      <c r="AG1068" s="4" t="s">
        <v>2872</v>
      </c>
      <c r="AH1068" s="4" t="s">
        <v>2873</v>
      </c>
      <c r="AI1068" s="4"/>
    </row>
    <row r="1069" spans="1:35" ht="18" x14ac:dyDescent="0.3">
      <c r="A1069" s="17" t="s">
        <v>2961</v>
      </c>
      <c r="B1069" s="17"/>
      <c r="C1069" s="34" t="s">
        <v>2818</v>
      </c>
      <c r="D1069" s="19"/>
      <c r="E1069" s="19"/>
      <c r="F1069" s="35" t="s">
        <v>98</v>
      </c>
      <c r="G1069" s="36">
        <v>1</v>
      </c>
      <c r="H1069" s="19"/>
      <c r="I1069" s="37">
        <v>0</v>
      </c>
      <c r="J1069" s="38">
        <v>44.71</v>
      </c>
      <c r="K1069" s="39"/>
      <c r="L1069" s="39"/>
      <c r="M1069" s="38">
        <f t="shared" ref="M1069:M1074" si="206">ROUND(ROUND(J1069, 2)*I1069, 2)</f>
        <v>0</v>
      </c>
      <c r="N1069" s="39"/>
      <c r="O1069" s="39"/>
      <c r="P1069" s="38">
        <v>44.71</v>
      </c>
      <c r="Q1069" s="39"/>
      <c r="R1069" s="39"/>
      <c r="S1069" s="38">
        <f t="shared" ref="S1069:S1074" si="207">ROUND(ROUND(P1069, 2)*I1069, 2)</f>
        <v>0</v>
      </c>
      <c r="T1069" s="39"/>
      <c r="U1069" s="40"/>
      <c r="V1069" s="9">
        <f t="shared" ref="V1069:V1074" si="208">ROUND(ROUND(P1069, 2)/1.2, 2)</f>
        <v>37.26</v>
      </c>
      <c r="Y1069" s="9">
        <f t="shared" ref="Y1069:Y1075" si="209">ROUND(S1069 / 1.2, 2)</f>
        <v>0</v>
      </c>
      <c r="AD1069" s="4" t="s">
        <v>2962</v>
      </c>
      <c r="AE1069" s="4" t="s">
        <v>2963</v>
      </c>
      <c r="AF1069" s="4" t="s">
        <v>2821</v>
      </c>
    </row>
    <row r="1070" spans="1:35" ht="18" x14ac:dyDescent="0.3">
      <c r="A1070" s="23" t="s">
        <v>2964</v>
      </c>
      <c r="B1070" s="23"/>
      <c r="C1070" s="42" t="s">
        <v>2818</v>
      </c>
      <c r="D1070" s="25"/>
      <c r="E1070" s="25"/>
      <c r="F1070" s="43" t="s">
        <v>98</v>
      </c>
      <c r="G1070" s="44">
        <v>1</v>
      </c>
      <c r="H1070" s="25"/>
      <c r="I1070" s="45">
        <v>84.2</v>
      </c>
      <c r="J1070" s="46">
        <v>44.71</v>
      </c>
      <c r="K1070" s="47"/>
      <c r="L1070" s="47"/>
      <c r="M1070" s="46">
        <f t="shared" si="206"/>
        <v>3764.58</v>
      </c>
      <c r="N1070" s="47"/>
      <c r="O1070" s="47"/>
      <c r="P1070" s="46">
        <v>44.71</v>
      </c>
      <c r="Q1070" s="47"/>
      <c r="R1070" s="47"/>
      <c r="S1070" s="46">
        <f t="shared" si="207"/>
        <v>3764.58</v>
      </c>
      <c r="T1070" s="47"/>
      <c r="U1070" s="48"/>
      <c r="V1070" s="9">
        <f t="shared" si="208"/>
        <v>37.26</v>
      </c>
      <c r="Y1070" s="9">
        <f t="shared" si="209"/>
        <v>3137.15</v>
      </c>
      <c r="AD1070" s="4" t="s">
        <v>2965</v>
      </c>
      <c r="AE1070" s="4" t="s">
        <v>2963</v>
      </c>
      <c r="AF1070" s="4" t="s">
        <v>2821</v>
      </c>
    </row>
    <row r="1071" spans="1:35" ht="18" x14ac:dyDescent="0.3">
      <c r="A1071" s="17" t="s">
        <v>2966</v>
      </c>
      <c r="B1071" s="17"/>
      <c r="C1071" s="34" t="s">
        <v>2825</v>
      </c>
      <c r="D1071" s="19"/>
      <c r="E1071" s="19"/>
      <c r="F1071" s="35" t="s">
        <v>98</v>
      </c>
      <c r="G1071" s="36">
        <v>1</v>
      </c>
      <c r="H1071" s="19"/>
      <c r="I1071" s="37">
        <v>0</v>
      </c>
      <c r="J1071" s="38">
        <v>35.76</v>
      </c>
      <c r="K1071" s="39"/>
      <c r="L1071" s="39"/>
      <c r="M1071" s="38">
        <f t="shared" si="206"/>
        <v>0</v>
      </c>
      <c r="N1071" s="39"/>
      <c r="O1071" s="39"/>
      <c r="P1071" s="38">
        <v>35.76</v>
      </c>
      <c r="Q1071" s="39"/>
      <c r="R1071" s="39"/>
      <c r="S1071" s="38">
        <f t="shared" si="207"/>
        <v>0</v>
      </c>
      <c r="T1071" s="39"/>
      <c r="U1071" s="40"/>
      <c r="V1071" s="9">
        <f t="shared" si="208"/>
        <v>29.8</v>
      </c>
      <c r="Y1071" s="9">
        <f t="shared" si="209"/>
        <v>0</v>
      </c>
      <c r="AD1071" s="4" t="s">
        <v>2967</v>
      </c>
      <c r="AE1071" s="4" t="s">
        <v>2968</v>
      </c>
      <c r="AF1071" s="4" t="s">
        <v>2828</v>
      </c>
    </row>
    <row r="1072" spans="1:35" ht="18" x14ac:dyDescent="0.3">
      <c r="A1072" s="23" t="s">
        <v>2969</v>
      </c>
      <c r="B1072" s="23"/>
      <c r="C1072" s="42" t="s">
        <v>2825</v>
      </c>
      <c r="D1072" s="25"/>
      <c r="E1072" s="25"/>
      <c r="F1072" s="43" t="s">
        <v>98</v>
      </c>
      <c r="G1072" s="44">
        <v>1</v>
      </c>
      <c r="H1072" s="25"/>
      <c r="I1072" s="45">
        <v>41.5</v>
      </c>
      <c r="J1072" s="46">
        <v>35.76</v>
      </c>
      <c r="K1072" s="47"/>
      <c r="L1072" s="47"/>
      <c r="M1072" s="46">
        <f t="shared" si="206"/>
        <v>1484.04</v>
      </c>
      <c r="N1072" s="47"/>
      <c r="O1072" s="47"/>
      <c r="P1072" s="46">
        <v>35.76</v>
      </c>
      <c r="Q1072" s="47"/>
      <c r="R1072" s="47"/>
      <c r="S1072" s="46">
        <f t="shared" si="207"/>
        <v>1484.04</v>
      </c>
      <c r="T1072" s="47"/>
      <c r="U1072" s="48"/>
      <c r="V1072" s="9">
        <f t="shared" si="208"/>
        <v>29.8</v>
      </c>
      <c r="Y1072" s="9">
        <f t="shared" si="209"/>
        <v>1236.7</v>
      </c>
      <c r="AD1072" s="4" t="s">
        <v>2970</v>
      </c>
      <c r="AE1072" s="4" t="s">
        <v>2968</v>
      </c>
      <c r="AF1072" s="4" t="s">
        <v>2828</v>
      </c>
    </row>
    <row r="1073" spans="1:35" ht="18" x14ac:dyDescent="0.3">
      <c r="A1073" s="17" t="s">
        <v>2971</v>
      </c>
      <c r="B1073" s="17"/>
      <c r="C1073" s="34" t="s">
        <v>2859</v>
      </c>
      <c r="D1073" s="19"/>
      <c r="E1073" s="19"/>
      <c r="F1073" s="35" t="s">
        <v>67</v>
      </c>
      <c r="G1073" s="36">
        <v>1.1000000000000001</v>
      </c>
      <c r="H1073" s="19"/>
      <c r="I1073" s="37">
        <v>0</v>
      </c>
      <c r="J1073" s="38">
        <v>309.39999999999998</v>
      </c>
      <c r="K1073" s="39"/>
      <c r="L1073" s="39"/>
      <c r="M1073" s="38">
        <f t="shared" si="206"/>
        <v>0</v>
      </c>
      <c r="N1073" s="39"/>
      <c r="O1073" s="39"/>
      <c r="P1073" s="38">
        <v>309.39999999999998</v>
      </c>
      <c r="Q1073" s="39"/>
      <c r="R1073" s="39"/>
      <c r="S1073" s="38">
        <f t="shared" si="207"/>
        <v>0</v>
      </c>
      <c r="T1073" s="39"/>
      <c r="U1073" s="40"/>
      <c r="V1073" s="9">
        <f t="shared" si="208"/>
        <v>257.83</v>
      </c>
      <c r="Y1073" s="9">
        <f t="shared" si="209"/>
        <v>0</v>
      </c>
      <c r="AD1073" s="4" t="s">
        <v>2972</v>
      </c>
      <c r="AE1073" s="4" t="s">
        <v>2973</v>
      </c>
      <c r="AF1073" s="4" t="s">
        <v>2862</v>
      </c>
    </row>
    <row r="1074" spans="1:35" ht="18" x14ac:dyDescent="0.3">
      <c r="A1074" s="23" t="s">
        <v>2974</v>
      </c>
      <c r="B1074" s="23"/>
      <c r="C1074" s="42" t="s">
        <v>2859</v>
      </c>
      <c r="D1074" s="25"/>
      <c r="E1074" s="25"/>
      <c r="F1074" s="43" t="s">
        <v>67</v>
      </c>
      <c r="G1074" s="44">
        <v>1.1000000000000001</v>
      </c>
      <c r="H1074" s="25"/>
      <c r="I1074" s="45">
        <v>51.677999999999997</v>
      </c>
      <c r="J1074" s="46">
        <v>309.39999999999998</v>
      </c>
      <c r="K1074" s="47"/>
      <c r="L1074" s="47"/>
      <c r="M1074" s="46">
        <f t="shared" si="206"/>
        <v>15989.17</v>
      </c>
      <c r="N1074" s="47"/>
      <c r="O1074" s="47"/>
      <c r="P1074" s="46">
        <v>309.39999999999998</v>
      </c>
      <c r="Q1074" s="47"/>
      <c r="R1074" s="47"/>
      <c r="S1074" s="46">
        <f t="shared" si="207"/>
        <v>15989.17</v>
      </c>
      <c r="T1074" s="47"/>
      <c r="U1074" s="48"/>
      <c r="V1074" s="9">
        <f t="shared" si="208"/>
        <v>257.83</v>
      </c>
      <c r="Y1074" s="9">
        <f t="shared" si="209"/>
        <v>13324.31</v>
      </c>
      <c r="AD1074" s="4" t="s">
        <v>2975</v>
      </c>
      <c r="AE1074" s="4" t="s">
        <v>2973</v>
      </c>
      <c r="AF1074" s="4" t="s">
        <v>2862</v>
      </c>
    </row>
    <row r="1075" spans="1:35" ht="36" x14ac:dyDescent="0.3">
      <c r="A1075" s="17" t="s">
        <v>2976</v>
      </c>
      <c r="B1075" s="17" t="s">
        <v>2870</v>
      </c>
      <c r="C1075" s="18" t="s">
        <v>2871</v>
      </c>
      <c r="D1075" s="19"/>
      <c r="E1075" s="19" t="s">
        <v>2977</v>
      </c>
      <c r="F1075" s="19" t="s">
        <v>67</v>
      </c>
      <c r="G1075" s="20">
        <v>1</v>
      </c>
      <c r="H1075" s="19"/>
      <c r="I1075" s="21">
        <v>0</v>
      </c>
      <c r="J1075" s="22">
        <v>1025.02</v>
      </c>
      <c r="K1075" s="22">
        <v>1477</v>
      </c>
      <c r="L1075" s="22">
        <f>J1075+ROUND(K1075, 2)</f>
        <v>2502.02</v>
      </c>
      <c r="M1075" s="22">
        <v>0</v>
      </c>
      <c r="N1075" s="22">
        <v>0</v>
      </c>
      <c r="O1075" s="22">
        <f>M1075+N1075</f>
        <v>0</v>
      </c>
      <c r="P1075" s="22">
        <v>1025.02</v>
      </c>
      <c r="Q1075" s="22">
        <v>1477</v>
      </c>
      <c r="R1075" s="22">
        <f>P1075+ROUND(Q1075, 2)</f>
        <v>2502.02</v>
      </c>
      <c r="S1075" s="22">
        <v>0</v>
      </c>
      <c r="T1075" s="22">
        <v>0</v>
      </c>
      <c r="U1075" s="22">
        <f>S1075+T1075</f>
        <v>0</v>
      </c>
      <c r="V1075" s="9">
        <f>ROUND(P1075 / 1.2, 2)</f>
        <v>854.18</v>
      </c>
      <c r="W1075" s="9">
        <f>ROUND(Q1075 / 1.2, 2)</f>
        <v>1230.83</v>
      </c>
      <c r="X1075" s="9">
        <f>ROUND(R1075 / 1.2, 2)</f>
        <v>2085.02</v>
      </c>
      <c r="Y1075" s="9">
        <f t="shared" si="209"/>
        <v>0</v>
      </c>
      <c r="Z1075" s="9">
        <f>ROUND(T1075 / 1.2, 2)</f>
        <v>0</v>
      </c>
      <c r="AA1075" s="9">
        <f>Y1075+Z1075</f>
        <v>0</v>
      </c>
      <c r="AD1075" s="4">
        <v>337840015</v>
      </c>
      <c r="AE1075" s="4">
        <v>27137965</v>
      </c>
      <c r="AG1075" s="4" t="s">
        <v>2872</v>
      </c>
      <c r="AH1075" s="4" t="s">
        <v>2873</v>
      </c>
      <c r="AI1075" s="4" t="s">
        <v>70</v>
      </c>
    </row>
    <row r="1076" spans="1:35" ht="36" x14ac:dyDescent="0.3">
      <c r="A1076" s="23" t="s">
        <v>2978</v>
      </c>
      <c r="B1076" s="23" t="s">
        <v>2870</v>
      </c>
      <c r="C1076" s="24" t="s">
        <v>2871</v>
      </c>
      <c r="D1076" s="25"/>
      <c r="E1076" s="25" t="s">
        <v>2977</v>
      </c>
      <c r="F1076" s="25" t="s">
        <v>67</v>
      </c>
      <c r="G1076" s="26">
        <v>1</v>
      </c>
      <c r="H1076" s="25"/>
      <c r="I1076" s="26">
        <v>2.74</v>
      </c>
      <c r="J1076" s="27">
        <v>1025.02</v>
      </c>
      <c r="K1076" s="27">
        <v>1477</v>
      </c>
      <c r="L1076" s="27">
        <v>1477</v>
      </c>
      <c r="M1076" s="27">
        <v>2808.55</v>
      </c>
      <c r="N1076" s="27">
        <v>4046.98</v>
      </c>
      <c r="O1076" s="27"/>
      <c r="P1076" s="27">
        <v>1025.02</v>
      </c>
      <c r="Q1076" s="27">
        <v>1477</v>
      </c>
      <c r="R1076" s="27">
        <v>1477</v>
      </c>
      <c r="S1076" s="27">
        <v>2808.55</v>
      </c>
      <c r="T1076" s="27">
        <v>4046.98</v>
      </c>
      <c r="U1076" s="27"/>
      <c r="V1076" s="9"/>
      <c r="W1076" s="9">
        <f>ROUND(Q1076 / 1.2, 2)</f>
        <v>1230.83</v>
      </c>
      <c r="X1076" s="9">
        <f>ROUND(R1076 / 1.2, 2)</f>
        <v>1230.83</v>
      </c>
      <c r="Y1076" s="9"/>
      <c r="Z1076" s="9">
        <f>ROUND(T1076 / 1.2, 2)</f>
        <v>3372.48</v>
      </c>
      <c r="AA1076" s="9"/>
      <c r="AD1076" s="4">
        <v>315782322</v>
      </c>
      <c r="AE1076" s="4">
        <v>27137965</v>
      </c>
      <c r="AG1076" s="4" t="s">
        <v>2872</v>
      </c>
      <c r="AH1076" s="4" t="s">
        <v>2873</v>
      </c>
      <c r="AI1076" s="4"/>
    </row>
    <row r="1077" spans="1:35" ht="18" x14ac:dyDescent="0.3">
      <c r="A1077" s="17" t="s">
        <v>2979</v>
      </c>
      <c r="B1077" s="17"/>
      <c r="C1077" s="34" t="s">
        <v>2859</v>
      </c>
      <c r="D1077" s="19"/>
      <c r="E1077" s="19"/>
      <c r="F1077" s="35" t="s">
        <v>67</v>
      </c>
      <c r="G1077" s="36">
        <v>1.1000000000000001</v>
      </c>
      <c r="H1077" s="19"/>
      <c r="I1077" s="37">
        <v>0</v>
      </c>
      <c r="J1077" s="38">
        <v>309.39999999999998</v>
      </c>
      <c r="K1077" s="39"/>
      <c r="L1077" s="39"/>
      <c r="M1077" s="38">
        <f t="shared" ref="M1077:M1084" si="210">ROUND(ROUND(J1077, 2)*I1077, 2)</f>
        <v>0</v>
      </c>
      <c r="N1077" s="39"/>
      <c r="O1077" s="39"/>
      <c r="P1077" s="38">
        <v>309.39999999999998</v>
      </c>
      <c r="Q1077" s="39"/>
      <c r="R1077" s="39"/>
      <c r="S1077" s="38">
        <f t="shared" ref="S1077:S1084" si="211">ROUND(ROUND(P1077, 2)*I1077, 2)</f>
        <v>0</v>
      </c>
      <c r="T1077" s="39"/>
      <c r="U1077" s="40"/>
      <c r="V1077" s="9">
        <f t="shared" ref="V1077:V1084" si="212">ROUND(ROUND(P1077, 2)/1.2, 2)</f>
        <v>257.83</v>
      </c>
      <c r="Y1077" s="9">
        <f t="shared" ref="Y1077:Y1099" si="213">ROUND(S1077 / 1.2, 2)</f>
        <v>0</v>
      </c>
      <c r="AD1077" s="4" t="s">
        <v>2980</v>
      </c>
      <c r="AE1077" s="4" t="s">
        <v>2981</v>
      </c>
      <c r="AF1077" s="4" t="s">
        <v>2862</v>
      </c>
    </row>
    <row r="1078" spans="1:35" ht="18" x14ac:dyDescent="0.3">
      <c r="A1078" s="23" t="s">
        <v>2982</v>
      </c>
      <c r="B1078" s="23"/>
      <c r="C1078" s="42" t="s">
        <v>2859</v>
      </c>
      <c r="D1078" s="25"/>
      <c r="E1078" s="25"/>
      <c r="F1078" s="43" t="s">
        <v>67</v>
      </c>
      <c r="G1078" s="44">
        <v>1.1000000000000001</v>
      </c>
      <c r="H1078" s="25"/>
      <c r="I1078" s="45">
        <v>6.0279999999999996</v>
      </c>
      <c r="J1078" s="46">
        <v>309.39999999999998</v>
      </c>
      <c r="K1078" s="47"/>
      <c r="L1078" s="47"/>
      <c r="M1078" s="46">
        <f t="shared" si="210"/>
        <v>1865.06</v>
      </c>
      <c r="N1078" s="47"/>
      <c r="O1078" s="47"/>
      <c r="P1078" s="46">
        <v>309.39999999999998</v>
      </c>
      <c r="Q1078" s="47"/>
      <c r="R1078" s="47"/>
      <c r="S1078" s="46">
        <f t="shared" si="211"/>
        <v>1865.06</v>
      </c>
      <c r="T1078" s="47"/>
      <c r="U1078" s="48"/>
      <c r="V1078" s="9">
        <f t="shared" si="212"/>
        <v>257.83</v>
      </c>
      <c r="Y1078" s="9">
        <f t="shared" si="213"/>
        <v>1554.22</v>
      </c>
      <c r="AD1078" s="4" t="s">
        <v>2983</v>
      </c>
      <c r="AE1078" s="4" t="s">
        <v>2981</v>
      </c>
      <c r="AF1078" s="4" t="s">
        <v>2862</v>
      </c>
    </row>
    <row r="1079" spans="1:35" ht="18" x14ac:dyDescent="0.3">
      <c r="A1079" s="17" t="s">
        <v>2984</v>
      </c>
      <c r="B1079" s="17"/>
      <c r="C1079" s="34" t="s">
        <v>2818</v>
      </c>
      <c r="D1079" s="19"/>
      <c r="E1079" s="19"/>
      <c r="F1079" s="35" t="s">
        <v>98</v>
      </c>
      <c r="G1079" s="36">
        <v>1</v>
      </c>
      <c r="H1079" s="19"/>
      <c r="I1079" s="37">
        <v>0</v>
      </c>
      <c r="J1079" s="38">
        <v>44.71</v>
      </c>
      <c r="K1079" s="39"/>
      <c r="L1079" s="39"/>
      <c r="M1079" s="38">
        <f t="shared" si="210"/>
        <v>0</v>
      </c>
      <c r="N1079" s="39"/>
      <c r="O1079" s="39"/>
      <c r="P1079" s="38">
        <v>44.71</v>
      </c>
      <c r="Q1079" s="39"/>
      <c r="R1079" s="39"/>
      <c r="S1079" s="38">
        <f t="shared" si="211"/>
        <v>0</v>
      </c>
      <c r="T1079" s="39"/>
      <c r="U1079" s="40"/>
      <c r="V1079" s="9">
        <f t="shared" si="212"/>
        <v>37.26</v>
      </c>
      <c r="Y1079" s="9">
        <f t="shared" si="213"/>
        <v>0</v>
      </c>
      <c r="AD1079" s="4" t="s">
        <v>2985</v>
      </c>
      <c r="AE1079" s="4" t="s">
        <v>2986</v>
      </c>
      <c r="AF1079" s="4" t="s">
        <v>2821</v>
      </c>
    </row>
    <row r="1080" spans="1:35" ht="18" x14ac:dyDescent="0.3">
      <c r="A1080" s="23" t="s">
        <v>2987</v>
      </c>
      <c r="B1080" s="23"/>
      <c r="C1080" s="42" t="s">
        <v>2818</v>
      </c>
      <c r="D1080" s="25"/>
      <c r="E1080" s="25"/>
      <c r="F1080" s="43" t="s">
        <v>98</v>
      </c>
      <c r="G1080" s="44">
        <v>1</v>
      </c>
      <c r="H1080" s="25"/>
      <c r="I1080" s="45">
        <v>16</v>
      </c>
      <c r="J1080" s="46">
        <v>44.71</v>
      </c>
      <c r="K1080" s="47"/>
      <c r="L1080" s="47"/>
      <c r="M1080" s="46">
        <f t="shared" si="210"/>
        <v>715.36</v>
      </c>
      <c r="N1080" s="47"/>
      <c r="O1080" s="47"/>
      <c r="P1080" s="46">
        <v>44.71</v>
      </c>
      <c r="Q1080" s="47"/>
      <c r="R1080" s="47"/>
      <c r="S1080" s="46">
        <f t="shared" si="211"/>
        <v>715.36</v>
      </c>
      <c r="T1080" s="47"/>
      <c r="U1080" s="48"/>
      <c r="V1080" s="9">
        <f t="shared" si="212"/>
        <v>37.26</v>
      </c>
      <c r="Y1080" s="9">
        <f t="shared" si="213"/>
        <v>596.13</v>
      </c>
      <c r="AD1080" s="4" t="s">
        <v>2988</v>
      </c>
      <c r="AE1080" s="4" t="s">
        <v>2986</v>
      </c>
      <c r="AF1080" s="4" t="s">
        <v>2821</v>
      </c>
    </row>
    <row r="1081" spans="1:35" ht="18" x14ac:dyDescent="0.3">
      <c r="A1081" s="17" t="s">
        <v>2989</v>
      </c>
      <c r="B1081" s="17"/>
      <c r="C1081" s="34" t="s">
        <v>2825</v>
      </c>
      <c r="D1081" s="19"/>
      <c r="E1081" s="19"/>
      <c r="F1081" s="35" t="s">
        <v>98</v>
      </c>
      <c r="G1081" s="36">
        <v>1</v>
      </c>
      <c r="H1081" s="19"/>
      <c r="I1081" s="37">
        <v>0</v>
      </c>
      <c r="J1081" s="38">
        <v>35.76</v>
      </c>
      <c r="K1081" s="39"/>
      <c r="L1081" s="39"/>
      <c r="M1081" s="38">
        <f t="shared" si="210"/>
        <v>0</v>
      </c>
      <c r="N1081" s="39"/>
      <c r="O1081" s="39"/>
      <c r="P1081" s="38">
        <v>35.76</v>
      </c>
      <c r="Q1081" s="39"/>
      <c r="R1081" s="39"/>
      <c r="S1081" s="38">
        <f t="shared" si="211"/>
        <v>0</v>
      </c>
      <c r="T1081" s="39"/>
      <c r="U1081" s="40"/>
      <c r="V1081" s="9">
        <f t="shared" si="212"/>
        <v>29.8</v>
      </c>
      <c r="Y1081" s="9">
        <f t="shared" si="213"/>
        <v>0</v>
      </c>
      <c r="AD1081" s="4" t="s">
        <v>2990</v>
      </c>
      <c r="AE1081" s="4" t="s">
        <v>2991</v>
      </c>
      <c r="AF1081" s="4" t="s">
        <v>2828</v>
      </c>
    </row>
    <row r="1082" spans="1:35" ht="18" x14ac:dyDescent="0.3">
      <c r="A1082" s="23" t="s">
        <v>2992</v>
      </c>
      <c r="B1082" s="23"/>
      <c r="C1082" s="42" t="s">
        <v>2825</v>
      </c>
      <c r="D1082" s="25"/>
      <c r="E1082" s="25"/>
      <c r="F1082" s="43" t="s">
        <v>98</v>
      </c>
      <c r="G1082" s="44">
        <v>1</v>
      </c>
      <c r="H1082" s="25"/>
      <c r="I1082" s="45">
        <v>2.8</v>
      </c>
      <c r="J1082" s="46">
        <v>35.76</v>
      </c>
      <c r="K1082" s="47"/>
      <c r="L1082" s="47"/>
      <c r="M1082" s="46">
        <f t="shared" si="210"/>
        <v>100.13</v>
      </c>
      <c r="N1082" s="47"/>
      <c r="O1082" s="47"/>
      <c r="P1082" s="46">
        <v>35.76</v>
      </c>
      <c r="Q1082" s="47"/>
      <c r="R1082" s="47"/>
      <c r="S1082" s="46">
        <f t="shared" si="211"/>
        <v>100.13</v>
      </c>
      <c r="T1082" s="47"/>
      <c r="U1082" s="48"/>
      <c r="V1082" s="9">
        <f t="shared" si="212"/>
        <v>29.8</v>
      </c>
      <c r="Y1082" s="9">
        <f t="shared" si="213"/>
        <v>83.44</v>
      </c>
      <c r="AD1082" s="4" t="s">
        <v>2993</v>
      </c>
      <c r="AE1082" s="4" t="s">
        <v>2991</v>
      </c>
      <c r="AF1082" s="4" t="s">
        <v>2828</v>
      </c>
    </row>
    <row r="1083" spans="1:35" ht="18" x14ac:dyDescent="0.3">
      <c r="A1083" s="17" t="s">
        <v>2994</v>
      </c>
      <c r="B1083" s="17"/>
      <c r="C1083" s="34" t="s">
        <v>2904</v>
      </c>
      <c r="D1083" s="19"/>
      <c r="E1083" s="19"/>
      <c r="F1083" s="35" t="s">
        <v>150</v>
      </c>
      <c r="G1083" s="36">
        <v>1</v>
      </c>
      <c r="H1083" s="19"/>
      <c r="I1083" s="37">
        <v>0</v>
      </c>
      <c r="J1083" s="38">
        <v>80</v>
      </c>
      <c r="K1083" s="39"/>
      <c r="L1083" s="39"/>
      <c r="M1083" s="38">
        <f t="shared" si="210"/>
        <v>0</v>
      </c>
      <c r="N1083" s="39"/>
      <c r="O1083" s="39"/>
      <c r="P1083" s="38">
        <v>80</v>
      </c>
      <c r="Q1083" s="39"/>
      <c r="R1083" s="39"/>
      <c r="S1083" s="38">
        <f t="shared" si="211"/>
        <v>0</v>
      </c>
      <c r="T1083" s="39"/>
      <c r="U1083" s="40"/>
      <c r="V1083" s="9">
        <f t="shared" si="212"/>
        <v>66.67</v>
      </c>
      <c r="Y1083" s="9">
        <f t="shared" si="213"/>
        <v>0</v>
      </c>
      <c r="AD1083" s="4" t="s">
        <v>2995</v>
      </c>
      <c r="AE1083" s="4" t="s">
        <v>2996</v>
      </c>
      <c r="AF1083" s="4" t="s">
        <v>2907</v>
      </c>
    </row>
    <row r="1084" spans="1:35" ht="18" x14ac:dyDescent="0.3">
      <c r="A1084" s="23" t="s">
        <v>2997</v>
      </c>
      <c r="B1084" s="23"/>
      <c r="C1084" s="42" t="s">
        <v>2904</v>
      </c>
      <c r="D1084" s="25"/>
      <c r="E1084" s="25"/>
      <c r="F1084" s="43" t="s">
        <v>150</v>
      </c>
      <c r="G1084" s="44">
        <v>1</v>
      </c>
      <c r="H1084" s="25"/>
      <c r="I1084" s="45">
        <v>1.6</v>
      </c>
      <c r="J1084" s="46">
        <v>80</v>
      </c>
      <c r="K1084" s="47"/>
      <c r="L1084" s="47"/>
      <c r="M1084" s="46">
        <f t="shared" si="210"/>
        <v>128</v>
      </c>
      <c r="N1084" s="47"/>
      <c r="O1084" s="47"/>
      <c r="P1084" s="46">
        <v>80</v>
      </c>
      <c r="Q1084" s="47"/>
      <c r="R1084" s="47"/>
      <c r="S1084" s="46">
        <f t="shared" si="211"/>
        <v>128</v>
      </c>
      <c r="T1084" s="47"/>
      <c r="U1084" s="48"/>
      <c r="V1084" s="9">
        <f t="shared" si="212"/>
        <v>66.67</v>
      </c>
      <c r="Y1084" s="9">
        <f t="shared" si="213"/>
        <v>106.67</v>
      </c>
      <c r="AD1084" s="4" t="s">
        <v>2998</v>
      </c>
      <c r="AE1084" s="4" t="s">
        <v>2996</v>
      </c>
      <c r="AF1084" s="4" t="s">
        <v>2907</v>
      </c>
    </row>
    <row r="1085" spans="1:35" ht="72" x14ac:dyDescent="0.3">
      <c r="A1085" s="50" t="s">
        <v>2999</v>
      </c>
      <c r="B1085" s="50" t="s">
        <v>2870</v>
      </c>
      <c r="C1085" s="51" t="s">
        <v>2871</v>
      </c>
      <c r="D1085" s="52"/>
      <c r="E1085" s="52" t="s">
        <v>3000</v>
      </c>
      <c r="F1085" s="52" t="s">
        <v>67</v>
      </c>
      <c r="G1085" s="53">
        <v>1</v>
      </c>
      <c r="H1085" s="52"/>
      <c r="I1085" s="53">
        <v>238.8</v>
      </c>
      <c r="J1085" s="54">
        <v>1022.01</v>
      </c>
      <c r="K1085" s="54">
        <v>1477.01</v>
      </c>
      <c r="L1085" s="54">
        <f>J1085+ROUND(K1085, 2)</f>
        <v>2499.02</v>
      </c>
      <c r="M1085" s="54">
        <v>244055.99</v>
      </c>
      <c r="N1085" s="54">
        <v>352709.99</v>
      </c>
      <c r="O1085" s="54">
        <f>M1085+N1085</f>
        <v>596765.98</v>
      </c>
      <c r="P1085" s="54">
        <v>992.91</v>
      </c>
      <c r="Q1085" s="54">
        <v>1772.4</v>
      </c>
      <c r="R1085" s="54">
        <f>P1085+ROUND(Q1085, 2)</f>
        <v>2765.31</v>
      </c>
      <c r="S1085" s="54">
        <v>237106.91</v>
      </c>
      <c r="T1085" s="54">
        <v>423249.12</v>
      </c>
      <c r="U1085" s="54">
        <f>S1085+T1085</f>
        <v>660356.03</v>
      </c>
      <c r="V1085" s="9">
        <f>ROUND(P1085 / 1.2, 2)</f>
        <v>827.43</v>
      </c>
      <c r="W1085" s="9">
        <f>ROUND(Q1085 / 1.2, 2)</f>
        <v>1477</v>
      </c>
      <c r="X1085" s="9">
        <f>ROUND(R1085 / 1.2, 2)</f>
        <v>2304.4299999999998</v>
      </c>
      <c r="Y1085" s="9">
        <f t="shared" si="213"/>
        <v>197589.09</v>
      </c>
      <c r="Z1085" s="9">
        <f>ROUND(T1085 / 1.2, 2)</f>
        <v>352707.6</v>
      </c>
      <c r="AA1085" s="9">
        <f>Y1085+Z1085</f>
        <v>550296.68999999994</v>
      </c>
      <c r="AD1085" s="4">
        <v>337840016</v>
      </c>
      <c r="AE1085" s="4">
        <v>28840419</v>
      </c>
      <c r="AG1085" s="4" t="s">
        <v>2872</v>
      </c>
      <c r="AH1085" s="4" t="s">
        <v>2873</v>
      </c>
      <c r="AI1085" s="4" t="s">
        <v>70</v>
      </c>
    </row>
    <row r="1086" spans="1:35" ht="18" x14ac:dyDescent="0.3">
      <c r="A1086" s="50" t="s">
        <v>3001</v>
      </c>
      <c r="B1086" s="50"/>
      <c r="C1086" s="61" t="s">
        <v>2904</v>
      </c>
      <c r="D1086" s="52"/>
      <c r="E1086" s="52"/>
      <c r="F1086" s="55" t="s">
        <v>150</v>
      </c>
      <c r="G1086" s="56">
        <v>1</v>
      </c>
      <c r="H1086" s="52"/>
      <c r="I1086" s="57">
        <v>103</v>
      </c>
      <c r="J1086" s="58">
        <v>81.34</v>
      </c>
      <c r="K1086" s="59"/>
      <c r="L1086" s="59"/>
      <c r="M1086" s="58">
        <f>ROUND(ROUND(J1086, 2)*I1086, 2)</f>
        <v>8378.02</v>
      </c>
      <c r="N1086" s="59"/>
      <c r="O1086" s="59"/>
      <c r="P1086" s="58">
        <v>80</v>
      </c>
      <c r="Q1086" s="59"/>
      <c r="R1086" s="59"/>
      <c r="S1086" s="58">
        <f>ROUND(ROUND(P1086, 2)*I1086, 2)</f>
        <v>8240</v>
      </c>
      <c r="T1086" s="59"/>
      <c r="U1086" s="60"/>
      <c r="V1086" s="9">
        <f>ROUND(ROUND(P1086, 2)/1.2, 2)</f>
        <v>66.67</v>
      </c>
      <c r="Y1086" s="9">
        <f t="shared" si="213"/>
        <v>6866.67</v>
      </c>
      <c r="AD1086" s="4" t="s">
        <v>3002</v>
      </c>
      <c r="AE1086" s="4" t="s">
        <v>3003</v>
      </c>
      <c r="AF1086" s="4" t="s">
        <v>2907</v>
      </c>
    </row>
    <row r="1087" spans="1:35" ht="18" x14ac:dyDescent="0.3">
      <c r="A1087" s="50" t="s">
        <v>3004</v>
      </c>
      <c r="B1087" s="50"/>
      <c r="C1087" s="61" t="s">
        <v>2818</v>
      </c>
      <c r="D1087" s="52"/>
      <c r="E1087" s="52"/>
      <c r="F1087" s="55" t="s">
        <v>98</v>
      </c>
      <c r="G1087" s="56">
        <v>1</v>
      </c>
      <c r="H1087" s="52"/>
      <c r="I1087" s="57">
        <v>1198</v>
      </c>
      <c r="J1087" s="58">
        <v>45.46</v>
      </c>
      <c r="K1087" s="59"/>
      <c r="L1087" s="59"/>
      <c r="M1087" s="58">
        <f>ROUND(ROUND(J1087, 2)*I1087, 2)</f>
        <v>54461.08</v>
      </c>
      <c r="N1087" s="59"/>
      <c r="O1087" s="59"/>
      <c r="P1087" s="58">
        <v>44.71</v>
      </c>
      <c r="Q1087" s="59"/>
      <c r="R1087" s="59"/>
      <c r="S1087" s="58">
        <f>ROUND(ROUND(P1087, 2)*I1087, 2)</f>
        <v>53562.58</v>
      </c>
      <c r="T1087" s="59"/>
      <c r="U1087" s="60"/>
      <c r="V1087" s="9">
        <f>ROUND(ROUND(P1087, 2)/1.2, 2)</f>
        <v>37.26</v>
      </c>
      <c r="Y1087" s="9">
        <f t="shared" si="213"/>
        <v>44635.48</v>
      </c>
      <c r="AD1087" s="4" t="s">
        <v>3005</v>
      </c>
      <c r="AE1087" s="4" t="s">
        <v>3006</v>
      </c>
      <c r="AF1087" s="4" t="s">
        <v>2821</v>
      </c>
    </row>
    <row r="1088" spans="1:35" ht="18" x14ac:dyDescent="0.3">
      <c r="A1088" s="50" t="s">
        <v>3007</v>
      </c>
      <c r="B1088" s="50"/>
      <c r="C1088" s="61" t="s">
        <v>2825</v>
      </c>
      <c r="D1088" s="52"/>
      <c r="E1088" s="52"/>
      <c r="F1088" s="55" t="s">
        <v>98</v>
      </c>
      <c r="G1088" s="56">
        <v>1</v>
      </c>
      <c r="H1088" s="52"/>
      <c r="I1088" s="57">
        <v>240</v>
      </c>
      <c r="J1088" s="58">
        <v>36.36</v>
      </c>
      <c r="K1088" s="59"/>
      <c r="L1088" s="59"/>
      <c r="M1088" s="58">
        <f>ROUND(ROUND(J1088, 2)*I1088, 2)</f>
        <v>8726.4</v>
      </c>
      <c r="N1088" s="59"/>
      <c r="O1088" s="59"/>
      <c r="P1088" s="58">
        <v>35.76</v>
      </c>
      <c r="Q1088" s="59"/>
      <c r="R1088" s="59"/>
      <c r="S1088" s="58">
        <f>ROUND(ROUND(P1088, 2)*I1088, 2)</f>
        <v>8582.4</v>
      </c>
      <c r="T1088" s="59"/>
      <c r="U1088" s="60"/>
      <c r="V1088" s="9">
        <f>ROUND(ROUND(P1088, 2)/1.2, 2)</f>
        <v>29.8</v>
      </c>
      <c r="Y1088" s="9">
        <f t="shared" si="213"/>
        <v>7152</v>
      </c>
      <c r="AD1088" s="4" t="s">
        <v>3008</v>
      </c>
      <c r="AE1088" s="4" t="s">
        <v>3009</v>
      </c>
      <c r="AF1088" s="4" t="s">
        <v>2828</v>
      </c>
    </row>
    <row r="1089" spans="1:35" ht="18" x14ac:dyDescent="0.3">
      <c r="A1089" s="50" t="s">
        <v>3010</v>
      </c>
      <c r="B1089" s="50"/>
      <c r="C1089" s="28" t="s">
        <v>2859</v>
      </c>
      <c r="D1089" s="52"/>
      <c r="E1089" s="52"/>
      <c r="F1089" s="55" t="s">
        <v>67</v>
      </c>
      <c r="G1089" s="56">
        <v>1.1000000000000001</v>
      </c>
      <c r="H1089" s="52"/>
      <c r="I1089" s="57">
        <v>525.36</v>
      </c>
      <c r="J1089" s="58">
        <v>328.33</v>
      </c>
      <c r="K1089" s="59"/>
      <c r="L1089" s="59"/>
      <c r="M1089" s="58">
        <f>ROUND(ROUND(J1089, 2)*I1089, 2)</f>
        <v>172491.45</v>
      </c>
      <c r="N1089" s="59"/>
      <c r="O1089" s="59"/>
      <c r="P1089" s="58">
        <v>317.35000000000002</v>
      </c>
      <c r="Q1089" s="59"/>
      <c r="R1089" s="59"/>
      <c r="S1089" s="58">
        <f>ROUND(ROUND(P1089, 2)*I1089, 2)</f>
        <v>166723</v>
      </c>
      <c r="T1089" s="59"/>
      <c r="U1089" s="60"/>
      <c r="V1089" s="9">
        <f>ROUND(ROUND(P1089, 2)/1.2, 2)</f>
        <v>264.45999999999998</v>
      </c>
      <c r="Y1089" s="9">
        <f t="shared" si="213"/>
        <v>138935.82999999999</v>
      </c>
      <c r="AD1089" s="4" t="s">
        <v>3011</v>
      </c>
      <c r="AE1089" s="4" t="s">
        <v>3012</v>
      </c>
      <c r="AF1089" s="4" t="s">
        <v>2862</v>
      </c>
    </row>
    <row r="1090" spans="1:35" ht="54" x14ac:dyDescent="0.3">
      <c r="A1090" s="50" t="s">
        <v>3013</v>
      </c>
      <c r="B1090" s="50" t="s">
        <v>2870</v>
      </c>
      <c r="C1090" s="51" t="s">
        <v>2871</v>
      </c>
      <c r="D1090" s="52"/>
      <c r="E1090" s="52" t="s">
        <v>3014</v>
      </c>
      <c r="F1090" s="52" t="s">
        <v>67</v>
      </c>
      <c r="G1090" s="53">
        <v>1</v>
      </c>
      <c r="H1090" s="52"/>
      <c r="I1090" s="53">
        <v>60.3</v>
      </c>
      <c r="J1090" s="54">
        <v>298.93</v>
      </c>
      <c r="K1090" s="54">
        <v>1477.01</v>
      </c>
      <c r="L1090" s="54">
        <f>J1090+ROUND(K1090, 2)</f>
        <v>1775.94</v>
      </c>
      <c r="M1090" s="54">
        <v>18025.48</v>
      </c>
      <c r="N1090" s="54">
        <v>89063.7</v>
      </c>
      <c r="O1090" s="54">
        <f>M1090+N1090</f>
        <v>107089.18</v>
      </c>
      <c r="P1090" s="54">
        <v>3638.72</v>
      </c>
      <c r="Q1090" s="54">
        <v>1772.4</v>
      </c>
      <c r="R1090" s="54">
        <f>P1090+ROUND(Q1090, 2)</f>
        <v>5411.12</v>
      </c>
      <c r="S1090" s="54">
        <v>219414.82</v>
      </c>
      <c r="T1090" s="54">
        <v>106875.72</v>
      </c>
      <c r="U1090" s="54">
        <f>S1090+T1090</f>
        <v>326290.54000000004</v>
      </c>
      <c r="V1090" s="9">
        <f>ROUND(P1090 / 1.2, 2)</f>
        <v>3032.27</v>
      </c>
      <c r="W1090" s="9">
        <f>ROUND(Q1090 / 1.2, 2)</f>
        <v>1477</v>
      </c>
      <c r="X1090" s="9">
        <f>ROUND(R1090 / 1.2, 2)</f>
        <v>4509.2700000000004</v>
      </c>
      <c r="Y1090" s="9">
        <f t="shared" si="213"/>
        <v>182845.68</v>
      </c>
      <c r="Z1090" s="9">
        <f>ROUND(T1090 / 1.2, 2)</f>
        <v>89063.1</v>
      </c>
      <c r="AA1090" s="9">
        <f>Y1090+Z1090</f>
        <v>271908.78000000003</v>
      </c>
      <c r="AD1090" s="4">
        <v>337840017</v>
      </c>
      <c r="AE1090" s="4">
        <v>28840420</v>
      </c>
      <c r="AG1090" s="4" t="s">
        <v>2872</v>
      </c>
      <c r="AH1090" s="4" t="s">
        <v>2873</v>
      </c>
      <c r="AI1090" s="4" t="s">
        <v>70</v>
      </c>
    </row>
    <row r="1091" spans="1:35" ht="18" x14ac:dyDescent="0.3">
      <c r="A1091" s="50" t="s">
        <v>3015</v>
      </c>
      <c r="B1091" s="50"/>
      <c r="C1091" s="61" t="s">
        <v>2832</v>
      </c>
      <c r="D1091" s="52"/>
      <c r="E1091" s="52"/>
      <c r="F1091" s="55" t="s">
        <v>67</v>
      </c>
      <c r="G1091" s="56">
        <v>1.1000000000000001</v>
      </c>
      <c r="H1091" s="52"/>
      <c r="I1091" s="57">
        <v>132.66</v>
      </c>
      <c r="J1091" s="58">
        <v>0</v>
      </c>
      <c r="K1091" s="59"/>
      <c r="L1091" s="59"/>
      <c r="M1091" s="58">
        <f>ROUND(ROUND(J1091, 2)*I1091, 2)</f>
        <v>0</v>
      </c>
      <c r="N1091" s="59"/>
      <c r="O1091" s="59"/>
      <c r="P1091" s="58">
        <v>1520.33</v>
      </c>
      <c r="Q1091" s="59"/>
      <c r="R1091" s="59"/>
      <c r="S1091" s="58">
        <f>ROUND(ROUND(P1091, 2)*I1091, 2)</f>
        <v>201686.98</v>
      </c>
      <c r="T1091" s="59"/>
      <c r="U1091" s="60"/>
      <c r="V1091" s="9">
        <f>ROUND(ROUND(P1091, 2)/1.2, 2)</f>
        <v>1266.94</v>
      </c>
      <c r="Y1091" s="9">
        <f t="shared" si="213"/>
        <v>168072.48</v>
      </c>
      <c r="AD1091" s="4" t="s">
        <v>3016</v>
      </c>
      <c r="AE1091" s="4" t="s">
        <v>3017</v>
      </c>
      <c r="AF1091" s="4" t="s">
        <v>2835</v>
      </c>
    </row>
    <row r="1092" spans="1:35" ht="18" x14ac:dyDescent="0.3">
      <c r="A1092" s="50" t="s">
        <v>3018</v>
      </c>
      <c r="B1092" s="50"/>
      <c r="C1092" s="61" t="s">
        <v>2818</v>
      </c>
      <c r="D1092" s="52"/>
      <c r="E1092" s="52"/>
      <c r="F1092" s="55" t="s">
        <v>98</v>
      </c>
      <c r="G1092" s="56">
        <v>1</v>
      </c>
      <c r="H1092" s="52"/>
      <c r="I1092" s="57">
        <v>302</v>
      </c>
      <c r="J1092" s="58">
        <v>45.46</v>
      </c>
      <c r="K1092" s="59"/>
      <c r="L1092" s="59"/>
      <c r="M1092" s="58">
        <f>ROUND(ROUND(J1092, 2)*I1092, 2)</f>
        <v>13728.92</v>
      </c>
      <c r="N1092" s="59"/>
      <c r="O1092" s="59"/>
      <c r="P1092" s="58">
        <v>44.71</v>
      </c>
      <c r="Q1092" s="59"/>
      <c r="R1092" s="59"/>
      <c r="S1092" s="58">
        <f>ROUND(ROUND(P1092, 2)*I1092, 2)</f>
        <v>13502.42</v>
      </c>
      <c r="T1092" s="59"/>
      <c r="U1092" s="60"/>
      <c r="V1092" s="9">
        <f>ROUND(ROUND(P1092, 2)/1.2, 2)</f>
        <v>37.26</v>
      </c>
      <c r="Y1092" s="9">
        <f t="shared" si="213"/>
        <v>11252.02</v>
      </c>
      <c r="AD1092" s="4" t="s">
        <v>3019</v>
      </c>
      <c r="AE1092" s="4" t="s">
        <v>3020</v>
      </c>
      <c r="AF1092" s="4" t="s">
        <v>2821</v>
      </c>
    </row>
    <row r="1093" spans="1:35" ht="18" x14ac:dyDescent="0.3">
      <c r="A1093" s="50" t="s">
        <v>3021</v>
      </c>
      <c r="B1093" s="50"/>
      <c r="C1093" s="61" t="s">
        <v>2825</v>
      </c>
      <c r="D1093" s="52"/>
      <c r="E1093" s="52"/>
      <c r="F1093" s="55" t="s">
        <v>98</v>
      </c>
      <c r="G1093" s="56">
        <v>1</v>
      </c>
      <c r="H1093" s="52"/>
      <c r="I1093" s="57">
        <v>60</v>
      </c>
      <c r="J1093" s="58">
        <v>36.36</v>
      </c>
      <c r="K1093" s="59"/>
      <c r="L1093" s="59"/>
      <c r="M1093" s="58">
        <f>ROUND(ROUND(J1093, 2)*I1093, 2)</f>
        <v>2181.6</v>
      </c>
      <c r="N1093" s="59"/>
      <c r="O1093" s="59"/>
      <c r="P1093" s="58">
        <v>35.76</v>
      </c>
      <c r="Q1093" s="59"/>
      <c r="R1093" s="59"/>
      <c r="S1093" s="58">
        <f>ROUND(ROUND(P1093, 2)*I1093, 2)</f>
        <v>2145.6</v>
      </c>
      <c r="T1093" s="59"/>
      <c r="U1093" s="60"/>
      <c r="V1093" s="9">
        <f>ROUND(ROUND(P1093, 2)/1.2, 2)</f>
        <v>29.8</v>
      </c>
      <c r="Y1093" s="9">
        <f t="shared" si="213"/>
        <v>1788</v>
      </c>
      <c r="AD1093" s="4" t="s">
        <v>3022</v>
      </c>
      <c r="AE1093" s="4" t="s">
        <v>3023</v>
      </c>
      <c r="AF1093" s="4" t="s">
        <v>2828</v>
      </c>
    </row>
    <row r="1094" spans="1:35" ht="18" x14ac:dyDescent="0.3">
      <c r="A1094" s="50" t="s">
        <v>3024</v>
      </c>
      <c r="B1094" s="50"/>
      <c r="C1094" s="61" t="s">
        <v>2904</v>
      </c>
      <c r="D1094" s="52"/>
      <c r="E1094" s="52"/>
      <c r="F1094" s="55" t="s">
        <v>150</v>
      </c>
      <c r="G1094" s="56">
        <v>1</v>
      </c>
      <c r="H1094" s="52"/>
      <c r="I1094" s="57">
        <v>26</v>
      </c>
      <c r="J1094" s="58">
        <v>81.34</v>
      </c>
      <c r="K1094" s="59"/>
      <c r="L1094" s="59"/>
      <c r="M1094" s="58">
        <f>ROUND(ROUND(J1094, 2)*I1094, 2)</f>
        <v>2114.84</v>
      </c>
      <c r="N1094" s="59"/>
      <c r="O1094" s="59"/>
      <c r="P1094" s="58">
        <v>80</v>
      </c>
      <c r="Q1094" s="59"/>
      <c r="R1094" s="59"/>
      <c r="S1094" s="58">
        <f>ROUND(ROUND(P1094, 2)*I1094, 2)</f>
        <v>2080</v>
      </c>
      <c r="T1094" s="59"/>
      <c r="U1094" s="60"/>
      <c r="V1094" s="9">
        <f>ROUND(ROUND(P1094, 2)/1.2, 2)</f>
        <v>66.67</v>
      </c>
      <c r="Y1094" s="9">
        <f t="shared" si="213"/>
        <v>1733.33</v>
      </c>
      <c r="AD1094" s="4" t="s">
        <v>3025</v>
      </c>
      <c r="AE1094" s="4" t="s">
        <v>3026</v>
      </c>
      <c r="AF1094" s="4" t="s">
        <v>2907</v>
      </c>
    </row>
    <row r="1095" spans="1:35" ht="72" x14ac:dyDescent="0.3">
      <c r="A1095" s="50" t="s">
        <v>3027</v>
      </c>
      <c r="B1095" s="50" t="s">
        <v>2870</v>
      </c>
      <c r="C1095" s="51" t="s">
        <v>2871</v>
      </c>
      <c r="D1095" s="52"/>
      <c r="E1095" s="52" t="s">
        <v>3028</v>
      </c>
      <c r="F1095" s="52" t="s">
        <v>67</v>
      </c>
      <c r="G1095" s="53">
        <v>1</v>
      </c>
      <c r="H1095" s="52"/>
      <c r="I1095" s="53">
        <v>145.80000000000001</v>
      </c>
      <c r="J1095" s="54">
        <v>227.41</v>
      </c>
      <c r="K1095" s="54">
        <v>1477.01</v>
      </c>
      <c r="L1095" s="54">
        <f>J1095+ROUND(K1095, 2)</f>
        <v>1704.42</v>
      </c>
      <c r="M1095" s="54">
        <v>33156.379999999997</v>
      </c>
      <c r="N1095" s="54">
        <v>215348.06</v>
      </c>
      <c r="O1095" s="54">
        <f>M1095+N1095</f>
        <v>248504.44</v>
      </c>
      <c r="P1095" s="54">
        <v>3568.38</v>
      </c>
      <c r="Q1095" s="54">
        <v>1772.4</v>
      </c>
      <c r="R1095" s="54">
        <f>P1095+ROUND(Q1095, 2)</f>
        <v>5340.7800000000007</v>
      </c>
      <c r="S1095" s="54">
        <v>520269.8</v>
      </c>
      <c r="T1095" s="54">
        <v>258415.92</v>
      </c>
      <c r="U1095" s="54">
        <f>S1095+T1095</f>
        <v>778685.72</v>
      </c>
      <c r="V1095" s="9">
        <f>ROUND(P1095 / 1.2, 2)</f>
        <v>2973.65</v>
      </c>
      <c r="W1095" s="9">
        <f>ROUND(Q1095 / 1.2, 2)</f>
        <v>1477</v>
      </c>
      <c r="X1095" s="9">
        <f>ROUND(R1095 / 1.2, 2)</f>
        <v>4450.6499999999996</v>
      </c>
      <c r="Y1095" s="9">
        <f t="shared" si="213"/>
        <v>433558.17</v>
      </c>
      <c r="Z1095" s="9">
        <f>ROUND(T1095 / 1.2, 2)</f>
        <v>215346.6</v>
      </c>
      <c r="AA1095" s="9">
        <f>Y1095+Z1095</f>
        <v>648904.77</v>
      </c>
      <c r="AD1095" s="4">
        <v>337840018</v>
      </c>
      <c r="AE1095" s="4">
        <v>28840422</v>
      </c>
      <c r="AG1095" s="4" t="s">
        <v>2872</v>
      </c>
      <c r="AH1095" s="4" t="s">
        <v>2873</v>
      </c>
      <c r="AI1095" s="4" t="s">
        <v>70</v>
      </c>
    </row>
    <row r="1096" spans="1:35" ht="18" x14ac:dyDescent="0.3">
      <c r="A1096" s="50" t="s">
        <v>3029</v>
      </c>
      <c r="B1096" s="50"/>
      <c r="C1096" s="61" t="s">
        <v>2818</v>
      </c>
      <c r="D1096" s="52"/>
      <c r="E1096" s="52"/>
      <c r="F1096" s="55" t="s">
        <v>98</v>
      </c>
      <c r="G1096" s="56">
        <v>1</v>
      </c>
      <c r="H1096" s="52"/>
      <c r="I1096" s="57">
        <v>523</v>
      </c>
      <c r="J1096" s="58">
        <v>45.46</v>
      </c>
      <c r="K1096" s="59"/>
      <c r="L1096" s="59"/>
      <c r="M1096" s="58">
        <f>ROUND(ROUND(J1096, 2)*I1096, 2)</f>
        <v>23775.58</v>
      </c>
      <c r="N1096" s="59"/>
      <c r="O1096" s="59"/>
      <c r="P1096" s="58">
        <v>44.71</v>
      </c>
      <c r="Q1096" s="59"/>
      <c r="R1096" s="59"/>
      <c r="S1096" s="58">
        <f>ROUND(ROUND(P1096, 2)*I1096, 2)</f>
        <v>23383.33</v>
      </c>
      <c r="T1096" s="59"/>
      <c r="U1096" s="60"/>
      <c r="V1096" s="9">
        <f>ROUND(ROUND(P1096, 2)/1.2, 2)</f>
        <v>37.26</v>
      </c>
      <c r="Y1096" s="9">
        <f t="shared" si="213"/>
        <v>19486.11</v>
      </c>
      <c r="AD1096" s="4" t="s">
        <v>3030</v>
      </c>
      <c r="AE1096" s="4" t="s">
        <v>3031</v>
      </c>
      <c r="AF1096" s="4" t="s">
        <v>2821</v>
      </c>
    </row>
    <row r="1097" spans="1:35" ht="18" x14ac:dyDescent="0.3">
      <c r="A1097" s="50" t="s">
        <v>3032</v>
      </c>
      <c r="B1097" s="50"/>
      <c r="C1097" s="61" t="s">
        <v>2825</v>
      </c>
      <c r="D1097" s="52"/>
      <c r="E1097" s="52"/>
      <c r="F1097" s="55" t="s">
        <v>98</v>
      </c>
      <c r="G1097" s="56">
        <v>1</v>
      </c>
      <c r="H1097" s="52"/>
      <c r="I1097" s="57">
        <v>258</v>
      </c>
      <c r="J1097" s="58">
        <v>36.36</v>
      </c>
      <c r="K1097" s="59"/>
      <c r="L1097" s="59"/>
      <c r="M1097" s="58">
        <f>ROUND(ROUND(J1097, 2)*I1097, 2)</f>
        <v>9380.8799999999992</v>
      </c>
      <c r="N1097" s="59"/>
      <c r="O1097" s="59"/>
      <c r="P1097" s="58">
        <v>35.76</v>
      </c>
      <c r="Q1097" s="59"/>
      <c r="R1097" s="59"/>
      <c r="S1097" s="58">
        <f>ROUND(ROUND(P1097, 2)*I1097, 2)</f>
        <v>9226.08</v>
      </c>
      <c r="T1097" s="59"/>
      <c r="U1097" s="60"/>
      <c r="V1097" s="9">
        <f>ROUND(ROUND(P1097, 2)/1.2, 2)</f>
        <v>29.8</v>
      </c>
      <c r="Y1097" s="9">
        <f t="shared" si="213"/>
        <v>7688.4</v>
      </c>
      <c r="AD1097" s="4" t="s">
        <v>3033</v>
      </c>
      <c r="AE1097" s="4" t="s">
        <v>3034</v>
      </c>
      <c r="AF1097" s="4" t="s">
        <v>2828</v>
      </c>
    </row>
    <row r="1098" spans="1:35" ht="18" x14ac:dyDescent="0.3">
      <c r="A1098" s="50" t="s">
        <v>3035</v>
      </c>
      <c r="B1098" s="50"/>
      <c r="C1098" s="61" t="s">
        <v>2832</v>
      </c>
      <c r="D1098" s="52"/>
      <c r="E1098" s="52"/>
      <c r="F1098" s="55" t="s">
        <v>67</v>
      </c>
      <c r="G1098" s="56">
        <v>1.1000000000000001</v>
      </c>
      <c r="H1098" s="52"/>
      <c r="I1098" s="57">
        <v>320.76</v>
      </c>
      <c r="J1098" s="58">
        <v>0</v>
      </c>
      <c r="K1098" s="59"/>
      <c r="L1098" s="59"/>
      <c r="M1098" s="58">
        <f>ROUND(ROUND(J1098, 2)*I1098, 2)</f>
        <v>0</v>
      </c>
      <c r="N1098" s="59"/>
      <c r="O1098" s="59"/>
      <c r="P1098" s="58">
        <v>1520.33</v>
      </c>
      <c r="Q1098" s="59"/>
      <c r="R1098" s="59"/>
      <c r="S1098" s="58">
        <f>ROUND(ROUND(P1098, 2)*I1098, 2)</f>
        <v>487661.05</v>
      </c>
      <c r="T1098" s="59"/>
      <c r="U1098" s="60"/>
      <c r="V1098" s="9">
        <f>ROUND(ROUND(P1098, 2)/1.2, 2)</f>
        <v>1266.94</v>
      </c>
      <c r="Y1098" s="9">
        <f t="shared" si="213"/>
        <v>406384.21</v>
      </c>
      <c r="AD1098" s="4" t="s">
        <v>3036</v>
      </c>
      <c r="AE1098" s="4" t="s">
        <v>3037</v>
      </c>
      <c r="AF1098" s="4" t="s">
        <v>2835</v>
      </c>
    </row>
    <row r="1099" spans="1:35" ht="54" x14ac:dyDescent="0.3">
      <c r="A1099" s="17" t="s">
        <v>3038</v>
      </c>
      <c r="B1099" s="17" t="s">
        <v>3039</v>
      </c>
      <c r="C1099" s="18" t="s">
        <v>3040</v>
      </c>
      <c r="D1099" s="19"/>
      <c r="E1099" s="19" t="s">
        <v>3041</v>
      </c>
      <c r="F1099" s="19" t="s">
        <v>67</v>
      </c>
      <c r="G1099" s="20">
        <v>1</v>
      </c>
      <c r="H1099" s="19"/>
      <c r="I1099" s="21">
        <v>0</v>
      </c>
      <c r="J1099" s="22">
        <v>1056.3599999999999</v>
      </c>
      <c r="K1099" s="22">
        <v>1612</v>
      </c>
      <c r="L1099" s="22">
        <f>J1099+ROUND(K1099, 2)</f>
        <v>2668.3599999999997</v>
      </c>
      <c r="M1099" s="22">
        <v>0</v>
      </c>
      <c r="N1099" s="22">
        <v>0</v>
      </c>
      <c r="O1099" s="22">
        <f>M1099+N1099</f>
        <v>0</v>
      </c>
      <c r="P1099" s="22">
        <v>1056.3599999999999</v>
      </c>
      <c r="Q1099" s="22">
        <v>1612</v>
      </c>
      <c r="R1099" s="22">
        <f>P1099+ROUND(Q1099, 2)</f>
        <v>2668.3599999999997</v>
      </c>
      <c r="S1099" s="22">
        <v>0</v>
      </c>
      <c r="T1099" s="22">
        <v>0</v>
      </c>
      <c r="U1099" s="22">
        <f>S1099+T1099</f>
        <v>0</v>
      </c>
      <c r="V1099" s="9">
        <f>ROUND(P1099 / 1.2, 2)</f>
        <v>880.3</v>
      </c>
      <c r="W1099" s="9">
        <f>ROUND(Q1099 / 1.2, 2)</f>
        <v>1343.33</v>
      </c>
      <c r="X1099" s="9">
        <f>ROUND(R1099 / 1.2, 2)</f>
        <v>2223.63</v>
      </c>
      <c r="Y1099" s="9">
        <f t="shared" si="213"/>
        <v>0</v>
      </c>
      <c r="Z1099" s="9">
        <f>ROUND(T1099 / 1.2, 2)</f>
        <v>0</v>
      </c>
      <c r="AA1099" s="9">
        <f>Y1099+Z1099</f>
        <v>0</v>
      </c>
      <c r="AD1099" s="4">
        <v>337839829</v>
      </c>
      <c r="AE1099" s="4">
        <v>27137846</v>
      </c>
      <c r="AG1099" s="4" t="s">
        <v>3042</v>
      </c>
      <c r="AH1099" s="4" t="s">
        <v>3043</v>
      </c>
      <c r="AI1099" s="4" t="s">
        <v>70</v>
      </c>
    </row>
    <row r="1100" spans="1:35" ht="54" x14ac:dyDescent="0.3">
      <c r="A1100" s="23" t="s">
        <v>3044</v>
      </c>
      <c r="B1100" s="23" t="s">
        <v>3039</v>
      </c>
      <c r="C1100" s="24" t="s">
        <v>3040</v>
      </c>
      <c r="D1100" s="25"/>
      <c r="E1100" s="25" t="s">
        <v>3041</v>
      </c>
      <c r="F1100" s="25" t="s">
        <v>67</v>
      </c>
      <c r="G1100" s="26">
        <v>1</v>
      </c>
      <c r="H1100" s="25"/>
      <c r="I1100" s="26">
        <v>662.77499999999998</v>
      </c>
      <c r="J1100" s="27">
        <v>1056.3599999999999</v>
      </c>
      <c r="K1100" s="27">
        <v>1612</v>
      </c>
      <c r="L1100" s="27">
        <v>1612</v>
      </c>
      <c r="M1100" s="27">
        <v>700129</v>
      </c>
      <c r="N1100" s="27">
        <v>1068393.3</v>
      </c>
      <c r="O1100" s="27"/>
      <c r="P1100" s="27">
        <v>1056.3599999999999</v>
      </c>
      <c r="Q1100" s="27">
        <v>1612</v>
      </c>
      <c r="R1100" s="27">
        <v>1612</v>
      </c>
      <c r="S1100" s="27">
        <v>700129</v>
      </c>
      <c r="T1100" s="27">
        <v>1068393.3</v>
      </c>
      <c r="U1100" s="27"/>
      <c r="V1100" s="9"/>
      <c r="W1100" s="9">
        <f>ROUND(Q1100 / 1.2, 2)</f>
        <v>1343.33</v>
      </c>
      <c r="X1100" s="9">
        <f>ROUND(R1100 / 1.2, 2)</f>
        <v>1343.33</v>
      </c>
      <c r="Y1100" s="9"/>
      <c r="Z1100" s="9">
        <f>ROUND(T1100 / 1.2, 2)</f>
        <v>890327.75</v>
      </c>
      <c r="AA1100" s="9"/>
      <c r="AD1100" s="4">
        <v>315782324</v>
      </c>
      <c r="AE1100" s="4">
        <v>27137846</v>
      </c>
      <c r="AG1100" s="4" t="s">
        <v>3042</v>
      </c>
      <c r="AH1100" s="4" t="s">
        <v>3043</v>
      </c>
      <c r="AI1100" s="4"/>
    </row>
    <row r="1101" spans="1:35" ht="18" x14ac:dyDescent="0.3">
      <c r="A1101" s="17" t="s">
        <v>3045</v>
      </c>
      <c r="B1101" s="17"/>
      <c r="C1101" s="34" t="s">
        <v>3046</v>
      </c>
      <c r="D1101" s="19"/>
      <c r="E1101" s="19"/>
      <c r="F1101" s="35" t="s">
        <v>150</v>
      </c>
      <c r="G1101" s="36">
        <v>44</v>
      </c>
      <c r="H1101" s="19"/>
      <c r="I1101" s="62">
        <v>0</v>
      </c>
      <c r="J1101" s="38">
        <v>0.95</v>
      </c>
      <c r="K1101" s="39"/>
      <c r="L1101" s="39"/>
      <c r="M1101" s="38">
        <f t="shared" ref="M1101:M1114" si="214">ROUND(ROUND(J1101, 2)*I1101, 2)</f>
        <v>0</v>
      </c>
      <c r="N1101" s="39"/>
      <c r="O1101" s="39"/>
      <c r="P1101" s="38">
        <v>0.95</v>
      </c>
      <c r="Q1101" s="39"/>
      <c r="R1101" s="39"/>
      <c r="S1101" s="38">
        <f t="shared" ref="S1101:S1114" si="215">ROUND(ROUND(P1101, 2)*I1101, 2)</f>
        <v>0</v>
      </c>
      <c r="T1101" s="39"/>
      <c r="U1101" s="40"/>
      <c r="V1101" s="9">
        <f t="shared" ref="V1101:V1114" si="216">ROUND(ROUND(P1101, 2)/1.2, 2)</f>
        <v>0.79</v>
      </c>
      <c r="Y1101" s="9">
        <f t="shared" ref="Y1101:Y1122" si="217">ROUND(S1101 / 1.2, 2)</f>
        <v>0</v>
      </c>
      <c r="AD1101" s="4" t="s">
        <v>3047</v>
      </c>
      <c r="AE1101" s="4" t="s">
        <v>3048</v>
      </c>
      <c r="AF1101" s="4" t="s">
        <v>3049</v>
      </c>
    </row>
    <row r="1102" spans="1:35" ht="18" x14ac:dyDescent="0.3">
      <c r="A1102" s="23" t="s">
        <v>3050</v>
      </c>
      <c r="B1102" s="23"/>
      <c r="C1102" s="42" t="s">
        <v>3046</v>
      </c>
      <c r="D1102" s="25"/>
      <c r="E1102" s="25"/>
      <c r="F1102" s="43" t="s">
        <v>150</v>
      </c>
      <c r="G1102" s="44">
        <v>44</v>
      </c>
      <c r="H1102" s="25"/>
      <c r="I1102" s="44">
        <v>29162.1</v>
      </c>
      <c r="J1102" s="46">
        <v>0.95</v>
      </c>
      <c r="K1102" s="47"/>
      <c r="L1102" s="47"/>
      <c r="M1102" s="46">
        <f t="shared" si="214"/>
        <v>27704</v>
      </c>
      <c r="N1102" s="47"/>
      <c r="O1102" s="47"/>
      <c r="P1102" s="46">
        <v>0.95</v>
      </c>
      <c r="Q1102" s="47"/>
      <c r="R1102" s="47"/>
      <c r="S1102" s="46">
        <f t="shared" si="215"/>
        <v>27704</v>
      </c>
      <c r="T1102" s="47"/>
      <c r="U1102" s="48"/>
      <c r="V1102" s="9">
        <f t="shared" si="216"/>
        <v>0.79</v>
      </c>
      <c r="Y1102" s="9">
        <f t="shared" si="217"/>
        <v>23086.67</v>
      </c>
      <c r="AD1102" s="4" t="s">
        <v>3051</v>
      </c>
      <c r="AE1102" s="4" t="s">
        <v>3048</v>
      </c>
      <c r="AF1102" s="4" t="s">
        <v>3049</v>
      </c>
    </row>
    <row r="1103" spans="1:35" ht="18" x14ac:dyDescent="0.3">
      <c r="A1103" s="17" t="s">
        <v>3052</v>
      </c>
      <c r="B1103" s="17"/>
      <c r="C1103" s="34" t="s">
        <v>3053</v>
      </c>
      <c r="D1103" s="19"/>
      <c r="E1103" s="19"/>
      <c r="F1103" s="35" t="s">
        <v>150</v>
      </c>
      <c r="G1103" s="36">
        <v>20</v>
      </c>
      <c r="H1103" s="19"/>
      <c r="I1103" s="62">
        <v>0</v>
      </c>
      <c r="J1103" s="38">
        <v>0.28000000000000003</v>
      </c>
      <c r="K1103" s="39"/>
      <c r="L1103" s="39"/>
      <c r="M1103" s="38">
        <f t="shared" si="214"/>
        <v>0</v>
      </c>
      <c r="N1103" s="39"/>
      <c r="O1103" s="39"/>
      <c r="P1103" s="38">
        <v>0.28000000000000003</v>
      </c>
      <c r="Q1103" s="39"/>
      <c r="R1103" s="39"/>
      <c r="S1103" s="38">
        <f t="shared" si="215"/>
        <v>0</v>
      </c>
      <c r="T1103" s="39"/>
      <c r="U1103" s="40"/>
      <c r="V1103" s="9">
        <f t="shared" si="216"/>
        <v>0.23</v>
      </c>
      <c r="Y1103" s="9">
        <f t="shared" si="217"/>
        <v>0</v>
      </c>
      <c r="AD1103" s="4" t="s">
        <v>3054</v>
      </c>
      <c r="AE1103" s="4" t="s">
        <v>3055</v>
      </c>
      <c r="AF1103" s="4" t="s">
        <v>3056</v>
      </c>
    </row>
    <row r="1104" spans="1:35" ht="18" x14ac:dyDescent="0.3">
      <c r="A1104" s="23" t="s">
        <v>3057</v>
      </c>
      <c r="B1104" s="23"/>
      <c r="C1104" s="42" t="s">
        <v>3053</v>
      </c>
      <c r="D1104" s="25"/>
      <c r="E1104" s="25"/>
      <c r="F1104" s="43" t="s">
        <v>150</v>
      </c>
      <c r="G1104" s="44">
        <v>20</v>
      </c>
      <c r="H1104" s="25"/>
      <c r="I1104" s="44">
        <v>13255.5</v>
      </c>
      <c r="J1104" s="46">
        <v>0.28000000000000003</v>
      </c>
      <c r="K1104" s="47"/>
      <c r="L1104" s="47"/>
      <c r="M1104" s="46">
        <f t="shared" si="214"/>
        <v>3711.54</v>
      </c>
      <c r="N1104" s="47"/>
      <c r="O1104" s="47"/>
      <c r="P1104" s="46">
        <v>0.28000000000000003</v>
      </c>
      <c r="Q1104" s="47"/>
      <c r="R1104" s="47"/>
      <c r="S1104" s="46">
        <f t="shared" si="215"/>
        <v>3711.54</v>
      </c>
      <c r="T1104" s="47"/>
      <c r="U1104" s="48"/>
      <c r="V1104" s="9">
        <f t="shared" si="216"/>
        <v>0.23</v>
      </c>
      <c r="Y1104" s="9">
        <f t="shared" si="217"/>
        <v>3092.95</v>
      </c>
      <c r="AD1104" s="4" t="s">
        <v>3058</v>
      </c>
      <c r="AE1104" s="4" t="s">
        <v>3055</v>
      </c>
      <c r="AF1104" s="4" t="s">
        <v>3056</v>
      </c>
    </row>
    <row r="1105" spans="1:35" ht="18" x14ac:dyDescent="0.3">
      <c r="A1105" s="17" t="s">
        <v>3059</v>
      </c>
      <c r="B1105" s="17"/>
      <c r="C1105" s="34" t="s">
        <v>2904</v>
      </c>
      <c r="D1105" s="19"/>
      <c r="E1105" s="19"/>
      <c r="F1105" s="35" t="s">
        <v>150</v>
      </c>
      <c r="G1105" s="36">
        <v>2.2200000000000002</v>
      </c>
      <c r="H1105" s="19"/>
      <c r="I1105" s="62">
        <v>0</v>
      </c>
      <c r="J1105" s="38">
        <v>80</v>
      </c>
      <c r="K1105" s="39"/>
      <c r="L1105" s="39"/>
      <c r="M1105" s="38">
        <f t="shared" si="214"/>
        <v>0</v>
      </c>
      <c r="N1105" s="39"/>
      <c r="O1105" s="39"/>
      <c r="P1105" s="38">
        <v>80</v>
      </c>
      <c r="Q1105" s="39"/>
      <c r="R1105" s="39"/>
      <c r="S1105" s="38">
        <f t="shared" si="215"/>
        <v>0</v>
      </c>
      <c r="T1105" s="39"/>
      <c r="U1105" s="40"/>
      <c r="V1105" s="9">
        <f t="shared" si="216"/>
        <v>66.67</v>
      </c>
      <c r="Y1105" s="9">
        <f t="shared" si="217"/>
        <v>0</v>
      </c>
      <c r="AD1105" s="4" t="s">
        <v>3060</v>
      </c>
      <c r="AE1105" s="4" t="s">
        <v>3061</v>
      </c>
      <c r="AF1105" s="4" t="s">
        <v>2907</v>
      </c>
    </row>
    <row r="1106" spans="1:35" ht="18" x14ac:dyDescent="0.3">
      <c r="A1106" s="23" t="s">
        <v>3062</v>
      </c>
      <c r="B1106" s="23"/>
      <c r="C1106" s="42" t="s">
        <v>2904</v>
      </c>
      <c r="D1106" s="25"/>
      <c r="E1106" s="25"/>
      <c r="F1106" s="43" t="s">
        <v>150</v>
      </c>
      <c r="G1106" s="44">
        <v>2.2200000000000002</v>
      </c>
      <c r="H1106" s="25"/>
      <c r="I1106" s="44">
        <v>1471.3610000000001</v>
      </c>
      <c r="J1106" s="46">
        <v>80</v>
      </c>
      <c r="K1106" s="47"/>
      <c r="L1106" s="47"/>
      <c r="M1106" s="46">
        <f t="shared" si="214"/>
        <v>117708.88</v>
      </c>
      <c r="N1106" s="47"/>
      <c r="O1106" s="47"/>
      <c r="P1106" s="46">
        <v>80</v>
      </c>
      <c r="Q1106" s="47"/>
      <c r="R1106" s="47"/>
      <c r="S1106" s="46">
        <f t="shared" si="215"/>
        <v>117708.88</v>
      </c>
      <c r="T1106" s="47"/>
      <c r="U1106" s="48"/>
      <c r="V1106" s="9">
        <f t="shared" si="216"/>
        <v>66.67</v>
      </c>
      <c r="Y1106" s="9">
        <f t="shared" si="217"/>
        <v>98090.73</v>
      </c>
      <c r="AD1106" s="4" t="s">
        <v>3063</v>
      </c>
      <c r="AE1106" s="4" t="s">
        <v>3061</v>
      </c>
      <c r="AF1106" s="4" t="s">
        <v>2907</v>
      </c>
    </row>
    <row r="1107" spans="1:35" ht="36" x14ac:dyDescent="0.3">
      <c r="A1107" s="17" t="s">
        <v>3064</v>
      </c>
      <c r="B1107" s="17"/>
      <c r="C1107" s="34" t="s">
        <v>3065</v>
      </c>
      <c r="D1107" s="19"/>
      <c r="E1107" s="19"/>
      <c r="F1107" s="35" t="s">
        <v>98</v>
      </c>
      <c r="G1107" s="36">
        <v>13.5</v>
      </c>
      <c r="H1107" s="19"/>
      <c r="I1107" s="62">
        <v>0</v>
      </c>
      <c r="J1107" s="38">
        <v>32.950000000000003</v>
      </c>
      <c r="K1107" s="39"/>
      <c r="L1107" s="39"/>
      <c r="M1107" s="38">
        <f t="shared" si="214"/>
        <v>0</v>
      </c>
      <c r="N1107" s="39"/>
      <c r="O1107" s="39"/>
      <c r="P1107" s="38">
        <v>32.950000000000003</v>
      </c>
      <c r="Q1107" s="39"/>
      <c r="R1107" s="39"/>
      <c r="S1107" s="38">
        <f t="shared" si="215"/>
        <v>0</v>
      </c>
      <c r="T1107" s="39"/>
      <c r="U1107" s="40"/>
      <c r="V1107" s="9">
        <f t="shared" si="216"/>
        <v>27.46</v>
      </c>
      <c r="Y1107" s="9">
        <f t="shared" si="217"/>
        <v>0</v>
      </c>
      <c r="AD1107" s="4" t="s">
        <v>3066</v>
      </c>
      <c r="AE1107" s="4" t="s">
        <v>3067</v>
      </c>
      <c r="AF1107" s="4" t="s">
        <v>3068</v>
      </c>
    </row>
    <row r="1108" spans="1:35" ht="36" x14ac:dyDescent="0.3">
      <c r="A1108" s="23" t="s">
        <v>3069</v>
      </c>
      <c r="B1108" s="23"/>
      <c r="C1108" s="42" t="s">
        <v>3065</v>
      </c>
      <c r="D1108" s="25"/>
      <c r="E1108" s="25"/>
      <c r="F1108" s="43" t="s">
        <v>98</v>
      </c>
      <c r="G1108" s="44">
        <v>13.5</v>
      </c>
      <c r="H1108" s="25"/>
      <c r="I1108" s="44">
        <v>8947.4629999999997</v>
      </c>
      <c r="J1108" s="46">
        <v>32.950000000000003</v>
      </c>
      <c r="K1108" s="47"/>
      <c r="L1108" s="47"/>
      <c r="M1108" s="46">
        <f t="shared" si="214"/>
        <v>294818.90999999997</v>
      </c>
      <c r="N1108" s="47"/>
      <c r="O1108" s="47"/>
      <c r="P1108" s="46">
        <v>32.950000000000003</v>
      </c>
      <c r="Q1108" s="47"/>
      <c r="R1108" s="47"/>
      <c r="S1108" s="46">
        <f t="shared" si="215"/>
        <v>294818.90999999997</v>
      </c>
      <c r="T1108" s="47"/>
      <c r="U1108" s="48"/>
      <c r="V1108" s="9">
        <f t="shared" si="216"/>
        <v>27.46</v>
      </c>
      <c r="Y1108" s="9">
        <f t="shared" si="217"/>
        <v>245682.43</v>
      </c>
      <c r="AD1108" s="4" t="s">
        <v>3070</v>
      </c>
      <c r="AE1108" s="4" t="s">
        <v>3067</v>
      </c>
      <c r="AF1108" s="4" t="s">
        <v>3068</v>
      </c>
    </row>
    <row r="1109" spans="1:35" ht="18" x14ac:dyDescent="0.3">
      <c r="A1109" s="17" t="s">
        <v>3071</v>
      </c>
      <c r="B1109" s="17"/>
      <c r="C1109" s="34" t="s">
        <v>3072</v>
      </c>
      <c r="D1109" s="19"/>
      <c r="E1109" s="19"/>
      <c r="F1109" s="35" t="s">
        <v>150</v>
      </c>
      <c r="G1109" s="36">
        <v>33.75</v>
      </c>
      <c r="H1109" s="19"/>
      <c r="I1109" s="62">
        <v>0</v>
      </c>
      <c r="J1109" s="38">
        <v>0.9</v>
      </c>
      <c r="K1109" s="39"/>
      <c r="L1109" s="39"/>
      <c r="M1109" s="38">
        <f t="shared" si="214"/>
        <v>0</v>
      </c>
      <c r="N1109" s="39"/>
      <c r="O1109" s="39"/>
      <c r="P1109" s="38">
        <v>0.9</v>
      </c>
      <c r="Q1109" s="39"/>
      <c r="R1109" s="39"/>
      <c r="S1109" s="38">
        <f t="shared" si="215"/>
        <v>0</v>
      </c>
      <c r="T1109" s="39"/>
      <c r="U1109" s="40"/>
      <c r="V1109" s="9">
        <f t="shared" si="216"/>
        <v>0.75</v>
      </c>
      <c r="Y1109" s="9">
        <f t="shared" si="217"/>
        <v>0</v>
      </c>
      <c r="AD1109" s="4" t="s">
        <v>3073</v>
      </c>
      <c r="AE1109" s="4" t="s">
        <v>3074</v>
      </c>
      <c r="AF1109" s="4" t="s">
        <v>3075</v>
      </c>
    </row>
    <row r="1110" spans="1:35" ht="18" x14ac:dyDescent="0.3">
      <c r="A1110" s="23" t="s">
        <v>3076</v>
      </c>
      <c r="B1110" s="23"/>
      <c r="C1110" s="42" t="s">
        <v>3072</v>
      </c>
      <c r="D1110" s="25"/>
      <c r="E1110" s="25"/>
      <c r="F1110" s="43" t="s">
        <v>150</v>
      </c>
      <c r="G1110" s="44">
        <v>33.75</v>
      </c>
      <c r="H1110" s="25"/>
      <c r="I1110" s="44">
        <v>22368.655999999999</v>
      </c>
      <c r="J1110" s="46">
        <v>0.9</v>
      </c>
      <c r="K1110" s="47"/>
      <c r="L1110" s="47"/>
      <c r="M1110" s="46">
        <f t="shared" si="214"/>
        <v>20131.79</v>
      </c>
      <c r="N1110" s="47"/>
      <c r="O1110" s="47"/>
      <c r="P1110" s="46">
        <v>0.9</v>
      </c>
      <c r="Q1110" s="47"/>
      <c r="R1110" s="47"/>
      <c r="S1110" s="46">
        <f t="shared" si="215"/>
        <v>20131.79</v>
      </c>
      <c r="T1110" s="47"/>
      <c r="U1110" s="48"/>
      <c r="V1110" s="9">
        <f t="shared" si="216"/>
        <v>0.75</v>
      </c>
      <c r="Y1110" s="9">
        <f t="shared" si="217"/>
        <v>16776.490000000002</v>
      </c>
      <c r="AD1110" s="4" t="s">
        <v>3077</v>
      </c>
      <c r="AE1110" s="4" t="s">
        <v>3074</v>
      </c>
      <c r="AF1110" s="4" t="s">
        <v>3075</v>
      </c>
    </row>
    <row r="1111" spans="1:35" ht="36" x14ac:dyDescent="0.3">
      <c r="A1111" s="17" t="s">
        <v>3078</v>
      </c>
      <c r="B1111" s="17"/>
      <c r="C1111" s="34" t="s">
        <v>2796</v>
      </c>
      <c r="D1111" s="19"/>
      <c r="E1111" s="19"/>
      <c r="F1111" s="35" t="s">
        <v>67</v>
      </c>
      <c r="G1111" s="36">
        <v>2.1</v>
      </c>
      <c r="H1111" s="19"/>
      <c r="I1111" s="62">
        <v>0</v>
      </c>
      <c r="J1111" s="38">
        <v>135.53</v>
      </c>
      <c r="K1111" s="39"/>
      <c r="L1111" s="39"/>
      <c r="M1111" s="38">
        <f t="shared" si="214"/>
        <v>0</v>
      </c>
      <c r="N1111" s="39"/>
      <c r="O1111" s="39"/>
      <c r="P1111" s="38">
        <v>135.53</v>
      </c>
      <c r="Q1111" s="39"/>
      <c r="R1111" s="39"/>
      <c r="S1111" s="38">
        <f t="shared" si="215"/>
        <v>0</v>
      </c>
      <c r="T1111" s="39"/>
      <c r="U1111" s="40"/>
      <c r="V1111" s="9">
        <f t="shared" si="216"/>
        <v>112.94</v>
      </c>
      <c r="Y1111" s="9">
        <f t="shared" si="217"/>
        <v>0</v>
      </c>
      <c r="AD1111" s="4" t="s">
        <v>3079</v>
      </c>
      <c r="AE1111" s="4" t="s">
        <v>3080</v>
      </c>
      <c r="AF1111" s="4" t="s">
        <v>2799</v>
      </c>
    </row>
    <row r="1112" spans="1:35" ht="36" x14ac:dyDescent="0.3">
      <c r="A1112" s="23" t="s">
        <v>3081</v>
      </c>
      <c r="B1112" s="23"/>
      <c r="C1112" s="42" t="s">
        <v>2796</v>
      </c>
      <c r="D1112" s="25"/>
      <c r="E1112" s="25"/>
      <c r="F1112" s="43" t="s">
        <v>67</v>
      </c>
      <c r="G1112" s="44">
        <v>2.1</v>
      </c>
      <c r="H1112" s="25"/>
      <c r="I1112" s="44">
        <v>1391.828</v>
      </c>
      <c r="J1112" s="46">
        <v>135.53</v>
      </c>
      <c r="K1112" s="47"/>
      <c r="L1112" s="47"/>
      <c r="M1112" s="46">
        <f t="shared" si="214"/>
        <v>188634.45</v>
      </c>
      <c r="N1112" s="47"/>
      <c r="O1112" s="47"/>
      <c r="P1112" s="46">
        <v>135.53</v>
      </c>
      <c r="Q1112" s="47"/>
      <c r="R1112" s="47"/>
      <c r="S1112" s="46">
        <f t="shared" si="215"/>
        <v>188634.45</v>
      </c>
      <c r="T1112" s="47"/>
      <c r="U1112" s="48"/>
      <c r="V1112" s="9">
        <f t="shared" si="216"/>
        <v>112.94</v>
      </c>
      <c r="Y1112" s="9">
        <f t="shared" si="217"/>
        <v>157195.38</v>
      </c>
      <c r="AD1112" s="4" t="s">
        <v>3082</v>
      </c>
      <c r="AE1112" s="4" t="s">
        <v>3080</v>
      </c>
      <c r="AF1112" s="4" t="s">
        <v>2799</v>
      </c>
    </row>
    <row r="1113" spans="1:35" ht="18" x14ac:dyDescent="0.3">
      <c r="A1113" s="17" t="s">
        <v>3083</v>
      </c>
      <c r="B1113" s="17"/>
      <c r="C1113" s="34" t="s">
        <v>2801</v>
      </c>
      <c r="D1113" s="19"/>
      <c r="E1113" s="19"/>
      <c r="F1113" s="35" t="s">
        <v>150</v>
      </c>
      <c r="G1113" s="36">
        <v>0.6</v>
      </c>
      <c r="H1113" s="19"/>
      <c r="I1113" s="62">
        <v>0</v>
      </c>
      <c r="J1113" s="38">
        <v>119.25</v>
      </c>
      <c r="K1113" s="39"/>
      <c r="L1113" s="39"/>
      <c r="M1113" s="38">
        <f t="shared" si="214"/>
        <v>0</v>
      </c>
      <c r="N1113" s="39"/>
      <c r="O1113" s="39"/>
      <c r="P1113" s="38">
        <v>119.25</v>
      </c>
      <c r="Q1113" s="39"/>
      <c r="R1113" s="39"/>
      <c r="S1113" s="38">
        <f t="shared" si="215"/>
        <v>0</v>
      </c>
      <c r="T1113" s="39"/>
      <c r="U1113" s="40"/>
      <c r="V1113" s="9">
        <f t="shared" si="216"/>
        <v>99.38</v>
      </c>
      <c r="Y1113" s="9">
        <f t="shared" si="217"/>
        <v>0</v>
      </c>
      <c r="AD1113" s="4" t="s">
        <v>3084</v>
      </c>
      <c r="AE1113" s="4" t="s">
        <v>3085</v>
      </c>
      <c r="AF1113" s="4" t="s">
        <v>2804</v>
      </c>
    </row>
    <row r="1114" spans="1:35" ht="18" x14ac:dyDescent="0.3">
      <c r="A1114" s="23" t="s">
        <v>3086</v>
      </c>
      <c r="B1114" s="23"/>
      <c r="C1114" s="42" t="s">
        <v>2801</v>
      </c>
      <c r="D1114" s="25"/>
      <c r="E1114" s="25"/>
      <c r="F1114" s="43" t="s">
        <v>150</v>
      </c>
      <c r="G1114" s="44">
        <v>0.6</v>
      </c>
      <c r="H1114" s="25"/>
      <c r="I1114" s="44">
        <v>397.66500000000002</v>
      </c>
      <c r="J1114" s="46">
        <v>119.25</v>
      </c>
      <c r="K1114" s="47"/>
      <c r="L1114" s="47"/>
      <c r="M1114" s="46">
        <f t="shared" si="214"/>
        <v>47421.55</v>
      </c>
      <c r="N1114" s="47"/>
      <c r="O1114" s="47"/>
      <c r="P1114" s="46">
        <v>119.25</v>
      </c>
      <c r="Q1114" s="47"/>
      <c r="R1114" s="47"/>
      <c r="S1114" s="46">
        <f t="shared" si="215"/>
        <v>47421.55</v>
      </c>
      <c r="T1114" s="47"/>
      <c r="U1114" s="48"/>
      <c r="V1114" s="9">
        <f t="shared" si="216"/>
        <v>99.38</v>
      </c>
      <c r="Y1114" s="9">
        <f t="shared" si="217"/>
        <v>39517.96</v>
      </c>
      <c r="AD1114" s="4" t="s">
        <v>3087</v>
      </c>
      <c r="AE1114" s="4" t="s">
        <v>3085</v>
      </c>
      <c r="AF1114" s="4" t="s">
        <v>2804</v>
      </c>
    </row>
    <row r="1115" spans="1:35" ht="54" x14ac:dyDescent="0.3">
      <c r="A1115" s="50" t="s">
        <v>3088</v>
      </c>
      <c r="B1115" s="50" t="s">
        <v>3039</v>
      </c>
      <c r="C1115" s="51" t="s">
        <v>3040</v>
      </c>
      <c r="D1115" s="52"/>
      <c r="E1115" s="52" t="s">
        <v>3041</v>
      </c>
      <c r="F1115" s="52" t="s">
        <v>67</v>
      </c>
      <c r="G1115" s="53">
        <v>1</v>
      </c>
      <c r="H1115" s="52"/>
      <c r="I1115" s="53">
        <v>662.77499999999998</v>
      </c>
      <c r="J1115" s="54">
        <v>1095.55</v>
      </c>
      <c r="K1115" s="54">
        <v>1612</v>
      </c>
      <c r="L1115" s="54">
        <f>J1115+ROUND(K1115, 2)</f>
        <v>2707.55</v>
      </c>
      <c r="M1115" s="54">
        <v>726103.15</v>
      </c>
      <c r="N1115" s="54">
        <v>1068393.3</v>
      </c>
      <c r="O1115" s="54">
        <f>M1115+N1115</f>
        <v>1794496.4500000002</v>
      </c>
      <c r="P1115" s="54">
        <v>1355.32</v>
      </c>
      <c r="Q1115" s="54">
        <v>1934.4</v>
      </c>
      <c r="R1115" s="54">
        <f>P1115+ROUND(Q1115, 2)</f>
        <v>3289.7200000000003</v>
      </c>
      <c r="S1115" s="54">
        <v>898272.21</v>
      </c>
      <c r="T1115" s="54">
        <v>1282071.96</v>
      </c>
      <c r="U1115" s="54">
        <f>S1115+T1115</f>
        <v>2180344.17</v>
      </c>
      <c r="V1115" s="9">
        <f>ROUND(P1115 / 1.2, 2)</f>
        <v>1129.43</v>
      </c>
      <c r="W1115" s="9">
        <f>ROUND(Q1115 / 1.2, 2)</f>
        <v>1612</v>
      </c>
      <c r="X1115" s="9">
        <f>ROUND(R1115 / 1.2, 2)</f>
        <v>2741.43</v>
      </c>
      <c r="Y1115" s="9">
        <f t="shared" si="217"/>
        <v>748560.18</v>
      </c>
      <c r="Z1115" s="9">
        <f>ROUND(T1115 / 1.2, 2)</f>
        <v>1068393.3</v>
      </c>
      <c r="AA1115" s="9">
        <f>Y1115+Z1115</f>
        <v>1816953.48</v>
      </c>
      <c r="AD1115" s="4">
        <v>337840019</v>
      </c>
      <c r="AE1115" s="4">
        <v>28845878</v>
      </c>
      <c r="AG1115" s="4" t="s">
        <v>3042</v>
      </c>
      <c r="AH1115" s="4" t="s">
        <v>3043</v>
      </c>
      <c r="AI1115" s="4" t="s">
        <v>70</v>
      </c>
    </row>
    <row r="1116" spans="1:35" ht="18" x14ac:dyDescent="0.3">
      <c r="A1116" s="50" t="s">
        <v>3089</v>
      </c>
      <c r="B1116" s="50"/>
      <c r="C1116" s="61" t="s">
        <v>2801</v>
      </c>
      <c r="D1116" s="52"/>
      <c r="E1116" s="52"/>
      <c r="F1116" s="55" t="s">
        <v>150</v>
      </c>
      <c r="G1116" s="56">
        <v>0.6</v>
      </c>
      <c r="H1116" s="52"/>
      <c r="I1116" s="56">
        <v>397.66500000000002</v>
      </c>
      <c r="J1116" s="58">
        <v>121.24</v>
      </c>
      <c r="K1116" s="59"/>
      <c r="L1116" s="59"/>
      <c r="M1116" s="58">
        <f t="shared" ref="M1116:M1122" si="218">ROUND(ROUND(J1116, 2)*I1116, 2)</f>
        <v>48212.9</v>
      </c>
      <c r="N1116" s="59"/>
      <c r="O1116" s="59"/>
      <c r="P1116" s="58">
        <v>119.25</v>
      </c>
      <c r="Q1116" s="59"/>
      <c r="R1116" s="59"/>
      <c r="S1116" s="58">
        <f t="shared" ref="S1116:S1122" si="219">ROUND(ROUND(P1116, 2)*I1116, 2)</f>
        <v>47421.55</v>
      </c>
      <c r="T1116" s="59"/>
      <c r="U1116" s="60"/>
      <c r="V1116" s="9">
        <f t="shared" ref="V1116:V1122" si="220">ROUND(ROUND(P1116, 2)/1.2, 2)</f>
        <v>99.38</v>
      </c>
      <c r="Y1116" s="9">
        <f t="shared" si="217"/>
        <v>39517.96</v>
      </c>
      <c r="AD1116" s="4" t="s">
        <v>3090</v>
      </c>
      <c r="AE1116" s="4" t="s">
        <v>3091</v>
      </c>
      <c r="AF1116" s="4" t="s">
        <v>2804</v>
      </c>
    </row>
    <row r="1117" spans="1:35" ht="36" x14ac:dyDescent="0.3">
      <c r="A1117" s="50" t="s">
        <v>3092</v>
      </c>
      <c r="B1117" s="50"/>
      <c r="C1117" s="61" t="s">
        <v>2796</v>
      </c>
      <c r="D1117" s="52"/>
      <c r="E1117" s="52"/>
      <c r="F1117" s="55" t="s">
        <v>67</v>
      </c>
      <c r="G1117" s="56">
        <v>2.1</v>
      </c>
      <c r="H1117" s="52"/>
      <c r="I1117" s="56">
        <v>1391.828</v>
      </c>
      <c r="J1117" s="58">
        <v>137.79</v>
      </c>
      <c r="K1117" s="59"/>
      <c r="L1117" s="59"/>
      <c r="M1117" s="58">
        <f t="shared" si="218"/>
        <v>191779.98</v>
      </c>
      <c r="N1117" s="59"/>
      <c r="O1117" s="59"/>
      <c r="P1117" s="58">
        <v>277.68</v>
      </c>
      <c r="Q1117" s="59"/>
      <c r="R1117" s="59"/>
      <c r="S1117" s="58">
        <f t="shared" si="219"/>
        <v>386482.8</v>
      </c>
      <c r="T1117" s="59"/>
      <c r="U1117" s="60"/>
      <c r="V1117" s="9">
        <f t="shared" si="220"/>
        <v>231.4</v>
      </c>
      <c r="Y1117" s="9">
        <f t="shared" si="217"/>
        <v>322069</v>
      </c>
      <c r="AD1117" s="4" t="s">
        <v>3093</v>
      </c>
      <c r="AE1117" s="4" t="s">
        <v>3094</v>
      </c>
      <c r="AF1117" s="4" t="s">
        <v>2799</v>
      </c>
    </row>
    <row r="1118" spans="1:35" ht="18" x14ac:dyDescent="0.3">
      <c r="A1118" s="50" t="s">
        <v>3095</v>
      </c>
      <c r="B1118" s="50"/>
      <c r="C1118" s="61" t="s">
        <v>3072</v>
      </c>
      <c r="D1118" s="52"/>
      <c r="E1118" s="52"/>
      <c r="F1118" s="55" t="s">
        <v>150</v>
      </c>
      <c r="G1118" s="56">
        <v>33.75</v>
      </c>
      <c r="H1118" s="52"/>
      <c r="I1118" s="56">
        <v>22368.655999999999</v>
      </c>
      <c r="J1118" s="58">
        <v>0.92</v>
      </c>
      <c r="K1118" s="59"/>
      <c r="L1118" s="59"/>
      <c r="M1118" s="58">
        <f t="shared" si="218"/>
        <v>20579.16</v>
      </c>
      <c r="N1118" s="59"/>
      <c r="O1118" s="59"/>
      <c r="P1118" s="58">
        <v>0.9</v>
      </c>
      <c r="Q1118" s="59"/>
      <c r="R1118" s="59"/>
      <c r="S1118" s="58">
        <f t="shared" si="219"/>
        <v>20131.79</v>
      </c>
      <c r="T1118" s="59"/>
      <c r="U1118" s="60"/>
      <c r="V1118" s="9">
        <f t="shared" si="220"/>
        <v>0.75</v>
      </c>
      <c r="Y1118" s="9">
        <f t="shared" si="217"/>
        <v>16776.490000000002</v>
      </c>
      <c r="AD1118" s="4" t="s">
        <v>3096</v>
      </c>
      <c r="AE1118" s="4" t="s">
        <v>3097</v>
      </c>
      <c r="AF1118" s="4" t="s">
        <v>3075</v>
      </c>
    </row>
    <row r="1119" spans="1:35" ht="36" x14ac:dyDescent="0.3">
      <c r="A1119" s="50" t="s">
        <v>3098</v>
      </c>
      <c r="B1119" s="50"/>
      <c r="C1119" s="28" t="s">
        <v>3065</v>
      </c>
      <c r="D1119" s="52"/>
      <c r="E1119" s="52"/>
      <c r="F1119" s="55" t="s">
        <v>98</v>
      </c>
      <c r="G1119" s="56">
        <v>13.5</v>
      </c>
      <c r="H1119" s="52"/>
      <c r="I1119" s="56">
        <v>8947.4629999999997</v>
      </c>
      <c r="J1119" s="58">
        <v>35.11</v>
      </c>
      <c r="K1119" s="59"/>
      <c r="L1119" s="59"/>
      <c r="M1119" s="58">
        <f t="shared" si="218"/>
        <v>314145.43</v>
      </c>
      <c r="N1119" s="59"/>
      <c r="O1119" s="59"/>
      <c r="P1119" s="58">
        <v>32.950000000000003</v>
      </c>
      <c r="Q1119" s="59"/>
      <c r="R1119" s="59"/>
      <c r="S1119" s="58">
        <f t="shared" si="219"/>
        <v>294818.90999999997</v>
      </c>
      <c r="T1119" s="59"/>
      <c r="U1119" s="60"/>
      <c r="V1119" s="9">
        <f t="shared" si="220"/>
        <v>27.46</v>
      </c>
      <c r="Y1119" s="9">
        <f t="shared" si="217"/>
        <v>245682.43</v>
      </c>
      <c r="AD1119" s="4" t="s">
        <v>3099</v>
      </c>
      <c r="AE1119" s="4" t="s">
        <v>3100</v>
      </c>
      <c r="AF1119" s="4" t="s">
        <v>3068</v>
      </c>
    </row>
    <row r="1120" spans="1:35" ht="18" x14ac:dyDescent="0.3">
      <c r="A1120" s="50" t="s">
        <v>3101</v>
      </c>
      <c r="B1120" s="50"/>
      <c r="C1120" s="61" t="s">
        <v>2904</v>
      </c>
      <c r="D1120" s="52"/>
      <c r="E1120" s="52"/>
      <c r="F1120" s="55" t="s">
        <v>150</v>
      </c>
      <c r="G1120" s="56">
        <v>2.2200000000000002</v>
      </c>
      <c r="H1120" s="52"/>
      <c r="I1120" s="56">
        <v>1471.3610000000001</v>
      </c>
      <c r="J1120" s="58">
        <v>81.34</v>
      </c>
      <c r="K1120" s="59"/>
      <c r="L1120" s="59"/>
      <c r="M1120" s="58">
        <f t="shared" si="218"/>
        <v>119680.5</v>
      </c>
      <c r="N1120" s="59"/>
      <c r="O1120" s="59"/>
      <c r="P1120" s="58">
        <v>80</v>
      </c>
      <c r="Q1120" s="59"/>
      <c r="R1120" s="59"/>
      <c r="S1120" s="58">
        <f t="shared" si="219"/>
        <v>117708.88</v>
      </c>
      <c r="T1120" s="59"/>
      <c r="U1120" s="60"/>
      <c r="V1120" s="9">
        <f t="shared" si="220"/>
        <v>66.67</v>
      </c>
      <c r="Y1120" s="9">
        <f t="shared" si="217"/>
        <v>98090.73</v>
      </c>
      <c r="AD1120" s="4" t="s">
        <v>3102</v>
      </c>
      <c r="AE1120" s="4" t="s">
        <v>3103</v>
      </c>
      <c r="AF1120" s="4" t="s">
        <v>2907</v>
      </c>
    </row>
    <row r="1121" spans="1:35" ht="18" x14ac:dyDescent="0.3">
      <c r="A1121" s="50" t="s">
        <v>3104</v>
      </c>
      <c r="B1121" s="50"/>
      <c r="C1121" s="61" t="s">
        <v>3053</v>
      </c>
      <c r="D1121" s="52"/>
      <c r="E1121" s="52"/>
      <c r="F1121" s="55" t="s">
        <v>150</v>
      </c>
      <c r="G1121" s="56">
        <v>20</v>
      </c>
      <c r="H1121" s="52"/>
      <c r="I1121" s="56">
        <v>13255.5</v>
      </c>
      <c r="J1121" s="58">
        <v>0.28000000000000003</v>
      </c>
      <c r="K1121" s="59"/>
      <c r="L1121" s="59"/>
      <c r="M1121" s="58">
        <f t="shared" si="218"/>
        <v>3711.54</v>
      </c>
      <c r="N1121" s="59"/>
      <c r="O1121" s="59"/>
      <c r="P1121" s="58">
        <v>0.28000000000000003</v>
      </c>
      <c r="Q1121" s="59"/>
      <c r="R1121" s="59"/>
      <c r="S1121" s="58">
        <f t="shared" si="219"/>
        <v>3711.54</v>
      </c>
      <c r="T1121" s="59"/>
      <c r="U1121" s="60"/>
      <c r="V1121" s="9">
        <f t="shared" si="220"/>
        <v>0.23</v>
      </c>
      <c r="Y1121" s="9">
        <f t="shared" si="217"/>
        <v>3092.95</v>
      </c>
      <c r="AD1121" s="4" t="s">
        <v>3105</v>
      </c>
      <c r="AE1121" s="4" t="s">
        <v>3106</v>
      </c>
      <c r="AF1121" s="4" t="s">
        <v>3056</v>
      </c>
    </row>
    <row r="1122" spans="1:35" ht="18" x14ac:dyDescent="0.3">
      <c r="A1122" s="50" t="s">
        <v>3107</v>
      </c>
      <c r="B1122" s="50"/>
      <c r="C1122" s="61" t="s">
        <v>3046</v>
      </c>
      <c r="D1122" s="52"/>
      <c r="E1122" s="52"/>
      <c r="F1122" s="55" t="s">
        <v>150</v>
      </c>
      <c r="G1122" s="56">
        <v>44</v>
      </c>
      <c r="H1122" s="52"/>
      <c r="I1122" s="56">
        <v>29162.1</v>
      </c>
      <c r="J1122" s="58">
        <v>0.96</v>
      </c>
      <c r="K1122" s="59"/>
      <c r="L1122" s="59"/>
      <c r="M1122" s="58">
        <f t="shared" si="218"/>
        <v>27995.62</v>
      </c>
      <c r="N1122" s="59"/>
      <c r="O1122" s="59"/>
      <c r="P1122" s="58">
        <v>0.96</v>
      </c>
      <c r="Q1122" s="59"/>
      <c r="R1122" s="59"/>
      <c r="S1122" s="58">
        <f t="shared" si="219"/>
        <v>27995.62</v>
      </c>
      <c r="T1122" s="59"/>
      <c r="U1122" s="60"/>
      <c r="V1122" s="9">
        <f t="shared" si="220"/>
        <v>0.8</v>
      </c>
      <c r="Y1122" s="9">
        <f t="shared" si="217"/>
        <v>23329.68</v>
      </c>
      <c r="AD1122" s="4" t="s">
        <v>3108</v>
      </c>
      <c r="AE1122" s="4" t="s">
        <v>3109</v>
      </c>
      <c r="AF1122" s="4" t="s">
        <v>3049</v>
      </c>
    </row>
    <row r="1123" spans="1:35" ht="16.95" customHeight="1" x14ac:dyDescent="0.3">
      <c r="A1123" s="10" t="s">
        <v>3110</v>
      </c>
      <c r="B1123" s="10" t="s">
        <v>3111</v>
      </c>
      <c r="C1123" s="101" t="s">
        <v>3112</v>
      </c>
      <c r="D1123" s="102"/>
      <c r="E1123" s="102"/>
      <c r="F1123" s="102"/>
      <c r="G1123" s="102"/>
      <c r="H1123" s="102"/>
      <c r="I1123" s="103"/>
      <c r="M1123" s="6">
        <f>SUM(M1124,M1128,M1130,M1134)</f>
        <v>1138250.27</v>
      </c>
      <c r="N1123" s="6">
        <f>SUM(N1124,N1128,N1130,N1134)</f>
        <v>142186</v>
      </c>
      <c r="O1123" s="6">
        <f>SUM(O1124,O1128,O1130,O1134)</f>
        <v>1280436.27</v>
      </c>
      <c r="S1123" s="6">
        <f>SUM(S1124,S1128,S1130,S1134)</f>
        <v>2711160</v>
      </c>
      <c r="T1123" s="6">
        <f>SUM(T1124,T1128,T1130,T1134)</f>
        <v>838680</v>
      </c>
      <c r="U1123" s="6">
        <f>SUM(U1124,U1128,U1130,U1134)</f>
        <v>3549840</v>
      </c>
      <c r="Y1123" s="9">
        <f>SUM(Y1124,Y1128,Y1130,Y1134)</f>
        <v>2259300</v>
      </c>
      <c r="Z1123" s="9">
        <f>SUM(Z1124,Z1128,Z1130,Z1134)</f>
        <v>698900</v>
      </c>
      <c r="AA1123" s="9">
        <f>SUM(AA1124,AA1128,AA1130,AA1134)</f>
        <v>2958200</v>
      </c>
      <c r="AD1123" s="4">
        <v>337839830</v>
      </c>
      <c r="AE1123" s="4">
        <v>27137823</v>
      </c>
    </row>
    <row r="1124" spans="1:35" ht="36" x14ac:dyDescent="0.3">
      <c r="A1124" s="17" t="s">
        <v>3113</v>
      </c>
      <c r="B1124" s="17" t="s">
        <v>3114</v>
      </c>
      <c r="C1124" s="18" t="s">
        <v>3115</v>
      </c>
      <c r="D1124" s="19"/>
      <c r="E1124" s="19" t="s">
        <v>3116</v>
      </c>
      <c r="F1124" s="19" t="s">
        <v>150</v>
      </c>
      <c r="G1124" s="20">
        <v>1</v>
      </c>
      <c r="H1124" s="19"/>
      <c r="I1124" s="21">
        <v>0</v>
      </c>
      <c r="J1124" s="22">
        <v>16710.3</v>
      </c>
      <c r="K1124" s="22">
        <v>2458</v>
      </c>
      <c r="L1124" s="22">
        <f>J1124+ROUND(K1124, 2)</f>
        <v>19168.3</v>
      </c>
      <c r="M1124" s="22">
        <v>0</v>
      </c>
      <c r="N1124" s="22">
        <v>0</v>
      </c>
      <c r="O1124" s="22">
        <f>M1124+N1124</f>
        <v>0</v>
      </c>
      <c r="P1124" s="22">
        <v>151920</v>
      </c>
      <c r="Q1124" s="22">
        <v>22700</v>
      </c>
      <c r="R1124" s="22">
        <f>P1124+ROUND(Q1124, 2)</f>
        <v>174620</v>
      </c>
      <c r="S1124" s="22">
        <v>0</v>
      </c>
      <c r="T1124" s="22">
        <v>0</v>
      </c>
      <c r="U1124" s="22">
        <f>S1124+T1124</f>
        <v>0</v>
      </c>
      <c r="V1124" s="9">
        <f>ROUND(P1124 / 1.2, 2)</f>
        <v>126600</v>
      </c>
      <c r="W1124" s="9">
        <f>ROUND(Q1124 / 1.2, 2)</f>
        <v>18916.669999999998</v>
      </c>
      <c r="X1124" s="9">
        <f>ROUND(R1124 / 1.2, 2)</f>
        <v>145516.67000000001</v>
      </c>
      <c r="Y1124" s="9">
        <f>ROUND(S1124 / 1.2, 2)</f>
        <v>0</v>
      </c>
      <c r="Z1124" s="9">
        <f>ROUND(T1124 / 1.2, 2)</f>
        <v>0</v>
      </c>
      <c r="AA1124" s="9">
        <f>Y1124+Z1124</f>
        <v>0</v>
      </c>
      <c r="AD1124" s="4">
        <v>337839832</v>
      </c>
      <c r="AE1124" s="4">
        <v>27138049</v>
      </c>
      <c r="AG1124" s="4" t="s">
        <v>3117</v>
      </c>
      <c r="AH1124" s="4" t="s">
        <v>3118</v>
      </c>
      <c r="AI1124" s="4" t="s">
        <v>70</v>
      </c>
    </row>
    <row r="1125" spans="1:35" ht="36" x14ac:dyDescent="0.3">
      <c r="A1125" s="23" t="s">
        <v>3119</v>
      </c>
      <c r="B1125" s="23" t="s">
        <v>3114</v>
      </c>
      <c r="C1125" s="24" t="s">
        <v>3115</v>
      </c>
      <c r="D1125" s="25"/>
      <c r="E1125" s="25" t="s">
        <v>3116</v>
      </c>
      <c r="F1125" s="25" t="s">
        <v>150</v>
      </c>
      <c r="G1125" s="26">
        <v>1</v>
      </c>
      <c r="H1125" s="25"/>
      <c r="I1125" s="26">
        <v>7</v>
      </c>
      <c r="J1125" s="27">
        <v>16710.3</v>
      </c>
      <c r="K1125" s="27">
        <v>2458</v>
      </c>
      <c r="L1125" s="27">
        <v>2458</v>
      </c>
      <c r="M1125" s="27">
        <v>116972.1</v>
      </c>
      <c r="N1125" s="27">
        <v>17206</v>
      </c>
      <c r="O1125" s="27"/>
      <c r="P1125" s="27">
        <v>151920</v>
      </c>
      <c r="Q1125" s="27">
        <v>22700</v>
      </c>
      <c r="R1125" s="27">
        <v>22700</v>
      </c>
      <c r="S1125" s="27">
        <v>1063440</v>
      </c>
      <c r="T1125" s="27">
        <v>158900</v>
      </c>
      <c r="U1125" s="27"/>
      <c r="V1125" s="9"/>
      <c r="W1125" s="9">
        <f>ROUND(Q1125 / 1.2, 2)</f>
        <v>18916.669999999998</v>
      </c>
      <c r="X1125" s="9">
        <f>ROUND(R1125 / 1.2, 2)</f>
        <v>18916.669999999998</v>
      </c>
      <c r="Y1125" s="9"/>
      <c r="Z1125" s="9">
        <f>ROUND(T1125 / 1.2, 2)</f>
        <v>132416.67000000001</v>
      </c>
      <c r="AA1125" s="9"/>
      <c r="AD1125" s="4">
        <v>315782327</v>
      </c>
      <c r="AE1125" s="4">
        <v>27138049</v>
      </c>
      <c r="AG1125" s="4" t="s">
        <v>3117</v>
      </c>
      <c r="AH1125" s="4" t="s">
        <v>3118</v>
      </c>
      <c r="AI1125" s="4"/>
    </row>
    <row r="1126" spans="1:35" ht="108" x14ac:dyDescent="0.3">
      <c r="A1126" s="17" t="s">
        <v>3120</v>
      </c>
      <c r="B1126" s="17"/>
      <c r="C1126" s="34" t="s">
        <v>3121</v>
      </c>
      <c r="D1126" s="19"/>
      <c r="E1126" s="19" t="s">
        <v>3122</v>
      </c>
      <c r="F1126" s="35" t="s">
        <v>150</v>
      </c>
      <c r="G1126" s="36">
        <v>1</v>
      </c>
      <c r="H1126" s="19"/>
      <c r="I1126" s="37">
        <v>0</v>
      </c>
      <c r="J1126" s="38">
        <v>16710.3</v>
      </c>
      <c r="K1126" s="39"/>
      <c r="L1126" s="39"/>
      <c r="M1126" s="38">
        <f>ROUND(ROUND(J1126, 2)*I1126, 2)</f>
        <v>0</v>
      </c>
      <c r="N1126" s="39"/>
      <c r="O1126" s="39"/>
      <c r="P1126" s="38">
        <v>151920</v>
      </c>
      <c r="Q1126" s="39"/>
      <c r="R1126" s="39"/>
      <c r="S1126" s="38">
        <f>ROUND(ROUND(P1126, 2)*I1126, 2)</f>
        <v>0</v>
      </c>
      <c r="T1126" s="39"/>
      <c r="U1126" s="40"/>
      <c r="V1126" s="9">
        <f>ROUND(ROUND(P1126, 2)/1.2, 2)</f>
        <v>126600</v>
      </c>
      <c r="Y1126" s="9">
        <f>ROUND(S1126 / 1.2, 2)</f>
        <v>0</v>
      </c>
      <c r="AD1126" s="4" t="s">
        <v>3123</v>
      </c>
      <c r="AE1126" s="4" t="s">
        <v>3124</v>
      </c>
      <c r="AF1126" s="4" t="s">
        <v>3125</v>
      </c>
    </row>
    <row r="1127" spans="1:35" ht="108" x14ac:dyDescent="0.3">
      <c r="A1127" s="23" t="s">
        <v>3126</v>
      </c>
      <c r="B1127" s="23"/>
      <c r="C1127" s="42" t="s">
        <v>3121</v>
      </c>
      <c r="D1127" s="25"/>
      <c r="E1127" s="25" t="s">
        <v>3122</v>
      </c>
      <c r="F1127" s="43" t="s">
        <v>150</v>
      </c>
      <c r="G1127" s="44">
        <v>1</v>
      </c>
      <c r="H1127" s="25"/>
      <c r="I1127" s="45">
        <v>7</v>
      </c>
      <c r="J1127" s="46">
        <v>16710.3</v>
      </c>
      <c r="K1127" s="47"/>
      <c r="L1127" s="47"/>
      <c r="M1127" s="46">
        <f>ROUND(ROUND(J1127, 2)*I1127, 2)</f>
        <v>116972.1</v>
      </c>
      <c r="N1127" s="47"/>
      <c r="O1127" s="47"/>
      <c r="P1127" s="46">
        <v>151920</v>
      </c>
      <c r="Q1127" s="47"/>
      <c r="R1127" s="47"/>
      <c r="S1127" s="46">
        <f>ROUND(ROUND(P1127, 2)*I1127, 2)</f>
        <v>1063440</v>
      </c>
      <c r="T1127" s="47"/>
      <c r="U1127" s="48"/>
      <c r="V1127" s="9">
        <f>ROUND(ROUND(P1127, 2)/1.2, 2)</f>
        <v>126600</v>
      </c>
      <c r="Y1127" s="9">
        <f>ROUND(S1127 / 1.2, 2)</f>
        <v>886200</v>
      </c>
      <c r="AD1127" s="4" t="s">
        <v>3127</v>
      </c>
      <c r="AE1127" s="4" t="s">
        <v>3124</v>
      </c>
      <c r="AF1127" s="4" t="s">
        <v>3125</v>
      </c>
    </row>
    <row r="1128" spans="1:35" ht="36" x14ac:dyDescent="0.3">
      <c r="A1128" s="50" t="s">
        <v>3128</v>
      </c>
      <c r="B1128" s="50" t="s">
        <v>3114</v>
      </c>
      <c r="C1128" s="51" t="s">
        <v>3115</v>
      </c>
      <c r="D1128" s="52"/>
      <c r="E1128" s="52" t="s">
        <v>3116</v>
      </c>
      <c r="F1128" s="52" t="s">
        <v>150</v>
      </c>
      <c r="G1128" s="53">
        <v>1</v>
      </c>
      <c r="H1128" s="52"/>
      <c r="I1128" s="53">
        <v>7</v>
      </c>
      <c r="J1128" s="54">
        <v>16988.810000000001</v>
      </c>
      <c r="K1128" s="54">
        <v>2458</v>
      </c>
      <c r="L1128" s="54">
        <f>J1128+ROUND(K1128, 2)</f>
        <v>19446.810000000001</v>
      </c>
      <c r="M1128" s="54">
        <v>118921.67</v>
      </c>
      <c r="N1128" s="54">
        <v>17206</v>
      </c>
      <c r="O1128" s="54">
        <f>M1128+N1128</f>
        <v>136127.66999999998</v>
      </c>
      <c r="P1128" s="54">
        <v>151920</v>
      </c>
      <c r="Q1128" s="54">
        <v>27240</v>
      </c>
      <c r="R1128" s="54">
        <f>P1128+ROUND(Q1128, 2)</f>
        <v>179160</v>
      </c>
      <c r="S1128" s="54">
        <v>1063440</v>
      </c>
      <c r="T1128" s="54">
        <v>190680</v>
      </c>
      <c r="U1128" s="54">
        <f>S1128+T1128</f>
        <v>1254120</v>
      </c>
      <c r="V1128" s="9">
        <f>ROUND(P1128 / 1.2, 2)</f>
        <v>126600</v>
      </c>
      <c r="W1128" s="9">
        <f>ROUND(Q1128 / 1.2, 2)</f>
        <v>22700</v>
      </c>
      <c r="X1128" s="9">
        <f>ROUND(R1128 / 1.2, 2)</f>
        <v>149300</v>
      </c>
      <c r="Y1128" s="9">
        <f>ROUND(S1128 / 1.2, 2)</f>
        <v>886200</v>
      </c>
      <c r="Z1128" s="9">
        <f>ROUND(T1128 / 1.2, 2)</f>
        <v>158900</v>
      </c>
      <c r="AA1128" s="9">
        <f>Y1128+Z1128</f>
        <v>1045100</v>
      </c>
      <c r="AD1128" s="4">
        <v>337840020</v>
      </c>
      <c r="AE1128" s="4">
        <v>28845879</v>
      </c>
      <c r="AG1128" s="4" t="s">
        <v>3117</v>
      </c>
      <c r="AH1128" s="4" t="s">
        <v>3118</v>
      </c>
      <c r="AI1128" s="4" t="s">
        <v>70</v>
      </c>
    </row>
    <row r="1129" spans="1:35" ht="108" x14ac:dyDescent="0.3">
      <c r="A1129" s="50" t="s">
        <v>3129</v>
      </c>
      <c r="B1129" s="50"/>
      <c r="C1129" s="61" t="s">
        <v>3121</v>
      </c>
      <c r="D1129" s="52"/>
      <c r="E1129" s="52" t="s">
        <v>3122</v>
      </c>
      <c r="F1129" s="55" t="s">
        <v>150</v>
      </c>
      <c r="G1129" s="56">
        <v>1</v>
      </c>
      <c r="H1129" s="52"/>
      <c r="I1129" s="57">
        <v>7</v>
      </c>
      <c r="J1129" s="58">
        <v>16988.810000000001</v>
      </c>
      <c r="K1129" s="59"/>
      <c r="L1129" s="59"/>
      <c r="M1129" s="58">
        <f>ROUND(ROUND(J1129, 2)*I1129, 2)</f>
        <v>118921.67</v>
      </c>
      <c r="N1129" s="59"/>
      <c r="O1129" s="59"/>
      <c r="P1129" s="58">
        <v>151920</v>
      </c>
      <c r="Q1129" s="59"/>
      <c r="R1129" s="59"/>
      <c r="S1129" s="58">
        <f>ROUND(ROUND(P1129, 2)*I1129, 2)</f>
        <v>1063440</v>
      </c>
      <c r="T1129" s="59"/>
      <c r="U1129" s="60"/>
      <c r="V1129" s="9">
        <f>ROUND(ROUND(P1129, 2)/1.2, 2)</f>
        <v>126600</v>
      </c>
      <c r="Y1129" s="9">
        <f>ROUND(S1129 / 1.2, 2)</f>
        <v>886200</v>
      </c>
      <c r="AD1129" s="4" t="s">
        <v>3130</v>
      </c>
      <c r="AE1129" s="4" t="s">
        <v>3131</v>
      </c>
      <c r="AF1129" s="4" t="s">
        <v>3125</v>
      </c>
    </row>
    <row r="1130" spans="1:35" ht="36" x14ac:dyDescent="0.3">
      <c r="A1130" s="17" t="s">
        <v>3132</v>
      </c>
      <c r="B1130" s="17" t="s">
        <v>3133</v>
      </c>
      <c r="C1130" s="18" t="s">
        <v>3134</v>
      </c>
      <c r="D1130" s="19"/>
      <c r="E1130" s="19" t="s">
        <v>3135</v>
      </c>
      <c r="F1130" s="19" t="s">
        <v>150</v>
      </c>
      <c r="G1130" s="20">
        <v>1</v>
      </c>
      <c r="H1130" s="19"/>
      <c r="I1130" s="21">
        <v>0</v>
      </c>
      <c r="J1130" s="22">
        <v>16710.3</v>
      </c>
      <c r="K1130" s="22">
        <v>2083</v>
      </c>
      <c r="L1130" s="22">
        <f>J1130+ROUND(K1130, 2)</f>
        <v>18793.3</v>
      </c>
      <c r="M1130" s="22">
        <v>0</v>
      </c>
      <c r="N1130" s="22">
        <v>0</v>
      </c>
      <c r="O1130" s="22">
        <f>M1130+N1130</f>
        <v>0</v>
      </c>
      <c r="P1130" s="22">
        <v>27462</v>
      </c>
      <c r="Q1130" s="22">
        <v>9000</v>
      </c>
      <c r="R1130" s="22">
        <f>P1130+ROUND(Q1130, 2)</f>
        <v>36462</v>
      </c>
      <c r="S1130" s="22">
        <v>0</v>
      </c>
      <c r="T1130" s="22">
        <v>0</v>
      </c>
      <c r="U1130" s="22">
        <f>S1130+T1130</f>
        <v>0</v>
      </c>
      <c r="V1130" s="9">
        <f>ROUND(P1130 / 1.2, 2)</f>
        <v>22885</v>
      </c>
      <c r="W1130" s="9">
        <f>ROUND(Q1130 / 1.2, 2)</f>
        <v>7500</v>
      </c>
      <c r="X1130" s="9">
        <f>ROUND(R1130 / 1.2, 2)</f>
        <v>30385</v>
      </c>
      <c r="Y1130" s="9">
        <f>ROUND(S1130 / 1.2, 2)</f>
        <v>0</v>
      </c>
      <c r="Z1130" s="9">
        <f>ROUND(T1130 / 1.2, 2)</f>
        <v>0</v>
      </c>
      <c r="AA1130" s="9">
        <f>Y1130+Z1130</f>
        <v>0</v>
      </c>
      <c r="AD1130" s="4">
        <v>337839833</v>
      </c>
      <c r="AE1130" s="4">
        <v>27138050</v>
      </c>
      <c r="AG1130" s="4" t="s">
        <v>3136</v>
      </c>
      <c r="AH1130" s="4" t="s">
        <v>3137</v>
      </c>
      <c r="AI1130" s="4" t="s">
        <v>70</v>
      </c>
    </row>
    <row r="1131" spans="1:35" ht="36" x14ac:dyDescent="0.3">
      <c r="A1131" s="23" t="s">
        <v>3138</v>
      </c>
      <c r="B1131" s="23" t="s">
        <v>3133</v>
      </c>
      <c r="C1131" s="24" t="s">
        <v>3134</v>
      </c>
      <c r="D1131" s="25"/>
      <c r="E1131" s="25" t="s">
        <v>3135</v>
      </c>
      <c r="F1131" s="25" t="s">
        <v>150</v>
      </c>
      <c r="G1131" s="26">
        <v>1</v>
      </c>
      <c r="H1131" s="25"/>
      <c r="I1131" s="26">
        <v>60</v>
      </c>
      <c r="J1131" s="27">
        <v>16710.3</v>
      </c>
      <c r="K1131" s="27">
        <v>2083</v>
      </c>
      <c r="L1131" s="27">
        <v>2083</v>
      </c>
      <c r="M1131" s="27">
        <v>1002618</v>
      </c>
      <c r="N1131" s="27">
        <v>124980</v>
      </c>
      <c r="O1131" s="27"/>
      <c r="P1131" s="27">
        <v>27462</v>
      </c>
      <c r="Q1131" s="27">
        <v>9000</v>
      </c>
      <c r="R1131" s="27">
        <v>9000</v>
      </c>
      <c r="S1131" s="27">
        <v>1647720</v>
      </c>
      <c r="T1131" s="27">
        <v>540000</v>
      </c>
      <c r="U1131" s="27"/>
      <c r="V1131" s="9"/>
      <c r="W1131" s="9">
        <f>ROUND(Q1131 / 1.2, 2)</f>
        <v>7500</v>
      </c>
      <c r="X1131" s="9">
        <f>ROUND(R1131 / 1.2, 2)</f>
        <v>7500</v>
      </c>
      <c r="Y1131" s="9"/>
      <c r="Z1131" s="9">
        <f>ROUND(T1131 / 1.2, 2)</f>
        <v>450000</v>
      </c>
      <c r="AA1131" s="9"/>
      <c r="AD1131" s="4">
        <v>315782328</v>
      </c>
      <c r="AE1131" s="4">
        <v>27138050</v>
      </c>
      <c r="AG1131" s="4" t="s">
        <v>3136</v>
      </c>
      <c r="AH1131" s="4" t="s">
        <v>3137</v>
      </c>
      <c r="AI1131" s="4"/>
    </row>
    <row r="1132" spans="1:35" ht="144" x14ac:dyDescent="0.3">
      <c r="A1132" s="17" t="s">
        <v>3139</v>
      </c>
      <c r="B1132" s="17"/>
      <c r="C1132" s="34" t="s">
        <v>3140</v>
      </c>
      <c r="D1132" s="19"/>
      <c r="E1132" s="19" t="s">
        <v>3141</v>
      </c>
      <c r="F1132" s="35" t="s">
        <v>150</v>
      </c>
      <c r="G1132" s="36">
        <v>1</v>
      </c>
      <c r="H1132" s="19"/>
      <c r="I1132" s="37">
        <v>0</v>
      </c>
      <c r="J1132" s="38">
        <v>16710.3</v>
      </c>
      <c r="K1132" s="39"/>
      <c r="L1132" s="39"/>
      <c r="M1132" s="38">
        <f>ROUND(ROUND(J1132, 2)*I1132, 2)</f>
        <v>0</v>
      </c>
      <c r="N1132" s="39"/>
      <c r="O1132" s="39"/>
      <c r="P1132" s="38">
        <v>27462</v>
      </c>
      <c r="Q1132" s="39"/>
      <c r="R1132" s="39"/>
      <c r="S1132" s="38">
        <f>ROUND(ROUND(P1132, 2)*I1132, 2)</f>
        <v>0</v>
      </c>
      <c r="T1132" s="39"/>
      <c r="U1132" s="40"/>
      <c r="V1132" s="9">
        <f>ROUND(ROUND(P1132, 2)/1.2, 2)</f>
        <v>22885</v>
      </c>
      <c r="Y1132" s="9">
        <f>ROUND(S1132 / 1.2, 2)</f>
        <v>0</v>
      </c>
      <c r="AD1132" s="4" t="s">
        <v>3142</v>
      </c>
      <c r="AE1132" s="4" t="s">
        <v>3143</v>
      </c>
      <c r="AF1132" s="4" t="s">
        <v>3144</v>
      </c>
    </row>
    <row r="1133" spans="1:35" ht="144" x14ac:dyDescent="0.3">
      <c r="A1133" s="23" t="s">
        <v>3145</v>
      </c>
      <c r="B1133" s="23"/>
      <c r="C1133" s="42" t="s">
        <v>3140</v>
      </c>
      <c r="D1133" s="25"/>
      <c r="E1133" s="25" t="s">
        <v>3141</v>
      </c>
      <c r="F1133" s="43" t="s">
        <v>150</v>
      </c>
      <c r="G1133" s="44">
        <v>1</v>
      </c>
      <c r="H1133" s="25"/>
      <c r="I1133" s="45">
        <v>60</v>
      </c>
      <c r="J1133" s="46">
        <v>16710.3</v>
      </c>
      <c r="K1133" s="47"/>
      <c r="L1133" s="47"/>
      <c r="M1133" s="46">
        <f>ROUND(ROUND(J1133, 2)*I1133, 2)</f>
        <v>1002618</v>
      </c>
      <c r="N1133" s="47"/>
      <c r="O1133" s="47"/>
      <c r="P1133" s="46">
        <v>27462</v>
      </c>
      <c r="Q1133" s="47"/>
      <c r="R1133" s="47"/>
      <c r="S1133" s="46">
        <f>ROUND(ROUND(P1133, 2)*I1133, 2)</f>
        <v>1647720</v>
      </c>
      <c r="T1133" s="47"/>
      <c r="U1133" s="48"/>
      <c r="V1133" s="9">
        <f>ROUND(ROUND(P1133, 2)/1.2, 2)</f>
        <v>22885</v>
      </c>
      <c r="Y1133" s="9">
        <f>ROUND(S1133 / 1.2, 2)</f>
        <v>1373100</v>
      </c>
      <c r="AD1133" s="4" t="s">
        <v>3146</v>
      </c>
      <c r="AE1133" s="4" t="s">
        <v>3143</v>
      </c>
      <c r="AF1133" s="4" t="s">
        <v>3144</v>
      </c>
    </row>
    <row r="1134" spans="1:35" ht="36" x14ac:dyDescent="0.3">
      <c r="A1134" s="50" t="s">
        <v>3147</v>
      </c>
      <c r="B1134" s="50" t="s">
        <v>3133</v>
      </c>
      <c r="C1134" s="51" t="s">
        <v>3134</v>
      </c>
      <c r="D1134" s="52"/>
      <c r="E1134" s="52" t="s">
        <v>3135</v>
      </c>
      <c r="F1134" s="52" t="s">
        <v>150</v>
      </c>
      <c r="G1134" s="53">
        <v>1</v>
      </c>
      <c r="H1134" s="52"/>
      <c r="I1134" s="53">
        <v>60</v>
      </c>
      <c r="J1134" s="54">
        <v>16988.810000000001</v>
      </c>
      <c r="K1134" s="54">
        <v>2083</v>
      </c>
      <c r="L1134" s="54">
        <f>J1134+ROUND(K1134, 2)</f>
        <v>19071.810000000001</v>
      </c>
      <c r="M1134" s="54">
        <v>1019328.6</v>
      </c>
      <c r="N1134" s="54">
        <v>124980</v>
      </c>
      <c r="O1134" s="54">
        <f>M1134+N1134</f>
        <v>1144308.6000000001</v>
      </c>
      <c r="P1134" s="54">
        <v>27462</v>
      </c>
      <c r="Q1134" s="54">
        <v>10800</v>
      </c>
      <c r="R1134" s="54">
        <f>P1134+ROUND(Q1134, 2)</f>
        <v>38262</v>
      </c>
      <c r="S1134" s="54">
        <v>1647720</v>
      </c>
      <c r="T1134" s="54">
        <v>648000</v>
      </c>
      <c r="U1134" s="54">
        <f>S1134+T1134</f>
        <v>2295720</v>
      </c>
      <c r="V1134" s="9">
        <f>ROUND(P1134 / 1.2, 2)</f>
        <v>22885</v>
      </c>
      <c r="W1134" s="9">
        <f>ROUND(Q1134 / 1.2, 2)</f>
        <v>9000</v>
      </c>
      <c r="X1134" s="9">
        <f>ROUND(R1134 / 1.2, 2)</f>
        <v>31885</v>
      </c>
      <c r="Y1134" s="9">
        <f>ROUND(S1134 / 1.2, 2)</f>
        <v>1373100</v>
      </c>
      <c r="Z1134" s="9">
        <f>ROUND(T1134 / 1.2, 2)</f>
        <v>540000</v>
      </c>
      <c r="AA1134" s="9">
        <f>Y1134+Z1134</f>
        <v>1913100</v>
      </c>
      <c r="AD1134" s="4">
        <v>337840021</v>
      </c>
      <c r="AE1134" s="4">
        <v>28858350</v>
      </c>
      <c r="AG1134" s="4" t="s">
        <v>3136</v>
      </c>
      <c r="AH1134" s="4" t="s">
        <v>3137</v>
      </c>
      <c r="AI1134" s="4" t="s">
        <v>70</v>
      </c>
    </row>
    <row r="1135" spans="1:35" ht="144" x14ac:dyDescent="0.3">
      <c r="A1135" s="50" t="s">
        <v>3148</v>
      </c>
      <c r="B1135" s="50"/>
      <c r="C1135" s="61" t="s">
        <v>3140</v>
      </c>
      <c r="D1135" s="52"/>
      <c r="E1135" s="52" t="s">
        <v>3141</v>
      </c>
      <c r="F1135" s="55" t="s">
        <v>150</v>
      </c>
      <c r="G1135" s="56">
        <v>1</v>
      </c>
      <c r="H1135" s="52"/>
      <c r="I1135" s="57">
        <v>60</v>
      </c>
      <c r="J1135" s="58">
        <v>16988.810000000001</v>
      </c>
      <c r="K1135" s="59"/>
      <c r="L1135" s="59"/>
      <c r="M1135" s="58">
        <f>ROUND(ROUND(J1135, 2)*I1135, 2)</f>
        <v>1019328.6</v>
      </c>
      <c r="N1135" s="59"/>
      <c r="O1135" s="59"/>
      <c r="P1135" s="58">
        <v>27462</v>
      </c>
      <c r="Q1135" s="59"/>
      <c r="R1135" s="59"/>
      <c r="S1135" s="58">
        <f>ROUND(ROUND(P1135, 2)*I1135, 2)</f>
        <v>1647720</v>
      </c>
      <c r="T1135" s="59"/>
      <c r="U1135" s="60"/>
      <c r="V1135" s="9">
        <f>ROUND(ROUND(P1135, 2)/1.2, 2)</f>
        <v>22885</v>
      </c>
      <c r="Y1135" s="9">
        <f>ROUND(S1135 / 1.2, 2)</f>
        <v>1373100</v>
      </c>
      <c r="AD1135" s="4" t="s">
        <v>3149</v>
      </c>
      <c r="AE1135" s="4" t="s">
        <v>3150</v>
      </c>
      <c r="AF1135" s="4" t="s">
        <v>3144</v>
      </c>
    </row>
    <row r="1136" spans="1:35" ht="16.95" customHeight="1" x14ac:dyDescent="0.3">
      <c r="A1136" s="10" t="s">
        <v>3151</v>
      </c>
      <c r="B1136" s="10" t="s">
        <v>3152</v>
      </c>
      <c r="C1136" s="101" t="s">
        <v>3153</v>
      </c>
      <c r="D1136" s="102"/>
      <c r="E1136" s="102"/>
      <c r="F1136" s="102"/>
      <c r="G1136" s="102"/>
      <c r="H1136" s="102"/>
      <c r="I1136" s="103"/>
      <c r="M1136" s="6">
        <f>SUM(M1137,M1177)</f>
        <v>1066238.33</v>
      </c>
      <c r="N1136" s="6">
        <f>SUM(N1137,N1177)</f>
        <v>10792994</v>
      </c>
      <c r="O1136" s="6">
        <f>SUM(O1137,O1177)</f>
        <v>11859232.33</v>
      </c>
      <c r="S1136" s="6">
        <f>SUM(S1137,S1177)</f>
        <v>1049605.99</v>
      </c>
      <c r="T1136" s="6">
        <f>SUM(T1137,T1177)</f>
        <v>12951592.800000001</v>
      </c>
      <c r="U1136" s="6">
        <f>SUM(U1137,U1177)</f>
        <v>14001198.789999999</v>
      </c>
      <c r="Y1136" s="9">
        <f>SUM(Y1137,Y1177)</f>
        <v>874671.65999999992</v>
      </c>
      <c r="Z1136" s="9">
        <f>SUM(Z1137,Z1177)</f>
        <v>10792994</v>
      </c>
      <c r="AA1136" s="9">
        <f>SUM(AA1137,AA1177)</f>
        <v>11667665.66</v>
      </c>
      <c r="AD1136" s="4">
        <v>337839834</v>
      </c>
      <c r="AE1136" s="4">
        <v>27137804</v>
      </c>
    </row>
    <row r="1137" spans="1:35" ht="16.95" customHeight="1" x14ac:dyDescent="0.3">
      <c r="A1137" s="10" t="s">
        <v>3154</v>
      </c>
      <c r="B1137" s="10" t="s">
        <v>3155</v>
      </c>
      <c r="C1137" s="101" t="s">
        <v>3156</v>
      </c>
      <c r="D1137" s="102"/>
      <c r="E1137" s="102"/>
      <c r="F1137" s="102"/>
      <c r="G1137" s="102"/>
      <c r="H1137" s="102"/>
      <c r="I1137" s="103"/>
      <c r="M1137" s="6">
        <f>SUM(M1138,M1141,M1147,M1153,M1156,M1159,M1165,M1171,M1174)</f>
        <v>658186.53999999992</v>
      </c>
      <c r="N1137" s="6">
        <f>SUM(N1138,N1141,N1147,N1153,N1156,N1159,N1165,N1171,N1174)</f>
        <v>8293286.8000000007</v>
      </c>
      <c r="O1137" s="6">
        <f>SUM(O1138,O1141,O1147,O1153,O1156,O1159,O1165,O1171,O1174)</f>
        <v>8951473.3399999999</v>
      </c>
      <c r="S1137" s="6">
        <f>SUM(S1138,S1141,S1147,S1153,S1156,S1159,S1165,S1171,S1174)</f>
        <v>647882</v>
      </c>
      <c r="T1137" s="6">
        <f>SUM(T1138,T1141,T1147,T1153,T1156,T1159,T1165,T1171,T1174)</f>
        <v>9951944.1600000001</v>
      </c>
      <c r="U1137" s="6">
        <f>SUM(U1138,U1141,U1147,U1153,U1156,U1159,U1165,U1171,U1174)</f>
        <v>10599826.16</v>
      </c>
      <c r="Y1137" s="9">
        <f>SUM(Y1138,Y1141,Y1147,Y1153,Y1156,Y1159,Y1165,Y1171,Y1174)</f>
        <v>539901.66999999993</v>
      </c>
      <c r="Z1137" s="9">
        <f>SUM(Z1138,Z1141,Z1147,Z1153,Z1156,Z1159,Z1165,Z1171,Z1174)</f>
        <v>8293286.8000000007</v>
      </c>
      <c r="AA1137" s="9">
        <f>SUM(AA1138,AA1141,AA1147,AA1153,AA1156,AA1159,AA1165,AA1171,AA1174)</f>
        <v>8833188.4700000007</v>
      </c>
      <c r="AD1137" s="4">
        <v>337839835</v>
      </c>
      <c r="AE1137" s="4">
        <v>27137832</v>
      </c>
    </row>
    <row r="1138" spans="1:35" ht="54" x14ac:dyDescent="0.3">
      <c r="A1138" s="10" t="s">
        <v>3157</v>
      </c>
      <c r="B1138" s="10" t="s">
        <v>3158</v>
      </c>
      <c r="C1138" s="11" t="s">
        <v>3159</v>
      </c>
      <c r="D1138" s="12"/>
      <c r="E1138" s="12" t="s">
        <v>66</v>
      </c>
      <c r="F1138" s="12" t="s">
        <v>67</v>
      </c>
      <c r="G1138" s="13">
        <v>1</v>
      </c>
      <c r="H1138" s="12"/>
      <c r="I1138" s="13">
        <v>0</v>
      </c>
      <c r="J1138" s="14">
        <v>0</v>
      </c>
      <c r="K1138" s="15">
        <v>570</v>
      </c>
      <c r="L1138" s="14">
        <f>J1138+ROUND(K1138, 2)</f>
        <v>570</v>
      </c>
      <c r="M1138" s="14">
        <v>0</v>
      </c>
      <c r="N1138" s="14">
        <v>0</v>
      </c>
      <c r="O1138" s="14">
        <f>M1138+N1138</f>
        <v>0</v>
      </c>
      <c r="P1138" s="14">
        <v>71.61</v>
      </c>
      <c r="Q1138" s="16">
        <v>570</v>
      </c>
      <c r="R1138" s="14">
        <f>P1138+ROUND(Q1138, 2)</f>
        <v>641.61</v>
      </c>
      <c r="S1138" s="14">
        <v>0</v>
      </c>
      <c r="T1138" s="14">
        <v>0</v>
      </c>
      <c r="U1138" s="14">
        <f>S1138+T1138</f>
        <v>0</v>
      </c>
      <c r="V1138" s="9">
        <f>ROUND(P1138 / 1.2, 2)</f>
        <v>59.68</v>
      </c>
      <c r="W1138" s="9">
        <f>ROUND(Q1138 / 1.2, 2)</f>
        <v>475</v>
      </c>
      <c r="X1138" s="9">
        <f>ROUND(R1138 / 1.2, 2)</f>
        <v>534.67999999999995</v>
      </c>
      <c r="Y1138" s="9">
        <f>ROUND(S1138 / 1.2, 2)</f>
        <v>0</v>
      </c>
      <c r="Z1138" s="9">
        <f>ROUND(T1138 / 1.2, 2)</f>
        <v>0</v>
      </c>
      <c r="AA1138" s="9">
        <f>Y1138+Z1138</f>
        <v>0</v>
      </c>
      <c r="AD1138" s="4">
        <v>337839837</v>
      </c>
      <c r="AE1138" s="4">
        <v>27137867</v>
      </c>
      <c r="AG1138" s="4" t="s">
        <v>3160</v>
      </c>
      <c r="AH1138" s="4" t="s">
        <v>3161</v>
      </c>
      <c r="AI1138" s="4" t="s">
        <v>70</v>
      </c>
    </row>
    <row r="1139" spans="1:35" ht="72" x14ac:dyDescent="0.3">
      <c r="A1139" s="10" t="s">
        <v>3162</v>
      </c>
      <c r="B1139" s="10"/>
      <c r="C1139" s="28" t="s">
        <v>3163</v>
      </c>
      <c r="D1139" s="12"/>
      <c r="E1139" s="12" t="s">
        <v>3164</v>
      </c>
      <c r="F1139" s="29" t="s">
        <v>74</v>
      </c>
      <c r="G1139" s="30">
        <v>4.5</v>
      </c>
      <c r="H1139" s="12"/>
      <c r="I1139" s="30">
        <v>0</v>
      </c>
      <c r="J1139" s="31">
        <v>12.58</v>
      </c>
      <c r="M1139" s="32">
        <f>ROUND(ROUND(J1139, 2)*I1139, 2)</f>
        <v>0</v>
      </c>
      <c r="P1139" s="33">
        <v>12.58</v>
      </c>
      <c r="S1139" s="32">
        <f>ROUND(ROUND(P1139, 2)*I1139, 2)</f>
        <v>0</v>
      </c>
      <c r="V1139" s="9">
        <f>ROUND(ROUND(P1139, 2)/1.2, 2)</f>
        <v>10.48</v>
      </c>
      <c r="Y1139" s="9">
        <f>ROUND(S1139 / 1.2, 2)</f>
        <v>0</v>
      </c>
      <c r="AD1139" s="4" t="s">
        <v>3165</v>
      </c>
      <c r="AE1139" s="4" t="s">
        <v>3166</v>
      </c>
      <c r="AF1139" s="4" t="s">
        <v>3167</v>
      </c>
    </row>
    <row r="1140" spans="1:35" ht="18" x14ac:dyDescent="0.3">
      <c r="A1140" s="10" t="s">
        <v>3168</v>
      </c>
      <c r="B1140" s="10"/>
      <c r="C1140" s="49" t="s">
        <v>1186</v>
      </c>
      <c r="D1140" s="12"/>
      <c r="E1140" s="12"/>
      <c r="F1140" s="29" t="s">
        <v>74</v>
      </c>
      <c r="G1140" s="30">
        <v>0.15</v>
      </c>
      <c r="H1140" s="12"/>
      <c r="I1140" s="30">
        <v>0</v>
      </c>
      <c r="J1140" s="31">
        <v>100</v>
      </c>
      <c r="M1140" s="32">
        <f>ROUND(ROUND(J1140, 2)*I1140, 2)</f>
        <v>0</v>
      </c>
      <c r="P1140" s="33">
        <v>100</v>
      </c>
      <c r="S1140" s="32">
        <f>ROUND(ROUND(P1140, 2)*I1140, 2)</f>
        <v>0</v>
      </c>
      <c r="V1140" s="9">
        <f>ROUND(ROUND(P1140, 2)/1.2, 2)</f>
        <v>83.33</v>
      </c>
      <c r="Y1140" s="9">
        <f>ROUND(S1140 / 1.2, 2)</f>
        <v>0</v>
      </c>
      <c r="AD1140" s="4" t="s">
        <v>3169</v>
      </c>
      <c r="AE1140" s="4" t="s">
        <v>3170</v>
      </c>
      <c r="AF1140" s="4" t="s">
        <v>1189</v>
      </c>
    </row>
    <row r="1141" spans="1:35" ht="126" x14ac:dyDescent="0.3">
      <c r="A1141" s="17" t="s">
        <v>3171</v>
      </c>
      <c r="B1141" s="17" t="s">
        <v>3172</v>
      </c>
      <c r="C1141" s="18" t="s">
        <v>3173</v>
      </c>
      <c r="D1141" s="19"/>
      <c r="E1141" s="19" t="s">
        <v>3174</v>
      </c>
      <c r="F1141" s="19" t="s">
        <v>67</v>
      </c>
      <c r="G1141" s="20">
        <v>1</v>
      </c>
      <c r="H1141" s="19"/>
      <c r="I1141" s="21">
        <v>0</v>
      </c>
      <c r="J1141" s="22">
        <v>69.319999999999993</v>
      </c>
      <c r="K1141" s="22">
        <v>790</v>
      </c>
      <c r="L1141" s="22">
        <f>J1141+ROUND(K1141, 2)</f>
        <v>859.31999999999994</v>
      </c>
      <c r="M1141" s="22">
        <v>0</v>
      </c>
      <c r="N1141" s="22">
        <v>0</v>
      </c>
      <c r="O1141" s="22">
        <f>M1141+N1141</f>
        <v>0</v>
      </c>
      <c r="P1141" s="22">
        <v>69.319999999999993</v>
      </c>
      <c r="Q1141" s="22">
        <v>790</v>
      </c>
      <c r="R1141" s="22">
        <f>P1141+ROUND(Q1141, 2)</f>
        <v>859.31999999999994</v>
      </c>
      <c r="S1141" s="22">
        <v>0</v>
      </c>
      <c r="T1141" s="22">
        <v>0</v>
      </c>
      <c r="U1141" s="22">
        <f>S1141+T1141</f>
        <v>0</v>
      </c>
      <c r="V1141" s="9">
        <f>ROUND(P1141 / 1.2, 2)</f>
        <v>57.77</v>
      </c>
      <c r="W1141" s="9">
        <f>ROUND(Q1141 / 1.2, 2)</f>
        <v>658.33</v>
      </c>
      <c r="X1141" s="9">
        <f>ROUND(R1141 / 1.2, 2)</f>
        <v>716.1</v>
      </c>
      <c r="Y1141" s="9">
        <f>ROUND(S1141 / 1.2, 2)</f>
        <v>0</v>
      </c>
      <c r="Z1141" s="9">
        <f>ROUND(T1141 / 1.2, 2)</f>
        <v>0</v>
      </c>
      <c r="AA1141" s="9">
        <f>Y1141+Z1141</f>
        <v>0</v>
      </c>
      <c r="AD1141" s="4">
        <v>337839839</v>
      </c>
      <c r="AE1141" s="4">
        <v>27138014</v>
      </c>
      <c r="AG1141" s="4" t="s">
        <v>3175</v>
      </c>
      <c r="AH1141" s="4" t="s">
        <v>3176</v>
      </c>
      <c r="AI1141" s="4" t="s">
        <v>70</v>
      </c>
    </row>
    <row r="1142" spans="1:35" ht="126" x14ac:dyDescent="0.3">
      <c r="A1142" s="23" t="s">
        <v>3177</v>
      </c>
      <c r="B1142" s="23" t="s">
        <v>3172</v>
      </c>
      <c r="C1142" s="24" t="s">
        <v>3173</v>
      </c>
      <c r="D1142" s="25"/>
      <c r="E1142" s="25" t="s">
        <v>3174</v>
      </c>
      <c r="F1142" s="25" t="s">
        <v>67</v>
      </c>
      <c r="G1142" s="26">
        <v>1</v>
      </c>
      <c r="H1142" s="25"/>
      <c r="I1142" s="26">
        <v>2789.37</v>
      </c>
      <c r="J1142" s="27">
        <v>69.319999999999993</v>
      </c>
      <c r="K1142" s="27">
        <v>790</v>
      </c>
      <c r="L1142" s="27">
        <v>790</v>
      </c>
      <c r="M1142" s="27">
        <v>193359.13</v>
      </c>
      <c r="N1142" s="27">
        <v>2203602.2999999998</v>
      </c>
      <c r="O1142" s="27"/>
      <c r="P1142" s="27">
        <v>69.319999999999993</v>
      </c>
      <c r="Q1142" s="27">
        <v>790</v>
      </c>
      <c r="R1142" s="27">
        <v>790</v>
      </c>
      <c r="S1142" s="27">
        <v>193359.13</v>
      </c>
      <c r="T1142" s="27">
        <v>2203602.2999999998</v>
      </c>
      <c r="U1142" s="27"/>
      <c r="V1142" s="9"/>
      <c r="W1142" s="9">
        <f>ROUND(Q1142 / 1.2, 2)</f>
        <v>658.33</v>
      </c>
      <c r="X1142" s="9">
        <f>ROUND(R1142 / 1.2, 2)</f>
        <v>658.33</v>
      </c>
      <c r="Y1142" s="9"/>
      <c r="Z1142" s="9">
        <f>ROUND(T1142 / 1.2, 2)</f>
        <v>1836335.25</v>
      </c>
      <c r="AA1142" s="9"/>
      <c r="AD1142" s="4">
        <v>315782334</v>
      </c>
      <c r="AE1142" s="4">
        <v>27138014</v>
      </c>
      <c r="AG1142" s="4" t="s">
        <v>3175</v>
      </c>
      <c r="AH1142" s="4" t="s">
        <v>3176</v>
      </c>
      <c r="AI1142" s="4"/>
    </row>
    <row r="1143" spans="1:35" ht="36" x14ac:dyDescent="0.3">
      <c r="A1143" s="17" t="s">
        <v>3178</v>
      </c>
      <c r="B1143" s="17"/>
      <c r="C1143" s="34" t="s">
        <v>1153</v>
      </c>
      <c r="D1143" s="19"/>
      <c r="E1143" s="19"/>
      <c r="F1143" s="35" t="s">
        <v>74</v>
      </c>
      <c r="G1143" s="36">
        <v>4.5</v>
      </c>
      <c r="H1143" s="19"/>
      <c r="I1143" s="62">
        <v>0</v>
      </c>
      <c r="J1143" s="38">
        <v>12.07</v>
      </c>
      <c r="K1143" s="39"/>
      <c r="L1143" s="39"/>
      <c r="M1143" s="38">
        <f>ROUND(ROUND(J1143, 2)*I1143, 2)</f>
        <v>0</v>
      </c>
      <c r="N1143" s="39"/>
      <c r="O1143" s="39"/>
      <c r="P1143" s="38">
        <v>12.07</v>
      </c>
      <c r="Q1143" s="39"/>
      <c r="R1143" s="39"/>
      <c r="S1143" s="38">
        <f>ROUND(ROUND(P1143, 2)*I1143, 2)</f>
        <v>0</v>
      </c>
      <c r="T1143" s="39"/>
      <c r="U1143" s="40"/>
      <c r="V1143" s="9">
        <f>ROUND(ROUND(P1143, 2)/1.2, 2)</f>
        <v>10.06</v>
      </c>
      <c r="Y1143" s="9">
        <f>ROUND(S1143 / 1.2, 2)</f>
        <v>0</v>
      </c>
      <c r="AD1143" s="4" t="s">
        <v>3179</v>
      </c>
      <c r="AE1143" s="4" t="s">
        <v>3180</v>
      </c>
      <c r="AF1143" s="4" t="s">
        <v>1156</v>
      </c>
    </row>
    <row r="1144" spans="1:35" ht="36" x14ac:dyDescent="0.3">
      <c r="A1144" s="23" t="s">
        <v>3181</v>
      </c>
      <c r="B1144" s="23"/>
      <c r="C1144" s="42" t="s">
        <v>1153</v>
      </c>
      <c r="D1144" s="25"/>
      <c r="E1144" s="25"/>
      <c r="F1144" s="43" t="s">
        <v>74</v>
      </c>
      <c r="G1144" s="44">
        <v>4.5</v>
      </c>
      <c r="H1144" s="25"/>
      <c r="I1144" s="44">
        <v>12552.165000000001</v>
      </c>
      <c r="J1144" s="46">
        <v>12.07</v>
      </c>
      <c r="K1144" s="47"/>
      <c r="L1144" s="47"/>
      <c r="M1144" s="46">
        <f>ROUND(ROUND(J1144, 2)*I1144, 2)</f>
        <v>151504.63</v>
      </c>
      <c r="N1144" s="47"/>
      <c r="O1144" s="47"/>
      <c r="P1144" s="46">
        <v>12.07</v>
      </c>
      <c r="Q1144" s="47"/>
      <c r="R1144" s="47"/>
      <c r="S1144" s="46">
        <f>ROUND(ROUND(P1144, 2)*I1144, 2)</f>
        <v>151504.63</v>
      </c>
      <c r="T1144" s="47"/>
      <c r="U1144" s="48"/>
      <c r="V1144" s="9">
        <f>ROUND(ROUND(P1144, 2)/1.2, 2)</f>
        <v>10.06</v>
      </c>
      <c r="Y1144" s="9">
        <f>ROUND(S1144 / 1.2, 2)</f>
        <v>126253.86</v>
      </c>
      <c r="AD1144" s="4" t="s">
        <v>3182</v>
      </c>
      <c r="AE1144" s="4" t="s">
        <v>3180</v>
      </c>
      <c r="AF1144" s="4" t="s">
        <v>1156</v>
      </c>
    </row>
    <row r="1145" spans="1:35" ht="18" x14ac:dyDescent="0.3">
      <c r="A1145" s="17" t="s">
        <v>3183</v>
      </c>
      <c r="B1145" s="17"/>
      <c r="C1145" s="34" t="s">
        <v>1186</v>
      </c>
      <c r="D1145" s="19"/>
      <c r="E1145" s="19"/>
      <c r="F1145" s="35" t="s">
        <v>74</v>
      </c>
      <c r="G1145" s="36">
        <v>0.15</v>
      </c>
      <c r="H1145" s="19"/>
      <c r="I1145" s="62">
        <v>0</v>
      </c>
      <c r="J1145" s="38">
        <v>100</v>
      </c>
      <c r="K1145" s="39"/>
      <c r="L1145" s="39"/>
      <c r="M1145" s="38">
        <f>ROUND(ROUND(J1145, 2)*I1145, 2)</f>
        <v>0</v>
      </c>
      <c r="N1145" s="39"/>
      <c r="O1145" s="39"/>
      <c r="P1145" s="38">
        <v>100</v>
      </c>
      <c r="Q1145" s="39"/>
      <c r="R1145" s="39"/>
      <c r="S1145" s="38">
        <f>ROUND(ROUND(P1145, 2)*I1145, 2)</f>
        <v>0</v>
      </c>
      <c r="T1145" s="39"/>
      <c r="U1145" s="40"/>
      <c r="V1145" s="9">
        <f>ROUND(ROUND(P1145, 2)/1.2, 2)</f>
        <v>83.33</v>
      </c>
      <c r="Y1145" s="9">
        <f>ROUND(S1145 / 1.2, 2)</f>
        <v>0</v>
      </c>
      <c r="AD1145" s="4" t="s">
        <v>3184</v>
      </c>
      <c r="AE1145" s="4" t="s">
        <v>3185</v>
      </c>
      <c r="AF1145" s="4" t="s">
        <v>1189</v>
      </c>
    </row>
    <row r="1146" spans="1:35" ht="18" x14ac:dyDescent="0.3">
      <c r="A1146" s="23" t="s">
        <v>3186</v>
      </c>
      <c r="B1146" s="23"/>
      <c r="C1146" s="42" t="s">
        <v>1186</v>
      </c>
      <c r="D1146" s="25"/>
      <c r="E1146" s="25"/>
      <c r="F1146" s="43" t="s">
        <v>74</v>
      </c>
      <c r="G1146" s="44">
        <v>0.15</v>
      </c>
      <c r="H1146" s="25"/>
      <c r="I1146" s="44">
        <v>418.40600000000001</v>
      </c>
      <c r="J1146" s="46">
        <v>100</v>
      </c>
      <c r="K1146" s="47"/>
      <c r="L1146" s="47"/>
      <c r="M1146" s="46">
        <f>ROUND(ROUND(J1146, 2)*I1146, 2)</f>
        <v>41840.6</v>
      </c>
      <c r="N1146" s="47"/>
      <c r="O1146" s="47"/>
      <c r="P1146" s="46">
        <v>100</v>
      </c>
      <c r="Q1146" s="47"/>
      <c r="R1146" s="47"/>
      <c r="S1146" s="46">
        <f>ROUND(ROUND(P1146, 2)*I1146, 2)</f>
        <v>41840.6</v>
      </c>
      <c r="T1146" s="47"/>
      <c r="U1146" s="48"/>
      <c r="V1146" s="9">
        <f>ROUND(ROUND(P1146, 2)/1.2, 2)</f>
        <v>83.33</v>
      </c>
      <c r="Y1146" s="9">
        <f>ROUND(S1146 / 1.2, 2)</f>
        <v>34867.17</v>
      </c>
      <c r="AD1146" s="4" t="s">
        <v>3187</v>
      </c>
      <c r="AE1146" s="4" t="s">
        <v>3185</v>
      </c>
      <c r="AF1146" s="4" t="s">
        <v>1189</v>
      </c>
    </row>
    <row r="1147" spans="1:35" ht="126" x14ac:dyDescent="0.3">
      <c r="A1147" s="17" t="s">
        <v>3188</v>
      </c>
      <c r="B1147" s="17" t="s">
        <v>3172</v>
      </c>
      <c r="C1147" s="18" t="s">
        <v>3173</v>
      </c>
      <c r="D1147" s="19"/>
      <c r="E1147" s="19" t="s">
        <v>3189</v>
      </c>
      <c r="F1147" s="19" t="s">
        <v>67</v>
      </c>
      <c r="G1147" s="20">
        <v>1</v>
      </c>
      <c r="H1147" s="19"/>
      <c r="I1147" s="21">
        <v>0</v>
      </c>
      <c r="J1147" s="22">
        <v>69.319999999999993</v>
      </c>
      <c r="K1147" s="22">
        <v>790</v>
      </c>
      <c r="L1147" s="22">
        <f>J1147+ROUND(K1147, 2)</f>
        <v>859.31999999999994</v>
      </c>
      <c r="M1147" s="22">
        <v>0</v>
      </c>
      <c r="N1147" s="22">
        <v>0</v>
      </c>
      <c r="O1147" s="22">
        <f>M1147+N1147</f>
        <v>0</v>
      </c>
      <c r="P1147" s="22">
        <v>69.319999999999993</v>
      </c>
      <c r="Q1147" s="22">
        <v>790</v>
      </c>
      <c r="R1147" s="22">
        <f>P1147+ROUND(Q1147, 2)</f>
        <v>859.31999999999994</v>
      </c>
      <c r="S1147" s="22">
        <v>0</v>
      </c>
      <c r="T1147" s="22">
        <v>0</v>
      </c>
      <c r="U1147" s="22">
        <f>S1147+T1147</f>
        <v>0</v>
      </c>
      <c r="V1147" s="9">
        <f>ROUND(P1147 / 1.2, 2)</f>
        <v>57.77</v>
      </c>
      <c r="W1147" s="9">
        <f>ROUND(Q1147 / 1.2, 2)</f>
        <v>658.33</v>
      </c>
      <c r="X1147" s="9">
        <f>ROUND(R1147 / 1.2, 2)</f>
        <v>716.1</v>
      </c>
      <c r="Y1147" s="9">
        <f>ROUND(S1147 / 1.2, 2)</f>
        <v>0</v>
      </c>
      <c r="Z1147" s="9">
        <f>ROUND(T1147 / 1.2, 2)</f>
        <v>0</v>
      </c>
      <c r="AA1147" s="9">
        <f>Y1147+Z1147</f>
        <v>0</v>
      </c>
      <c r="AD1147" s="4">
        <v>337840022</v>
      </c>
      <c r="AE1147" s="4">
        <v>27137943</v>
      </c>
      <c r="AG1147" s="4" t="s">
        <v>3175</v>
      </c>
      <c r="AH1147" s="4" t="s">
        <v>3176</v>
      </c>
      <c r="AI1147" s="4" t="s">
        <v>70</v>
      </c>
    </row>
    <row r="1148" spans="1:35" ht="126" x14ac:dyDescent="0.3">
      <c r="A1148" s="23" t="s">
        <v>3190</v>
      </c>
      <c r="B1148" s="23" t="s">
        <v>3172</v>
      </c>
      <c r="C1148" s="24" t="s">
        <v>3173</v>
      </c>
      <c r="D1148" s="25"/>
      <c r="E1148" s="25" t="s">
        <v>3189</v>
      </c>
      <c r="F1148" s="25" t="s">
        <v>67</v>
      </c>
      <c r="G1148" s="26">
        <v>1</v>
      </c>
      <c r="H1148" s="25"/>
      <c r="I1148" s="26">
        <v>3418.18</v>
      </c>
      <c r="J1148" s="27">
        <v>69.319999999999993</v>
      </c>
      <c r="K1148" s="27">
        <v>790</v>
      </c>
      <c r="L1148" s="27">
        <v>790</v>
      </c>
      <c r="M1148" s="27">
        <v>236948.24</v>
      </c>
      <c r="N1148" s="27">
        <v>2700362.2</v>
      </c>
      <c r="O1148" s="27"/>
      <c r="P1148" s="27">
        <v>69.319999999999993</v>
      </c>
      <c r="Q1148" s="27">
        <v>790</v>
      </c>
      <c r="R1148" s="27">
        <v>790</v>
      </c>
      <c r="S1148" s="27">
        <v>236948.24</v>
      </c>
      <c r="T1148" s="27">
        <v>2700362.2</v>
      </c>
      <c r="U1148" s="27"/>
      <c r="V1148" s="9"/>
      <c r="W1148" s="9">
        <f>ROUND(Q1148 / 1.2, 2)</f>
        <v>658.33</v>
      </c>
      <c r="X1148" s="9">
        <f>ROUND(R1148 / 1.2, 2)</f>
        <v>658.33</v>
      </c>
      <c r="Y1148" s="9"/>
      <c r="Z1148" s="9">
        <f>ROUND(T1148 / 1.2, 2)</f>
        <v>2250301.83</v>
      </c>
      <c r="AA1148" s="9"/>
      <c r="AD1148" s="4">
        <v>315782335</v>
      </c>
      <c r="AE1148" s="4">
        <v>27137943</v>
      </c>
      <c r="AG1148" s="4" t="s">
        <v>3175</v>
      </c>
      <c r="AH1148" s="4" t="s">
        <v>3176</v>
      </c>
      <c r="AI1148" s="4"/>
    </row>
    <row r="1149" spans="1:35" ht="18" x14ac:dyDescent="0.3">
      <c r="A1149" s="17" t="s">
        <v>3191</v>
      </c>
      <c r="B1149" s="17"/>
      <c r="C1149" s="34" t="s">
        <v>1186</v>
      </c>
      <c r="D1149" s="19"/>
      <c r="E1149" s="19"/>
      <c r="F1149" s="35" t="s">
        <v>74</v>
      </c>
      <c r="G1149" s="36">
        <v>0.15</v>
      </c>
      <c r="H1149" s="19"/>
      <c r="I1149" s="62">
        <v>0</v>
      </c>
      <c r="J1149" s="38">
        <v>100</v>
      </c>
      <c r="K1149" s="39"/>
      <c r="L1149" s="39"/>
      <c r="M1149" s="38">
        <f>ROUND(ROUND(J1149, 2)*I1149, 2)</f>
        <v>0</v>
      </c>
      <c r="N1149" s="39"/>
      <c r="O1149" s="39"/>
      <c r="P1149" s="38">
        <v>100</v>
      </c>
      <c r="Q1149" s="39"/>
      <c r="R1149" s="39"/>
      <c r="S1149" s="38">
        <f>ROUND(ROUND(P1149, 2)*I1149, 2)</f>
        <v>0</v>
      </c>
      <c r="T1149" s="39"/>
      <c r="U1149" s="40"/>
      <c r="V1149" s="9">
        <f>ROUND(ROUND(P1149, 2)/1.2, 2)</f>
        <v>83.33</v>
      </c>
      <c r="Y1149" s="9">
        <f t="shared" ref="Y1149:Y1159" si="221">ROUND(S1149 / 1.2, 2)</f>
        <v>0</v>
      </c>
      <c r="AD1149" s="4" t="s">
        <v>3192</v>
      </c>
      <c r="AE1149" s="4" t="s">
        <v>3193</v>
      </c>
      <c r="AF1149" s="4" t="s">
        <v>1189</v>
      </c>
    </row>
    <row r="1150" spans="1:35" ht="18" x14ac:dyDescent="0.3">
      <c r="A1150" s="23" t="s">
        <v>3194</v>
      </c>
      <c r="B1150" s="23"/>
      <c r="C1150" s="42" t="s">
        <v>1186</v>
      </c>
      <c r="D1150" s="25"/>
      <c r="E1150" s="25"/>
      <c r="F1150" s="43" t="s">
        <v>74</v>
      </c>
      <c r="G1150" s="44">
        <v>0.15</v>
      </c>
      <c r="H1150" s="25"/>
      <c r="I1150" s="44">
        <v>512.72699999999998</v>
      </c>
      <c r="J1150" s="46">
        <v>100</v>
      </c>
      <c r="K1150" s="47"/>
      <c r="L1150" s="47"/>
      <c r="M1150" s="46">
        <f>ROUND(ROUND(J1150, 2)*I1150, 2)</f>
        <v>51272.7</v>
      </c>
      <c r="N1150" s="47"/>
      <c r="O1150" s="47"/>
      <c r="P1150" s="46">
        <v>100</v>
      </c>
      <c r="Q1150" s="47"/>
      <c r="R1150" s="47"/>
      <c r="S1150" s="46">
        <f>ROUND(ROUND(P1150, 2)*I1150, 2)</f>
        <v>51272.7</v>
      </c>
      <c r="T1150" s="47"/>
      <c r="U1150" s="48"/>
      <c r="V1150" s="9">
        <f>ROUND(ROUND(P1150, 2)/1.2, 2)</f>
        <v>83.33</v>
      </c>
      <c r="Y1150" s="9">
        <f t="shared" si="221"/>
        <v>42727.25</v>
      </c>
      <c r="AD1150" s="4" t="s">
        <v>3195</v>
      </c>
      <c r="AE1150" s="4" t="s">
        <v>3193</v>
      </c>
      <c r="AF1150" s="4" t="s">
        <v>1189</v>
      </c>
    </row>
    <row r="1151" spans="1:35" ht="36" x14ac:dyDescent="0.3">
      <c r="A1151" s="17" t="s">
        <v>3196</v>
      </c>
      <c r="B1151" s="17"/>
      <c r="C1151" s="34" t="s">
        <v>1153</v>
      </c>
      <c r="D1151" s="19"/>
      <c r="E1151" s="19"/>
      <c r="F1151" s="35" t="s">
        <v>74</v>
      </c>
      <c r="G1151" s="36">
        <v>4.5</v>
      </c>
      <c r="H1151" s="19"/>
      <c r="I1151" s="62">
        <v>0</v>
      </c>
      <c r="J1151" s="38">
        <v>12.07</v>
      </c>
      <c r="K1151" s="39"/>
      <c r="L1151" s="39"/>
      <c r="M1151" s="38">
        <f>ROUND(ROUND(J1151, 2)*I1151, 2)</f>
        <v>0</v>
      </c>
      <c r="N1151" s="39"/>
      <c r="O1151" s="39"/>
      <c r="P1151" s="38">
        <v>12.07</v>
      </c>
      <c r="Q1151" s="39"/>
      <c r="R1151" s="39"/>
      <c r="S1151" s="38">
        <f>ROUND(ROUND(P1151, 2)*I1151, 2)</f>
        <v>0</v>
      </c>
      <c r="T1151" s="39"/>
      <c r="U1151" s="40"/>
      <c r="V1151" s="9">
        <f>ROUND(ROUND(P1151, 2)/1.2, 2)</f>
        <v>10.06</v>
      </c>
      <c r="Y1151" s="9">
        <f t="shared" si="221"/>
        <v>0</v>
      </c>
      <c r="AD1151" s="4" t="s">
        <v>3197</v>
      </c>
      <c r="AE1151" s="4" t="s">
        <v>3198</v>
      </c>
      <c r="AF1151" s="4" t="s">
        <v>1156</v>
      </c>
    </row>
    <row r="1152" spans="1:35" ht="36" x14ac:dyDescent="0.3">
      <c r="A1152" s="23" t="s">
        <v>3199</v>
      </c>
      <c r="B1152" s="23"/>
      <c r="C1152" s="42" t="s">
        <v>1153</v>
      </c>
      <c r="D1152" s="25"/>
      <c r="E1152" s="25"/>
      <c r="F1152" s="43" t="s">
        <v>74</v>
      </c>
      <c r="G1152" s="44">
        <v>4.5</v>
      </c>
      <c r="H1152" s="25"/>
      <c r="I1152" s="44">
        <v>15381.81</v>
      </c>
      <c r="J1152" s="46">
        <v>12.07</v>
      </c>
      <c r="K1152" s="47"/>
      <c r="L1152" s="47"/>
      <c r="M1152" s="46">
        <f>ROUND(ROUND(J1152, 2)*I1152, 2)</f>
        <v>185658.45</v>
      </c>
      <c r="N1152" s="47"/>
      <c r="O1152" s="47"/>
      <c r="P1152" s="46">
        <v>12.07</v>
      </c>
      <c r="Q1152" s="47"/>
      <c r="R1152" s="47"/>
      <c r="S1152" s="46">
        <f>ROUND(ROUND(P1152, 2)*I1152, 2)</f>
        <v>185658.45</v>
      </c>
      <c r="T1152" s="47"/>
      <c r="U1152" s="48"/>
      <c r="V1152" s="9">
        <f>ROUND(ROUND(P1152, 2)/1.2, 2)</f>
        <v>10.06</v>
      </c>
      <c r="Y1152" s="9">
        <f t="shared" si="221"/>
        <v>154715.38</v>
      </c>
      <c r="AD1152" s="4" t="s">
        <v>3200</v>
      </c>
      <c r="AE1152" s="4" t="s">
        <v>3198</v>
      </c>
      <c r="AF1152" s="4" t="s">
        <v>1156</v>
      </c>
    </row>
    <row r="1153" spans="1:35" ht="126" x14ac:dyDescent="0.3">
      <c r="A1153" s="50" t="s">
        <v>3201</v>
      </c>
      <c r="B1153" s="50" t="s">
        <v>3172</v>
      </c>
      <c r="C1153" s="51" t="s">
        <v>3173</v>
      </c>
      <c r="D1153" s="52"/>
      <c r="E1153" s="52" t="s">
        <v>3174</v>
      </c>
      <c r="F1153" s="52" t="s">
        <v>67</v>
      </c>
      <c r="G1153" s="53">
        <v>1</v>
      </c>
      <c r="H1153" s="52"/>
      <c r="I1153" s="53">
        <v>2789.37</v>
      </c>
      <c r="J1153" s="54">
        <v>70.42</v>
      </c>
      <c r="K1153" s="54">
        <v>790</v>
      </c>
      <c r="L1153" s="54">
        <f>J1153+ROUND(K1153, 2)</f>
        <v>860.42</v>
      </c>
      <c r="M1153" s="54">
        <v>196427.44</v>
      </c>
      <c r="N1153" s="54">
        <v>2203602.2999999998</v>
      </c>
      <c r="O1153" s="54">
        <f>M1153+N1153</f>
        <v>2400029.7399999998</v>
      </c>
      <c r="P1153" s="54">
        <v>69.319999999999993</v>
      </c>
      <c r="Q1153" s="54">
        <v>948</v>
      </c>
      <c r="R1153" s="54">
        <f>P1153+ROUND(Q1153, 2)</f>
        <v>1017.3199999999999</v>
      </c>
      <c r="S1153" s="54">
        <v>193359.13</v>
      </c>
      <c r="T1153" s="54">
        <v>2644322.7599999998</v>
      </c>
      <c r="U1153" s="54">
        <f>S1153+T1153</f>
        <v>2837681.8899999997</v>
      </c>
      <c r="V1153" s="9">
        <f>ROUND(P1153 / 1.2, 2)</f>
        <v>57.77</v>
      </c>
      <c r="W1153" s="9">
        <f>ROUND(Q1153 / 1.2, 2)</f>
        <v>790</v>
      </c>
      <c r="X1153" s="9">
        <f>ROUND(R1153 / 1.2, 2)</f>
        <v>847.77</v>
      </c>
      <c r="Y1153" s="9">
        <f t="shared" si="221"/>
        <v>161132.60999999999</v>
      </c>
      <c r="Z1153" s="9">
        <f>ROUND(T1153 / 1.2, 2)</f>
        <v>2203602.2999999998</v>
      </c>
      <c r="AA1153" s="9">
        <f>Y1153+Z1153</f>
        <v>2364734.9099999997</v>
      </c>
      <c r="AD1153" s="4">
        <v>337840023</v>
      </c>
      <c r="AE1153" s="4">
        <v>28858345</v>
      </c>
      <c r="AG1153" s="4" t="s">
        <v>3175</v>
      </c>
      <c r="AH1153" s="4" t="s">
        <v>3176</v>
      </c>
      <c r="AI1153" s="4" t="s">
        <v>70</v>
      </c>
    </row>
    <row r="1154" spans="1:35" ht="36" x14ac:dyDescent="0.3">
      <c r="A1154" s="50" t="s">
        <v>3202</v>
      </c>
      <c r="B1154" s="50"/>
      <c r="C1154" s="28" t="s">
        <v>1153</v>
      </c>
      <c r="D1154" s="52"/>
      <c r="E1154" s="52"/>
      <c r="F1154" s="55" t="s">
        <v>74</v>
      </c>
      <c r="G1154" s="56">
        <v>4.5</v>
      </c>
      <c r="H1154" s="52"/>
      <c r="I1154" s="56">
        <v>12552.165000000001</v>
      </c>
      <c r="J1154" s="58">
        <v>12.26</v>
      </c>
      <c r="K1154" s="59"/>
      <c r="L1154" s="59"/>
      <c r="M1154" s="58">
        <f>ROUND(ROUND(J1154, 2)*I1154, 2)</f>
        <v>153889.54</v>
      </c>
      <c r="N1154" s="59"/>
      <c r="O1154" s="59"/>
      <c r="P1154" s="58">
        <v>12.07</v>
      </c>
      <c r="Q1154" s="59"/>
      <c r="R1154" s="59"/>
      <c r="S1154" s="58">
        <f>ROUND(ROUND(P1154, 2)*I1154, 2)</f>
        <v>151504.63</v>
      </c>
      <c r="T1154" s="59"/>
      <c r="U1154" s="60"/>
      <c r="V1154" s="9">
        <f>ROUND(ROUND(P1154, 2)/1.2, 2)</f>
        <v>10.06</v>
      </c>
      <c r="Y1154" s="9">
        <f t="shared" si="221"/>
        <v>126253.86</v>
      </c>
      <c r="AD1154" s="4" t="s">
        <v>3203</v>
      </c>
      <c r="AE1154" s="4" t="s">
        <v>3204</v>
      </c>
      <c r="AF1154" s="4" t="s">
        <v>1156</v>
      </c>
    </row>
    <row r="1155" spans="1:35" ht="18" x14ac:dyDescent="0.3">
      <c r="A1155" s="50" t="s">
        <v>3205</v>
      </c>
      <c r="B1155" s="50"/>
      <c r="C1155" s="61" t="s">
        <v>1186</v>
      </c>
      <c r="D1155" s="52"/>
      <c r="E1155" s="52"/>
      <c r="F1155" s="55" t="s">
        <v>74</v>
      </c>
      <c r="G1155" s="56">
        <v>0.15</v>
      </c>
      <c r="H1155" s="52"/>
      <c r="I1155" s="56">
        <v>418.40600000000001</v>
      </c>
      <c r="J1155" s="58">
        <v>101.66</v>
      </c>
      <c r="K1155" s="59"/>
      <c r="L1155" s="59"/>
      <c r="M1155" s="58">
        <f>ROUND(ROUND(J1155, 2)*I1155, 2)</f>
        <v>42535.15</v>
      </c>
      <c r="N1155" s="59"/>
      <c r="O1155" s="59"/>
      <c r="P1155" s="58">
        <v>100</v>
      </c>
      <c r="Q1155" s="59"/>
      <c r="R1155" s="59"/>
      <c r="S1155" s="58">
        <f>ROUND(ROUND(P1155, 2)*I1155, 2)</f>
        <v>41840.6</v>
      </c>
      <c r="T1155" s="59"/>
      <c r="U1155" s="60"/>
      <c r="V1155" s="9">
        <f>ROUND(ROUND(P1155, 2)/1.2, 2)</f>
        <v>83.33</v>
      </c>
      <c r="Y1155" s="9">
        <f t="shared" si="221"/>
        <v>34867.17</v>
      </c>
      <c r="AD1155" s="4" t="s">
        <v>3206</v>
      </c>
      <c r="AE1155" s="4" t="s">
        <v>3207</v>
      </c>
      <c r="AF1155" s="4" t="s">
        <v>1189</v>
      </c>
    </row>
    <row r="1156" spans="1:35" ht="126" x14ac:dyDescent="0.3">
      <c r="A1156" s="50" t="s">
        <v>3208</v>
      </c>
      <c r="B1156" s="50" t="s">
        <v>3172</v>
      </c>
      <c r="C1156" s="51" t="s">
        <v>3173</v>
      </c>
      <c r="D1156" s="52"/>
      <c r="E1156" s="52" t="s">
        <v>3189</v>
      </c>
      <c r="F1156" s="52" t="s">
        <v>67</v>
      </c>
      <c r="G1156" s="53">
        <v>1</v>
      </c>
      <c r="H1156" s="52"/>
      <c r="I1156" s="53">
        <v>3418.18</v>
      </c>
      <c r="J1156" s="54">
        <v>70.42</v>
      </c>
      <c r="K1156" s="54">
        <v>790</v>
      </c>
      <c r="L1156" s="54">
        <f>J1156+ROUND(K1156, 2)</f>
        <v>860.42</v>
      </c>
      <c r="M1156" s="54">
        <v>240708.24</v>
      </c>
      <c r="N1156" s="54">
        <v>2700362.2</v>
      </c>
      <c r="O1156" s="54">
        <f>M1156+N1156</f>
        <v>2941070.4400000004</v>
      </c>
      <c r="P1156" s="54">
        <v>69.319999999999993</v>
      </c>
      <c r="Q1156" s="54">
        <v>948</v>
      </c>
      <c r="R1156" s="54">
        <f>P1156+ROUND(Q1156, 2)</f>
        <v>1017.3199999999999</v>
      </c>
      <c r="S1156" s="54">
        <v>236948.24</v>
      </c>
      <c r="T1156" s="54">
        <v>3240434.64</v>
      </c>
      <c r="U1156" s="54">
        <f>S1156+T1156</f>
        <v>3477382.88</v>
      </c>
      <c r="V1156" s="9">
        <f>ROUND(P1156 / 1.2, 2)</f>
        <v>57.77</v>
      </c>
      <c r="W1156" s="9">
        <f>ROUND(Q1156 / 1.2, 2)</f>
        <v>790</v>
      </c>
      <c r="X1156" s="9">
        <f>ROUND(R1156 / 1.2, 2)</f>
        <v>847.77</v>
      </c>
      <c r="Y1156" s="9">
        <f t="shared" si="221"/>
        <v>197456.87</v>
      </c>
      <c r="Z1156" s="9">
        <f>ROUND(T1156 / 1.2, 2)</f>
        <v>2700362.2</v>
      </c>
      <c r="AA1156" s="9">
        <f>Y1156+Z1156</f>
        <v>2897819.0700000003</v>
      </c>
      <c r="AD1156" s="4">
        <v>337840024</v>
      </c>
      <c r="AE1156" s="4">
        <v>28858324</v>
      </c>
      <c r="AG1156" s="4" t="s">
        <v>3175</v>
      </c>
      <c r="AH1156" s="4" t="s">
        <v>3176</v>
      </c>
      <c r="AI1156" s="4" t="s">
        <v>70</v>
      </c>
    </row>
    <row r="1157" spans="1:35" ht="18" x14ac:dyDescent="0.3">
      <c r="A1157" s="50" t="s">
        <v>3209</v>
      </c>
      <c r="B1157" s="50"/>
      <c r="C1157" s="61" t="s">
        <v>1186</v>
      </c>
      <c r="D1157" s="52"/>
      <c r="E1157" s="52"/>
      <c r="F1157" s="55" t="s">
        <v>74</v>
      </c>
      <c r="G1157" s="56">
        <v>0.15</v>
      </c>
      <c r="H1157" s="52"/>
      <c r="I1157" s="56">
        <v>512.72699999999998</v>
      </c>
      <c r="J1157" s="58">
        <v>101.66</v>
      </c>
      <c r="K1157" s="59"/>
      <c r="L1157" s="59"/>
      <c r="M1157" s="58">
        <f>ROUND(ROUND(J1157, 2)*I1157, 2)</f>
        <v>52123.83</v>
      </c>
      <c r="N1157" s="59"/>
      <c r="O1157" s="59"/>
      <c r="P1157" s="58">
        <v>100</v>
      </c>
      <c r="Q1157" s="59"/>
      <c r="R1157" s="59"/>
      <c r="S1157" s="58">
        <f>ROUND(ROUND(P1157, 2)*I1157, 2)</f>
        <v>51272.7</v>
      </c>
      <c r="T1157" s="59"/>
      <c r="U1157" s="60"/>
      <c r="V1157" s="9">
        <f>ROUND(ROUND(P1157, 2)/1.2, 2)</f>
        <v>83.33</v>
      </c>
      <c r="Y1157" s="9">
        <f t="shared" si="221"/>
        <v>42727.25</v>
      </c>
      <c r="AD1157" s="4" t="s">
        <v>3210</v>
      </c>
      <c r="AE1157" s="4" t="s">
        <v>3211</v>
      </c>
      <c r="AF1157" s="4" t="s">
        <v>1189</v>
      </c>
    </row>
    <row r="1158" spans="1:35" ht="36" x14ac:dyDescent="0.3">
      <c r="A1158" s="50" t="s">
        <v>3212</v>
      </c>
      <c r="B1158" s="50"/>
      <c r="C1158" s="28" t="s">
        <v>1153</v>
      </c>
      <c r="D1158" s="52"/>
      <c r="E1158" s="52"/>
      <c r="F1158" s="55" t="s">
        <v>74</v>
      </c>
      <c r="G1158" s="56">
        <v>4.5</v>
      </c>
      <c r="H1158" s="52"/>
      <c r="I1158" s="56">
        <v>15381.81</v>
      </c>
      <c r="J1158" s="58">
        <v>12.26</v>
      </c>
      <c r="K1158" s="59"/>
      <c r="L1158" s="59"/>
      <c r="M1158" s="58">
        <f>ROUND(ROUND(J1158, 2)*I1158, 2)</f>
        <v>188580.99</v>
      </c>
      <c r="N1158" s="59"/>
      <c r="O1158" s="59"/>
      <c r="P1158" s="58">
        <v>12.07</v>
      </c>
      <c r="Q1158" s="59"/>
      <c r="R1158" s="59"/>
      <c r="S1158" s="58">
        <f>ROUND(ROUND(P1158, 2)*I1158, 2)</f>
        <v>185658.45</v>
      </c>
      <c r="T1158" s="59"/>
      <c r="U1158" s="60"/>
      <c r="V1158" s="9">
        <f>ROUND(ROUND(P1158, 2)/1.2, 2)</f>
        <v>10.06</v>
      </c>
      <c r="Y1158" s="9">
        <f t="shared" si="221"/>
        <v>154715.38</v>
      </c>
      <c r="AD1158" s="4" t="s">
        <v>3213</v>
      </c>
      <c r="AE1158" s="4" t="s">
        <v>3214</v>
      </c>
      <c r="AF1158" s="4" t="s">
        <v>1156</v>
      </c>
    </row>
    <row r="1159" spans="1:35" ht="144" x14ac:dyDescent="0.3">
      <c r="A1159" s="17" t="s">
        <v>3215</v>
      </c>
      <c r="B1159" s="17" t="s">
        <v>3216</v>
      </c>
      <c r="C1159" s="18" t="s">
        <v>3217</v>
      </c>
      <c r="D1159" s="19"/>
      <c r="E1159" s="19" t="s">
        <v>3218</v>
      </c>
      <c r="F1159" s="19" t="s">
        <v>67</v>
      </c>
      <c r="G1159" s="20">
        <v>1</v>
      </c>
      <c r="H1159" s="19"/>
      <c r="I1159" s="21">
        <v>0</v>
      </c>
      <c r="J1159" s="22">
        <v>35.049999999999997</v>
      </c>
      <c r="K1159" s="22">
        <v>546</v>
      </c>
      <c r="L1159" s="22">
        <f>J1159+ROUND(K1159, 2)</f>
        <v>581.04999999999995</v>
      </c>
      <c r="M1159" s="22">
        <v>0</v>
      </c>
      <c r="N1159" s="22">
        <v>0</v>
      </c>
      <c r="O1159" s="22">
        <f>M1159+N1159</f>
        <v>0</v>
      </c>
      <c r="P1159" s="22">
        <v>35.049999999999997</v>
      </c>
      <c r="Q1159" s="22">
        <v>546</v>
      </c>
      <c r="R1159" s="22">
        <f>P1159+ROUND(Q1159, 2)</f>
        <v>581.04999999999995</v>
      </c>
      <c r="S1159" s="22">
        <v>0</v>
      </c>
      <c r="T1159" s="22">
        <v>0</v>
      </c>
      <c r="U1159" s="22">
        <f>S1159+T1159</f>
        <v>0</v>
      </c>
      <c r="V1159" s="9">
        <f>ROUND(P1159 / 1.2, 2)</f>
        <v>29.21</v>
      </c>
      <c r="W1159" s="9">
        <f>ROUND(Q1159 / 1.2, 2)</f>
        <v>455</v>
      </c>
      <c r="X1159" s="9">
        <f>ROUND(R1159 / 1.2, 2)</f>
        <v>484.21</v>
      </c>
      <c r="Y1159" s="9">
        <f t="shared" si="221"/>
        <v>0</v>
      </c>
      <c r="Z1159" s="9">
        <f>ROUND(T1159 / 1.2, 2)</f>
        <v>0</v>
      </c>
      <c r="AA1159" s="9">
        <f>Y1159+Z1159</f>
        <v>0</v>
      </c>
      <c r="AD1159" s="4">
        <v>337839840</v>
      </c>
      <c r="AE1159" s="4">
        <v>27137944</v>
      </c>
      <c r="AG1159" s="4" t="s">
        <v>3219</v>
      </c>
      <c r="AH1159" s="4" t="s">
        <v>3220</v>
      </c>
      <c r="AI1159" s="4" t="s">
        <v>70</v>
      </c>
    </row>
    <row r="1160" spans="1:35" ht="144" x14ac:dyDescent="0.3">
      <c r="A1160" s="23" t="s">
        <v>3221</v>
      </c>
      <c r="B1160" s="23" t="s">
        <v>3216</v>
      </c>
      <c r="C1160" s="24" t="s">
        <v>3217</v>
      </c>
      <c r="D1160" s="25"/>
      <c r="E1160" s="25" t="s">
        <v>3218</v>
      </c>
      <c r="F1160" s="25" t="s">
        <v>67</v>
      </c>
      <c r="G1160" s="26">
        <v>1</v>
      </c>
      <c r="H1160" s="25"/>
      <c r="I1160" s="26">
        <v>3418.18</v>
      </c>
      <c r="J1160" s="27">
        <v>35.049999999999997</v>
      </c>
      <c r="K1160" s="27">
        <v>546</v>
      </c>
      <c r="L1160" s="27">
        <v>546</v>
      </c>
      <c r="M1160" s="27">
        <v>119807.21</v>
      </c>
      <c r="N1160" s="27">
        <v>1866326.28</v>
      </c>
      <c r="O1160" s="27"/>
      <c r="P1160" s="27">
        <v>35.049999999999997</v>
      </c>
      <c r="Q1160" s="27">
        <v>546</v>
      </c>
      <c r="R1160" s="27">
        <v>546</v>
      </c>
      <c r="S1160" s="27">
        <v>119807.21</v>
      </c>
      <c r="T1160" s="27">
        <v>1866326.28</v>
      </c>
      <c r="U1160" s="27"/>
      <c r="V1160" s="9"/>
      <c r="W1160" s="9">
        <f>ROUND(Q1160 / 1.2, 2)</f>
        <v>455</v>
      </c>
      <c r="X1160" s="9">
        <f>ROUND(R1160 / 1.2, 2)</f>
        <v>455</v>
      </c>
      <c r="Y1160" s="9"/>
      <c r="Z1160" s="9">
        <f>ROUND(T1160 / 1.2, 2)</f>
        <v>1555271.9</v>
      </c>
      <c r="AA1160" s="9"/>
      <c r="AD1160" s="4">
        <v>315782336</v>
      </c>
      <c r="AE1160" s="4">
        <v>27137944</v>
      </c>
      <c r="AG1160" s="4" t="s">
        <v>3219</v>
      </c>
      <c r="AH1160" s="4" t="s">
        <v>3220</v>
      </c>
      <c r="AI1160" s="4"/>
    </row>
    <row r="1161" spans="1:35" ht="54" x14ac:dyDescent="0.3">
      <c r="A1161" s="17" t="s">
        <v>3222</v>
      </c>
      <c r="B1161" s="17"/>
      <c r="C1161" s="34" t="s">
        <v>3163</v>
      </c>
      <c r="D1161" s="19"/>
      <c r="E1161" s="19"/>
      <c r="F1161" s="35" t="s">
        <v>74</v>
      </c>
      <c r="G1161" s="36">
        <v>1.8</v>
      </c>
      <c r="H1161" s="19"/>
      <c r="I1161" s="62">
        <v>0</v>
      </c>
      <c r="J1161" s="38">
        <v>12.07</v>
      </c>
      <c r="K1161" s="39"/>
      <c r="L1161" s="39"/>
      <c r="M1161" s="38">
        <f>ROUND(ROUND(J1161, 2)*I1161, 2)</f>
        <v>0</v>
      </c>
      <c r="N1161" s="39"/>
      <c r="O1161" s="39"/>
      <c r="P1161" s="38">
        <v>12.07</v>
      </c>
      <c r="Q1161" s="39"/>
      <c r="R1161" s="39"/>
      <c r="S1161" s="38">
        <f>ROUND(ROUND(P1161, 2)*I1161, 2)</f>
        <v>0</v>
      </c>
      <c r="T1161" s="39"/>
      <c r="U1161" s="40"/>
      <c r="V1161" s="9">
        <f>ROUND(ROUND(P1161, 2)/1.2, 2)</f>
        <v>10.06</v>
      </c>
      <c r="Y1161" s="9">
        <f>ROUND(S1161 / 1.2, 2)</f>
        <v>0</v>
      </c>
      <c r="AD1161" s="4" t="s">
        <v>3223</v>
      </c>
      <c r="AE1161" s="4" t="s">
        <v>3224</v>
      </c>
      <c r="AF1161" s="4" t="s">
        <v>3167</v>
      </c>
    </row>
    <row r="1162" spans="1:35" ht="54" x14ac:dyDescent="0.3">
      <c r="A1162" s="23" t="s">
        <v>3225</v>
      </c>
      <c r="B1162" s="23"/>
      <c r="C1162" s="42" t="s">
        <v>3163</v>
      </c>
      <c r="D1162" s="25"/>
      <c r="E1162" s="25"/>
      <c r="F1162" s="43" t="s">
        <v>74</v>
      </c>
      <c r="G1162" s="44">
        <v>1.8</v>
      </c>
      <c r="H1162" s="25"/>
      <c r="I1162" s="44">
        <v>6152.7240000000002</v>
      </c>
      <c r="J1162" s="46">
        <v>12.07</v>
      </c>
      <c r="K1162" s="47"/>
      <c r="L1162" s="47"/>
      <c r="M1162" s="46">
        <f>ROUND(ROUND(J1162, 2)*I1162, 2)</f>
        <v>74263.38</v>
      </c>
      <c r="N1162" s="47"/>
      <c r="O1162" s="47"/>
      <c r="P1162" s="46">
        <v>12.07</v>
      </c>
      <c r="Q1162" s="47"/>
      <c r="R1162" s="47"/>
      <c r="S1162" s="46">
        <f>ROUND(ROUND(P1162, 2)*I1162, 2)</f>
        <v>74263.38</v>
      </c>
      <c r="T1162" s="47"/>
      <c r="U1162" s="48"/>
      <c r="V1162" s="9">
        <f>ROUND(ROUND(P1162, 2)/1.2, 2)</f>
        <v>10.06</v>
      </c>
      <c r="Y1162" s="9">
        <f>ROUND(S1162 / 1.2, 2)</f>
        <v>61886.15</v>
      </c>
      <c r="AD1162" s="4" t="s">
        <v>3226</v>
      </c>
      <c r="AE1162" s="4" t="s">
        <v>3224</v>
      </c>
      <c r="AF1162" s="4" t="s">
        <v>3167</v>
      </c>
    </row>
    <row r="1163" spans="1:35" ht="36" x14ac:dyDescent="0.3">
      <c r="A1163" s="17" t="s">
        <v>3227</v>
      </c>
      <c r="B1163" s="17"/>
      <c r="C1163" s="34" t="s">
        <v>81</v>
      </c>
      <c r="D1163" s="19"/>
      <c r="E1163" s="19"/>
      <c r="F1163" s="35" t="s">
        <v>74</v>
      </c>
      <c r="G1163" s="36">
        <v>0.15</v>
      </c>
      <c r="H1163" s="19"/>
      <c r="I1163" s="62">
        <v>0</v>
      </c>
      <c r="J1163" s="38">
        <v>88.8</v>
      </c>
      <c r="K1163" s="39"/>
      <c r="L1163" s="39"/>
      <c r="M1163" s="38">
        <f>ROUND(ROUND(J1163, 2)*I1163, 2)</f>
        <v>0</v>
      </c>
      <c r="N1163" s="39"/>
      <c r="O1163" s="39"/>
      <c r="P1163" s="38">
        <v>88.8</v>
      </c>
      <c r="Q1163" s="39"/>
      <c r="R1163" s="39"/>
      <c r="S1163" s="38">
        <f>ROUND(ROUND(P1163, 2)*I1163, 2)</f>
        <v>0</v>
      </c>
      <c r="T1163" s="39"/>
      <c r="U1163" s="40"/>
      <c r="V1163" s="9">
        <f>ROUND(ROUND(P1163, 2)/1.2, 2)</f>
        <v>74</v>
      </c>
      <c r="Y1163" s="9">
        <f>ROUND(S1163 / 1.2, 2)</f>
        <v>0</v>
      </c>
      <c r="AD1163" s="4" t="s">
        <v>3228</v>
      </c>
      <c r="AE1163" s="4" t="s">
        <v>3229</v>
      </c>
      <c r="AF1163" s="4" t="s">
        <v>84</v>
      </c>
    </row>
    <row r="1164" spans="1:35" ht="36" x14ac:dyDescent="0.3">
      <c r="A1164" s="23" t="s">
        <v>3230</v>
      </c>
      <c r="B1164" s="23"/>
      <c r="C1164" s="42" t="s">
        <v>81</v>
      </c>
      <c r="D1164" s="25"/>
      <c r="E1164" s="25"/>
      <c r="F1164" s="43" t="s">
        <v>74</v>
      </c>
      <c r="G1164" s="44">
        <v>0.15</v>
      </c>
      <c r="H1164" s="25"/>
      <c r="I1164" s="44">
        <v>512.72699999999998</v>
      </c>
      <c r="J1164" s="46">
        <v>88.8</v>
      </c>
      <c r="K1164" s="47"/>
      <c r="L1164" s="47"/>
      <c r="M1164" s="46">
        <f>ROUND(ROUND(J1164, 2)*I1164, 2)</f>
        <v>45530.16</v>
      </c>
      <c r="N1164" s="47"/>
      <c r="O1164" s="47"/>
      <c r="P1164" s="46">
        <v>88.8</v>
      </c>
      <c r="Q1164" s="47"/>
      <c r="R1164" s="47"/>
      <c r="S1164" s="46">
        <f>ROUND(ROUND(P1164, 2)*I1164, 2)</f>
        <v>45530.16</v>
      </c>
      <c r="T1164" s="47"/>
      <c r="U1164" s="48"/>
      <c r="V1164" s="9">
        <f>ROUND(ROUND(P1164, 2)/1.2, 2)</f>
        <v>74</v>
      </c>
      <c r="Y1164" s="9">
        <f>ROUND(S1164 / 1.2, 2)</f>
        <v>37941.800000000003</v>
      </c>
      <c r="AD1164" s="4" t="s">
        <v>3231</v>
      </c>
      <c r="AE1164" s="4" t="s">
        <v>3229</v>
      </c>
      <c r="AF1164" s="4" t="s">
        <v>84</v>
      </c>
    </row>
    <row r="1165" spans="1:35" ht="144" x14ac:dyDescent="0.3">
      <c r="A1165" s="17" t="s">
        <v>3232</v>
      </c>
      <c r="B1165" s="17" t="s">
        <v>3216</v>
      </c>
      <c r="C1165" s="18" t="s">
        <v>3217</v>
      </c>
      <c r="D1165" s="19"/>
      <c r="E1165" s="19" t="s">
        <v>3233</v>
      </c>
      <c r="F1165" s="19" t="s">
        <v>67</v>
      </c>
      <c r="G1165" s="20">
        <v>1</v>
      </c>
      <c r="H1165" s="19"/>
      <c r="I1165" s="21">
        <v>0</v>
      </c>
      <c r="J1165" s="22">
        <v>35.049999999999997</v>
      </c>
      <c r="K1165" s="22">
        <v>546</v>
      </c>
      <c r="L1165" s="22">
        <f>J1165+ROUND(K1165, 2)</f>
        <v>581.04999999999995</v>
      </c>
      <c r="M1165" s="22">
        <v>0</v>
      </c>
      <c r="N1165" s="22">
        <v>0</v>
      </c>
      <c r="O1165" s="22">
        <f>M1165+N1165</f>
        <v>0</v>
      </c>
      <c r="P1165" s="22">
        <v>35.049999999999997</v>
      </c>
      <c r="Q1165" s="22">
        <v>546</v>
      </c>
      <c r="R1165" s="22">
        <f>P1165+ROUND(Q1165, 2)</f>
        <v>581.04999999999995</v>
      </c>
      <c r="S1165" s="22">
        <v>0</v>
      </c>
      <c r="T1165" s="22">
        <v>0</v>
      </c>
      <c r="U1165" s="22">
        <f>S1165+T1165</f>
        <v>0</v>
      </c>
      <c r="V1165" s="9">
        <f>ROUND(P1165 / 1.2, 2)</f>
        <v>29.21</v>
      </c>
      <c r="W1165" s="9">
        <f>ROUND(Q1165 / 1.2, 2)</f>
        <v>455</v>
      </c>
      <c r="X1165" s="9">
        <f>ROUND(R1165 / 1.2, 2)</f>
        <v>484.21</v>
      </c>
      <c r="Y1165" s="9">
        <f>ROUND(S1165 / 1.2, 2)</f>
        <v>0</v>
      </c>
      <c r="Z1165" s="9">
        <f>ROUND(T1165 / 1.2, 2)</f>
        <v>0</v>
      </c>
      <c r="AA1165" s="9">
        <f>Y1165+Z1165</f>
        <v>0</v>
      </c>
      <c r="AD1165" s="4">
        <v>337840025</v>
      </c>
      <c r="AE1165" s="4">
        <v>27138015</v>
      </c>
      <c r="AG1165" s="4" t="s">
        <v>3219</v>
      </c>
      <c r="AH1165" s="4" t="s">
        <v>3220</v>
      </c>
      <c r="AI1165" s="4" t="s">
        <v>70</v>
      </c>
    </row>
    <row r="1166" spans="1:35" ht="144" x14ac:dyDescent="0.3">
      <c r="A1166" s="23" t="s">
        <v>3234</v>
      </c>
      <c r="B1166" s="23" t="s">
        <v>3216</v>
      </c>
      <c r="C1166" s="24" t="s">
        <v>3217</v>
      </c>
      <c r="D1166" s="25"/>
      <c r="E1166" s="25" t="s">
        <v>3233</v>
      </c>
      <c r="F1166" s="25" t="s">
        <v>67</v>
      </c>
      <c r="G1166" s="26">
        <v>1</v>
      </c>
      <c r="H1166" s="25"/>
      <c r="I1166" s="26">
        <v>2789.37</v>
      </c>
      <c r="J1166" s="27">
        <v>35.049999999999997</v>
      </c>
      <c r="K1166" s="27">
        <v>546</v>
      </c>
      <c r="L1166" s="27">
        <v>546</v>
      </c>
      <c r="M1166" s="27">
        <v>97767.42</v>
      </c>
      <c r="N1166" s="27">
        <v>1522996.02</v>
      </c>
      <c r="O1166" s="27"/>
      <c r="P1166" s="27">
        <v>35.049999999999997</v>
      </c>
      <c r="Q1166" s="27">
        <v>546</v>
      </c>
      <c r="R1166" s="27">
        <v>546</v>
      </c>
      <c r="S1166" s="27">
        <v>97767.42</v>
      </c>
      <c r="T1166" s="27">
        <v>1522996.02</v>
      </c>
      <c r="U1166" s="27"/>
      <c r="V1166" s="9"/>
      <c r="W1166" s="9">
        <f>ROUND(Q1166 / 1.2, 2)</f>
        <v>455</v>
      </c>
      <c r="X1166" s="9">
        <f>ROUND(R1166 / 1.2, 2)</f>
        <v>455</v>
      </c>
      <c r="Y1166" s="9"/>
      <c r="Z1166" s="9">
        <f>ROUND(T1166 / 1.2, 2)</f>
        <v>1269163.3500000001</v>
      </c>
      <c r="AA1166" s="9"/>
      <c r="AD1166" s="4">
        <v>315782337</v>
      </c>
      <c r="AE1166" s="4">
        <v>27138015</v>
      </c>
      <c r="AG1166" s="4" t="s">
        <v>3219</v>
      </c>
      <c r="AH1166" s="4" t="s">
        <v>3220</v>
      </c>
      <c r="AI1166" s="4"/>
    </row>
    <row r="1167" spans="1:35" ht="36" x14ac:dyDescent="0.3">
      <c r="A1167" s="17" t="s">
        <v>3235</v>
      </c>
      <c r="B1167" s="17"/>
      <c r="C1167" s="34" t="s">
        <v>81</v>
      </c>
      <c r="D1167" s="19"/>
      <c r="E1167" s="19"/>
      <c r="F1167" s="35" t="s">
        <v>74</v>
      </c>
      <c r="G1167" s="36">
        <v>0.15</v>
      </c>
      <c r="H1167" s="19"/>
      <c r="I1167" s="62">
        <v>0</v>
      </c>
      <c r="J1167" s="38">
        <v>88.8</v>
      </c>
      <c r="K1167" s="39"/>
      <c r="L1167" s="39"/>
      <c r="M1167" s="38">
        <f>ROUND(ROUND(J1167, 2)*I1167, 2)</f>
        <v>0</v>
      </c>
      <c r="N1167" s="39"/>
      <c r="O1167" s="39"/>
      <c r="P1167" s="38">
        <v>88.8</v>
      </c>
      <c r="Q1167" s="39"/>
      <c r="R1167" s="39"/>
      <c r="S1167" s="38">
        <f>ROUND(ROUND(P1167, 2)*I1167, 2)</f>
        <v>0</v>
      </c>
      <c r="T1167" s="39"/>
      <c r="U1167" s="40"/>
      <c r="V1167" s="9">
        <f>ROUND(ROUND(P1167, 2)/1.2, 2)</f>
        <v>74</v>
      </c>
      <c r="Y1167" s="9">
        <f t="shared" ref="Y1167:Y1176" si="222">ROUND(S1167 / 1.2, 2)</f>
        <v>0</v>
      </c>
      <c r="AD1167" s="4" t="s">
        <v>3236</v>
      </c>
      <c r="AE1167" s="4" t="s">
        <v>3237</v>
      </c>
      <c r="AF1167" s="4" t="s">
        <v>84</v>
      </c>
    </row>
    <row r="1168" spans="1:35" ht="36" x14ac:dyDescent="0.3">
      <c r="A1168" s="23" t="s">
        <v>3238</v>
      </c>
      <c r="B1168" s="23"/>
      <c r="C1168" s="42" t="s">
        <v>81</v>
      </c>
      <c r="D1168" s="25"/>
      <c r="E1168" s="25"/>
      <c r="F1168" s="43" t="s">
        <v>74</v>
      </c>
      <c r="G1168" s="44">
        <v>0.15</v>
      </c>
      <c r="H1168" s="25"/>
      <c r="I1168" s="44">
        <v>418.40600000000001</v>
      </c>
      <c r="J1168" s="46">
        <v>88.8</v>
      </c>
      <c r="K1168" s="47"/>
      <c r="L1168" s="47"/>
      <c r="M1168" s="46">
        <f>ROUND(ROUND(J1168, 2)*I1168, 2)</f>
        <v>37154.449999999997</v>
      </c>
      <c r="N1168" s="47"/>
      <c r="O1168" s="47"/>
      <c r="P1168" s="46">
        <v>88.8</v>
      </c>
      <c r="Q1168" s="47"/>
      <c r="R1168" s="47"/>
      <c r="S1168" s="46">
        <f>ROUND(ROUND(P1168, 2)*I1168, 2)</f>
        <v>37154.449999999997</v>
      </c>
      <c r="T1168" s="47"/>
      <c r="U1168" s="48"/>
      <c r="V1168" s="9">
        <f>ROUND(ROUND(P1168, 2)/1.2, 2)</f>
        <v>74</v>
      </c>
      <c r="Y1168" s="9">
        <f t="shared" si="222"/>
        <v>30962.04</v>
      </c>
      <c r="AD1168" s="4" t="s">
        <v>3239</v>
      </c>
      <c r="AE1168" s="4" t="s">
        <v>3237</v>
      </c>
      <c r="AF1168" s="4" t="s">
        <v>84</v>
      </c>
    </row>
    <row r="1169" spans="1:35" ht="54" x14ac:dyDescent="0.3">
      <c r="A1169" s="17" t="s">
        <v>3240</v>
      </c>
      <c r="B1169" s="17"/>
      <c r="C1169" s="34" t="s">
        <v>3163</v>
      </c>
      <c r="D1169" s="19"/>
      <c r="E1169" s="19"/>
      <c r="F1169" s="35" t="s">
        <v>74</v>
      </c>
      <c r="G1169" s="36">
        <v>1.8</v>
      </c>
      <c r="H1169" s="19"/>
      <c r="I1169" s="62">
        <v>0</v>
      </c>
      <c r="J1169" s="38">
        <v>12.07</v>
      </c>
      <c r="K1169" s="39"/>
      <c r="L1169" s="39"/>
      <c r="M1169" s="38">
        <f>ROUND(ROUND(J1169, 2)*I1169, 2)</f>
        <v>0</v>
      </c>
      <c r="N1169" s="39"/>
      <c r="O1169" s="39"/>
      <c r="P1169" s="38">
        <v>12.07</v>
      </c>
      <c r="Q1169" s="39"/>
      <c r="R1169" s="39"/>
      <c r="S1169" s="38">
        <f>ROUND(ROUND(P1169, 2)*I1169, 2)</f>
        <v>0</v>
      </c>
      <c r="T1169" s="39"/>
      <c r="U1169" s="40"/>
      <c r="V1169" s="9">
        <f>ROUND(ROUND(P1169, 2)/1.2, 2)</f>
        <v>10.06</v>
      </c>
      <c r="Y1169" s="9">
        <f t="shared" si="222"/>
        <v>0</v>
      </c>
      <c r="AD1169" s="4" t="s">
        <v>3241</v>
      </c>
      <c r="AE1169" s="4" t="s">
        <v>3242</v>
      </c>
      <c r="AF1169" s="4" t="s">
        <v>3167</v>
      </c>
    </row>
    <row r="1170" spans="1:35" ht="54" x14ac:dyDescent="0.3">
      <c r="A1170" s="23" t="s">
        <v>3243</v>
      </c>
      <c r="B1170" s="23"/>
      <c r="C1170" s="42" t="s">
        <v>3163</v>
      </c>
      <c r="D1170" s="25"/>
      <c r="E1170" s="25"/>
      <c r="F1170" s="43" t="s">
        <v>74</v>
      </c>
      <c r="G1170" s="44">
        <v>1.8</v>
      </c>
      <c r="H1170" s="25"/>
      <c r="I1170" s="44">
        <v>5020.866</v>
      </c>
      <c r="J1170" s="46">
        <v>12.07</v>
      </c>
      <c r="K1170" s="47"/>
      <c r="L1170" s="47"/>
      <c r="M1170" s="46">
        <f>ROUND(ROUND(J1170, 2)*I1170, 2)</f>
        <v>60601.85</v>
      </c>
      <c r="N1170" s="47"/>
      <c r="O1170" s="47"/>
      <c r="P1170" s="46">
        <v>12.07</v>
      </c>
      <c r="Q1170" s="47"/>
      <c r="R1170" s="47"/>
      <c r="S1170" s="46">
        <f>ROUND(ROUND(P1170, 2)*I1170, 2)</f>
        <v>60601.85</v>
      </c>
      <c r="T1170" s="47"/>
      <c r="U1170" s="48"/>
      <c r="V1170" s="9">
        <f>ROUND(ROUND(P1170, 2)/1.2, 2)</f>
        <v>10.06</v>
      </c>
      <c r="Y1170" s="9">
        <f t="shared" si="222"/>
        <v>50501.54</v>
      </c>
      <c r="AD1170" s="4" t="s">
        <v>3244</v>
      </c>
      <c r="AE1170" s="4" t="s">
        <v>3242</v>
      </c>
      <c r="AF1170" s="4" t="s">
        <v>3167</v>
      </c>
    </row>
    <row r="1171" spans="1:35" ht="144" x14ac:dyDescent="0.3">
      <c r="A1171" s="50" t="s">
        <v>3245</v>
      </c>
      <c r="B1171" s="50" t="s">
        <v>3216</v>
      </c>
      <c r="C1171" s="51" t="s">
        <v>3217</v>
      </c>
      <c r="D1171" s="52"/>
      <c r="E1171" s="52" t="s">
        <v>3218</v>
      </c>
      <c r="F1171" s="52" t="s">
        <v>67</v>
      </c>
      <c r="G1171" s="53">
        <v>1</v>
      </c>
      <c r="H1171" s="52"/>
      <c r="I1171" s="53">
        <v>3418.18</v>
      </c>
      <c r="J1171" s="54">
        <v>35.61</v>
      </c>
      <c r="K1171" s="54">
        <v>546</v>
      </c>
      <c r="L1171" s="54">
        <f>J1171+ROUND(K1171, 2)</f>
        <v>581.61</v>
      </c>
      <c r="M1171" s="54">
        <v>121721.39</v>
      </c>
      <c r="N1171" s="54">
        <v>1866326.28</v>
      </c>
      <c r="O1171" s="54">
        <f>M1171+N1171</f>
        <v>1988047.67</v>
      </c>
      <c r="P1171" s="54">
        <v>35.049999999999997</v>
      </c>
      <c r="Q1171" s="54">
        <v>655.20000000000005</v>
      </c>
      <c r="R1171" s="54">
        <f>P1171+ROUND(Q1171, 2)</f>
        <v>690.25</v>
      </c>
      <c r="S1171" s="54">
        <v>119807.21</v>
      </c>
      <c r="T1171" s="54">
        <v>2239591.54</v>
      </c>
      <c r="U1171" s="54">
        <f>S1171+T1171</f>
        <v>2359398.75</v>
      </c>
      <c r="V1171" s="9">
        <f>ROUND(P1171 / 1.2, 2)</f>
        <v>29.21</v>
      </c>
      <c r="W1171" s="9">
        <f>ROUND(Q1171 / 1.2, 2)</f>
        <v>546</v>
      </c>
      <c r="X1171" s="9">
        <f>ROUND(R1171 / 1.2, 2)</f>
        <v>575.21</v>
      </c>
      <c r="Y1171" s="9">
        <f t="shared" si="222"/>
        <v>99839.34</v>
      </c>
      <c r="Z1171" s="9">
        <f>ROUND(T1171 / 1.2, 2)</f>
        <v>1866326.28</v>
      </c>
      <c r="AA1171" s="9">
        <f>Y1171+Z1171</f>
        <v>1966165.62</v>
      </c>
      <c r="AD1171" s="4">
        <v>337840026</v>
      </c>
      <c r="AE1171" s="4">
        <v>28858326</v>
      </c>
      <c r="AG1171" s="4" t="s">
        <v>3219</v>
      </c>
      <c r="AH1171" s="4" t="s">
        <v>3220</v>
      </c>
      <c r="AI1171" s="4" t="s">
        <v>70</v>
      </c>
    </row>
    <row r="1172" spans="1:35" ht="54" x14ac:dyDescent="0.3">
      <c r="A1172" s="50" t="s">
        <v>3246</v>
      </c>
      <c r="B1172" s="50"/>
      <c r="C1172" s="28" t="s">
        <v>3163</v>
      </c>
      <c r="D1172" s="52"/>
      <c r="E1172" s="52"/>
      <c r="F1172" s="55" t="s">
        <v>74</v>
      </c>
      <c r="G1172" s="56">
        <v>1.8</v>
      </c>
      <c r="H1172" s="52"/>
      <c r="I1172" s="56">
        <v>6152.7240000000002</v>
      </c>
      <c r="J1172" s="58">
        <v>12.26</v>
      </c>
      <c r="K1172" s="59"/>
      <c r="L1172" s="59"/>
      <c r="M1172" s="58">
        <f>ROUND(ROUND(J1172, 2)*I1172, 2)</f>
        <v>75432.399999999994</v>
      </c>
      <c r="N1172" s="59"/>
      <c r="O1172" s="59"/>
      <c r="P1172" s="58">
        <v>12.07</v>
      </c>
      <c r="Q1172" s="59"/>
      <c r="R1172" s="59"/>
      <c r="S1172" s="58">
        <f>ROUND(ROUND(P1172, 2)*I1172, 2)</f>
        <v>74263.38</v>
      </c>
      <c r="T1172" s="59"/>
      <c r="U1172" s="60"/>
      <c r="V1172" s="9">
        <f>ROUND(ROUND(P1172, 2)/1.2, 2)</f>
        <v>10.06</v>
      </c>
      <c r="Y1172" s="9">
        <f t="shared" si="222"/>
        <v>61886.15</v>
      </c>
      <c r="AD1172" s="4" t="s">
        <v>3247</v>
      </c>
      <c r="AE1172" s="4" t="s">
        <v>3248</v>
      </c>
      <c r="AF1172" s="4" t="s">
        <v>3167</v>
      </c>
    </row>
    <row r="1173" spans="1:35" ht="36" x14ac:dyDescent="0.3">
      <c r="A1173" s="50" t="s">
        <v>3249</v>
      </c>
      <c r="B1173" s="50"/>
      <c r="C1173" s="61" t="s">
        <v>81</v>
      </c>
      <c r="D1173" s="52"/>
      <c r="E1173" s="52"/>
      <c r="F1173" s="55" t="s">
        <v>74</v>
      </c>
      <c r="G1173" s="56">
        <v>0.15</v>
      </c>
      <c r="H1173" s="52"/>
      <c r="I1173" s="56">
        <v>512.72699999999998</v>
      </c>
      <c r="J1173" s="58">
        <v>90.28</v>
      </c>
      <c r="K1173" s="59"/>
      <c r="L1173" s="59"/>
      <c r="M1173" s="58">
        <f>ROUND(ROUND(J1173, 2)*I1173, 2)</f>
        <v>46288.99</v>
      </c>
      <c r="N1173" s="59"/>
      <c r="O1173" s="59"/>
      <c r="P1173" s="58">
        <v>88.8</v>
      </c>
      <c r="Q1173" s="59"/>
      <c r="R1173" s="59"/>
      <c r="S1173" s="58">
        <f>ROUND(ROUND(P1173, 2)*I1173, 2)</f>
        <v>45530.16</v>
      </c>
      <c r="T1173" s="59"/>
      <c r="U1173" s="60"/>
      <c r="V1173" s="9">
        <f>ROUND(ROUND(P1173, 2)/1.2, 2)</f>
        <v>74</v>
      </c>
      <c r="Y1173" s="9">
        <f t="shared" si="222"/>
        <v>37941.800000000003</v>
      </c>
      <c r="AD1173" s="4" t="s">
        <v>3250</v>
      </c>
      <c r="AE1173" s="4" t="s">
        <v>3251</v>
      </c>
      <c r="AF1173" s="4" t="s">
        <v>84</v>
      </c>
    </row>
    <row r="1174" spans="1:35" ht="144" x14ac:dyDescent="0.3">
      <c r="A1174" s="50" t="s">
        <v>3252</v>
      </c>
      <c r="B1174" s="50" t="s">
        <v>3216</v>
      </c>
      <c r="C1174" s="51" t="s">
        <v>3217</v>
      </c>
      <c r="D1174" s="52"/>
      <c r="E1174" s="52" t="s">
        <v>3233</v>
      </c>
      <c r="F1174" s="52" t="s">
        <v>67</v>
      </c>
      <c r="G1174" s="53">
        <v>1</v>
      </c>
      <c r="H1174" s="52"/>
      <c r="I1174" s="53">
        <v>2789.37</v>
      </c>
      <c r="J1174" s="54">
        <v>35.61</v>
      </c>
      <c r="K1174" s="54">
        <v>546</v>
      </c>
      <c r="L1174" s="54">
        <f>J1174+ROUND(K1174, 2)</f>
        <v>581.61</v>
      </c>
      <c r="M1174" s="54">
        <v>99329.47</v>
      </c>
      <c r="N1174" s="54">
        <v>1522996.02</v>
      </c>
      <c r="O1174" s="54">
        <f>M1174+N1174</f>
        <v>1622325.49</v>
      </c>
      <c r="P1174" s="54">
        <v>35.049999999999997</v>
      </c>
      <c r="Q1174" s="54">
        <v>655.20000000000005</v>
      </c>
      <c r="R1174" s="54">
        <f>P1174+ROUND(Q1174, 2)</f>
        <v>690.25</v>
      </c>
      <c r="S1174" s="54">
        <v>97767.42</v>
      </c>
      <c r="T1174" s="54">
        <v>1827595.22</v>
      </c>
      <c r="U1174" s="54">
        <f>S1174+T1174</f>
        <v>1925362.64</v>
      </c>
      <c r="V1174" s="9">
        <f>ROUND(P1174 / 1.2, 2)</f>
        <v>29.21</v>
      </c>
      <c r="W1174" s="9">
        <f>ROUND(Q1174 / 1.2, 2)</f>
        <v>546</v>
      </c>
      <c r="X1174" s="9">
        <f>ROUND(R1174 / 1.2, 2)</f>
        <v>575.21</v>
      </c>
      <c r="Y1174" s="9">
        <f t="shared" si="222"/>
        <v>81472.850000000006</v>
      </c>
      <c r="Z1174" s="9">
        <f>ROUND(T1174 / 1.2, 2)</f>
        <v>1522996.02</v>
      </c>
      <c r="AA1174" s="9">
        <f>Y1174+Z1174</f>
        <v>1604468.87</v>
      </c>
      <c r="AD1174" s="4">
        <v>337840027</v>
      </c>
      <c r="AE1174" s="4">
        <v>28858347</v>
      </c>
      <c r="AG1174" s="4" t="s">
        <v>3219</v>
      </c>
      <c r="AH1174" s="4" t="s">
        <v>3220</v>
      </c>
      <c r="AI1174" s="4" t="s">
        <v>70</v>
      </c>
    </row>
    <row r="1175" spans="1:35" ht="36" x14ac:dyDescent="0.3">
      <c r="A1175" s="50" t="s">
        <v>3253</v>
      </c>
      <c r="B1175" s="50"/>
      <c r="C1175" s="61" t="s">
        <v>81</v>
      </c>
      <c r="D1175" s="52"/>
      <c r="E1175" s="52"/>
      <c r="F1175" s="55" t="s">
        <v>74</v>
      </c>
      <c r="G1175" s="56">
        <v>0.15</v>
      </c>
      <c r="H1175" s="52"/>
      <c r="I1175" s="56">
        <v>418.40600000000001</v>
      </c>
      <c r="J1175" s="58">
        <v>90.28</v>
      </c>
      <c r="K1175" s="59"/>
      <c r="L1175" s="59"/>
      <c r="M1175" s="58">
        <f>ROUND(ROUND(J1175, 2)*I1175, 2)</f>
        <v>37773.69</v>
      </c>
      <c r="N1175" s="59"/>
      <c r="O1175" s="59"/>
      <c r="P1175" s="58">
        <v>88.8</v>
      </c>
      <c r="Q1175" s="59"/>
      <c r="R1175" s="59"/>
      <c r="S1175" s="58">
        <f>ROUND(ROUND(P1175, 2)*I1175, 2)</f>
        <v>37154.449999999997</v>
      </c>
      <c r="T1175" s="59"/>
      <c r="U1175" s="60"/>
      <c r="V1175" s="9">
        <f>ROUND(ROUND(P1175, 2)/1.2, 2)</f>
        <v>74</v>
      </c>
      <c r="Y1175" s="9">
        <f t="shared" si="222"/>
        <v>30962.04</v>
      </c>
      <c r="AD1175" s="4" t="s">
        <v>3254</v>
      </c>
      <c r="AE1175" s="4" t="s">
        <v>3255</v>
      </c>
      <c r="AF1175" s="4" t="s">
        <v>84</v>
      </c>
    </row>
    <row r="1176" spans="1:35" ht="54" x14ac:dyDescent="0.3">
      <c r="A1176" s="50" t="s">
        <v>3256</v>
      </c>
      <c r="B1176" s="50"/>
      <c r="C1176" s="28" t="s">
        <v>3163</v>
      </c>
      <c r="D1176" s="52"/>
      <c r="E1176" s="52"/>
      <c r="F1176" s="55" t="s">
        <v>74</v>
      </c>
      <c r="G1176" s="56">
        <v>1.8</v>
      </c>
      <c r="H1176" s="52"/>
      <c r="I1176" s="56">
        <v>5020.866</v>
      </c>
      <c r="J1176" s="58">
        <v>12.26</v>
      </c>
      <c r="K1176" s="59"/>
      <c r="L1176" s="59"/>
      <c r="M1176" s="58">
        <f>ROUND(ROUND(J1176, 2)*I1176, 2)</f>
        <v>61555.82</v>
      </c>
      <c r="N1176" s="59"/>
      <c r="O1176" s="59"/>
      <c r="P1176" s="58">
        <v>12.07</v>
      </c>
      <c r="Q1176" s="59"/>
      <c r="R1176" s="59"/>
      <c r="S1176" s="58">
        <f>ROUND(ROUND(P1176, 2)*I1176, 2)</f>
        <v>60601.85</v>
      </c>
      <c r="T1176" s="59"/>
      <c r="U1176" s="60"/>
      <c r="V1176" s="9">
        <f>ROUND(ROUND(P1176, 2)/1.2, 2)</f>
        <v>10.06</v>
      </c>
      <c r="Y1176" s="9">
        <f t="shared" si="222"/>
        <v>50501.54</v>
      </c>
      <c r="AD1176" s="4" t="s">
        <v>3257</v>
      </c>
      <c r="AE1176" s="4" t="s">
        <v>3258</v>
      </c>
      <c r="AF1176" s="4" t="s">
        <v>3167</v>
      </c>
    </row>
    <row r="1177" spans="1:35" ht="16.95" customHeight="1" x14ac:dyDescent="0.3">
      <c r="A1177" s="10" t="s">
        <v>3259</v>
      </c>
      <c r="B1177" s="10" t="s">
        <v>3260</v>
      </c>
      <c r="C1177" s="101" t="s">
        <v>3261</v>
      </c>
      <c r="D1177" s="102"/>
      <c r="E1177" s="102"/>
      <c r="F1177" s="102"/>
      <c r="G1177" s="102"/>
      <c r="H1177" s="102"/>
      <c r="I1177" s="103"/>
      <c r="M1177" s="6">
        <f>SUM(M1178,M1181,M1184,M1187,M1190,M1193,M1196,M1199,M1202,M1208,M1214,M1220,M1226,M1232,M1238,M1244,M1250,M1256,M1262,M1268,M1274,M1280,M1286,M1292,M1298,M1304,M1310,M1316,M1322,M1328,M1334,M1340,M1346,M1352,M1358,M1364,M1370,M1376,M1382,M1388,M1394,M1400,M1406,M1412,M1415,M1418,M1421,M1424,M1427,M1430,M1433,M1436,M1439,M1442)</f>
        <v>408051.79000000004</v>
      </c>
      <c r="N1177" s="6">
        <f>SUM(N1178,N1181,N1184,N1187,N1190,N1193,N1196,N1199,N1202,N1208,N1214,N1220,N1226,N1232,N1238,N1244,N1250,N1256,N1262,N1268,N1274,N1280,N1286,N1292,N1298,N1304,N1310,N1316,N1322,N1328,N1334,N1340,N1346,N1352,N1358,N1364,N1370,N1376,N1382,N1388,N1394,N1400,N1406,N1412,N1415,N1418,N1421,N1424,N1427,N1430,N1433,N1436,N1439,N1442)</f>
        <v>2499707.1999999997</v>
      </c>
      <c r="O1177" s="6">
        <f>SUM(O1178,O1181,O1184,O1187,O1190,O1193,O1196,O1199,O1202,O1208,O1214,O1220,O1226,O1232,O1238,O1244,O1250,O1256,O1262,O1268,O1274,O1280,O1286,O1292,O1298,O1304,O1310,O1316,O1322,O1328,O1334,O1340,O1346,O1352,O1358,O1364,O1370,O1376,O1382,O1388,O1394,O1400,O1406,O1412,O1415,O1418,O1421,O1424,O1427,O1430,O1433,O1436,O1439,O1442)</f>
        <v>2907758.99</v>
      </c>
      <c r="S1177" s="6">
        <f>SUM(S1178,S1181,S1184,S1187,S1190,S1193,S1196,S1199,S1202,S1208,S1214,S1220,S1226,S1232,S1238,S1244,S1250,S1256,S1262,S1268,S1274,S1280,S1286,S1292,S1298,S1304,S1310,S1316,S1322,S1328,S1334,S1340,S1346,S1352,S1358,S1364,S1370,S1376,S1382,S1388,S1394,S1400,S1406,S1412,S1415,S1418,S1421,S1424,S1427,S1430,S1433,S1436,S1439,S1442)</f>
        <v>401723.99</v>
      </c>
      <c r="T1177" s="6">
        <f>SUM(T1178,T1181,T1184,T1187,T1190,T1193,T1196,T1199,T1202,T1208,T1214,T1220,T1226,T1232,T1238,T1244,T1250,T1256,T1262,T1268,T1274,T1280,T1286,T1292,T1298,T1304,T1310,T1316,T1322,T1328,T1334,T1340,T1346,T1352,T1358,T1364,T1370,T1376,T1382,T1388,T1394,T1400,T1406,T1412,T1415,T1418,T1421,T1424,T1427,T1430,T1433,T1436,T1439,T1442)</f>
        <v>2999648.6399999997</v>
      </c>
      <c r="U1177" s="6">
        <f>SUM(U1178,U1181,U1184,U1187,U1190,U1193,U1196,U1199,U1202,U1208,U1214,U1220,U1226,U1232,U1238,U1244,U1250,U1256,U1262,U1268,U1274,U1280,U1286,U1292,U1298,U1304,U1310,U1316,U1322,U1328,U1334,U1340,U1346,U1352,U1358,U1364,U1370,U1376,U1382,U1388,U1394,U1400,U1406,U1412,U1415,U1418,U1421,U1424,U1427,U1430,U1433,U1436,U1439,U1442)</f>
        <v>3401372.63</v>
      </c>
      <c r="Y1177" s="9">
        <f>SUM(Y1178,Y1181,Y1184,Y1187,Y1190,Y1193,Y1196,Y1199,Y1202,Y1208,Y1214,Y1220,Y1226,Y1232,Y1238,Y1244,Y1250,Y1256,Y1262,Y1268,Y1274,Y1280,Y1286,Y1292,Y1298,Y1304,Y1310,Y1316,Y1322,Y1328,Y1334,Y1340,Y1346,Y1352,Y1358,Y1364,Y1370,Y1376,Y1382,Y1388,Y1394,Y1400,Y1406,Y1412,Y1415,Y1418,Y1421,Y1424,Y1427,Y1430,Y1433,Y1436,Y1439,Y1442)</f>
        <v>334769.99</v>
      </c>
      <c r="Z1177" s="9">
        <f>SUM(Z1178,Z1181,Z1184,Z1187,Z1190,Z1193,Z1196,Z1199,Z1202,Z1208,Z1214,Z1220,Z1226,Z1232,Z1238,Z1244,Z1250,Z1256,Z1262,Z1268,Z1274,Z1280,Z1286,Z1292,Z1298,Z1304,Z1310,Z1316,Z1322,Z1328,Z1334,Z1340,Z1346,Z1352,Z1358,Z1364,Z1370,Z1376,Z1382,Z1388,Z1394,Z1400,Z1406,Z1412,Z1415,Z1418,Z1421,Z1424,Z1427,Z1430,Z1433,Z1436,Z1439,Z1442)</f>
        <v>2499707.1999999997</v>
      </c>
      <c r="AA1177" s="9">
        <f>SUM(AA1178,AA1181,AA1184,AA1187,AA1190,AA1193,AA1196,AA1199,AA1202,AA1208,AA1214,AA1220,AA1226,AA1232,AA1238,AA1244,AA1250,AA1256,AA1262,AA1268,AA1274,AA1280,AA1286,AA1292,AA1298,AA1304,AA1310,AA1316,AA1322,AA1328,AA1334,AA1340,AA1346,AA1352,AA1358,AA1364,AA1370,AA1376,AA1382,AA1388,AA1394,AA1400,AA1406,AA1412,AA1415,AA1418,AA1421,AA1424,AA1427,AA1430,AA1433,AA1436,AA1439,AA1442)</f>
        <v>2834477.19</v>
      </c>
      <c r="AD1177" s="4">
        <v>337839841</v>
      </c>
      <c r="AE1177" s="4">
        <v>27137834</v>
      </c>
    </row>
    <row r="1178" spans="1:35" ht="54" x14ac:dyDescent="0.3">
      <c r="A1178" s="10" t="s">
        <v>3262</v>
      </c>
      <c r="B1178" s="10" t="s">
        <v>3263</v>
      </c>
      <c r="C1178" s="11" t="s">
        <v>3264</v>
      </c>
      <c r="D1178" s="12"/>
      <c r="E1178" s="12" t="s">
        <v>66</v>
      </c>
      <c r="F1178" s="12" t="s">
        <v>67</v>
      </c>
      <c r="G1178" s="13">
        <v>1</v>
      </c>
      <c r="H1178" s="12"/>
      <c r="I1178" s="13">
        <v>0</v>
      </c>
      <c r="J1178" s="14">
        <v>0</v>
      </c>
      <c r="K1178" s="15">
        <v>306</v>
      </c>
      <c r="L1178" s="14">
        <f>J1178+ROUND(K1178, 2)</f>
        <v>306</v>
      </c>
      <c r="M1178" s="14">
        <v>0</v>
      </c>
      <c r="N1178" s="14">
        <v>0</v>
      </c>
      <c r="O1178" s="14">
        <f>M1178+N1178</f>
        <v>0</v>
      </c>
      <c r="P1178" s="14">
        <v>129.99</v>
      </c>
      <c r="Q1178" s="16">
        <v>278</v>
      </c>
      <c r="R1178" s="14">
        <f>P1178+ROUND(Q1178, 2)</f>
        <v>407.99</v>
      </c>
      <c r="S1178" s="14">
        <v>0</v>
      </c>
      <c r="T1178" s="14">
        <v>0</v>
      </c>
      <c r="U1178" s="14">
        <f>S1178+T1178</f>
        <v>0</v>
      </c>
      <c r="V1178" s="9">
        <f>ROUND(P1178 / 1.2, 2)</f>
        <v>108.33</v>
      </c>
      <c r="W1178" s="9">
        <f>ROUND(Q1178 / 1.2, 2)</f>
        <v>231.67</v>
      </c>
      <c r="X1178" s="9">
        <f>ROUND(R1178 / 1.2, 2)</f>
        <v>339.99</v>
      </c>
      <c r="Y1178" s="9">
        <f>ROUND(S1178 / 1.2, 2)</f>
        <v>0</v>
      </c>
      <c r="Z1178" s="9">
        <f>ROUND(T1178 / 1.2, 2)</f>
        <v>0</v>
      </c>
      <c r="AA1178" s="9">
        <f>Y1178+Z1178</f>
        <v>0</v>
      </c>
      <c r="AD1178" s="4">
        <v>337839843</v>
      </c>
      <c r="AE1178" s="4">
        <v>27137872</v>
      </c>
      <c r="AG1178" s="4" t="s">
        <v>3265</v>
      </c>
      <c r="AH1178" s="4" t="s">
        <v>3266</v>
      </c>
      <c r="AI1178" s="4" t="s">
        <v>70</v>
      </c>
    </row>
    <row r="1179" spans="1:35" ht="90" x14ac:dyDescent="0.3">
      <c r="A1179" s="10" t="s">
        <v>3267</v>
      </c>
      <c r="B1179" s="10"/>
      <c r="C1179" s="49" t="s">
        <v>1665</v>
      </c>
      <c r="D1179" s="12"/>
      <c r="E1179" s="12" t="s">
        <v>3268</v>
      </c>
      <c r="F1179" s="29" t="s">
        <v>74</v>
      </c>
      <c r="G1179" s="30">
        <v>0.3</v>
      </c>
      <c r="H1179" s="12"/>
      <c r="I1179" s="41">
        <v>0</v>
      </c>
      <c r="J1179" s="31">
        <v>388.89</v>
      </c>
      <c r="M1179" s="32">
        <f>ROUND(ROUND(J1179, 2)*I1179, 2)</f>
        <v>0</v>
      </c>
      <c r="P1179" s="33">
        <v>388.89</v>
      </c>
      <c r="S1179" s="32">
        <f>ROUND(ROUND(P1179, 2)*I1179, 2)</f>
        <v>0</v>
      </c>
      <c r="V1179" s="9">
        <f>ROUND(ROUND(P1179, 2)/1.2, 2)</f>
        <v>324.08</v>
      </c>
      <c r="Y1179" s="9">
        <f t="shared" ref="Y1179:Y1202" si="223">ROUND(S1179 / 1.2, 2)</f>
        <v>0</v>
      </c>
      <c r="AD1179" s="4" t="s">
        <v>3269</v>
      </c>
      <c r="AE1179" s="4" t="s">
        <v>3270</v>
      </c>
      <c r="AF1179" s="4" t="s">
        <v>1669</v>
      </c>
    </row>
    <row r="1180" spans="1:35" ht="36" x14ac:dyDescent="0.3">
      <c r="A1180" s="10" t="s">
        <v>3271</v>
      </c>
      <c r="B1180" s="10"/>
      <c r="C1180" s="49" t="s">
        <v>630</v>
      </c>
      <c r="D1180" s="12"/>
      <c r="E1180" s="12"/>
      <c r="F1180" s="29" t="s">
        <v>74</v>
      </c>
      <c r="G1180" s="30">
        <v>0.15</v>
      </c>
      <c r="H1180" s="12"/>
      <c r="I1180" s="41">
        <v>0</v>
      </c>
      <c r="J1180" s="31">
        <v>88.8</v>
      </c>
      <c r="M1180" s="32">
        <f>ROUND(ROUND(J1180, 2)*I1180, 2)</f>
        <v>0</v>
      </c>
      <c r="P1180" s="33">
        <v>88.8</v>
      </c>
      <c r="S1180" s="32">
        <f>ROUND(ROUND(P1180, 2)*I1180, 2)</f>
        <v>0</v>
      </c>
      <c r="V1180" s="9">
        <f>ROUND(ROUND(P1180, 2)/1.2, 2)</f>
        <v>74</v>
      </c>
      <c r="Y1180" s="9">
        <f t="shared" si="223"/>
        <v>0</v>
      </c>
      <c r="AD1180" s="4" t="s">
        <v>3272</v>
      </c>
      <c r="AE1180" s="4" t="s">
        <v>3273</v>
      </c>
      <c r="AF1180" s="4" t="s">
        <v>633</v>
      </c>
    </row>
    <row r="1181" spans="1:35" ht="54" x14ac:dyDescent="0.3">
      <c r="A1181" s="10" t="s">
        <v>3274</v>
      </c>
      <c r="B1181" s="10" t="s">
        <v>3263</v>
      </c>
      <c r="C1181" s="11" t="s">
        <v>3264</v>
      </c>
      <c r="D1181" s="12"/>
      <c r="E1181" s="12" t="s">
        <v>66</v>
      </c>
      <c r="F1181" s="12" t="s">
        <v>67</v>
      </c>
      <c r="G1181" s="13">
        <v>1</v>
      </c>
      <c r="H1181" s="12"/>
      <c r="I1181" s="13">
        <v>0</v>
      </c>
      <c r="J1181" s="14">
        <v>0</v>
      </c>
      <c r="K1181" s="15">
        <v>306</v>
      </c>
      <c r="L1181" s="14">
        <f>J1181+ROUND(K1181, 2)</f>
        <v>306</v>
      </c>
      <c r="M1181" s="14">
        <v>0</v>
      </c>
      <c r="N1181" s="14">
        <v>0</v>
      </c>
      <c r="O1181" s="14">
        <f>M1181+N1181</f>
        <v>0</v>
      </c>
      <c r="P1181" s="14">
        <v>81.319999999999993</v>
      </c>
      <c r="Q1181" s="16">
        <v>278</v>
      </c>
      <c r="R1181" s="14">
        <f>P1181+ROUND(Q1181, 2)</f>
        <v>359.32</v>
      </c>
      <c r="S1181" s="14">
        <v>0</v>
      </c>
      <c r="T1181" s="14">
        <v>0</v>
      </c>
      <c r="U1181" s="14">
        <f>S1181+T1181</f>
        <v>0</v>
      </c>
      <c r="V1181" s="9">
        <f>ROUND(P1181 / 1.2, 2)</f>
        <v>67.77</v>
      </c>
      <c r="W1181" s="9">
        <f>ROUND(Q1181 / 1.2, 2)</f>
        <v>231.67</v>
      </c>
      <c r="X1181" s="9">
        <f>ROUND(R1181 / 1.2, 2)</f>
        <v>299.43</v>
      </c>
      <c r="Y1181" s="9">
        <f t="shared" si="223"/>
        <v>0</v>
      </c>
      <c r="Z1181" s="9">
        <f>ROUND(T1181 / 1.2, 2)</f>
        <v>0</v>
      </c>
      <c r="AA1181" s="9">
        <f>Y1181+Z1181</f>
        <v>0</v>
      </c>
      <c r="AD1181" s="4">
        <v>337840028</v>
      </c>
      <c r="AE1181" s="4">
        <v>27137873</v>
      </c>
      <c r="AG1181" s="4" t="s">
        <v>3265</v>
      </c>
      <c r="AH1181" s="4" t="s">
        <v>3266</v>
      </c>
      <c r="AI1181" s="4" t="s">
        <v>70</v>
      </c>
    </row>
    <row r="1182" spans="1:35" ht="36" x14ac:dyDescent="0.3">
      <c r="A1182" s="10" t="s">
        <v>3275</v>
      </c>
      <c r="B1182" s="10"/>
      <c r="C1182" s="49" t="s">
        <v>630</v>
      </c>
      <c r="D1182" s="12"/>
      <c r="E1182" s="12"/>
      <c r="F1182" s="29" t="s">
        <v>74</v>
      </c>
      <c r="G1182" s="30">
        <v>0.15</v>
      </c>
      <c r="H1182" s="12"/>
      <c r="I1182" s="41">
        <v>0</v>
      </c>
      <c r="J1182" s="31">
        <v>88.8</v>
      </c>
      <c r="M1182" s="32">
        <f>ROUND(ROUND(J1182, 2)*I1182, 2)</f>
        <v>0</v>
      </c>
      <c r="P1182" s="33">
        <v>88.8</v>
      </c>
      <c r="S1182" s="32">
        <f>ROUND(ROUND(P1182, 2)*I1182, 2)</f>
        <v>0</v>
      </c>
      <c r="V1182" s="9">
        <f>ROUND(ROUND(P1182, 2)/1.2, 2)</f>
        <v>74</v>
      </c>
      <c r="Y1182" s="9">
        <f t="shared" si="223"/>
        <v>0</v>
      </c>
      <c r="AD1182" s="4" t="s">
        <v>3276</v>
      </c>
      <c r="AE1182" s="4" t="s">
        <v>3277</v>
      </c>
      <c r="AF1182" s="4" t="s">
        <v>633</v>
      </c>
    </row>
    <row r="1183" spans="1:35" ht="54" x14ac:dyDescent="0.3">
      <c r="A1183" s="10" t="s">
        <v>3278</v>
      </c>
      <c r="B1183" s="10"/>
      <c r="C1183" s="49" t="s">
        <v>3279</v>
      </c>
      <c r="D1183" s="12"/>
      <c r="E1183" s="12" t="s">
        <v>3280</v>
      </c>
      <c r="F1183" s="29" t="s">
        <v>74</v>
      </c>
      <c r="G1183" s="30">
        <v>0.3</v>
      </c>
      <c r="H1183" s="12"/>
      <c r="I1183" s="41">
        <v>0</v>
      </c>
      <c r="J1183" s="31">
        <v>226.67</v>
      </c>
      <c r="M1183" s="32">
        <f>ROUND(ROUND(J1183, 2)*I1183, 2)</f>
        <v>0</v>
      </c>
      <c r="P1183" s="33">
        <v>226.67</v>
      </c>
      <c r="S1183" s="32">
        <f>ROUND(ROUND(P1183, 2)*I1183, 2)</f>
        <v>0</v>
      </c>
      <c r="V1183" s="9">
        <f>ROUND(ROUND(P1183, 2)/1.2, 2)</f>
        <v>188.89</v>
      </c>
      <c r="Y1183" s="9">
        <f t="shared" si="223"/>
        <v>0</v>
      </c>
      <c r="AD1183" s="4" t="s">
        <v>3281</v>
      </c>
      <c r="AE1183" s="4" t="s">
        <v>3282</v>
      </c>
      <c r="AF1183" s="4" t="s">
        <v>3283</v>
      </c>
    </row>
    <row r="1184" spans="1:35" ht="54" x14ac:dyDescent="0.3">
      <c r="A1184" s="10" t="s">
        <v>3284</v>
      </c>
      <c r="B1184" s="10" t="s">
        <v>3263</v>
      </c>
      <c r="C1184" s="11" t="s">
        <v>3264</v>
      </c>
      <c r="D1184" s="12"/>
      <c r="E1184" s="12" t="s">
        <v>66</v>
      </c>
      <c r="F1184" s="12" t="s">
        <v>67</v>
      </c>
      <c r="G1184" s="13">
        <v>1</v>
      </c>
      <c r="H1184" s="12"/>
      <c r="I1184" s="13">
        <v>0</v>
      </c>
      <c r="J1184" s="14">
        <v>0</v>
      </c>
      <c r="K1184" s="15">
        <v>306</v>
      </c>
      <c r="L1184" s="14">
        <f>J1184+ROUND(K1184, 2)</f>
        <v>306</v>
      </c>
      <c r="M1184" s="14">
        <v>0</v>
      </c>
      <c r="N1184" s="14">
        <v>0</v>
      </c>
      <c r="O1184" s="14">
        <f>M1184+N1184</f>
        <v>0</v>
      </c>
      <c r="P1184" s="14">
        <v>81.319999999999993</v>
      </c>
      <c r="Q1184" s="16">
        <v>278</v>
      </c>
      <c r="R1184" s="14">
        <f>P1184+ROUND(Q1184, 2)</f>
        <v>359.32</v>
      </c>
      <c r="S1184" s="14">
        <v>0</v>
      </c>
      <c r="T1184" s="14">
        <v>0</v>
      </c>
      <c r="U1184" s="14">
        <f>S1184+T1184</f>
        <v>0</v>
      </c>
      <c r="V1184" s="9">
        <f>ROUND(P1184 / 1.2, 2)</f>
        <v>67.77</v>
      </c>
      <c r="W1184" s="9">
        <f>ROUND(Q1184 / 1.2, 2)</f>
        <v>231.67</v>
      </c>
      <c r="X1184" s="9">
        <f>ROUND(R1184 / 1.2, 2)</f>
        <v>299.43</v>
      </c>
      <c r="Y1184" s="9">
        <f t="shared" si="223"/>
        <v>0</v>
      </c>
      <c r="Z1184" s="9">
        <f>ROUND(T1184 / 1.2, 2)</f>
        <v>0</v>
      </c>
      <c r="AA1184" s="9">
        <f>Y1184+Z1184</f>
        <v>0</v>
      </c>
      <c r="AD1184" s="4">
        <v>337840029</v>
      </c>
      <c r="AE1184" s="4">
        <v>27137874</v>
      </c>
      <c r="AG1184" s="4" t="s">
        <v>3265</v>
      </c>
      <c r="AH1184" s="4" t="s">
        <v>3266</v>
      </c>
      <c r="AI1184" s="4" t="s">
        <v>70</v>
      </c>
    </row>
    <row r="1185" spans="1:35" ht="54" x14ac:dyDescent="0.3">
      <c r="A1185" s="10" t="s">
        <v>3285</v>
      </c>
      <c r="B1185" s="10"/>
      <c r="C1185" s="49" t="s">
        <v>3279</v>
      </c>
      <c r="D1185" s="12"/>
      <c r="E1185" s="12" t="s">
        <v>3286</v>
      </c>
      <c r="F1185" s="29" t="s">
        <v>74</v>
      </c>
      <c r="G1185" s="30">
        <v>0.3</v>
      </c>
      <c r="H1185" s="12"/>
      <c r="I1185" s="41">
        <v>0</v>
      </c>
      <c r="J1185" s="31">
        <v>226.67</v>
      </c>
      <c r="M1185" s="32">
        <f>ROUND(ROUND(J1185, 2)*I1185, 2)</f>
        <v>0</v>
      </c>
      <c r="P1185" s="33">
        <v>226.67</v>
      </c>
      <c r="S1185" s="32">
        <f>ROUND(ROUND(P1185, 2)*I1185, 2)</f>
        <v>0</v>
      </c>
      <c r="V1185" s="9">
        <f>ROUND(ROUND(P1185, 2)/1.2, 2)</f>
        <v>188.89</v>
      </c>
      <c r="Y1185" s="9">
        <f t="shared" si="223"/>
        <v>0</v>
      </c>
      <c r="AD1185" s="4" t="s">
        <v>3287</v>
      </c>
      <c r="AE1185" s="4" t="s">
        <v>3288</v>
      </c>
      <c r="AF1185" s="4" t="s">
        <v>3283</v>
      </c>
    </row>
    <row r="1186" spans="1:35" ht="36" x14ac:dyDescent="0.3">
      <c r="A1186" s="10" t="s">
        <v>3289</v>
      </c>
      <c r="B1186" s="10"/>
      <c r="C1186" s="49" t="s">
        <v>630</v>
      </c>
      <c r="D1186" s="12"/>
      <c r="E1186" s="12"/>
      <c r="F1186" s="29" t="s">
        <v>74</v>
      </c>
      <c r="G1186" s="30">
        <v>0.15</v>
      </c>
      <c r="H1186" s="12"/>
      <c r="I1186" s="41">
        <v>0</v>
      </c>
      <c r="J1186" s="31">
        <v>88.8</v>
      </c>
      <c r="M1186" s="32">
        <f>ROUND(ROUND(J1186, 2)*I1186, 2)</f>
        <v>0</v>
      </c>
      <c r="P1186" s="33">
        <v>88.8</v>
      </c>
      <c r="S1186" s="32">
        <f>ROUND(ROUND(P1186, 2)*I1186, 2)</f>
        <v>0</v>
      </c>
      <c r="V1186" s="9">
        <f>ROUND(ROUND(P1186, 2)/1.2, 2)</f>
        <v>74</v>
      </c>
      <c r="Y1186" s="9">
        <f t="shared" si="223"/>
        <v>0</v>
      </c>
      <c r="AD1186" s="4" t="s">
        <v>3290</v>
      </c>
      <c r="AE1186" s="4" t="s">
        <v>3291</v>
      </c>
      <c r="AF1186" s="4" t="s">
        <v>633</v>
      </c>
    </row>
    <row r="1187" spans="1:35" ht="54" x14ac:dyDescent="0.3">
      <c r="A1187" s="10" t="s">
        <v>3292</v>
      </c>
      <c r="B1187" s="10" t="s">
        <v>3263</v>
      </c>
      <c r="C1187" s="11" t="s">
        <v>3264</v>
      </c>
      <c r="D1187" s="12"/>
      <c r="E1187" s="12" t="s">
        <v>66</v>
      </c>
      <c r="F1187" s="12" t="s">
        <v>67</v>
      </c>
      <c r="G1187" s="13">
        <v>1</v>
      </c>
      <c r="H1187" s="12"/>
      <c r="I1187" s="13">
        <v>0</v>
      </c>
      <c r="J1187" s="14">
        <v>0</v>
      </c>
      <c r="K1187" s="15">
        <v>306</v>
      </c>
      <c r="L1187" s="14">
        <f>J1187+ROUND(K1187, 2)</f>
        <v>306</v>
      </c>
      <c r="M1187" s="14">
        <v>0</v>
      </c>
      <c r="N1187" s="14">
        <v>0</v>
      </c>
      <c r="O1187" s="14">
        <f>M1187+N1187</f>
        <v>0</v>
      </c>
      <c r="P1187" s="14">
        <v>81.319999999999993</v>
      </c>
      <c r="Q1187" s="16">
        <v>278</v>
      </c>
      <c r="R1187" s="14">
        <f>P1187+ROUND(Q1187, 2)</f>
        <v>359.32</v>
      </c>
      <c r="S1187" s="14">
        <v>0</v>
      </c>
      <c r="T1187" s="14">
        <v>0</v>
      </c>
      <c r="U1187" s="14">
        <f>S1187+T1187</f>
        <v>0</v>
      </c>
      <c r="V1187" s="9">
        <f>ROUND(P1187 / 1.2, 2)</f>
        <v>67.77</v>
      </c>
      <c r="W1187" s="9">
        <f>ROUND(Q1187 / 1.2, 2)</f>
        <v>231.67</v>
      </c>
      <c r="X1187" s="9">
        <f>ROUND(R1187 / 1.2, 2)</f>
        <v>299.43</v>
      </c>
      <c r="Y1187" s="9">
        <f t="shared" si="223"/>
        <v>0</v>
      </c>
      <c r="Z1187" s="9">
        <f>ROUND(T1187 / 1.2, 2)</f>
        <v>0</v>
      </c>
      <c r="AA1187" s="9">
        <f>Y1187+Z1187</f>
        <v>0</v>
      </c>
      <c r="AD1187" s="4">
        <v>337840030</v>
      </c>
      <c r="AE1187" s="4">
        <v>27137875</v>
      </c>
      <c r="AG1187" s="4" t="s">
        <v>3265</v>
      </c>
      <c r="AH1187" s="4" t="s">
        <v>3266</v>
      </c>
      <c r="AI1187" s="4" t="s">
        <v>70</v>
      </c>
    </row>
    <row r="1188" spans="1:35" ht="36" x14ac:dyDescent="0.3">
      <c r="A1188" s="10" t="s">
        <v>3293</v>
      </c>
      <c r="B1188" s="10"/>
      <c r="C1188" s="49" t="s">
        <v>630</v>
      </c>
      <c r="D1188" s="12"/>
      <c r="E1188" s="12"/>
      <c r="F1188" s="29" t="s">
        <v>74</v>
      </c>
      <c r="G1188" s="30">
        <v>0.15</v>
      </c>
      <c r="H1188" s="12"/>
      <c r="I1188" s="41">
        <v>0</v>
      </c>
      <c r="J1188" s="31">
        <v>88.8</v>
      </c>
      <c r="M1188" s="32">
        <f>ROUND(ROUND(J1188, 2)*I1188, 2)</f>
        <v>0</v>
      </c>
      <c r="P1188" s="33">
        <v>88.8</v>
      </c>
      <c r="S1188" s="32">
        <f>ROUND(ROUND(P1188, 2)*I1188, 2)</f>
        <v>0</v>
      </c>
      <c r="V1188" s="9">
        <f>ROUND(ROUND(P1188, 2)/1.2, 2)</f>
        <v>74</v>
      </c>
      <c r="Y1188" s="9">
        <f t="shared" si="223"/>
        <v>0</v>
      </c>
      <c r="AD1188" s="4" t="s">
        <v>3294</v>
      </c>
      <c r="AE1188" s="4" t="s">
        <v>3295</v>
      </c>
      <c r="AF1188" s="4" t="s">
        <v>633</v>
      </c>
    </row>
    <row r="1189" spans="1:35" ht="54" x14ac:dyDescent="0.3">
      <c r="A1189" s="10" t="s">
        <v>3296</v>
      </c>
      <c r="B1189" s="10"/>
      <c r="C1189" s="49" t="s">
        <v>3279</v>
      </c>
      <c r="D1189" s="12"/>
      <c r="E1189" s="12" t="s">
        <v>3297</v>
      </c>
      <c r="F1189" s="29" t="s">
        <v>74</v>
      </c>
      <c r="G1189" s="30">
        <v>0.3</v>
      </c>
      <c r="H1189" s="12"/>
      <c r="I1189" s="41">
        <v>0</v>
      </c>
      <c r="J1189" s="31">
        <v>226.67</v>
      </c>
      <c r="M1189" s="32">
        <f>ROUND(ROUND(J1189, 2)*I1189, 2)</f>
        <v>0</v>
      </c>
      <c r="P1189" s="33">
        <v>226.67</v>
      </c>
      <c r="S1189" s="32">
        <f>ROUND(ROUND(P1189, 2)*I1189, 2)</f>
        <v>0</v>
      </c>
      <c r="V1189" s="9">
        <f>ROUND(ROUND(P1189, 2)/1.2, 2)</f>
        <v>188.89</v>
      </c>
      <c r="Y1189" s="9">
        <f t="shared" si="223"/>
        <v>0</v>
      </c>
      <c r="AD1189" s="4" t="s">
        <v>3298</v>
      </c>
      <c r="AE1189" s="4" t="s">
        <v>3299</v>
      </c>
      <c r="AF1189" s="4" t="s">
        <v>3283</v>
      </c>
    </row>
    <row r="1190" spans="1:35" ht="54" x14ac:dyDescent="0.3">
      <c r="A1190" s="10" t="s">
        <v>3300</v>
      </c>
      <c r="B1190" s="10" t="s">
        <v>3263</v>
      </c>
      <c r="C1190" s="11" t="s">
        <v>3264</v>
      </c>
      <c r="D1190" s="12"/>
      <c r="E1190" s="12" t="s">
        <v>66</v>
      </c>
      <c r="F1190" s="12" t="s">
        <v>67</v>
      </c>
      <c r="G1190" s="13">
        <v>1</v>
      </c>
      <c r="H1190" s="12"/>
      <c r="I1190" s="13">
        <v>0</v>
      </c>
      <c r="J1190" s="14">
        <v>0</v>
      </c>
      <c r="K1190" s="15">
        <v>306</v>
      </c>
      <c r="L1190" s="14">
        <f>J1190+ROUND(K1190, 2)</f>
        <v>306</v>
      </c>
      <c r="M1190" s="14">
        <v>0</v>
      </c>
      <c r="N1190" s="14">
        <v>0</v>
      </c>
      <c r="O1190" s="14">
        <f>M1190+N1190</f>
        <v>0</v>
      </c>
      <c r="P1190" s="14">
        <v>81.319999999999993</v>
      </c>
      <c r="Q1190" s="16">
        <v>278</v>
      </c>
      <c r="R1190" s="14">
        <f>P1190+ROUND(Q1190, 2)</f>
        <v>359.32</v>
      </c>
      <c r="S1190" s="14">
        <v>0</v>
      </c>
      <c r="T1190" s="14">
        <v>0</v>
      </c>
      <c r="U1190" s="14">
        <f>S1190+T1190</f>
        <v>0</v>
      </c>
      <c r="V1190" s="9">
        <f>ROUND(P1190 / 1.2, 2)</f>
        <v>67.77</v>
      </c>
      <c r="W1190" s="9">
        <f>ROUND(Q1190 / 1.2, 2)</f>
        <v>231.67</v>
      </c>
      <c r="X1190" s="9">
        <f>ROUND(R1190 / 1.2, 2)</f>
        <v>299.43</v>
      </c>
      <c r="Y1190" s="9">
        <f t="shared" si="223"/>
        <v>0</v>
      </c>
      <c r="Z1190" s="9">
        <f>ROUND(T1190 / 1.2, 2)</f>
        <v>0</v>
      </c>
      <c r="AA1190" s="9">
        <f>Y1190+Z1190</f>
        <v>0</v>
      </c>
      <c r="AD1190" s="4">
        <v>337840031</v>
      </c>
      <c r="AE1190" s="4">
        <v>27137876</v>
      </c>
      <c r="AG1190" s="4" t="s">
        <v>3265</v>
      </c>
      <c r="AH1190" s="4" t="s">
        <v>3266</v>
      </c>
      <c r="AI1190" s="4" t="s">
        <v>70</v>
      </c>
    </row>
    <row r="1191" spans="1:35" ht="54" x14ac:dyDescent="0.3">
      <c r="A1191" s="10" t="s">
        <v>3301</v>
      </c>
      <c r="B1191" s="10"/>
      <c r="C1191" s="49" t="s">
        <v>3279</v>
      </c>
      <c r="D1191" s="12"/>
      <c r="E1191" s="12" t="s">
        <v>3302</v>
      </c>
      <c r="F1191" s="29" t="s">
        <v>74</v>
      </c>
      <c r="G1191" s="30">
        <v>0.3</v>
      </c>
      <c r="H1191" s="12"/>
      <c r="I1191" s="41">
        <v>0</v>
      </c>
      <c r="J1191" s="31">
        <v>226.67</v>
      </c>
      <c r="M1191" s="32">
        <f>ROUND(ROUND(J1191, 2)*I1191, 2)</f>
        <v>0</v>
      </c>
      <c r="P1191" s="33">
        <v>226.67</v>
      </c>
      <c r="S1191" s="32">
        <f>ROUND(ROUND(P1191, 2)*I1191, 2)</f>
        <v>0</v>
      </c>
      <c r="V1191" s="9">
        <f>ROUND(ROUND(P1191, 2)/1.2, 2)</f>
        <v>188.89</v>
      </c>
      <c r="Y1191" s="9">
        <f t="shared" si="223"/>
        <v>0</v>
      </c>
      <c r="AD1191" s="4" t="s">
        <v>3303</v>
      </c>
      <c r="AE1191" s="4" t="s">
        <v>3304</v>
      </c>
      <c r="AF1191" s="4" t="s">
        <v>3283</v>
      </c>
    </row>
    <row r="1192" spans="1:35" ht="36" x14ac:dyDescent="0.3">
      <c r="A1192" s="10" t="s">
        <v>3305</v>
      </c>
      <c r="B1192" s="10"/>
      <c r="C1192" s="49" t="s">
        <v>630</v>
      </c>
      <c r="D1192" s="12"/>
      <c r="E1192" s="12"/>
      <c r="F1192" s="29" t="s">
        <v>74</v>
      </c>
      <c r="G1192" s="30">
        <v>0.15</v>
      </c>
      <c r="H1192" s="12"/>
      <c r="I1192" s="41">
        <v>0</v>
      </c>
      <c r="J1192" s="31">
        <v>88.8</v>
      </c>
      <c r="M1192" s="32">
        <f>ROUND(ROUND(J1192, 2)*I1192, 2)</f>
        <v>0</v>
      </c>
      <c r="P1192" s="33">
        <v>88.8</v>
      </c>
      <c r="S1192" s="32">
        <f>ROUND(ROUND(P1192, 2)*I1192, 2)</f>
        <v>0</v>
      </c>
      <c r="V1192" s="9">
        <f>ROUND(ROUND(P1192, 2)/1.2, 2)</f>
        <v>74</v>
      </c>
      <c r="Y1192" s="9">
        <f t="shared" si="223"/>
        <v>0</v>
      </c>
      <c r="AD1192" s="4" t="s">
        <v>3306</v>
      </c>
      <c r="AE1192" s="4" t="s">
        <v>3307</v>
      </c>
      <c r="AF1192" s="4" t="s">
        <v>633</v>
      </c>
    </row>
    <row r="1193" spans="1:35" ht="54" x14ac:dyDescent="0.3">
      <c r="A1193" s="10" t="s">
        <v>3308</v>
      </c>
      <c r="B1193" s="10" t="s">
        <v>3263</v>
      </c>
      <c r="C1193" s="11" t="s">
        <v>3264</v>
      </c>
      <c r="D1193" s="12"/>
      <c r="E1193" s="12" t="s">
        <v>66</v>
      </c>
      <c r="F1193" s="12" t="s">
        <v>67</v>
      </c>
      <c r="G1193" s="13">
        <v>1</v>
      </c>
      <c r="H1193" s="12"/>
      <c r="I1193" s="13">
        <v>0</v>
      </c>
      <c r="J1193" s="14">
        <v>0</v>
      </c>
      <c r="K1193" s="15">
        <v>306</v>
      </c>
      <c r="L1193" s="14">
        <f>J1193+ROUND(K1193, 2)</f>
        <v>306</v>
      </c>
      <c r="M1193" s="14">
        <v>0</v>
      </c>
      <c r="N1193" s="14">
        <v>0</v>
      </c>
      <c r="O1193" s="14">
        <f>M1193+N1193</f>
        <v>0</v>
      </c>
      <c r="P1193" s="14">
        <v>81.319999999999993</v>
      </c>
      <c r="Q1193" s="16">
        <v>278</v>
      </c>
      <c r="R1193" s="14">
        <f>P1193+ROUND(Q1193, 2)</f>
        <v>359.32</v>
      </c>
      <c r="S1193" s="14">
        <v>0</v>
      </c>
      <c r="T1193" s="14">
        <v>0</v>
      </c>
      <c r="U1193" s="14">
        <f>S1193+T1193</f>
        <v>0</v>
      </c>
      <c r="V1193" s="9">
        <f>ROUND(P1193 / 1.2, 2)</f>
        <v>67.77</v>
      </c>
      <c r="W1193" s="9">
        <f>ROUND(Q1193 / 1.2, 2)</f>
        <v>231.67</v>
      </c>
      <c r="X1193" s="9">
        <f>ROUND(R1193 / 1.2, 2)</f>
        <v>299.43</v>
      </c>
      <c r="Y1193" s="9">
        <f t="shared" si="223"/>
        <v>0</v>
      </c>
      <c r="Z1193" s="9">
        <f>ROUND(T1193 / 1.2, 2)</f>
        <v>0</v>
      </c>
      <c r="AA1193" s="9">
        <f>Y1193+Z1193</f>
        <v>0</v>
      </c>
      <c r="AD1193" s="4">
        <v>337840032</v>
      </c>
      <c r="AE1193" s="4">
        <v>27137877</v>
      </c>
      <c r="AG1193" s="4" t="s">
        <v>3265</v>
      </c>
      <c r="AH1193" s="4" t="s">
        <v>3266</v>
      </c>
      <c r="AI1193" s="4" t="s">
        <v>70</v>
      </c>
    </row>
    <row r="1194" spans="1:35" ht="36" x14ac:dyDescent="0.3">
      <c r="A1194" s="10" t="s">
        <v>3309</v>
      </c>
      <c r="B1194" s="10"/>
      <c r="C1194" s="49" t="s">
        <v>630</v>
      </c>
      <c r="D1194" s="12"/>
      <c r="E1194" s="12"/>
      <c r="F1194" s="29" t="s">
        <v>74</v>
      </c>
      <c r="G1194" s="30">
        <v>0.15</v>
      </c>
      <c r="H1194" s="12"/>
      <c r="I1194" s="41">
        <v>0</v>
      </c>
      <c r="J1194" s="31">
        <v>88.8</v>
      </c>
      <c r="M1194" s="32">
        <f>ROUND(ROUND(J1194, 2)*I1194, 2)</f>
        <v>0</v>
      </c>
      <c r="P1194" s="33">
        <v>88.8</v>
      </c>
      <c r="S1194" s="32">
        <f>ROUND(ROUND(P1194, 2)*I1194, 2)</f>
        <v>0</v>
      </c>
      <c r="V1194" s="9">
        <f>ROUND(ROUND(P1194, 2)/1.2, 2)</f>
        <v>74</v>
      </c>
      <c r="Y1194" s="9">
        <f t="shared" si="223"/>
        <v>0</v>
      </c>
      <c r="AD1194" s="4" t="s">
        <v>3310</v>
      </c>
      <c r="AE1194" s="4" t="s">
        <v>3311</v>
      </c>
      <c r="AF1194" s="4" t="s">
        <v>633</v>
      </c>
    </row>
    <row r="1195" spans="1:35" ht="54" x14ac:dyDescent="0.3">
      <c r="A1195" s="10" t="s">
        <v>3312</v>
      </c>
      <c r="B1195" s="10"/>
      <c r="C1195" s="49" t="s">
        <v>3279</v>
      </c>
      <c r="D1195" s="12"/>
      <c r="E1195" s="12" t="s">
        <v>3313</v>
      </c>
      <c r="F1195" s="29" t="s">
        <v>74</v>
      </c>
      <c r="G1195" s="30">
        <v>0.3</v>
      </c>
      <c r="H1195" s="12"/>
      <c r="I1195" s="41">
        <v>0</v>
      </c>
      <c r="J1195" s="31">
        <v>226.67</v>
      </c>
      <c r="M1195" s="32">
        <f>ROUND(ROUND(J1195, 2)*I1195, 2)</f>
        <v>0</v>
      </c>
      <c r="P1195" s="33">
        <v>226.67</v>
      </c>
      <c r="S1195" s="32">
        <f>ROUND(ROUND(P1195, 2)*I1195, 2)</f>
        <v>0</v>
      </c>
      <c r="V1195" s="9">
        <f>ROUND(ROUND(P1195, 2)/1.2, 2)</f>
        <v>188.89</v>
      </c>
      <c r="Y1195" s="9">
        <f t="shared" si="223"/>
        <v>0</v>
      </c>
      <c r="AD1195" s="4" t="s">
        <v>3314</v>
      </c>
      <c r="AE1195" s="4" t="s">
        <v>3315</v>
      </c>
      <c r="AF1195" s="4" t="s">
        <v>3283</v>
      </c>
    </row>
    <row r="1196" spans="1:35" ht="54" x14ac:dyDescent="0.3">
      <c r="A1196" s="10" t="s">
        <v>3316</v>
      </c>
      <c r="B1196" s="10" t="s">
        <v>3263</v>
      </c>
      <c r="C1196" s="11" t="s">
        <v>3264</v>
      </c>
      <c r="D1196" s="12"/>
      <c r="E1196" s="12" t="s">
        <v>66</v>
      </c>
      <c r="F1196" s="12" t="s">
        <v>67</v>
      </c>
      <c r="G1196" s="13">
        <v>1</v>
      </c>
      <c r="H1196" s="12"/>
      <c r="I1196" s="13">
        <v>0</v>
      </c>
      <c r="J1196" s="14">
        <v>0</v>
      </c>
      <c r="K1196" s="15">
        <v>306</v>
      </c>
      <c r="L1196" s="14">
        <f>J1196+ROUND(K1196, 2)</f>
        <v>306</v>
      </c>
      <c r="M1196" s="14">
        <v>0</v>
      </c>
      <c r="N1196" s="14">
        <v>0</v>
      </c>
      <c r="O1196" s="14">
        <f>M1196+N1196</f>
        <v>0</v>
      </c>
      <c r="P1196" s="14">
        <v>81.319999999999993</v>
      </c>
      <c r="Q1196" s="16">
        <v>278</v>
      </c>
      <c r="R1196" s="14">
        <f>P1196+ROUND(Q1196, 2)</f>
        <v>359.32</v>
      </c>
      <c r="S1196" s="14">
        <v>0</v>
      </c>
      <c r="T1196" s="14">
        <v>0</v>
      </c>
      <c r="U1196" s="14">
        <f>S1196+T1196</f>
        <v>0</v>
      </c>
      <c r="V1196" s="9">
        <f>ROUND(P1196 / 1.2, 2)</f>
        <v>67.77</v>
      </c>
      <c r="W1196" s="9">
        <f>ROUND(Q1196 / 1.2, 2)</f>
        <v>231.67</v>
      </c>
      <c r="X1196" s="9">
        <f>ROUND(R1196 / 1.2, 2)</f>
        <v>299.43</v>
      </c>
      <c r="Y1196" s="9">
        <f t="shared" si="223"/>
        <v>0</v>
      </c>
      <c r="Z1196" s="9">
        <f>ROUND(T1196 / 1.2, 2)</f>
        <v>0</v>
      </c>
      <c r="AA1196" s="9">
        <f>Y1196+Z1196</f>
        <v>0</v>
      </c>
      <c r="AD1196" s="4">
        <v>337840033</v>
      </c>
      <c r="AE1196" s="4">
        <v>27137878</v>
      </c>
      <c r="AG1196" s="4" t="s">
        <v>3265</v>
      </c>
      <c r="AH1196" s="4" t="s">
        <v>3266</v>
      </c>
      <c r="AI1196" s="4" t="s">
        <v>70</v>
      </c>
    </row>
    <row r="1197" spans="1:35" ht="54" x14ac:dyDescent="0.3">
      <c r="A1197" s="10" t="s">
        <v>3317</v>
      </c>
      <c r="B1197" s="10"/>
      <c r="C1197" s="49" t="s">
        <v>3279</v>
      </c>
      <c r="D1197" s="12"/>
      <c r="E1197" s="12" t="s">
        <v>3318</v>
      </c>
      <c r="F1197" s="29" t="s">
        <v>74</v>
      </c>
      <c r="G1197" s="30">
        <v>0.3</v>
      </c>
      <c r="H1197" s="12"/>
      <c r="I1197" s="41">
        <v>0</v>
      </c>
      <c r="J1197" s="31">
        <v>226.67</v>
      </c>
      <c r="M1197" s="32">
        <f>ROUND(ROUND(J1197, 2)*I1197, 2)</f>
        <v>0</v>
      </c>
      <c r="P1197" s="33">
        <v>226.67</v>
      </c>
      <c r="S1197" s="32">
        <f>ROUND(ROUND(P1197, 2)*I1197, 2)</f>
        <v>0</v>
      </c>
      <c r="V1197" s="9">
        <f>ROUND(ROUND(P1197, 2)/1.2, 2)</f>
        <v>188.89</v>
      </c>
      <c r="Y1197" s="9">
        <f t="shared" si="223"/>
        <v>0</v>
      </c>
      <c r="AD1197" s="4" t="s">
        <v>3319</v>
      </c>
      <c r="AE1197" s="4" t="s">
        <v>3320</v>
      </c>
      <c r="AF1197" s="4" t="s">
        <v>3283</v>
      </c>
    </row>
    <row r="1198" spans="1:35" ht="36" x14ac:dyDescent="0.3">
      <c r="A1198" s="10" t="s">
        <v>3321</v>
      </c>
      <c r="B1198" s="10"/>
      <c r="C1198" s="49" t="s">
        <v>630</v>
      </c>
      <c r="D1198" s="12"/>
      <c r="E1198" s="12"/>
      <c r="F1198" s="29" t="s">
        <v>74</v>
      </c>
      <c r="G1198" s="30">
        <v>0.15</v>
      </c>
      <c r="H1198" s="12"/>
      <c r="I1198" s="41">
        <v>0</v>
      </c>
      <c r="J1198" s="31">
        <v>88.8</v>
      </c>
      <c r="M1198" s="32">
        <f>ROUND(ROUND(J1198, 2)*I1198, 2)</f>
        <v>0</v>
      </c>
      <c r="P1198" s="33">
        <v>88.8</v>
      </c>
      <c r="S1198" s="32">
        <f>ROUND(ROUND(P1198, 2)*I1198, 2)</f>
        <v>0</v>
      </c>
      <c r="V1198" s="9">
        <f>ROUND(ROUND(P1198, 2)/1.2, 2)</f>
        <v>74</v>
      </c>
      <c r="Y1198" s="9">
        <f t="shared" si="223"/>
        <v>0</v>
      </c>
      <c r="AD1198" s="4" t="s">
        <v>3322</v>
      </c>
      <c r="AE1198" s="4" t="s">
        <v>3323</v>
      </c>
      <c r="AF1198" s="4" t="s">
        <v>633</v>
      </c>
    </row>
    <row r="1199" spans="1:35" ht="54" x14ac:dyDescent="0.3">
      <c r="A1199" s="10" t="s">
        <v>3324</v>
      </c>
      <c r="B1199" s="10" t="s">
        <v>3263</v>
      </c>
      <c r="C1199" s="11" t="s">
        <v>3264</v>
      </c>
      <c r="D1199" s="12"/>
      <c r="E1199" s="12" t="s">
        <v>66</v>
      </c>
      <c r="F1199" s="12" t="s">
        <v>67</v>
      </c>
      <c r="G1199" s="13">
        <v>1</v>
      </c>
      <c r="H1199" s="12"/>
      <c r="I1199" s="13">
        <v>0</v>
      </c>
      <c r="J1199" s="14">
        <v>0</v>
      </c>
      <c r="K1199" s="15">
        <v>306</v>
      </c>
      <c r="L1199" s="14">
        <f>J1199+ROUND(K1199, 2)</f>
        <v>306</v>
      </c>
      <c r="M1199" s="14">
        <v>0</v>
      </c>
      <c r="N1199" s="14">
        <v>0</v>
      </c>
      <c r="O1199" s="14">
        <f>M1199+N1199</f>
        <v>0</v>
      </c>
      <c r="P1199" s="14">
        <v>81.319999999999993</v>
      </c>
      <c r="Q1199" s="16">
        <v>278</v>
      </c>
      <c r="R1199" s="14">
        <f>P1199+ROUND(Q1199, 2)</f>
        <v>359.32</v>
      </c>
      <c r="S1199" s="14">
        <v>0</v>
      </c>
      <c r="T1199" s="14">
        <v>0</v>
      </c>
      <c r="U1199" s="14">
        <f>S1199+T1199</f>
        <v>0</v>
      </c>
      <c r="V1199" s="9">
        <f>ROUND(P1199 / 1.2, 2)</f>
        <v>67.77</v>
      </c>
      <c r="W1199" s="9">
        <f>ROUND(Q1199 / 1.2, 2)</f>
        <v>231.67</v>
      </c>
      <c r="X1199" s="9">
        <f>ROUND(R1199 / 1.2, 2)</f>
        <v>299.43</v>
      </c>
      <c r="Y1199" s="9">
        <f t="shared" si="223"/>
        <v>0</v>
      </c>
      <c r="Z1199" s="9">
        <f>ROUND(T1199 / 1.2, 2)</f>
        <v>0</v>
      </c>
      <c r="AA1199" s="9">
        <f>Y1199+Z1199</f>
        <v>0</v>
      </c>
      <c r="AD1199" s="4">
        <v>337840034</v>
      </c>
      <c r="AE1199" s="4">
        <v>27137879</v>
      </c>
      <c r="AG1199" s="4" t="s">
        <v>3265</v>
      </c>
      <c r="AH1199" s="4" t="s">
        <v>3266</v>
      </c>
      <c r="AI1199" s="4" t="s">
        <v>70</v>
      </c>
    </row>
    <row r="1200" spans="1:35" ht="36" x14ac:dyDescent="0.3">
      <c r="A1200" s="10" t="s">
        <v>3325</v>
      </c>
      <c r="B1200" s="10"/>
      <c r="C1200" s="49" t="s">
        <v>630</v>
      </c>
      <c r="D1200" s="12"/>
      <c r="E1200" s="12"/>
      <c r="F1200" s="29" t="s">
        <v>74</v>
      </c>
      <c r="G1200" s="30">
        <v>0.15</v>
      </c>
      <c r="H1200" s="12"/>
      <c r="I1200" s="41">
        <v>0</v>
      </c>
      <c r="J1200" s="31">
        <v>88.8</v>
      </c>
      <c r="M1200" s="32">
        <f>ROUND(ROUND(J1200, 2)*I1200, 2)</f>
        <v>0</v>
      </c>
      <c r="P1200" s="33">
        <v>88.8</v>
      </c>
      <c r="S1200" s="32">
        <f>ROUND(ROUND(P1200, 2)*I1200, 2)</f>
        <v>0</v>
      </c>
      <c r="V1200" s="9">
        <f>ROUND(ROUND(P1200, 2)/1.2, 2)</f>
        <v>74</v>
      </c>
      <c r="Y1200" s="9">
        <f t="shared" si="223"/>
        <v>0</v>
      </c>
      <c r="AD1200" s="4" t="s">
        <v>3326</v>
      </c>
      <c r="AE1200" s="4" t="s">
        <v>3327</v>
      </c>
      <c r="AF1200" s="4" t="s">
        <v>633</v>
      </c>
    </row>
    <row r="1201" spans="1:35" ht="54" x14ac:dyDescent="0.3">
      <c r="A1201" s="10" t="s">
        <v>3328</v>
      </c>
      <c r="B1201" s="10"/>
      <c r="C1201" s="49" t="s">
        <v>3279</v>
      </c>
      <c r="D1201" s="12"/>
      <c r="E1201" s="12" t="s">
        <v>3329</v>
      </c>
      <c r="F1201" s="29" t="s">
        <v>74</v>
      </c>
      <c r="G1201" s="30">
        <v>0.3</v>
      </c>
      <c r="H1201" s="12"/>
      <c r="I1201" s="41">
        <v>0</v>
      </c>
      <c r="J1201" s="31">
        <v>226.67</v>
      </c>
      <c r="M1201" s="32">
        <f>ROUND(ROUND(J1201, 2)*I1201, 2)</f>
        <v>0</v>
      </c>
      <c r="P1201" s="33">
        <v>226.67</v>
      </c>
      <c r="S1201" s="32">
        <f>ROUND(ROUND(P1201, 2)*I1201, 2)</f>
        <v>0</v>
      </c>
      <c r="V1201" s="9">
        <f>ROUND(ROUND(P1201, 2)/1.2, 2)</f>
        <v>188.89</v>
      </c>
      <c r="Y1201" s="9">
        <f t="shared" si="223"/>
        <v>0</v>
      </c>
      <c r="AD1201" s="4" t="s">
        <v>3330</v>
      </c>
      <c r="AE1201" s="4" t="s">
        <v>3331</v>
      </c>
      <c r="AF1201" s="4" t="s">
        <v>3283</v>
      </c>
    </row>
    <row r="1202" spans="1:35" ht="36" x14ac:dyDescent="0.3">
      <c r="A1202" s="17" t="s">
        <v>3332</v>
      </c>
      <c r="B1202" s="17" t="s">
        <v>3333</v>
      </c>
      <c r="C1202" s="18" t="s">
        <v>3334</v>
      </c>
      <c r="D1202" s="19"/>
      <c r="E1202" s="19" t="s">
        <v>3335</v>
      </c>
      <c r="F1202" s="19" t="s">
        <v>67</v>
      </c>
      <c r="G1202" s="20">
        <v>1</v>
      </c>
      <c r="H1202" s="19"/>
      <c r="I1202" s="21">
        <v>0</v>
      </c>
      <c r="J1202" s="22">
        <v>13.38</v>
      </c>
      <c r="K1202" s="22">
        <v>464</v>
      </c>
      <c r="L1202" s="22">
        <f>J1202+ROUND(K1202, 2)</f>
        <v>477.38</v>
      </c>
      <c r="M1202" s="22">
        <v>0</v>
      </c>
      <c r="N1202" s="22">
        <v>0</v>
      </c>
      <c r="O1202" s="22">
        <f>M1202+N1202</f>
        <v>0</v>
      </c>
      <c r="P1202" s="22">
        <v>75.33</v>
      </c>
      <c r="Q1202" s="22">
        <v>464</v>
      </c>
      <c r="R1202" s="22">
        <f>P1202+ROUND(Q1202, 2)</f>
        <v>539.33000000000004</v>
      </c>
      <c r="S1202" s="22">
        <v>0</v>
      </c>
      <c r="T1202" s="22">
        <v>0</v>
      </c>
      <c r="U1202" s="22">
        <f>S1202+T1202</f>
        <v>0</v>
      </c>
      <c r="V1202" s="9">
        <f>ROUND(P1202 / 1.2, 2)</f>
        <v>62.78</v>
      </c>
      <c r="W1202" s="9">
        <f>ROUND(Q1202 / 1.2, 2)</f>
        <v>386.67</v>
      </c>
      <c r="X1202" s="9">
        <f>ROUND(R1202 / 1.2, 2)</f>
        <v>449.44</v>
      </c>
      <c r="Y1202" s="9">
        <f t="shared" si="223"/>
        <v>0</v>
      </c>
      <c r="Z1202" s="9">
        <f>ROUND(T1202 / 1.2, 2)</f>
        <v>0</v>
      </c>
      <c r="AA1202" s="9">
        <f>Y1202+Z1202</f>
        <v>0</v>
      </c>
      <c r="AD1202" s="4">
        <v>337839845</v>
      </c>
      <c r="AE1202" s="4">
        <v>27137893</v>
      </c>
      <c r="AG1202" s="4" t="s">
        <v>3336</v>
      </c>
      <c r="AH1202" s="4" t="s">
        <v>3337</v>
      </c>
      <c r="AI1202" s="4" t="s">
        <v>70</v>
      </c>
    </row>
    <row r="1203" spans="1:35" ht="36" x14ac:dyDescent="0.3">
      <c r="A1203" s="23" t="s">
        <v>3338</v>
      </c>
      <c r="B1203" s="23" t="s">
        <v>3333</v>
      </c>
      <c r="C1203" s="24" t="s">
        <v>3334</v>
      </c>
      <c r="D1203" s="25"/>
      <c r="E1203" s="25" t="s">
        <v>3335</v>
      </c>
      <c r="F1203" s="25" t="s">
        <v>67</v>
      </c>
      <c r="G1203" s="26">
        <v>1</v>
      </c>
      <c r="H1203" s="25"/>
      <c r="I1203" s="26">
        <v>0.85</v>
      </c>
      <c r="J1203" s="27">
        <v>13.38</v>
      </c>
      <c r="K1203" s="27">
        <v>464</v>
      </c>
      <c r="L1203" s="27">
        <v>464</v>
      </c>
      <c r="M1203" s="27">
        <v>11.37</v>
      </c>
      <c r="N1203" s="27">
        <v>394.4</v>
      </c>
      <c r="O1203" s="27"/>
      <c r="P1203" s="27">
        <v>75.33</v>
      </c>
      <c r="Q1203" s="27">
        <v>464</v>
      </c>
      <c r="R1203" s="27">
        <v>464</v>
      </c>
      <c r="S1203" s="27">
        <v>64.03</v>
      </c>
      <c r="T1203" s="27">
        <v>394.4</v>
      </c>
      <c r="U1203" s="27"/>
      <c r="V1203" s="9"/>
      <c r="W1203" s="9">
        <f>ROUND(Q1203 / 1.2, 2)</f>
        <v>386.67</v>
      </c>
      <c r="X1203" s="9">
        <f>ROUND(R1203 / 1.2, 2)</f>
        <v>386.67</v>
      </c>
      <c r="Y1203" s="9"/>
      <c r="Z1203" s="9">
        <f>ROUND(T1203 / 1.2, 2)</f>
        <v>328.67</v>
      </c>
      <c r="AA1203" s="9"/>
      <c r="AD1203" s="4">
        <v>315782349</v>
      </c>
      <c r="AE1203" s="4">
        <v>27137893</v>
      </c>
      <c r="AG1203" s="4" t="s">
        <v>3336</v>
      </c>
      <c r="AH1203" s="4" t="s">
        <v>3337</v>
      </c>
      <c r="AI1203" s="4"/>
    </row>
    <row r="1204" spans="1:35" ht="72" x14ac:dyDescent="0.3">
      <c r="A1204" s="17" t="s">
        <v>3339</v>
      </c>
      <c r="B1204" s="17"/>
      <c r="C1204" s="34" t="s">
        <v>3340</v>
      </c>
      <c r="D1204" s="19"/>
      <c r="E1204" s="19" t="s">
        <v>3341</v>
      </c>
      <c r="F1204" s="35" t="s">
        <v>74</v>
      </c>
      <c r="G1204" s="36">
        <v>0.3</v>
      </c>
      <c r="H1204" s="19"/>
      <c r="I1204" s="62">
        <v>0</v>
      </c>
      <c r="J1204" s="38">
        <v>0</v>
      </c>
      <c r="K1204" s="39"/>
      <c r="L1204" s="39"/>
      <c r="M1204" s="38">
        <f>ROUND(ROUND(J1204, 2)*I1204, 2)</f>
        <v>0</v>
      </c>
      <c r="N1204" s="39"/>
      <c r="O1204" s="39"/>
      <c r="P1204" s="38">
        <v>206.5</v>
      </c>
      <c r="Q1204" s="39"/>
      <c r="R1204" s="39"/>
      <c r="S1204" s="38">
        <f>ROUND(ROUND(P1204, 2)*I1204, 2)</f>
        <v>0</v>
      </c>
      <c r="T1204" s="39"/>
      <c r="U1204" s="40"/>
      <c r="V1204" s="9">
        <f>ROUND(ROUND(P1204, 2)/1.2, 2)</f>
        <v>172.08</v>
      </c>
      <c r="Y1204" s="9">
        <f>ROUND(S1204 / 1.2, 2)</f>
        <v>0</v>
      </c>
      <c r="AD1204" s="4" t="s">
        <v>3342</v>
      </c>
      <c r="AE1204" s="4" t="s">
        <v>3343</v>
      </c>
      <c r="AF1204" s="4" t="s">
        <v>3344</v>
      </c>
    </row>
    <row r="1205" spans="1:35" ht="72" x14ac:dyDescent="0.3">
      <c r="A1205" s="23" t="s">
        <v>3345</v>
      </c>
      <c r="B1205" s="23"/>
      <c r="C1205" s="42" t="s">
        <v>3340</v>
      </c>
      <c r="D1205" s="25"/>
      <c r="E1205" s="25" t="s">
        <v>3341</v>
      </c>
      <c r="F1205" s="43" t="s">
        <v>74</v>
      </c>
      <c r="G1205" s="44">
        <v>0.3</v>
      </c>
      <c r="H1205" s="25"/>
      <c r="I1205" s="44">
        <v>0.255</v>
      </c>
      <c r="J1205" s="46">
        <v>0</v>
      </c>
      <c r="K1205" s="47"/>
      <c r="L1205" s="47"/>
      <c r="M1205" s="46">
        <f>ROUND(ROUND(J1205, 2)*I1205, 2)</f>
        <v>0</v>
      </c>
      <c r="N1205" s="47"/>
      <c r="O1205" s="47"/>
      <c r="P1205" s="46">
        <v>206.5</v>
      </c>
      <c r="Q1205" s="47"/>
      <c r="R1205" s="47"/>
      <c r="S1205" s="46">
        <f>ROUND(ROUND(P1205, 2)*I1205, 2)</f>
        <v>52.66</v>
      </c>
      <c r="T1205" s="47"/>
      <c r="U1205" s="48"/>
      <c r="V1205" s="9">
        <f>ROUND(ROUND(P1205, 2)/1.2, 2)</f>
        <v>172.08</v>
      </c>
      <c r="Y1205" s="9">
        <f>ROUND(S1205 / 1.2, 2)</f>
        <v>43.88</v>
      </c>
      <c r="AD1205" s="4" t="s">
        <v>3346</v>
      </c>
      <c r="AE1205" s="4" t="s">
        <v>3343</v>
      </c>
      <c r="AF1205" s="4" t="s">
        <v>3344</v>
      </c>
    </row>
    <row r="1206" spans="1:35" ht="36" x14ac:dyDescent="0.3">
      <c r="A1206" s="17" t="s">
        <v>3347</v>
      </c>
      <c r="B1206" s="17"/>
      <c r="C1206" s="34" t="s">
        <v>630</v>
      </c>
      <c r="D1206" s="19"/>
      <c r="E1206" s="19"/>
      <c r="F1206" s="35" t="s">
        <v>74</v>
      </c>
      <c r="G1206" s="36">
        <v>0.15</v>
      </c>
      <c r="H1206" s="19"/>
      <c r="I1206" s="62">
        <v>0</v>
      </c>
      <c r="J1206" s="38">
        <v>88.8</v>
      </c>
      <c r="K1206" s="39"/>
      <c r="L1206" s="39"/>
      <c r="M1206" s="38">
        <f>ROUND(ROUND(J1206, 2)*I1206, 2)</f>
        <v>0</v>
      </c>
      <c r="N1206" s="39"/>
      <c r="O1206" s="39"/>
      <c r="P1206" s="38">
        <v>88.8</v>
      </c>
      <c r="Q1206" s="39"/>
      <c r="R1206" s="39"/>
      <c r="S1206" s="38">
        <f>ROUND(ROUND(P1206, 2)*I1206, 2)</f>
        <v>0</v>
      </c>
      <c r="T1206" s="39"/>
      <c r="U1206" s="40"/>
      <c r="V1206" s="9">
        <f>ROUND(ROUND(P1206, 2)/1.2, 2)</f>
        <v>74</v>
      </c>
      <c r="Y1206" s="9">
        <f>ROUND(S1206 / 1.2, 2)</f>
        <v>0</v>
      </c>
      <c r="AD1206" s="4" t="s">
        <v>3348</v>
      </c>
      <c r="AE1206" s="4" t="s">
        <v>3349</v>
      </c>
      <c r="AF1206" s="4" t="s">
        <v>633</v>
      </c>
    </row>
    <row r="1207" spans="1:35" ht="36" x14ac:dyDescent="0.3">
      <c r="A1207" s="23" t="s">
        <v>3350</v>
      </c>
      <c r="B1207" s="23"/>
      <c r="C1207" s="42" t="s">
        <v>630</v>
      </c>
      <c r="D1207" s="25"/>
      <c r="E1207" s="25"/>
      <c r="F1207" s="43" t="s">
        <v>74</v>
      </c>
      <c r="G1207" s="44">
        <v>0.15</v>
      </c>
      <c r="H1207" s="25"/>
      <c r="I1207" s="44">
        <v>0.128</v>
      </c>
      <c r="J1207" s="46">
        <v>88.8</v>
      </c>
      <c r="K1207" s="47"/>
      <c r="L1207" s="47"/>
      <c r="M1207" s="46">
        <f>ROUND(ROUND(J1207, 2)*I1207, 2)</f>
        <v>11.37</v>
      </c>
      <c r="N1207" s="47"/>
      <c r="O1207" s="47"/>
      <c r="P1207" s="46">
        <v>88.8</v>
      </c>
      <c r="Q1207" s="47"/>
      <c r="R1207" s="47"/>
      <c r="S1207" s="46">
        <f>ROUND(ROUND(P1207, 2)*I1207, 2)</f>
        <v>11.37</v>
      </c>
      <c r="T1207" s="47"/>
      <c r="U1207" s="48"/>
      <c r="V1207" s="9">
        <f>ROUND(ROUND(P1207, 2)/1.2, 2)</f>
        <v>74</v>
      </c>
      <c r="Y1207" s="9">
        <f>ROUND(S1207 / 1.2, 2)</f>
        <v>9.48</v>
      </c>
      <c r="AD1207" s="4" t="s">
        <v>3351</v>
      </c>
      <c r="AE1207" s="4" t="s">
        <v>3349</v>
      </c>
      <c r="AF1207" s="4" t="s">
        <v>633</v>
      </c>
    </row>
    <row r="1208" spans="1:35" ht="36" x14ac:dyDescent="0.3">
      <c r="A1208" s="17" t="s">
        <v>3352</v>
      </c>
      <c r="B1208" s="17" t="s">
        <v>3333</v>
      </c>
      <c r="C1208" s="18" t="s">
        <v>3334</v>
      </c>
      <c r="D1208" s="19"/>
      <c r="E1208" s="19" t="s">
        <v>3353</v>
      </c>
      <c r="F1208" s="19" t="s">
        <v>67</v>
      </c>
      <c r="G1208" s="20">
        <v>1</v>
      </c>
      <c r="H1208" s="19"/>
      <c r="I1208" s="21">
        <v>0</v>
      </c>
      <c r="J1208" s="22">
        <v>13.32</v>
      </c>
      <c r="K1208" s="22">
        <v>464</v>
      </c>
      <c r="L1208" s="22">
        <f>J1208+ROUND(K1208, 2)</f>
        <v>477.32</v>
      </c>
      <c r="M1208" s="22">
        <v>0</v>
      </c>
      <c r="N1208" s="22">
        <v>0</v>
      </c>
      <c r="O1208" s="22">
        <f>M1208+N1208</f>
        <v>0</v>
      </c>
      <c r="P1208" s="22">
        <v>75.27</v>
      </c>
      <c r="Q1208" s="22">
        <v>464</v>
      </c>
      <c r="R1208" s="22">
        <f>P1208+ROUND(Q1208, 2)</f>
        <v>539.27</v>
      </c>
      <c r="S1208" s="22">
        <v>0</v>
      </c>
      <c r="T1208" s="22">
        <v>0</v>
      </c>
      <c r="U1208" s="22">
        <f>S1208+T1208</f>
        <v>0</v>
      </c>
      <c r="V1208" s="9">
        <f>ROUND(P1208 / 1.2, 2)</f>
        <v>62.73</v>
      </c>
      <c r="W1208" s="9">
        <f>ROUND(Q1208 / 1.2, 2)</f>
        <v>386.67</v>
      </c>
      <c r="X1208" s="9">
        <f>ROUND(R1208 / 1.2, 2)</f>
        <v>449.39</v>
      </c>
      <c r="Y1208" s="9">
        <f>ROUND(S1208 / 1.2, 2)</f>
        <v>0</v>
      </c>
      <c r="Z1208" s="9">
        <f>ROUND(T1208 / 1.2, 2)</f>
        <v>0</v>
      </c>
      <c r="AA1208" s="9">
        <f>Y1208+Z1208</f>
        <v>0</v>
      </c>
      <c r="AD1208" s="4">
        <v>337840035</v>
      </c>
      <c r="AE1208" s="4">
        <v>27137894</v>
      </c>
      <c r="AG1208" s="4" t="s">
        <v>3336</v>
      </c>
      <c r="AH1208" s="4" t="s">
        <v>3337</v>
      </c>
      <c r="AI1208" s="4" t="s">
        <v>70</v>
      </c>
    </row>
    <row r="1209" spans="1:35" ht="36" x14ac:dyDescent="0.3">
      <c r="A1209" s="23" t="s">
        <v>3354</v>
      </c>
      <c r="B1209" s="23" t="s">
        <v>3333</v>
      </c>
      <c r="C1209" s="24" t="s">
        <v>3334</v>
      </c>
      <c r="D1209" s="25"/>
      <c r="E1209" s="25" t="s">
        <v>3353</v>
      </c>
      <c r="F1209" s="25" t="s">
        <v>67</v>
      </c>
      <c r="G1209" s="26">
        <v>1</v>
      </c>
      <c r="H1209" s="25"/>
      <c r="I1209" s="26">
        <v>1.5</v>
      </c>
      <c r="J1209" s="27">
        <v>13.32</v>
      </c>
      <c r="K1209" s="27">
        <v>464</v>
      </c>
      <c r="L1209" s="27">
        <v>464</v>
      </c>
      <c r="M1209" s="27">
        <v>19.98</v>
      </c>
      <c r="N1209" s="27">
        <v>696</v>
      </c>
      <c r="O1209" s="27"/>
      <c r="P1209" s="27">
        <v>75.27</v>
      </c>
      <c r="Q1209" s="27">
        <v>464</v>
      </c>
      <c r="R1209" s="27">
        <v>464</v>
      </c>
      <c r="S1209" s="27">
        <v>112.91</v>
      </c>
      <c r="T1209" s="27">
        <v>696</v>
      </c>
      <c r="U1209" s="27"/>
      <c r="V1209" s="9"/>
      <c r="W1209" s="9">
        <f>ROUND(Q1209 / 1.2, 2)</f>
        <v>386.67</v>
      </c>
      <c r="X1209" s="9">
        <f>ROUND(R1209 / 1.2, 2)</f>
        <v>386.67</v>
      </c>
      <c r="Y1209" s="9"/>
      <c r="Z1209" s="9">
        <f>ROUND(T1209 / 1.2, 2)</f>
        <v>580</v>
      </c>
      <c r="AA1209" s="9"/>
      <c r="AD1209" s="4">
        <v>315782350</v>
      </c>
      <c r="AE1209" s="4">
        <v>27137894</v>
      </c>
      <c r="AG1209" s="4" t="s">
        <v>3336</v>
      </c>
      <c r="AH1209" s="4" t="s">
        <v>3337</v>
      </c>
      <c r="AI1209" s="4"/>
    </row>
    <row r="1210" spans="1:35" ht="36" x14ac:dyDescent="0.3">
      <c r="A1210" s="17" t="s">
        <v>3355</v>
      </c>
      <c r="B1210" s="17"/>
      <c r="C1210" s="34" t="s">
        <v>630</v>
      </c>
      <c r="D1210" s="19"/>
      <c r="E1210" s="19"/>
      <c r="F1210" s="35" t="s">
        <v>74</v>
      </c>
      <c r="G1210" s="36">
        <v>0.15</v>
      </c>
      <c r="H1210" s="19"/>
      <c r="I1210" s="62">
        <v>0</v>
      </c>
      <c r="J1210" s="38">
        <v>88.8</v>
      </c>
      <c r="K1210" s="39"/>
      <c r="L1210" s="39"/>
      <c r="M1210" s="38">
        <f>ROUND(ROUND(J1210, 2)*I1210, 2)</f>
        <v>0</v>
      </c>
      <c r="N1210" s="39"/>
      <c r="O1210" s="39"/>
      <c r="P1210" s="38">
        <v>88.8</v>
      </c>
      <c r="Q1210" s="39"/>
      <c r="R1210" s="39"/>
      <c r="S1210" s="38">
        <f>ROUND(ROUND(P1210, 2)*I1210, 2)</f>
        <v>0</v>
      </c>
      <c r="T1210" s="39"/>
      <c r="U1210" s="40"/>
      <c r="V1210" s="9">
        <f>ROUND(ROUND(P1210, 2)/1.2, 2)</f>
        <v>74</v>
      </c>
      <c r="Y1210" s="9">
        <f>ROUND(S1210 / 1.2, 2)</f>
        <v>0</v>
      </c>
      <c r="AD1210" s="4" t="s">
        <v>3356</v>
      </c>
      <c r="AE1210" s="4" t="s">
        <v>3357</v>
      </c>
      <c r="AF1210" s="4" t="s">
        <v>633</v>
      </c>
    </row>
    <row r="1211" spans="1:35" ht="36" x14ac:dyDescent="0.3">
      <c r="A1211" s="23" t="s">
        <v>3358</v>
      </c>
      <c r="B1211" s="23"/>
      <c r="C1211" s="42" t="s">
        <v>630</v>
      </c>
      <c r="D1211" s="25"/>
      <c r="E1211" s="25"/>
      <c r="F1211" s="43" t="s">
        <v>74</v>
      </c>
      <c r="G1211" s="44">
        <v>0.15</v>
      </c>
      <c r="H1211" s="25"/>
      <c r="I1211" s="44">
        <v>0.22500000000000001</v>
      </c>
      <c r="J1211" s="46">
        <v>88.8</v>
      </c>
      <c r="K1211" s="47"/>
      <c r="L1211" s="47"/>
      <c r="M1211" s="46">
        <f>ROUND(ROUND(J1211, 2)*I1211, 2)</f>
        <v>19.98</v>
      </c>
      <c r="N1211" s="47"/>
      <c r="O1211" s="47"/>
      <c r="P1211" s="46">
        <v>88.8</v>
      </c>
      <c r="Q1211" s="47"/>
      <c r="R1211" s="47"/>
      <c r="S1211" s="46">
        <f>ROUND(ROUND(P1211, 2)*I1211, 2)</f>
        <v>19.98</v>
      </c>
      <c r="T1211" s="47"/>
      <c r="U1211" s="48"/>
      <c r="V1211" s="9">
        <f>ROUND(ROUND(P1211, 2)/1.2, 2)</f>
        <v>74</v>
      </c>
      <c r="Y1211" s="9">
        <f>ROUND(S1211 / 1.2, 2)</f>
        <v>16.649999999999999</v>
      </c>
      <c r="AD1211" s="4" t="s">
        <v>3359</v>
      </c>
      <c r="AE1211" s="4" t="s">
        <v>3357</v>
      </c>
      <c r="AF1211" s="4" t="s">
        <v>633</v>
      </c>
    </row>
    <row r="1212" spans="1:35" ht="72" x14ac:dyDescent="0.3">
      <c r="A1212" s="17" t="s">
        <v>3360</v>
      </c>
      <c r="B1212" s="17"/>
      <c r="C1212" s="34" t="s">
        <v>3340</v>
      </c>
      <c r="D1212" s="19"/>
      <c r="E1212" s="19" t="s">
        <v>3361</v>
      </c>
      <c r="F1212" s="35" t="s">
        <v>74</v>
      </c>
      <c r="G1212" s="36">
        <v>0.3</v>
      </c>
      <c r="H1212" s="19"/>
      <c r="I1212" s="62">
        <v>0</v>
      </c>
      <c r="J1212" s="38">
        <v>0</v>
      </c>
      <c r="K1212" s="39"/>
      <c r="L1212" s="39"/>
      <c r="M1212" s="38">
        <f>ROUND(ROUND(J1212, 2)*I1212, 2)</f>
        <v>0</v>
      </c>
      <c r="N1212" s="39"/>
      <c r="O1212" s="39"/>
      <c r="P1212" s="38">
        <v>206.5</v>
      </c>
      <c r="Q1212" s="39"/>
      <c r="R1212" s="39"/>
      <c r="S1212" s="38">
        <f>ROUND(ROUND(P1212, 2)*I1212, 2)</f>
        <v>0</v>
      </c>
      <c r="T1212" s="39"/>
      <c r="U1212" s="40"/>
      <c r="V1212" s="9">
        <f>ROUND(ROUND(P1212, 2)/1.2, 2)</f>
        <v>172.08</v>
      </c>
      <c r="Y1212" s="9">
        <f>ROUND(S1212 / 1.2, 2)</f>
        <v>0</v>
      </c>
      <c r="AD1212" s="4" t="s">
        <v>3362</v>
      </c>
      <c r="AE1212" s="4" t="s">
        <v>3363</v>
      </c>
      <c r="AF1212" s="4" t="s">
        <v>3344</v>
      </c>
    </row>
    <row r="1213" spans="1:35" ht="72" x14ac:dyDescent="0.3">
      <c r="A1213" s="23" t="s">
        <v>3364</v>
      </c>
      <c r="B1213" s="23"/>
      <c r="C1213" s="42" t="s">
        <v>3340</v>
      </c>
      <c r="D1213" s="25"/>
      <c r="E1213" s="25" t="s">
        <v>3361</v>
      </c>
      <c r="F1213" s="43" t="s">
        <v>74</v>
      </c>
      <c r="G1213" s="44">
        <v>0.3</v>
      </c>
      <c r="H1213" s="25"/>
      <c r="I1213" s="44">
        <v>0.45</v>
      </c>
      <c r="J1213" s="46">
        <v>0</v>
      </c>
      <c r="K1213" s="47"/>
      <c r="L1213" s="47"/>
      <c r="M1213" s="46">
        <f>ROUND(ROUND(J1213, 2)*I1213, 2)</f>
        <v>0</v>
      </c>
      <c r="N1213" s="47"/>
      <c r="O1213" s="47"/>
      <c r="P1213" s="46">
        <v>206.5</v>
      </c>
      <c r="Q1213" s="47"/>
      <c r="R1213" s="47"/>
      <c r="S1213" s="46">
        <f>ROUND(ROUND(P1213, 2)*I1213, 2)</f>
        <v>92.93</v>
      </c>
      <c r="T1213" s="47"/>
      <c r="U1213" s="48"/>
      <c r="V1213" s="9">
        <f>ROUND(ROUND(P1213, 2)/1.2, 2)</f>
        <v>172.08</v>
      </c>
      <c r="Y1213" s="9">
        <f>ROUND(S1213 / 1.2, 2)</f>
        <v>77.44</v>
      </c>
      <c r="AD1213" s="4" t="s">
        <v>3365</v>
      </c>
      <c r="AE1213" s="4" t="s">
        <v>3363</v>
      </c>
      <c r="AF1213" s="4" t="s">
        <v>3344</v>
      </c>
    </row>
    <row r="1214" spans="1:35" ht="36" x14ac:dyDescent="0.3">
      <c r="A1214" s="17" t="s">
        <v>3366</v>
      </c>
      <c r="B1214" s="17" t="s">
        <v>3333</v>
      </c>
      <c r="C1214" s="18" t="s">
        <v>3334</v>
      </c>
      <c r="D1214" s="19"/>
      <c r="E1214" s="19" t="s">
        <v>3367</v>
      </c>
      <c r="F1214" s="19" t="s">
        <v>67</v>
      </c>
      <c r="G1214" s="20">
        <v>1</v>
      </c>
      <c r="H1214" s="19"/>
      <c r="I1214" s="21">
        <v>0</v>
      </c>
      <c r="J1214" s="22">
        <v>13.32</v>
      </c>
      <c r="K1214" s="22">
        <v>464</v>
      </c>
      <c r="L1214" s="22">
        <f>J1214+ROUND(K1214, 2)</f>
        <v>477.32</v>
      </c>
      <c r="M1214" s="22">
        <v>0</v>
      </c>
      <c r="N1214" s="22">
        <v>0</v>
      </c>
      <c r="O1214" s="22">
        <f>M1214+N1214</f>
        <v>0</v>
      </c>
      <c r="P1214" s="22">
        <v>68.28</v>
      </c>
      <c r="Q1214" s="22">
        <v>464</v>
      </c>
      <c r="R1214" s="22">
        <f>P1214+ROUND(Q1214, 2)</f>
        <v>532.28</v>
      </c>
      <c r="S1214" s="22">
        <v>0</v>
      </c>
      <c r="T1214" s="22">
        <v>0</v>
      </c>
      <c r="U1214" s="22">
        <f>S1214+T1214</f>
        <v>0</v>
      </c>
      <c r="V1214" s="9">
        <f>ROUND(P1214 / 1.2, 2)</f>
        <v>56.9</v>
      </c>
      <c r="W1214" s="9">
        <f>ROUND(Q1214 / 1.2, 2)</f>
        <v>386.67</v>
      </c>
      <c r="X1214" s="9">
        <f>ROUND(R1214 / 1.2, 2)</f>
        <v>443.57</v>
      </c>
      <c r="Y1214" s="9">
        <f>ROUND(S1214 / 1.2, 2)</f>
        <v>0</v>
      </c>
      <c r="Z1214" s="9">
        <f>ROUND(T1214 / 1.2, 2)</f>
        <v>0</v>
      </c>
      <c r="AA1214" s="9">
        <f>Y1214+Z1214</f>
        <v>0</v>
      </c>
      <c r="AD1214" s="4">
        <v>337840036</v>
      </c>
      <c r="AE1214" s="4">
        <v>27137891</v>
      </c>
      <c r="AG1214" s="4" t="s">
        <v>3336</v>
      </c>
      <c r="AH1214" s="4" t="s">
        <v>3337</v>
      </c>
      <c r="AI1214" s="4" t="s">
        <v>70</v>
      </c>
    </row>
    <row r="1215" spans="1:35" ht="36" x14ac:dyDescent="0.3">
      <c r="A1215" s="23" t="s">
        <v>3368</v>
      </c>
      <c r="B1215" s="23" t="s">
        <v>3333</v>
      </c>
      <c r="C1215" s="24" t="s">
        <v>3334</v>
      </c>
      <c r="D1215" s="25"/>
      <c r="E1215" s="25" t="s">
        <v>3367</v>
      </c>
      <c r="F1215" s="25" t="s">
        <v>67</v>
      </c>
      <c r="G1215" s="26">
        <v>1</v>
      </c>
      <c r="H1215" s="25"/>
      <c r="I1215" s="26">
        <v>139.22</v>
      </c>
      <c r="J1215" s="27">
        <v>13.32</v>
      </c>
      <c r="K1215" s="27">
        <v>464</v>
      </c>
      <c r="L1215" s="27">
        <v>464</v>
      </c>
      <c r="M1215" s="27">
        <v>1854.41</v>
      </c>
      <c r="N1215" s="27">
        <v>64598.080000000002</v>
      </c>
      <c r="O1215" s="27"/>
      <c r="P1215" s="27">
        <v>68.28</v>
      </c>
      <c r="Q1215" s="27">
        <v>464</v>
      </c>
      <c r="R1215" s="27">
        <v>464</v>
      </c>
      <c r="S1215" s="27">
        <v>9505.94</v>
      </c>
      <c r="T1215" s="27">
        <v>64598.080000000002</v>
      </c>
      <c r="U1215" s="27"/>
      <c r="V1215" s="9"/>
      <c r="W1215" s="9">
        <f>ROUND(Q1215 / 1.2, 2)</f>
        <v>386.67</v>
      </c>
      <c r="X1215" s="9">
        <f>ROUND(R1215 / 1.2, 2)</f>
        <v>386.67</v>
      </c>
      <c r="Y1215" s="9"/>
      <c r="Z1215" s="9">
        <f>ROUND(T1215 / 1.2, 2)</f>
        <v>53831.73</v>
      </c>
      <c r="AA1215" s="9"/>
      <c r="AD1215" s="4">
        <v>315782351</v>
      </c>
      <c r="AE1215" s="4">
        <v>27137891</v>
      </c>
      <c r="AG1215" s="4" t="s">
        <v>3336</v>
      </c>
      <c r="AH1215" s="4" t="s">
        <v>3337</v>
      </c>
      <c r="AI1215" s="4"/>
    </row>
    <row r="1216" spans="1:35" ht="72" x14ac:dyDescent="0.3">
      <c r="A1216" s="17" t="s">
        <v>3369</v>
      </c>
      <c r="B1216" s="17"/>
      <c r="C1216" s="34" t="s">
        <v>3340</v>
      </c>
      <c r="D1216" s="19"/>
      <c r="E1216" s="19" t="s">
        <v>3370</v>
      </c>
      <c r="F1216" s="35" t="s">
        <v>74</v>
      </c>
      <c r="G1216" s="36">
        <v>0.3</v>
      </c>
      <c r="H1216" s="19"/>
      <c r="I1216" s="62">
        <v>0</v>
      </c>
      <c r="J1216" s="38">
        <v>0</v>
      </c>
      <c r="K1216" s="39"/>
      <c r="L1216" s="39"/>
      <c r="M1216" s="38">
        <f>ROUND(ROUND(J1216, 2)*I1216, 2)</f>
        <v>0</v>
      </c>
      <c r="N1216" s="39"/>
      <c r="O1216" s="39"/>
      <c r="P1216" s="38">
        <v>183.2</v>
      </c>
      <c r="Q1216" s="39"/>
      <c r="R1216" s="39"/>
      <c r="S1216" s="38">
        <f>ROUND(ROUND(P1216, 2)*I1216, 2)</f>
        <v>0</v>
      </c>
      <c r="T1216" s="39"/>
      <c r="U1216" s="40"/>
      <c r="V1216" s="9">
        <f>ROUND(ROUND(P1216, 2)/1.2, 2)</f>
        <v>152.66999999999999</v>
      </c>
      <c r="Y1216" s="9">
        <f>ROUND(S1216 / 1.2, 2)</f>
        <v>0</v>
      </c>
      <c r="AD1216" s="4" t="s">
        <v>3371</v>
      </c>
      <c r="AE1216" s="4" t="s">
        <v>3372</v>
      </c>
      <c r="AF1216" s="4" t="s">
        <v>3344</v>
      </c>
    </row>
    <row r="1217" spans="1:35" ht="72" x14ac:dyDescent="0.3">
      <c r="A1217" s="23" t="s">
        <v>3373</v>
      </c>
      <c r="B1217" s="23"/>
      <c r="C1217" s="42" t="s">
        <v>3340</v>
      </c>
      <c r="D1217" s="25"/>
      <c r="E1217" s="25" t="s">
        <v>3370</v>
      </c>
      <c r="F1217" s="43" t="s">
        <v>74</v>
      </c>
      <c r="G1217" s="44">
        <v>0.3</v>
      </c>
      <c r="H1217" s="25"/>
      <c r="I1217" s="44">
        <v>41.765999999999998</v>
      </c>
      <c r="J1217" s="46">
        <v>0</v>
      </c>
      <c r="K1217" s="47"/>
      <c r="L1217" s="47"/>
      <c r="M1217" s="46">
        <f>ROUND(ROUND(J1217, 2)*I1217, 2)</f>
        <v>0</v>
      </c>
      <c r="N1217" s="47"/>
      <c r="O1217" s="47"/>
      <c r="P1217" s="46">
        <v>183.2</v>
      </c>
      <c r="Q1217" s="47"/>
      <c r="R1217" s="47"/>
      <c r="S1217" s="46">
        <f>ROUND(ROUND(P1217, 2)*I1217, 2)</f>
        <v>7651.53</v>
      </c>
      <c r="T1217" s="47"/>
      <c r="U1217" s="48"/>
      <c r="V1217" s="9">
        <f>ROUND(ROUND(P1217, 2)/1.2, 2)</f>
        <v>152.66999999999999</v>
      </c>
      <c r="Y1217" s="9">
        <f>ROUND(S1217 / 1.2, 2)</f>
        <v>6376.28</v>
      </c>
      <c r="AD1217" s="4" t="s">
        <v>3374</v>
      </c>
      <c r="AE1217" s="4" t="s">
        <v>3372</v>
      </c>
      <c r="AF1217" s="4" t="s">
        <v>3344</v>
      </c>
    </row>
    <row r="1218" spans="1:35" ht="36" x14ac:dyDescent="0.3">
      <c r="A1218" s="17" t="s">
        <v>3375</v>
      </c>
      <c r="B1218" s="17"/>
      <c r="C1218" s="34" t="s">
        <v>630</v>
      </c>
      <c r="D1218" s="19"/>
      <c r="E1218" s="19"/>
      <c r="F1218" s="35" t="s">
        <v>74</v>
      </c>
      <c r="G1218" s="36">
        <v>0.15</v>
      </c>
      <c r="H1218" s="19"/>
      <c r="I1218" s="62">
        <v>0</v>
      </c>
      <c r="J1218" s="38">
        <v>88.8</v>
      </c>
      <c r="K1218" s="39"/>
      <c r="L1218" s="39"/>
      <c r="M1218" s="38">
        <f>ROUND(ROUND(J1218, 2)*I1218, 2)</f>
        <v>0</v>
      </c>
      <c r="N1218" s="39"/>
      <c r="O1218" s="39"/>
      <c r="P1218" s="38">
        <v>88.8</v>
      </c>
      <c r="Q1218" s="39"/>
      <c r="R1218" s="39"/>
      <c r="S1218" s="38">
        <f>ROUND(ROUND(P1218, 2)*I1218, 2)</f>
        <v>0</v>
      </c>
      <c r="T1218" s="39"/>
      <c r="U1218" s="40"/>
      <c r="V1218" s="9">
        <f>ROUND(ROUND(P1218, 2)/1.2, 2)</f>
        <v>74</v>
      </c>
      <c r="Y1218" s="9">
        <f>ROUND(S1218 / 1.2, 2)</f>
        <v>0</v>
      </c>
      <c r="AD1218" s="4" t="s">
        <v>3376</v>
      </c>
      <c r="AE1218" s="4" t="s">
        <v>3377</v>
      </c>
      <c r="AF1218" s="4" t="s">
        <v>633</v>
      </c>
    </row>
    <row r="1219" spans="1:35" ht="36" x14ac:dyDescent="0.3">
      <c r="A1219" s="23" t="s">
        <v>3378</v>
      </c>
      <c r="B1219" s="23"/>
      <c r="C1219" s="42" t="s">
        <v>630</v>
      </c>
      <c r="D1219" s="25"/>
      <c r="E1219" s="25"/>
      <c r="F1219" s="43" t="s">
        <v>74</v>
      </c>
      <c r="G1219" s="44">
        <v>0.15</v>
      </c>
      <c r="H1219" s="25"/>
      <c r="I1219" s="44">
        <v>20.882999999999999</v>
      </c>
      <c r="J1219" s="46">
        <v>88.8</v>
      </c>
      <c r="K1219" s="47"/>
      <c r="L1219" s="47"/>
      <c r="M1219" s="46">
        <f>ROUND(ROUND(J1219, 2)*I1219, 2)</f>
        <v>1854.41</v>
      </c>
      <c r="N1219" s="47"/>
      <c r="O1219" s="47"/>
      <c r="P1219" s="46">
        <v>88.8</v>
      </c>
      <c r="Q1219" s="47"/>
      <c r="R1219" s="47"/>
      <c r="S1219" s="46">
        <f>ROUND(ROUND(P1219, 2)*I1219, 2)</f>
        <v>1854.41</v>
      </c>
      <c r="T1219" s="47"/>
      <c r="U1219" s="48"/>
      <c r="V1219" s="9">
        <f>ROUND(ROUND(P1219, 2)/1.2, 2)</f>
        <v>74</v>
      </c>
      <c r="Y1219" s="9">
        <f>ROUND(S1219 / 1.2, 2)</f>
        <v>1545.34</v>
      </c>
      <c r="AD1219" s="4" t="s">
        <v>3379</v>
      </c>
      <c r="AE1219" s="4" t="s">
        <v>3377</v>
      </c>
      <c r="AF1219" s="4" t="s">
        <v>633</v>
      </c>
    </row>
    <row r="1220" spans="1:35" ht="36" x14ac:dyDescent="0.3">
      <c r="A1220" s="17" t="s">
        <v>3380</v>
      </c>
      <c r="B1220" s="17" t="s">
        <v>3333</v>
      </c>
      <c r="C1220" s="18" t="s">
        <v>3334</v>
      </c>
      <c r="D1220" s="19"/>
      <c r="E1220" s="19" t="s">
        <v>3381</v>
      </c>
      <c r="F1220" s="19" t="s">
        <v>67</v>
      </c>
      <c r="G1220" s="20">
        <v>1</v>
      </c>
      <c r="H1220" s="19"/>
      <c r="I1220" s="21">
        <v>0</v>
      </c>
      <c r="J1220" s="22">
        <v>13.32</v>
      </c>
      <c r="K1220" s="22">
        <v>464</v>
      </c>
      <c r="L1220" s="22">
        <f>J1220+ROUND(K1220, 2)</f>
        <v>477.32</v>
      </c>
      <c r="M1220" s="22">
        <v>0</v>
      </c>
      <c r="N1220" s="22">
        <v>0</v>
      </c>
      <c r="O1220" s="22">
        <f>M1220+N1220</f>
        <v>0</v>
      </c>
      <c r="P1220" s="22">
        <v>75.27</v>
      </c>
      <c r="Q1220" s="22">
        <v>464</v>
      </c>
      <c r="R1220" s="22">
        <f>P1220+ROUND(Q1220, 2)</f>
        <v>539.27</v>
      </c>
      <c r="S1220" s="22">
        <v>0</v>
      </c>
      <c r="T1220" s="22">
        <v>0</v>
      </c>
      <c r="U1220" s="22">
        <f>S1220+T1220</f>
        <v>0</v>
      </c>
      <c r="V1220" s="9">
        <f>ROUND(P1220 / 1.2, 2)</f>
        <v>62.73</v>
      </c>
      <c r="W1220" s="9">
        <f>ROUND(Q1220 / 1.2, 2)</f>
        <v>386.67</v>
      </c>
      <c r="X1220" s="9">
        <f>ROUND(R1220 / 1.2, 2)</f>
        <v>449.39</v>
      </c>
      <c r="Y1220" s="9">
        <f>ROUND(S1220 / 1.2, 2)</f>
        <v>0</v>
      </c>
      <c r="Z1220" s="9">
        <f>ROUND(T1220 / 1.2, 2)</f>
        <v>0</v>
      </c>
      <c r="AA1220" s="9">
        <f>Y1220+Z1220</f>
        <v>0</v>
      </c>
      <c r="AD1220" s="4">
        <v>337840037</v>
      </c>
      <c r="AE1220" s="4">
        <v>27137898</v>
      </c>
      <c r="AG1220" s="4" t="s">
        <v>3336</v>
      </c>
      <c r="AH1220" s="4" t="s">
        <v>3337</v>
      </c>
      <c r="AI1220" s="4" t="s">
        <v>70</v>
      </c>
    </row>
    <row r="1221" spans="1:35" ht="36" x14ac:dyDescent="0.3">
      <c r="A1221" s="23" t="s">
        <v>3382</v>
      </c>
      <c r="B1221" s="23" t="s">
        <v>3333</v>
      </c>
      <c r="C1221" s="24" t="s">
        <v>3334</v>
      </c>
      <c r="D1221" s="25"/>
      <c r="E1221" s="25" t="s">
        <v>3381</v>
      </c>
      <c r="F1221" s="25" t="s">
        <v>67</v>
      </c>
      <c r="G1221" s="26">
        <v>1</v>
      </c>
      <c r="H1221" s="25"/>
      <c r="I1221" s="26">
        <v>143.96</v>
      </c>
      <c r="J1221" s="27">
        <v>13.32</v>
      </c>
      <c r="K1221" s="27">
        <v>464</v>
      </c>
      <c r="L1221" s="27">
        <v>464</v>
      </c>
      <c r="M1221" s="27">
        <v>1917.55</v>
      </c>
      <c r="N1221" s="27">
        <v>66797.440000000002</v>
      </c>
      <c r="O1221" s="27"/>
      <c r="P1221" s="27">
        <v>75.27</v>
      </c>
      <c r="Q1221" s="27">
        <v>464</v>
      </c>
      <c r="R1221" s="27">
        <v>464</v>
      </c>
      <c r="S1221" s="27">
        <v>10835.87</v>
      </c>
      <c r="T1221" s="27">
        <v>66797.440000000002</v>
      </c>
      <c r="U1221" s="27"/>
      <c r="V1221" s="9"/>
      <c r="W1221" s="9">
        <f>ROUND(Q1221 / 1.2, 2)</f>
        <v>386.67</v>
      </c>
      <c r="X1221" s="9">
        <f>ROUND(R1221 / 1.2, 2)</f>
        <v>386.67</v>
      </c>
      <c r="Y1221" s="9"/>
      <c r="Z1221" s="9">
        <f>ROUND(T1221 / 1.2, 2)</f>
        <v>55664.53</v>
      </c>
      <c r="AA1221" s="9"/>
      <c r="AD1221" s="4">
        <v>315782352</v>
      </c>
      <c r="AE1221" s="4">
        <v>27137898</v>
      </c>
      <c r="AG1221" s="4" t="s">
        <v>3336</v>
      </c>
      <c r="AH1221" s="4" t="s">
        <v>3337</v>
      </c>
      <c r="AI1221" s="4"/>
    </row>
    <row r="1222" spans="1:35" ht="36" x14ac:dyDescent="0.3">
      <c r="A1222" s="17" t="s">
        <v>3383</v>
      </c>
      <c r="B1222" s="17"/>
      <c r="C1222" s="34" t="s">
        <v>630</v>
      </c>
      <c r="D1222" s="19"/>
      <c r="E1222" s="19"/>
      <c r="F1222" s="35" t="s">
        <v>74</v>
      </c>
      <c r="G1222" s="36">
        <v>0.15</v>
      </c>
      <c r="H1222" s="19"/>
      <c r="I1222" s="62">
        <v>0</v>
      </c>
      <c r="J1222" s="38">
        <v>88.8</v>
      </c>
      <c r="K1222" s="39"/>
      <c r="L1222" s="39"/>
      <c r="M1222" s="38">
        <f>ROUND(ROUND(J1222, 2)*I1222, 2)</f>
        <v>0</v>
      </c>
      <c r="N1222" s="39"/>
      <c r="O1222" s="39"/>
      <c r="P1222" s="38">
        <v>88.8</v>
      </c>
      <c r="Q1222" s="39"/>
      <c r="R1222" s="39"/>
      <c r="S1222" s="38">
        <f>ROUND(ROUND(P1222, 2)*I1222, 2)</f>
        <v>0</v>
      </c>
      <c r="T1222" s="39"/>
      <c r="U1222" s="40"/>
      <c r="V1222" s="9">
        <f>ROUND(ROUND(P1222, 2)/1.2, 2)</f>
        <v>74</v>
      </c>
      <c r="Y1222" s="9">
        <f>ROUND(S1222 / 1.2, 2)</f>
        <v>0</v>
      </c>
      <c r="AD1222" s="4" t="s">
        <v>3384</v>
      </c>
      <c r="AE1222" s="4" t="s">
        <v>3385</v>
      </c>
      <c r="AF1222" s="4" t="s">
        <v>633</v>
      </c>
    </row>
    <row r="1223" spans="1:35" ht="36" x14ac:dyDescent="0.3">
      <c r="A1223" s="23" t="s">
        <v>3386</v>
      </c>
      <c r="B1223" s="23"/>
      <c r="C1223" s="42" t="s">
        <v>630</v>
      </c>
      <c r="D1223" s="25"/>
      <c r="E1223" s="25"/>
      <c r="F1223" s="43" t="s">
        <v>74</v>
      </c>
      <c r="G1223" s="44">
        <v>0.15</v>
      </c>
      <c r="H1223" s="25"/>
      <c r="I1223" s="44">
        <v>21.594000000000001</v>
      </c>
      <c r="J1223" s="46">
        <v>88.8</v>
      </c>
      <c r="K1223" s="47"/>
      <c r="L1223" s="47"/>
      <c r="M1223" s="46">
        <f>ROUND(ROUND(J1223, 2)*I1223, 2)</f>
        <v>1917.55</v>
      </c>
      <c r="N1223" s="47"/>
      <c r="O1223" s="47"/>
      <c r="P1223" s="46">
        <v>88.8</v>
      </c>
      <c r="Q1223" s="47"/>
      <c r="R1223" s="47"/>
      <c r="S1223" s="46">
        <f>ROUND(ROUND(P1223, 2)*I1223, 2)</f>
        <v>1917.55</v>
      </c>
      <c r="T1223" s="47"/>
      <c r="U1223" s="48"/>
      <c r="V1223" s="9">
        <f>ROUND(ROUND(P1223, 2)/1.2, 2)</f>
        <v>74</v>
      </c>
      <c r="Y1223" s="9">
        <f>ROUND(S1223 / 1.2, 2)</f>
        <v>1597.96</v>
      </c>
      <c r="AD1223" s="4" t="s">
        <v>3387</v>
      </c>
      <c r="AE1223" s="4" t="s">
        <v>3385</v>
      </c>
      <c r="AF1223" s="4" t="s">
        <v>633</v>
      </c>
    </row>
    <row r="1224" spans="1:35" ht="54" x14ac:dyDescent="0.3">
      <c r="A1224" s="17" t="s">
        <v>3388</v>
      </c>
      <c r="B1224" s="17"/>
      <c r="C1224" s="34" t="s">
        <v>3389</v>
      </c>
      <c r="D1224" s="19"/>
      <c r="E1224" s="19" t="s">
        <v>3390</v>
      </c>
      <c r="F1224" s="35" t="s">
        <v>74</v>
      </c>
      <c r="G1224" s="36">
        <v>0.3</v>
      </c>
      <c r="H1224" s="19"/>
      <c r="I1224" s="62">
        <v>0</v>
      </c>
      <c r="J1224" s="38">
        <v>0</v>
      </c>
      <c r="K1224" s="39"/>
      <c r="L1224" s="39"/>
      <c r="M1224" s="38">
        <f>ROUND(ROUND(J1224, 2)*I1224, 2)</f>
        <v>0</v>
      </c>
      <c r="N1224" s="39"/>
      <c r="O1224" s="39"/>
      <c r="P1224" s="38">
        <v>206.5</v>
      </c>
      <c r="Q1224" s="39"/>
      <c r="R1224" s="39"/>
      <c r="S1224" s="38">
        <f>ROUND(ROUND(P1224, 2)*I1224, 2)</f>
        <v>0</v>
      </c>
      <c r="T1224" s="39"/>
      <c r="U1224" s="40"/>
      <c r="V1224" s="9">
        <f>ROUND(ROUND(P1224, 2)/1.2, 2)</f>
        <v>172.08</v>
      </c>
      <c r="Y1224" s="9">
        <f>ROUND(S1224 / 1.2, 2)</f>
        <v>0</v>
      </c>
      <c r="AD1224" s="4" t="s">
        <v>3391</v>
      </c>
      <c r="AE1224" s="4" t="s">
        <v>3392</v>
      </c>
      <c r="AF1224" s="4" t="s">
        <v>3393</v>
      </c>
    </row>
    <row r="1225" spans="1:35" ht="54" x14ac:dyDescent="0.3">
      <c r="A1225" s="23" t="s">
        <v>3394</v>
      </c>
      <c r="B1225" s="23"/>
      <c r="C1225" s="42" t="s">
        <v>3389</v>
      </c>
      <c r="D1225" s="25"/>
      <c r="E1225" s="25" t="s">
        <v>3390</v>
      </c>
      <c r="F1225" s="43" t="s">
        <v>74</v>
      </c>
      <c r="G1225" s="44">
        <v>0.3</v>
      </c>
      <c r="H1225" s="25"/>
      <c r="I1225" s="44">
        <v>43.188000000000002</v>
      </c>
      <c r="J1225" s="46">
        <v>0</v>
      </c>
      <c r="K1225" s="47"/>
      <c r="L1225" s="47"/>
      <c r="M1225" s="46">
        <f>ROUND(ROUND(J1225, 2)*I1225, 2)</f>
        <v>0</v>
      </c>
      <c r="N1225" s="47"/>
      <c r="O1225" s="47"/>
      <c r="P1225" s="46">
        <v>206.5</v>
      </c>
      <c r="Q1225" s="47"/>
      <c r="R1225" s="47"/>
      <c r="S1225" s="46">
        <f>ROUND(ROUND(P1225, 2)*I1225, 2)</f>
        <v>8918.32</v>
      </c>
      <c r="T1225" s="47"/>
      <c r="U1225" s="48"/>
      <c r="V1225" s="9">
        <f>ROUND(ROUND(P1225, 2)/1.2, 2)</f>
        <v>172.08</v>
      </c>
      <c r="Y1225" s="9">
        <f>ROUND(S1225 / 1.2, 2)</f>
        <v>7431.93</v>
      </c>
      <c r="AD1225" s="4" t="s">
        <v>3395</v>
      </c>
      <c r="AE1225" s="4" t="s">
        <v>3392</v>
      </c>
      <c r="AF1225" s="4" t="s">
        <v>3393</v>
      </c>
    </row>
    <row r="1226" spans="1:35" ht="36" x14ac:dyDescent="0.3">
      <c r="A1226" s="17" t="s">
        <v>3396</v>
      </c>
      <c r="B1226" s="17" t="s">
        <v>3333</v>
      </c>
      <c r="C1226" s="18" t="s">
        <v>3334</v>
      </c>
      <c r="D1226" s="19"/>
      <c r="E1226" s="19" t="s">
        <v>3397</v>
      </c>
      <c r="F1226" s="19" t="s">
        <v>67</v>
      </c>
      <c r="G1226" s="20">
        <v>1</v>
      </c>
      <c r="H1226" s="19"/>
      <c r="I1226" s="21">
        <v>0</v>
      </c>
      <c r="J1226" s="22">
        <v>13.32</v>
      </c>
      <c r="K1226" s="22">
        <v>464</v>
      </c>
      <c r="L1226" s="22">
        <f>J1226+ROUND(K1226, 2)</f>
        <v>477.32</v>
      </c>
      <c r="M1226" s="22">
        <v>0</v>
      </c>
      <c r="N1226" s="22">
        <v>0</v>
      </c>
      <c r="O1226" s="22">
        <f>M1226+N1226</f>
        <v>0</v>
      </c>
      <c r="P1226" s="22">
        <v>75.27</v>
      </c>
      <c r="Q1226" s="22">
        <v>464</v>
      </c>
      <c r="R1226" s="22">
        <f>P1226+ROUND(Q1226, 2)</f>
        <v>539.27</v>
      </c>
      <c r="S1226" s="22">
        <v>0</v>
      </c>
      <c r="T1226" s="22">
        <v>0</v>
      </c>
      <c r="U1226" s="22">
        <f>S1226+T1226</f>
        <v>0</v>
      </c>
      <c r="V1226" s="9">
        <f>ROUND(P1226 / 1.2, 2)</f>
        <v>62.73</v>
      </c>
      <c r="W1226" s="9">
        <f>ROUND(Q1226 / 1.2, 2)</f>
        <v>386.67</v>
      </c>
      <c r="X1226" s="9">
        <f>ROUND(R1226 / 1.2, 2)</f>
        <v>449.39</v>
      </c>
      <c r="Y1226" s="9">
        <f>ROUND(S1226 / 1.2, 2)</f>
        <v>0</v>
      </c>
      <c r="Z1226" s="9">
        <f>ROUND(T1226 / 1.2, 2)</f>
        <v>0</v>
      </c>
      <c r="AA1226" s="9">
        <f>Y1226+Z1226</f>
        <v>0</v>
      </c>
      <c r="AD1226" s="4">
        <v>337840038</v>
      </c>
      <c r="AE1226" s="4">
        <v>27137899</v>
      </c>
      <c r="AG1226" s="4" t="s">
        <v>3336</v>
      </c>
      <c r="AH1226" s="4" t="s">
        <v>3337</v>
      </c>
      <c r="AI1226" s="4" t="s">
        <v>70</v>
      </c>
    </row>
    <row r="1227" spans="1:35" ht="36" x14ac:dyDescent="0.3">
      <c r="A1227" s="23" t="s">
        <v>3398</v>
      </c>
      <c r="B1227" s="23" t="s">
        <v>3333</v>
      </c>
      <c r="C1227" s="24" t="s">
        <v>3334</v>
      </c>
      <c r="D1227" s="25"/>
      <c r="E1227" s="25" t="s">
        <v>3397</v>
      </c>
      <c r="F1227" s="25" t="s">
        <v>67</v>
      </c>
      <c r="G1227" s="26">
        <v>1</v>
      </c>
      <c r="H1227" s="25"/>
      <c r="I1227" s="26">
        <v>28.93</v>
      </c>
      <c r="J1227" s="27">
        <v>13.32</v>
      </c>
      <c r="K1227" s="27">
        <v>464</v>
      </c>
      <c r="L1227" s="27">
        <v>464</v>
      </c>
      <c r="M1227" s="27">
        <v>385.35</v>
      </c>
      <c r="N1227" s="27">
        <v>13423.52</v>
      </c>
      <c r="O1227" s="27"/>
      <c r="P1227" s="27">
        <v>75.27</v>
      </c>
      <c r="Q1227" s="27">
        <v>464</v>
      </c>
      <c r="R1227" s="27">
        <v>464</v>
      </c>
      <c r="S1227" s="27">
        <v>2177.56</v>
      </c>
      <c r="T1227" s="27">
        <v>13423.52</v>
      </c>
      <c r="U1227" s="27"/>
      <c r="V1227" s="9"/>
      <c r="W1227" s="9">
        <f>ROUND(Q1227 / 1.2, 2)</f>
        <v>386.67</v>
      </c>
      <c r="X1227" s="9">
        <f>ROUND(R1227 / 1.2, 2)</f>
        <v>386.67</v>
      </c>
      <c r="Y1227" s="9"/>
      <c r="Z1227" s="9">
        <f>ROUND(T1227 / 1.2, 2)</f>
        <v>11186.27</v>
      </c>
      <c r="AA1227" s="9"/>
      <c r="AD1227" s="4">
        <v>315782353</v>
      </c>
      <c r="AE1227" s="4">
        <v>27137899</v>
      </c>
      <c r="AG1227" s="4" t="s">
        <v>3336</v>
      </c>
      <c r="AH1227" s="4" t="s">
        <v>3337</v>
      </c>
      <c r="AI1227" s="4"/>
    </row>
    <row r="1228" spans="1:35" ht="54" x14ac:dyDescent="0.3">
      <c r="A1228" s="17" t="s">
        <v>3399</v>
      </c>
      <c r="B1228" s="17"/>
      <c r="C1228" s="34" t="s">
        <v>3389</v>
      </c>
      <c r="D1228" s="19"/>
      <c r="E1228" s="19" t="s">
        <v>3400</v>
      </c>
      <c r="F1228" s="35" t="s">
        <v>74</v>
      </c>
      <c r="G1228" s="36">
        <v>0.3</v>
      </c>
      <c r="H1228" s="19"/>
      <c r="I1228" s="62">
        <v>0</v>
      </c>
      <c r="J1228" s="38">
        <v>0</v>
      </c>
      <c r="K1228" s="39"/>
      <c r="L1228" s="39"/>
      <c r="M1228" s="38">
        <f>ROUND(ROUND(J1228, 2)*I1228, 2)</f>
        <v>0</v>
      </c>
      <c r="N1228" s="39"/>
      <c r="O1228" s="39"/>
      <c r="P1228" s="38">
        <v>206.5</v>
      </c>
      <c r="Q1228" s="39"/>
      <c r="R1228" s="39"/>
      <c r="S1228" s="38">
        <f>ROUND(ROUND(P1228, 2)*I1228, 2)</f>
        <v>0</v>
      </c>
      <c r="T1228" s="39"/>
      <c r="U1228" s="40"/>
      <c r="V1228" s="9">
        <f>ROUND(ROUND(P1228, 2)/1.2, 2)</f>
        <v>172.08</v>
      </c>
      <c r="Y1228" s="9">
        <f>ROUND(S1228 / 1.2, 2)</f>
        <v>0</v>
      </c>
      <c r="AD1228" s="4" t="s">
        <v>3401</v>
      </c>
      <c r="AE1228" s="4" t="s">
        <v>3402</v>
      </c>
      <c r="AF1228" s="4" t="s">
        <v>3393</v>
      </c>
    </row>
    <row r="1229" spans="1:35" ht="54" x14ac:dyDescent="0.3">
      <c r="A1229" s="23" t="s">
        <v>3403</v>
      </c>
      <c r="B1229" s="23"/>
      <c r="C1229" s="42" t="s">
        <v>3389</v>
      </c>
      <c r="D1229" s="25"/>
      <c r="E1229" s="25" t="s">
        <v>3400</v>
      </c>
      <c r="F1229" s="43" t="s">
        <v>74</v>
      </c>
      <c r="G1229" s="44">
        <v>0.3</v>
      </c>
      <c r="H1229" s="25"/>
      <c r="I1229" s="44">
        <v>8.6790000000000003</v>
      </c>
      <c r="J1229" s="46">
        <v>0</v>
      </c>
      <c r="K1229" s="47"/>
      <c r="L1229" s="47"/>
      <c r="M1229" s="46">
        <f>ROUND(ROUND(J1229, 2)*I1229, 2)</f>
        <v>0</v>
      </c>
      <c r="N1229" s="47"/>
      <c r="O1229" s="47"/>
      <c r="P1229" s="46">
        <v>206.5</v>
      </c>
      <c r="Q1229" s="47"/>
      <c r="R1229" s="47"/>
      <c r="S1229" s="46">
        <f>ROUND(ROUND(P1229, 2)*I1229, 2)</f>
        <v>1792.21</v>
      </c>
      <c r="T1229" s="47"/>
      <c r="U1229" s="48"/>
      <c r="V1229" s="9">
        <f>ROUND(ROUND(P1229, 2)/1.2, 2)</f>
        <v>172.08</v>
      </c>
      <c r="Y1229" s="9">
        <f>ROUND(S1229 / 1.2, 2)</f>
        <v>1493.51</v>
      </c>
      <c r="AD1229" s="4" t="s">
        <v>3404</v>
      </c>
      <c r="AE1229" s="4" t="s">
        <v>3402</v>
      </c>
      <c r="AF1229" s="4" t="s">
        <v>3393</v>
      </c>
    </row>
    <row r="1230" spans="1:35" ht="36" x14ac:dyDescent="0.3">
      <c r="A1230" s="17" t="s">
        <v>3405</v>
      </c>
      <c r="B1230" s="17"/>
      <c r="C1230" s="34" t="s">
        <v>630</v>
      </c>
      <c r="D1230" s="19"/>
      <c r="E1230" s="19"/>
      <c r="F1230" s="35" t="s">
        <v>74</v>
      </c>
      <c r="G1230" s="36">
        <v>0.15</v>
      </c>
      <c r="H1230" s="19"/>
      <c r="I1230" s="62">
        <v>0</v>
      </c>
      <c r="J1230" s="38">
        <v>88.8</v>
      </c>
      <c r="K1230" s="39"/>
      <c r="L1230" s="39"/>
      <c r="M1230" s="38">
        <f>ROUND(ROUND(J1230, 2)*I1230, 2)</f>
        <v>0</v>
      </c>
      <c r="N1230" s="39"/>
      <c r="O1230" s="39"/>
      <c r="P1230" s="38">
        <v>88.8</v>
      </c>
      <c r="Q1230" s="39"/>
      <c r="R1230" s="39"/>
      <c r="S1230" s="38">
        <f>ROUND(ROUND(P1230, 2)*I1230, 2)</f>
        <v>0</v>
      </c>
      <c r="T1230" s="39"/>
      <c r="U1230" s="40"/>
      <c r="V1230" s="9">
        <f>ROUND(ROUND(P1230, 2)/1.2, 2)</f>
        <v>74</v>
      </c>
      <c r="Y1230" s="9">
        <f>ROUND(S1230 / 1.2, 2)</f>
        <v>0</v>
      </c>
      <c r="AD1230" s="4" t="s">
        <v>3406</v>
      </c>
      <c r="AE1230" s="4" t="s">
        <v>3407</v>
      </c>
      <c r="AF1230" s="4" t="s">
        <v>633</v>
      </c>
    </row>
    <row r="1231" spans="1:35" ht="36" x14ac:dyDescent="0.3">
      <c r="A1231" s="23" t="s">
        <v>3408</v>
      </c>
      <c r="B1231" s="23"/>
      <c r="C1231" s="42" t="s">
        <v>630</v>
      </c>
      <c r="D1231" s="25"/>
      <c r="E1231" s="25"/>
      <c r="F1231" s="43" t="s">
        <v>74</v>
      </c>
      <c r="G1231" s="44">
        <v>0.15</v>
      </c>
      <c r="H1231" s="25"/>
      <c r="I1231" s="44">
        <v>4.34</v>
      </c>
      <c r="J1231" s="46">
        <v>88.8</v>
      </c>
      <c r="K1231" s="47"/>
      <c r="L1231" s="47"/>
      <c r="M1231" s="46">
        <f>ROUND(ROUND(J1231, 2)*I1231, 2)</f>
        <v>385.39</v>
      </c>
      <c r="N1231" s="47"/>
      <c r="O1231" s="47"/>
      <c r="P1231" s="46">
        <v>88.8</v>
      </c>
      <c r="Q1231" s="47"/>
      <c r="R1231" s="47"/>
      <c r="S1231" s="46">
        <f>ROUND(ROUND(P1231, 2)*I1231, 2)</f>
        <v>385.39</v>
      </c>
      <c r="T1231" s="47"/>
      <c r="U1231" s="48"/>
      <c r="V1231" s="9">
        <f>ROUND(ROUND(P1231, 2)/1.2, 2)</f>
        <v>74</v>
      </c>
      <c r="Y1231" s="9">
        <f>ROUND(S1231 / 1.2, 2)</f>
        <v>321.16000000000003</v>
      </c>
      <c r="AD1231" s="4" t="s">
        <v>3409</v>
      </c>
      <c r="AE1231" s="4" t="s">
        <v>3407</v>
      </c>
      <c r="AF1231" s="4" t="s">
        <v>633</v>
      </c>
    </row>
    <row r="1232" spans="1:35" ht="36" x14ac:dyDescent="0.3">
      <c r="A1232" s="17" t="s">
        <v>3410</v>
      </c>
      <c r="B1232" s="17" t="s">
        <v>3333</v>
      </c>
      <c r="C1232" s="18" t="s">
        <v>3334</v>
      </c>
      <c r="D1232" s="19"/>
      <c r="E1232" s="19" t="s">
        <v>3411</v>
      </c>
      <c r="F1232" s="19" t="s">
        <v>67</v>
      </c>
      <c r="G1232" s="20">
        <v>1</v>
      </c>
      <c r="H1232" s="19"/>
      <c r="I1232" s="21">
        <v>0</v>
      </c>
      <c r="J1232" s="22">
        <v>13.32</v>
      </c>
      <c r="K1232" s="22">
        <v>464</v>
      </c>
      <c r="L1232" s="22">
        <f>J1232+ROUND(K1232, 2)</f>
        <v>477.32</v>
      </c>
      <c r="M1232" s="22">
        <v>0</v>
      </c>
      <c r="N1232" s="22">
        <v>0</v>
      </c>
      <c r="O1232" s="22">
        <f>M1232+N1232</f>
        <v>0</v>
      </c>
      <c r="P1232" s="22">
        <v>75.27</v>
      </c>
      <c r="Q1232" s="22">
        <v>464</v>
      </c>
      <c r="R1232" s="22">
        <f>P1232+ROUND(Q1232, 2)</f>
        <v>539.27</v>
      </c>
      <c r="S1232" s="22">
        <v>0</v>
      </c>
      <c r="T1232" s="22">
        <v>0</v>
      </c>
      <c r="U1232" s="22">
        <f>S1232+T1232</f>
        <v>0</v>
      </c>
      <c r="V1232" s="9">
        <f>ROUND(P1232 / 1.2, 2)</f>
        <v>62.73</v>
      </c>
      <c r="W1232" s="9">
        <f>ROUND(Q1232 / 1.2, 2)</f>
        <v>386.67</v>
      </c>
      <c r="X1232" s="9">
        <f>ROUND(R1232 / 1.2, 2)</f>
        <v>449.39</v>
      </c>
      <c r="Y1232" s="9">
        <f>ROUND(S1232 / 1.2, 2)</f>
        <v>0</v>
      </c>
      <c r="Z1232" s="9">
        <f>ROUND(T1232 / 1.2, 2)</f>
        <v>0</v>
      </c>
      <c r="AA1232" s="9">
        <f>Y1232+Z1232</f>
        <v>0</v>
      </c>
      <c r="AD1232" s="4">
        <v>337840039</v>
      </c>
      <c r="AE1232" s="4">
        <v>27137901</v>
      </c>
      <c r="AG1232" s="4" t="s">
        <v>3336</v>
      </c>
      <c r="AH1232" s="4" t="s">
        <v>3337</v>
      </c>
      <c r="AI1232" s="4" t="s">
        <v>70</v>
      </c>
    </row>
    <row r="1233" spans="1:35" ht="36" x14ac:dyDescent="0.3">
      <c r="A1233" s="23" t="s">
        <v>3412</v>
      </c>
      <c r="B1233" s="23" t="s">
        <v>3333</v>
      </c>
      <c r="C1233" s="24" t="s">
        <v>3334</v>
      </c>
      <c r="D1233" s="25"/>
      <c r="E1233" s="25" t="s">
        <v>3411</v>
      </c>
      <c r="F1233" s="25" t="s">
        <v>67</v>
      </c>
      <c r="G1233" s="26">
        <v>1</v>
      </c>
      <c r="H1233" s="25"/>
      <c r="I1233" s="26">
        <v>28.7</v>
      </c>
      <c r="J1233" s="27">
        <v>13.32</v>
      </c>
      <c r="K1233" s="27">
        <v>464</v>
      </c>
      <c r="L1233" s="27">
        <v>464</v>
      </c>
      <c r="M1233" s="27">
        <v>382.28</v>
      </c>
      <c r="N1233" s="27">
        <v>13316.8</v>
      </c>
      <c r="O1233" s="27"/>
      <c r="P1233" s="27">
        <v>75.27</v>
      </c>
      <c r="Q1233" s="27">
        <v>464</v>
      </c>
      <c r="R1233" s="27">
        <v>464</v>
      </c>
      <c r="S1233" s="27">
        <v>2160.25</v>
      </c>
      <c r="T1233" s="27">
        <v>13316.8</v>
      </c>
      <c r="U1233" s="27"/>
      <c r="V1233" s="9"/>
      <c r="W1233" s="9">
        <f>ROUND(Q1233 / 1.2, 2)</f>
        <v>386.67</v>
      </c>
      <c r="X1233" s="9">
        <f>ROUND(R1233 / 1.2, 2)</f>
        <v>386.67</v>
      </c>
      <c r="Y1233" s="9"/>
      <c r="Z1233" s="9">
        <f>ROUND(T1233 / 1.2, 2)</f>
        <v>11097.33</v>
      </c>
      <c r="AA1233" s="9"/>
      <c r="AD1233" s="4">
        <v>315782354</v>
      </c>
      <c r="AE1233" s="4">
        <v>27137901</v>
      </c>
      <c r="AG1233" s="4" t="s">
        <v>3336</v>
      </c>
      <c r="AH1233" s="4" t="s">
        <v>3337</v>
      </c>
      <c r="AI1233" s="4"/>
    </row>
    <row r="1234" spans="1:35" ht="36" x14ac:dyDescent="0.3">
      <c r="A1234" s="17" t="s">
        <v>3413</v>
      </c>
      <c r="B1234" s="17"/>
      <c r="C1234" s="34" t="s">
        <v>630</v>
      </c>
      <c r="D1234" s="19"/>
      <c r="E1234" s="19"/>
      <c r="F1234" s="35" t="s">
        <v>74</v>
      </c>
      <c r="G1234" s="36">
        <v>0.15</v>
      </c>
      <c r="H1234" s="19"/>
      <c r="I1234" s="62">
        <v>0</v>
      </c>
      <c r="J1234" s="38">
        <v>88.8</v>
      </c>
      <c r="K1234" s="39"/>
      <c r="L1234" s="39"/>
      <c r="M1234" s="38">
        <f>ROUND(ROUND(J1234, 2)*I1234, 2)</f>
        <v>0</v>
      </c>
      <c r="N1234" s="39"/>
      <c r="O1234" s="39"/>
      <c r="P1234" s="38">
        <v>88.8</v>
      </c>
      <c r="Q1234" s="39"/>
      <c r="R1234" s="39"/>
      <c r="S1234" s="38">
        <f>ROUND(ROUND(P1234, 2)*I1234, 2)</f>
        <v>0</v>
      </c>
      <c r="T1234" s="39"/>
      <c r="U1234" s="40"/>
      <c r="V1234" s="9">
        <f>ROUND(ROUND(P1234, 2)/1.2, 2)</f>
        <v>74</v>
      </c>
      <c r="Y1234" s="9">
        <f>ROUND(S1234 / 1.2, 2)</f>
        <v>0</v>
      </c>
      <c r="AD1234" s="4" t="s">
        <v>3414</v>
      </c>
      <c r="AE1234" s="4" t="s">
        <v>3415</v>
      </c>
      <c r="AF1234" s="4" t="s">
        <v>633</v>
      </c>
    </row>
    <row r="1235" spans="1:35" ht="36" x14ac:dyDescent="0.3">
      <c r="A1235" s="23" t="s">
        <v>3416</v>
      </c>
      <c r="B1235" s="23"/>
      <c r="C1235" s="42" t="s">
        <v>630</v>
      </c>
      <c r="D1235" s="25"/>
      <c r="E1235" s="25"/>
      <c r="F1235" s="43" t="s">
        <v>74</v>
      </c>
      <c r="G1235" s="44">
        <v>0.15</v>
      </c>
      <c r="H1235" s="25"/>
      <c r="I1235" s="44">
        <v>4.3049999999999997</v>
      </c>
      <c r="J1235" s="46">
        <v>88.8</v>
      </c>
      <c r="K1235" s="47"/>
      <c r="L1235" s="47"/>
      <c r="M1235" s="46">
        <f>ROUND(ROUND(J1235, 2)*I1235, 2)</f>
        <v>382.28</v>
      </c>
      <c r="N1235" s="47"/>
      <c r="O1235" s="47"/>
      <c r="P1235" s="46">
        <v>88.8</v>
      </c>
      <c r="Q1235" s="47"/>
      <c r="R1235" s="47"/>
      <c r="S1235" s="46">
        <f>ROUND(ROUND(P1235, 2)*I1235, 2)</f>
        <v>382.28</v>
      </c>
      <c r="T1235" s="47"/>
      <c r="U1235" s="48"/>
      <c r="V1235" s="9">
        <f>ROUND(ROUND(P1235, 2)/1.2, 2)</f>
        <v>74</v>
      </c>
      <c r="Y1235" s="9">
        <f>ROUND(S1235 / 1.2, 2)</f>
        <v>318.57</v>
      </c>
      <c r="AD1235" s="4" t="s">
        <v>3417</v>
      </c>
      <c r="AE1235" s="4" t="s">
        <v>3415</v>
      </c>
      <c r="AF1235" s="4" t="s">
        <v>633</v>
      </c>
    </row>
    <row r="1236" spans="1:35" ht="54" x14ac:dyDescent="0.3">
      <c r="A1236" s="17" t="s">
        <v>3418</v>
      </c>
      <c r="B1236" s="17"/>
      <c r="C1236" s="34" t="s">
        <v>3389</v>
      </c>
      <c r="D1236" s="19"/>
      <c r="E1236" s="19" t="s">
        <v>3419</v>
      </c>
      <c r="F1236" s="35" t="s">
        <v>74</v>
      </c>
      <c r="G1236" s="36">
        <v>0.3</v>
      </c>
      <c r="H1236" s="19"/>
      <c r="I1236" s="62">
        <v>0</v>
      </c>
      <c r="J1236" s="38">
        <v>0</v>
      </c>
      <c r="K1236" s="39"/>
      <c r="L1236" s="39"/>
      <c r="M1236" s="38">
        <f>ROUND(ROUND(J1236, 2)*I1236, 2)</f>
        <v>0</v>
      </c>
      <c r="N1236" s="39"/>
      <c r="O1236" s="39"/>
      <c r="P1236" s="38">
        <v>206.5</v>
      </c>
      <c r="Q1236" s="39"/>
      <c r="R1236" s="39"/>
      <c r="S1236" s="38">
        <f>ROUND(ROUND(P1236, 2)*I1236, 2)</f>
        <v>0</v>
      </c>
      <c r="T1236" s="39"/>
      <c r="U1236" s="40"/>
      <c r="V1236" s="9">
        <f>ROUND(ROUND(P1236, 2)/1.2, 2)</f>
        <v>172.08</v>
      </c>
      <c r="Y1236" s="9">
        <f>ROUND(S1236 / 1.2, 2)</f>
        <v>0</v>
      </c>
      <c r="AD1236" s="4" t="s">
        <v>3420</v>
      </c>
      <c r="AE1236" s="4" t="s">
        <v>3421</v>
      </c>
      <c r="AF1236" s="4" t="s">
        <v>3393</v>
      </c>
    </row>
    <row r="1237" spans="1:35" ht="54" x14ac:dyDescent="0.3">
      <c r="A1237" s="23" t="s">
        <v>3422</v>
      </c>
      <c r="B1237" s="23"/>
      <c r="C1237" s="42" t="s">
        <v>3389</v>
      </c>
      <c r="D1237" s="25"/>
      <c r="E1237" s="25" t="s">
        <v>3419</v>
      </c>
      <c r="F1237" s="43" t="s">
        <v>74</v>
      </c>
      <c r="G1237" s="44">
        <v>0.3</v>
      </c>
      <c r="H1237" s="25"/>
      <c r="I1237" s="44">
        <v>8.61</v>
      </c>
      <c r="J1237" s="46">
        <v>0</v>
      </c>
      <c r="K1237" s="47"/>
      <c r="L1237" s="47"/>
      <c r="M1237" s="46">
        <f>ROUND(ROUND(J1237, 2)*I1237, 2)</f>
        <v>0</v>
      </c>
      <c r="N1237" s="47"/>
      <c r="O1237" s="47"/>
      <c r="P1237" s="46">
        <v>206.5</v>
      </c>
      <c r="Q1237" s="47"/>
      <c r="R1237" s="47"/>
      <c r="S1237" s="46">
        <f>ROUND(ROUND(P1237, 2)*I1237, 2)</f>
        <v>1777.97</v>
      </c>
      <c r="T1237" s="47"/>
      <c r="U1237" s="48"/>
      <c r="V1237" s="9">
        <f>ROUND(ROUND(P1237, 2)/1.2, 2)</f>
        <v>172.08</v>
      </c>
      <c r="Y1237" s="9">
        <f>ROUND(S1237 / 1.2, 2)</f>
        <v>1481.64</v>
      </c>
      <c r="AD1237" s="4" t="s">
        <v>3423</v>
      </c>
      <c r="AE1237" s="4" t="s">
        <v>3421</v>
      </c>
      <c r="AF1237" s="4" t="s">
        <v>3393</v>
      </c>
    </row>
    <row r="1238" spans="1:35" ht="36" x14ac:dyDescent="0.3">
      <c r="A1238" s="17" t="s">
        <v>3424</v>
      </c>
      <c r="B1238" s="17" t="s">
        <v>3333</v>
      </c>
      <c r="C1238" s="18" t="s">
        <v>3334</v>
      </c>
      <c r="D1238" s="19"/>
      <c r="E1238" s="19" t="s">
        <v>3425</v>
      </c>
      <c r="F1238" s="19" t="s">
        <v>67</v>
      </c>
      <c r="G1238" s="20">
        <v>1</v>
      </c>
      <c r="H1238" s="19"/>
      <c r="I1238" s="21">
        <v>0</v>
      </c>
      <c r="J1238" s="22">
        <v>13.32</v>
      </c>
      <c r="K1238" s="22">
        <v>464</v>
      </c>
      <c r="L1238" s="22">
        <f>J1238+ROUND(K1238, 2)</f>
        <v>477.32</v>
      </c>
      <c r="M1238" s="22">
        <v>0</v>
      </c>
      <c r="N1238" s="22">
        <v>0</v>
      </c>
      <c r="O1238" s="22">
        <f>M1238+N1238</f>
        <v>0</v>
      </c>
      <c r="P1238" s="22">
        <v>75.27</v>
      </c>
      <c r="Q1238" s="22">
        <v>464</v>
      </c>
      <c r="R1238" s="22">
        <f>P1238+ROUND(Q1238, 2)</f>
        <v>539.27</v>
      </c>
      <c r="S1238" s="22">
        <v>0</v>
      </c>
      <c r="T1238" s="22">
        <v>0</v>
      </c>
      <c r="U1238" s="22">
        <f>S1238+T1238</f>
        <v>0</v>
      </c>
      <c r="V1238" s="9">
        <f>ROUND(P1238 / 1.2, 2)</f>
        <v>62.73</v>
      </c>
      <c r="W1238" s="9">
        <f>ROUND(Q1238 / 1.2, 2)</f>
        <v>386.67</v>
      </c>
      <c r="X1238" s="9">
        <f>ROUND(R1238 / 1.2, 2)</f>
        <v>449.39</v>
      </c>
      <c r="Y1238" s="9">
        <f>ROUND(S1238 / 1.2, 2)</f>
        <v>0</v>
      </c>
      <c r="Z1238" s="9">
        <f>ROUND(T1238 / 1.2, 2)</f>
        <v>0</v>
      </c>
      <c r="AA1238" s="9">
        <f>Y1238+Z1238</f>
        <v>0</v>
      </c>
      <c r="AD1238" s="4">
        <v>337840040</v>
      </c>
      <c r="AE1238" s="4">
        <v>27137903</v>
      </c>
      <c r="AG1238" s="4" t="s">
        <v>3336</v>
      </c>
      <c r="AH1238" s="4" t="s">
        <v>3337</v>
      </c>
      <c r="AI1238" s="4" t="s">
        <v>70</v>
      </c>
    </row>
    <row r="1239" spans="1:35" ht="36" x14ac:dyDescent="0.3">
      <c r="A1239" s="23" t="s">
        <v>3426</v>
      </c>
      <c r="B1239" s="23" t="s">
        <v>3333</v>
      </c>
      <c r="C1239" s="24" t="s">
        <v>3334</v>
      </c>
      <c r="D1239" s="25"/>
      <c r="E1239" s="25" t="s">
        <v>3425</v>
      </c>
      <c r="F1239" s="25" t="s">
        <v>67</v>
      </c>
      <c r="G1239" s="26">
        <v>1</v>
      </c>
      <c r="H1239" s="25"/>
      <c r="I1239" s="26">
        <v>29.42</v>
      </c>
      <c r="J1239" s="27">
        <v>13.32</v>
      </c>
      <c r="K1239" s="27">
        <v>464</v>
      </c>
      <c r="L1239" s="27">
        <v>464</v>
      </c>
      <c r="M1239" s="27">
        <v>391.87</v>
      </c>
      <c r="N1239" s="27">
        <v>13650.88</v>
      </c>
      <c r="O1239" s="27"/>
      <c r="P1239" s="27">
        <v>75.27</v>
      </c>
      <c r="Q1239" s="27">
        <v>464</v>
      </c>
      <c r="R1239" s="27">
        <v>464</v>
      </c>
      <c r="S1239" s="27">
        <v>2214.44</v>
      </c>
      <c r="T1239" s="27">
        <v>13650.88</v>
      </c>
      <c r="U1239" s="27"/>
      <c r="V1239" s="9"/>
      <c r="W1239" s="9">
        <f>ROUND(Q1239 / 1.2, 2)</f>
        <v>386.67</v>
      </c>
      <c r="X1239" s="9">
        <f>ROUND(R1239 / 1.2, 2)</f>
        <v>386.67</v>
      </c>
      <c r="Y1239" s="9"/>
      <c r="Z1239" s="9">
        <f>ROUND(T1239 / 1.2, 2)</f>
        <v>11375.73</v>
      </c>
      <c r="AA1239" s="9"/>
      <c r="AD1239" s="4">
        <v>315782355</v>
      </c>
      <c r="AE1239" s="4">
        <v>27137903</v>
      </c>
      <c r="AG1239" s="4" t="s">
        <v>3336</v>
      </c>
      <c r="AH1239" s="4" t="s">
        <v>3337</v>
      </c>
      <c r="AI1239" s="4"/>
    </row>
    <row r="1240" spans="1:35" ht="54" x14ac:dyDescent="0.3">
      <c r="A1240" s="17" t="s">
        <v>3427</v>
      </c>
      <c r="B1240" s="17"/>
      <c r="C1240" s="34" t="s">
        <v>3389</v>
      </c>
      <c r="D1240" s="19"/>
      <c r="E1240" s="19" t="s">
        <v>3428</v>
      </c>
      <c r="F1240" s="35" t="s">
        <v>74</v>
      </c>
      <c r="G1240" s="36">
        <v>0.3</v>
      </c>
      <c r="H1240" s="19"/>
      <c r="I1240" s="62">
        <v>0</v>
      </c>
      <c r="J1240" s="38">
        <v>0</v>
      </c>
      <c r="K1240" s="39"/>
      <c r="L1240" s="39"/>
      <c r="M1240" s="38">
        <f>ROUND(ROUND(J1240, 2)*I1240, 2)</f>
        <v>0</v>
      </c>
      <c r="N1240" s="39"/>
      <c r="O1240" s="39"/>
      <c r="P1240" s="38">
        <v>206.5</v>
      </c>
      <c r="Q1240" s="39"/>
      <c r="R1240" s="39"/>
      <c r="S1240" s="38">
        <f>ROUND(ROUND(P1240, 2)*I1240, 2)</f>
        <v>0</v>
      </c>
      <c r="T1240" s="39"/>
      <c r="U1240" s="40"/>
      <c r="V1240" s="9">
        <f>ROUND(ROUND(P1240, 2)/1.2, 2)</f>
        <v>172.08</v>
      </c>
      <c r="Y1240" s="9">
        <f>ROUND(S1240 / 1.2, 2)</f>
        <v>0</v>
      </c>
      <c r="AD1240" s="4" t="s">
        <v>3429</v>
      </c>
      <c r="AE1240" s="4" t="s">
        <v>3430</v>
      </c>
      <c r="AF1240" s="4" t="s">
        <v>3393</v>
      </c>
    </row>
    <row r="1241" spans="1:35" ht="54" x14ac:dyDescent="0.3">
      <c r="A1241" s="23" t="s">
        <v>3431</v>
      </c>
      <c r="B1241" s="23"/>
      <c r="C1241" s="42" t="s">
        <v>3389</v>
      </c>
      <c r="D1241" s="25"/>
      <c r="E1241" s="25" t="s">
        <v>3428</v>
      </c>
      <c r="F1241" s="43" t="s">
        <v>74</v>
      </c>
      <c r="G1241" s="44">
        <v>0.3</v>
      </c>
      <c r="H1241" s="25"/>
      <c r="I1241" s="44">
        <v>8.8260000000000005</v>
      </c>
      <c r="J1241" s="46">
        <v>0</v>
      </c>
      <c r="K1241" s="47"/>
      <c r="L1241" s="47"/>
      <c r="M1241" s="46">
        <f>ROUND(ROUND(J1241, 2)*I1241, 2)</f>
        <v>0</v>
      </c>
      <c r="N1241" s="47"/>
      <c r="O1241" s="47"/>
      <c r="P1241" s="46">
        <v>206.5</v>
      </c>
      <c r="Q1241" s="47"/>
      <c r="R1241" s="47"/>
      <c r="S1241" s="46">
        <f>ROUND(ROUND(P1241, 2)*I1241, 2)</f>
        <v>1822.57</v>
      </c>
      <c r="T1241" s="47"/>
      <c r="U1241" s="48"/>
      <c r="V1241" s="9">
        <f>ROUND(ROUND(P1241, 2)/1.2, 2)</f>
        <v>172.08</v>
      </c>
      <c r="Y1241" s="9">
        <f>ROUND(S1241 / 1.2, 2)</f>
        <v>1518.81</v>
      </c>
      <c r="AD1241" s="4" t="s">
        <v>3432</v>
      </c>
      <c r="AE1241" s="4" t="s">
        <v>3430</v>
      </c>
      <c r="AF1241" s="4" t="s">
        <v>3393</v>
      </c>
    </row>
    <row r="1242" spans="1:35" ht="36" x14ac:dyDescent="0.3">
      <c r="A1242" s="17" t="s">
        <v>3433</v>
      </c>
      <c r="B1242" s="17"/>
      <c r="C1242" s="34" t="s">
        <v>630</v>
      </c>
      <c r="D1242" s="19"/>
      <c r="E1242" s="19"/>
      <c r="F1242" s="35" t="s">
        <v>74</v>
      </c>
      <c r="G1242" s="36">
        <v>0.15</v>
      </c>
      <c r="H1242" s="19"/>
      <c r="I1242" s="62">
        <v>0</v>
      </c>
      <c r="J1242" s="38">
        <v>88.8</v>
      </c>
      <c r="K1242" s="39"/>
      <c r="L1242" s="39"/>
      <c r="M1242" s="38">
        <f>ROUND(ROUND(J1242, 2)*I1242, 2)</f>
        <v>0</v>
      </c>
      <c r="N1242" s="39"/>
      <c r="O1242" s="39"/>
      <c r="P1242" s="38">
        <v>88.8</v>
      </c>
      <c r="Q1242" s="39"/>
      <c r="R1242" s="39"/>
      <c r="S1242" s="38">
        <f>ROUND(ROUND(P1242, 2)*I1242, 2)</f>
        <v>0</v>
      </c>
      <c r="T1242" s="39"/>
      <c r="U1242" s="40"/>
      <c r="V1242" s="9">
        <f>ROUND(ROUND(P1242, 2)/1.2, 2)</f>
        <v>74</v>
      </c>
      <c r="Y1242" s="9">
        <f>ROUND(S1242 / 1.2, 2)</f>
        <v>0</v>
      </c>
      <c r="AD1242" s="4" t="s">
        <v>3434</v>
      </c>
      <c r="AE1242" s="4" t="s">
        <v>3435</v>
      </c>
      <c r="AF1242" s="4" t="s">
        <v>633</v>
      </c>
    </row>
    <row r="1243" spans="1:35" ht="36" x14ac:dyDescent="0.3">
      <c r="A1243" s="23" t="s">
        <v>3436</v>
      </c>
      <c r="B1243" s="23"/>
      <c r="C1243" s="42" t="s">
        <v>630</v>
      </c>
      <c r="D1243" s="25"/>
      <c r="E1243" s="25"/>
      <c r="F1243" s="43" t="s">
        <v>74</v>
      </c>
      <c r="G1243" s="44">
        <v>0.15</v>
      </c>
      <c r="H1243" s="25"/>
      <c r="I1243" s="44">
        <v>4.4130000000000003</v>
      </c>
      <c r="J1243" s="46">
        <v>88.8</v>
      </c>
      <c r="K1243" s="47"/>
      <c r="L1243" s="47"/>
      <c r="M1243" s="46">
        <f>ROUND(ROUND(J1243, 2)*I1243, 2)</f>
        <v>391.87</v>
      </c>
      <c r="N1243" s="47"/>
      <c r="O1243" s="47"/>
      <c r="P1243" s="46">
        <v>88.8</v>
      </c>
      <c r="Q1243" s="47"/>
      <c r="R1243" s="47"/>
      <c r="S1243" s="46">
        <f>ROUND(ROUND(P1243, 2)*I1243, 2)</f>
        <v>391.87</v>
      </c>
      <c r="T1243" s="47"/>
      <c r="U1243" s="48"/>
      <c r="V1243" s="9">
        <f>ROUND(ROUND(P1243, 2)/1.2, 2)</f>
        <v>74</v>
      </c>
      <c r="Y1243" s="9">
        <f>ROUND(S1243 / 1.2, 2)</f>
        <v>326.56</v>
      </c>
      <c r="AD1243" s="4" t="s">
        <v>3437</v>
      </c>
      <c r="AE1243" s="4" t="s">
        <v>3435</v>
      </c>
      <c r="AF1243" s="4" t="s">
        <v>633</v>
      </c>
    </row>
    <row r="1244" spans="1:35" ht="36" x14ac:dyDescent="0.3">
      <c r="A1244" s="17" t="s">
        <v>3438</v>
      </c>
      <c r="B1244" s="17" t="s">
        <v>3333</v>
      </c>
      <c r="C1244" s="18" t="s">
        <v>3334</v>
      </c>
      <c r="D1244" s="19"/>
      <c r="E1244" s="19" t="s">
        <v>3439</v>
      </c>
      <c r="F1244" s="19" t="s">
        <v>67</v>
      </c>
      <c r="G1244" s="20">
        <v>1</v>
      </c>
      <c r="H1244" s="19"/>
      <c r="I1244" s="21">
        <v>0</v>
      </c>
      <c r="J1244" s="22">
        <v>13.32</v>
      </c>
      <c r="K1244" s="22">
        <v>464</v>
      </c>
      <c r="L1244" s="22">
        <f>J1244+ROUND(K1244, 2)</f>
        <v>477.32</v>
      </c>
      <c r="M1244" s="22">
        <v>0</v>
      </c>
      <c r="N1244" s="22">
        <v>0</v>
      </c>
      <c r="O1244" s="22">
        <f>M1244+N1244</f>
        <v>0</v>
      </c>
      <c r="P1244" s="22">
        <v>75.27</v>
      </c>
      <c r="Q1244" s="22">
        <v>464</v>
      </c>
      <c r="R1244" s="22">
        <f>P1244+ROUND(Q1244, 2)</f>
        <v>539.27</v>
      </c>
      <c r="S1244" s="22">
        <v>0</v>
      </c>
      <c r="T1244" s="22">
        <v>0</v>
      </c>
      <c r="U1244" s="22">
        <f>S1244+T1244</f>
        <v>0</v>
      </c>
      <c r="V1244" s="9">
        <f>ROUND(P1244 / 1.2, 2)</f>
        <v>62.73</v>
      </c>
      <c r="W1244" s="9">
        <f>ROUND(Q1244 / 1.2, 2)</f>
        <v>386.67</v>
      </c>
      <c r="X1244" s="9">
        <f>ROUND(R1244 / 1.2, 2)</f>
        <v>449.39</v>
      </c>
      <c r="Y1244" s="9">
        <f>ROUND(S1244 / 1.2, 2)</f>
        <v>0</v>
      </c>
      <c r="Z1244" s="9">
        <f>ROUND(T1244 / 1.2, 2)</f>
        <v>0</v>
      </c>
      <c r="AA1244" s="9">
        <f>Y1244+Z1244</f>
        <v>0</v>
      </c>
      <c r="AD1244" s="4">
        <v>337840041</v>
      </c>
      <c r="AE1244" s="4">
        <v>27137892</v>
      </c>
      <c r="AG1244" s="4" t="s">
        <v>3336</v>
      </c>
      <c r="AH1244" s="4" t="s">
        <v>3337</v>
      </c>
      <c r="AI1244" s="4" t="s">
        <v>70</v>
      </c>
    </row>
    <row r="1245" spans="1:35" ht="36" x14ac:dyDescent="0.3">
      <c r="A1245" s="23" t="s">
        <v>3440</v>
      </c>
      <c r="B1245" s="23" t="s">
        <v>3333</v>
      </c>
      <c r="C1245" s="24" t="s">
        <v>3334</v>
      </c>
      <c r="D1245" s="25"/>
      <c r="E1245" s="25" t="s">
        <v>3439</v>
      </c>
      <c r="F1245" s="25" t="s">
        <v>67</v>
      </c>
      <c r="G1245" s="26">
        <v>1</v>
      </c>
      <c r="H1245" s="25"/>
      <c r="I1245" s="26">
        <v>316.79000000000002</v>
      </c>
      <c r="J1245" s="27">
        <v>13.32</v>
      </c>
      <c r="K1245" s="27">
        <v>464</v>
      </c>
      <c r="L1245" s="27">
        <v>464</v>
      </c>
      <c r="M1245" s="27">
        <v>4219.6400000000003</v>
      </c>
      <c r="N1245" s="27">
        <v>146990.56</v>
      </c>
      <c r="O1245" s="27"/>
      <c r="P1245" s="27">
        <v>75.27</v>
      </c>
      <c r="Q1245" s="27">
        <v>464</v>
      </c>
      <c r="R1245" s="27">
        <v>464</v>
      </c>
      <c r="S1245" s="27">
        <v>23844.78</v>
      </c>
      <c r="T1245" s="27">
        <v>146990.56</v>
      </c>
      <c r="U1245" s="27"/>
      <c r="V1245" s="9"/>
      <c r="W1245" s="9">
        <f>ROUND(Q1245 / 1.2, 2)</f>
        <v>386.67</v>
      </c>
      <c r="X1245" s="9">
        <f>ROUND(R1245 / 1.2, 2)</f>
        <v>386.67</v>
      </c>
      <c r="Y1245" s="9"/>
      <c r="Z1245" s="9">
        <f>ROUND(T1245 / 1.2, 2)</f>
        <v>122492.13</v>
      </c>
      <c r="AA1245" s="9"/>
      <c r="AD1245" s="4">
        <v>315782356</v>
      </c>
      <c r="AE1245" s="4">
        <v>27137892</v>
      </c>
      <c r="AG1245" s="4" t="s">
        <v>3336</v>
      </c>
      <c r="AH1245" s="4" t="s">
        <v>3337</v>
      </c>
      <c r="AI1245" s="4"/>
    </row>
    <row r="1246" spans="1:35" ht="36" x14ac:dyDescent="0.3">
      <c r="A1246" s="17" t="s">
        <v>3441</v>
      </c>
      <c r="B1246" s="17"/>
      <c r="C1246" s="34" t="s">
        <v>630</v>
      </c>
      <c r="D1246" s="19"/>
      <c r="E1246" s="19"/>
      <c r="F1246" s="35" t="s">
        <v>74</v>
      </c>
      <c r="G1246" s="36">
        <v>0.15</v>
      </c>
      <c r="H1246" s="19"/>
      <c r="I1246" s="62">
        <v>0</v>
      </c>
      <c r="J1246" s="38">
        <v>88.8</v>
      </c>
      <c r="K1246" s="39"/>
      <c r="L1246" s="39"/>
      <c r="M1246" s="38">
        <f>ROUND(ROUND(J1246, 2)*I1246, 2)</f>
        <v>0</v>
      </c>
      <c r="N1246" s="39"/>
      <c r="O1246" s="39"/>
      <c r="P1246" s="38">
        <v>88.8</v>
      </c>
      <c r="Q1246" s="39"/>
      <c r="R1246" s="39"/>
      <c r="S1246" s="38">
        <f>ROUND(ROUND(P1246, 2)*I1246, 2)</f>
        <v>0</v>
      </c>
      <c r="T1246" s="39"/>
      <c r="U1246" s="40"/>
      <c r="V1246" s="9">
        <f>ROUND(ROUND(P1246, 2)/1.2, 2)</f>
        <v>74</v>
      </c>
      <c r="Y1246" s="9">
        <f>ROUND(S1246 / 1.2, 2)</f>
        <v>0</v>
      </c>
      <c r="AD1246" s="4" t="s">
        <v>3442</v>
      </c>
      <c r="AE1246" s="4" t="s">
        <v>3443</v>
      </c>
      <c r="AF1246" s="4" t="s">
        <v>633</v>
      </c>
    </row>
    <row r="1247" spans="1:35" ht="36" x14ac:dyDescent="0.3">
      <c r="A1247" s="23" t="s">
        <v>3444</v>
      </c>
      <c r="B1247" s="23"/>
      <c r="C1247" s="42" t="s">
        <v>630</v>
      </c>
      <c r="D1247" s="25"/>
      <c r="E1247" s="25"/>
      <c r="F1247" s="43" t="s">
        <v>74</v>
      </c>
      <c r="G1247" s="44">
        <v>0.15</v>
      </c>
      <c r="H1247" s="25"/>
      <c r="I1247" s="44">
        <v>47.518999999999998</v>
      </c>
      <c r="J1247" s="46">
        <v>88.8</v>
      </c>
      <c r="K1247" s="47"/>
      <c r="L1247" s="47"/>
      <c r="M1247" s="46">
        <f>ROUND(ROUND(J1247, 2)*I1247, 2)</f>
        <v>4219.6899999999996</v>
      </c>
      <c r="N1247" s="47"/>
      <c r="O1247" s="47"/>
      <c r="P1247" s="46">
        <v>88.8</v>
      </c>
      <c r="Q1247" s="47"/>
      <c r="R1247" s="47"/>
      <c r="S1247" s="46">
        <f>ROUND(ROUND(P1247, 2)*I1247, 2)</f>
        <v>4219.6899999999996</v>
      </c>
      <c r="T1247" s="47"/>
      <c r="U1247" s="48"/>
      <c r="V1247" s="9">
        <f>ROUND(ROUND(P1247, 2)/1.2, 2)</f>
        <v>74</v>
      </c>
      <c r="Y1247" s="9">
        <f>ROUND(S1247 / 1.2, 2)</f>
        <v>3516.41</v>
      </c>
      <c r="AD1247" s="4" t="s">
        <v>3445</v>
      </c>
      <c r="AE1247" s="4" t="s">
        <v>3443</v>
      </c>
      <c r="AF1247" s="4" t="s">
        <v>633</v>
      </c>
    </row>
    <row r="1248" spans="1:35" ht="90" x14ac:dyDescent="0.3">
      <c r="A1248" s="17" t="s">
        <v>3446</v>
      </c>
      <c r="B1248" s="17"/>
      <c r="C1248" s="34" t="s">
        <v>3340</v>
      </c>
      <c r="D1248" s="19"/>
      <c r="E1248" s="19" t="s">
        <v>3447</v>
      </c>
      <c r="F1248" s="35" t="s">
        <v>74</v>
      </c>
      <c r="G1248" s="36">
        <v>0.3</v>
      </c>
      <c r="H1248" s="19"/>
      <c r="I1248" s="62">
        <v>0</v>
      </c>
      <c r="J1248" s="38">
        <v>0</v>
      </c>
      <c r="K1248" s="39"/>
      <c r="L1248" s="39"/>
      <c r="M1248" s="38">
        <f>ROUND(ROUND(J1248, 2)*I1248, 2)</f>
        <v>0</v>
      </c>
      <c r="N1248" s="39"/>
      <c r="O1248" s="39"/>
      <c r="P1248" s="38">
        <v>206.5</v>
      </c>
      <c r="Q1248" s="39"/>
      <c r="R1248" s="39"/>
      <c r="S1248" s="38">
        <f>ROUND(ROUND(P1248, 2)*I1248, 2)</f>
        <v>0</v>
      </c>
      <c r="T1248" s="39"/>
      <c r="U1248" s="40"/>
      <c r="V1248" s="9">
        <f>ROUND(ROUND(P1248, 2)/1.2, 2)</f>
        <v>172.08</v>
      </c>
      <c r="Y1248" s="9">
        <f>ROUND(S1248 / 1.2, 2)</f>
        <v>0</v>
      </c>
      <c r="AD1248" s="4" t="s">
        <v>3448</v>
      </c>
      <c r="AE1248" s="4" t="s">
        <v>3449</v>
      </c>
      <c r="AF1248" s="4" t="s">
        <v>3344</v>
      </c>
    </row>
    <row r="1249" spans="1:35" ht="90" x14ac:dyDescent="0.3">
      <c r="A1249" s="23" t="s">
        <v>3450</v>
      </c>
      <c r="B1249" s="23"/>
      <c r="C1249" s="42" t="s">
        <v>3340</v>
      </c>
      <c r="D1249" s="25"/>
      <c r="E1249" s="25" t="s">
        <v>3447</v>
      </c>
      <c r="F1249" s="43" t="s">
        <v>74</v>
      </c>
      <c r="G1249" s="44">
        <v>0.3</v>
      </c>
      <c r="H1249" s="25"/>
      <c r="I1249" s="44">
        <v>95.037000000000006</v>
      </c>
      <c r="J1249" s="46">
        <v>0</v>
      </c>
      <c r="K1249" s="47"/>
      <c r="L1249" s="47"/>
      <c r="M1249" s="46">
        <f>ROUND(ROUND(J1249, 2)*I1249, 2)</f>
        <v>0</v>
      </c>
      <c r="N1249" s="47"/>
      <c r="O1249" s="47"/>
      <c r="P1249" s="46">
        <v>206.5</v>
      </c>
      <c r="Q1249" s="47"/>
      <c r="R1249" s="47"/>
      <c r="S1249" s="46">
        <f>ROUND(ROUND(P1249, 2)*I1249, 2)</f>
        <v>19625.14</v>
      </c>
      <c r="T1249" s="47"/>
      <c r="U1249" s="48"/>
      <c r="V1249" s="9">
        <f>ROUND(ROUND(P1249, 2)/1.2, 2)</f>
        <v>172.08</v>
      </c>
      <c r="Y1249" s="9">
        <f>ROUND(S1249 / 1.2, 2)</f>
        <v>16354.28</v>
      </c>
      <c r="AD1249" s="4" t="s">
        <v>3451</v>
      </c>
      <c r="AE1249" s="4" t="s">
        <v>3449</v>
      </c>
      <c r="AF1249" s="4" t="s">
        <v>3344</v>
      </c>
    </row>
    <row r="1250" spans="1:35" ht="36" x14ac:dyDescent="0.3">
      <c r="A1250" s="17" t="s">
        <v>3452</v>
      </c>
      <c r="B1250" s="17" t="s">
        <v>3333</v>
      </c>
      <c r="C1250" s="18" t="s">
        <v>3334</v>
      </c>
      <c r="D1250" s="19"/>
      <c r="E1250" s="19" t="s">
        <v>3453</v>
      </c>
      <c r="F1250" s="19" t="s">
        <v>67</v>
      </c>
      <c r="G1250" s="20">
        <v>1</v>
      </c>
      <c r="H1250" s="19"/>
      <c r="I1250" s="21">
        <v>0</v>
      </c>
      <c r="J1250" s="22">
        <v>13.32</v>
      </c>
      <c r="K1250" s="22">
        <v>464</v>
      </c>
      <c r="L1250" s="22">
        <f>J1250+ROUND(K1250, 2)</f>
        <v>477.32</v>
      </c>
      <c r="M1250" s="22">
        <v>0</v>
      </c>
      <c r="N1250" s="22">
        <v>0</v>
      </c>
      <c r="O1250" s="22">
        <f>M1250+N1250</f>
        <v>0</v>
      </c>
      <c r="P1250" s="22">
        <v>68.28</v>
      </c>
      <c r="Q1250" s="22">
        <v>464</v>
      </c>
      <c r="R1250" s="22">
        <f>P1250+ROUND(Q1250, 2)</f>
        <v>532.28</v>
      </c>
      <c r="S1250" s="22">
        <v>0</v>
      </c>
      <c r="T1250" s="22">
        <v>0</v>
      </c>
      <c r="U1250" s="22">
        <f>S1250+T1250</f>
        <v>0</v>
      </c>
      <c r="V1250" s="9">
        <f>ROUND(P1250 / 1.2, 2)</f>
        <v>56.9</v>
      </c>
      <c r="W1250" s="9">
        <f>ROUND(Q1250 / 1.2, 2)</f>
        <v>386.67</v>
      </c>
      <c r="X1250" s="9">
        <f>ROUND(R1250 / 1.2, 2)</f>
        <v>443.57</v>
      </c>
      <c r="Y1250" s="9">
        <f>ROUND(S1250 / 1.2, 2)</f>
        <v>0</v>
      </c>
      <c r="Z1250" s="9">
        <f>ROUND(T1250 / 1.2, 2)</f>
        <v>0</v>
      </c>
      <c r="AA1250" s="9">
        <f>Y1250+Z1250</f>
        <v>0</v>
      </c>
      <c r="AD1250" s="4">
        <v>337840042</v>
      </c>
      <c r="AE1250" s="4">
        <v>27137895</v>
      </c>
      <c r="AG1250" s="4" t="s">
        <v>3336</v>
      </c>
      <c r="AH1250" s="4" t="s">
        <v>3337</v>
      </c>
      <c r="AI1250" s="4" t="s">
        <v>70</v>
      </c>
    </row>
    <row r="1251" spans="1:35" ht="36" x14ac:dyDescent="0.3">
      <c r="A1251" s="23" t="s">
        <v>3454</v>
      </c>
      <c r="B1251" s="23" t="s">
        <v>3333</v>
      </c>
      <c r="C1251" s="24" t="s">
        <v>3334</v>
      </c>
      <c r="D1251" s="25"/>
      <c r="E1251" s="25" t="s">
        <v>3453</v>
      </c>
      <c r="F1251" s="25" t="s">
        <v>67</v>
      </c>
      <c r="G1251" s="26">
        <v>1</v>
      </c>
      <c r="H1251" s="25"/>
      <c r="I1251" s="26">
        <v>564.55999999999995</v>
      </c>
      <c r="J1251" s="27">
        <v>13.32</v>
      </c>
      <c r="K1251" s="27">
        <v>464</v>
      </c>
      <c r="L1251" s="27">
        <v>464</v>
      </c>
      <c r="M1251" s="27">
        <v>7519.94</v>
      </c>
      <c r="N1251" s="27">
        <v>261955.84</v>
      </c>
      <c r="O1251" s="27"/>
      <c r="P1251" s="27">
        <v>68.28</v>
      </c>
      <c r="Q1251" s="27">
        <v>464</v>
      </c>
      <c r="R1251" s="27">
        <v>464</v>
      </c>
      <c r="S1251" s="27">
        <v>38548.160000000003</v>
      </c>
      <c r="T1251" s="27">
        <v>261955.84</v>
      </c>
      <c r="U1251" s="27"/>
      <c r="V1251" s="9"/>
      <c r="W1251" s="9">
        <f>ROUND(Q1251 / 1.2, 2)</f>
        <v>386.67</v>
      </c>
      <c r="X1251" s="9">
        <f>ROUND(R1251 / 1.2, 2)</f>
        <v>386.67</v>
      </c>
      <c r="Y1251" s="9"/>
      <c r="Z1251" s="9">
        <f>ROUND(T1251 / 1.2, 2)</f>
        <v>218296.53</v>
      </c>
      <c r="AA1251" s="9"/>
      <c r="AD1251" s="4">
        <v>315782357</v>
      </c>
      <c r="AE1251" s="4">
        <v>27137895</v>
      </c>
      <c r="AG1251" s="4" t="s">
        <v>3336</v>
      </c>
      <c r="AH1251" s="4" t="s">
        <v>3337</v>
      </c>
      <c r="AI1251" s="4"/>
    </row>
    <row r="1252" spans="1:35" ht="54" x14ac:dyDescent="0.3">
      <c r="A1252" s="17" t="s">
        <v>3455</v>
      </c>
      <c r="B1252" s="17"/>
      <c r="C1252" s="34" t="s">
        <v>3389</v>
      </c>
      <c r="D1252" s="19"/>
      <c r="E1252" s="19" t="s">
        <v>3456</v>
      </c>
      <c r="F1252" s="35" t="s">
        <v>74</v>
      </c>
      <c r="G1252" s="36">
        <v>0.3</v>
      </c>
      <c r="H1252" s="19"/>
      <c r="I1252" s="62">
        <v>0</v>
      </c>
      <c r="J1252" s="38">
        <v>0</v>
      </c>
      <c r="K1252" s="39"/>
      <c r="L1252" s="39"/>
      <c r="M1252" s="38">
        <f>ROUND(ROUND(J1252, 2)*I1252, 2)</f>
        <v>0</v>
      </c>
      <c r="N1252" s="39"/>
      <c r="O1252" s="39"/>
      <c r="P1252" s="38">
        <v>183.2</v>
      </c>
      <c r="Q1252" s="39"/>
      <c r="R1252" s="39"/>
      <c r="S1252" s="38">
        <f>ROUND(ROUND(P1252, 2)*I1252, 2)</f>
        <v>0</v>
      </c>
      <c r="T1252" s="39"/>
      <c r="U1252" s="40"/>
      <c r="V1252" s="9">
        <f>ROUND(ROUND(P1252, 2)/1.2, 2)</f>
        <v>152.66999999999999</v>
      </c>
      <c r="Y1252" s="9">
        <f>ROUND(S1252 / 1.2, 2)</f>
        <v>0</v>
      </c>
      <c r="AD1252" s="4" t="s">
        <v>3457</v>
      </c>
      <c r="AE1252" s="4" t="s">
        <v>3458</v>
      </c>
      <c r="AF1252" s="4" t="s">
        <v>3393</v>
      </c>
    </row>
    <row r="1253" spans="1:35" ht="54" x14ac:dyDescent="0.3">
      <c r="A1253" s="23" t="s">
        <v>3459</v>
      </c>
      <c r="B1253" s="23"/>
      <c r="C1253" s="42" t="s">
        <v>3389</v>
      </c>
      <c r="D1253" s="25"/>
      <c r="E1253" s="25" t="s">
        <v>3456</v>
      </c>
      <c r="F1253" s="43" t="s">
        <v>74</v>
      </c>
      <c r="G1253" s="44">
        <v>0.3</v>
      </c>
      <c r="H1253" s="25"/>
      <c r="I1253" s="44">
        <v>169.36799999999999</v>
      </c>
      <c r="J1253" s="46">
        <v>0</v>
      </c>
      <c r="K1253" s="47"/>
      <c r="L1253" s="47"/>
      <c r="M1253" s="46">
        <f>ROUND(ROUND(J1253, 2)*I1253, 2)</f>
        <v>0</v>
      </c>
      <c r="N1253" s="47"/>
      <c r="O1253" s="47"/>
      <c r="P1253" s="46">
        <v>183.2</v>
      </c>
      <c r="Q1253" s="47"/>
      <c r="R1253" s="47"/>
      <c r="S1253" s="46">
        <f>ROUND(ROUND(P1253, 2)*I1253, 2)</f>
        <v>31028.22</v>
      </c>
      <c r="T1253" s="47"/>
      <c r="U1253" s="48"/>
      <c r="V1253" s="9">
        <f>ROUND(ROUND(P1253, 2)/1.2, 2)</f>
        <v>152.66999999999999</v>
      </c>
      <c r="Y1253" s="9">
        <f>ROUND(S1253 / 1.2, 2)</f>
        <v>25856.85</v>
      </c>
      <c r="AD1253" s="4" t="s">
        <v>3460</v>
      </c>
      <c r="AE1253" s="4" t="s">
        <v>3458</v>
      </c>
      <c r="AF1253" s="4" t="s">
        <v>3393</v>
      </c>
    </row>
    <row r="1254" spans="1:35" ht="36" x14ac:dyDescent="0.3">
      <c r="A1254" s="17" t="s">
        <v>3461</v>
      </c>
      <c r="B1254" s="17"/>
      <c r="C1254" s="34" t="s">
        <v>630</v>
      </c>
      <c r="D1254" s="19"/>
      <c r="E1254" s="19"/>
      <c r="F1254" s="35" t="s">
        <v>74</v>
      </c>
      <c r="G1254" s="36">
        <v>0.15</v>
      </c>
      <c r="H1254" s="19"/>
      <c r="I1254" s="62">
        <v>0</v>
      </c>
      <c r="J1254" s="38">
        <v>88.8</v>
      </c>
      <c r="K1254" s="39"/>
      <c r="L1254" s="39"/>
      <c r="M1254" s="38">
        <f>ROUND(ROUND(J1254, 2)*I1254, 2)</f>
        <v>0</v>
      </c>
      <c r="N1254" s="39"/>
      <c r="O1254" s="39"/>
      <c r="P1254" s="38">
        <v>88.8</v>
      </c>
      <c r="Q1254" s="39"/>
      <c r="R1254" s="39"/>
      <c r="S1254" s="38">
        <f>ROUND(ROUND(P1254, 2)*I1254, 2)</f>
        <v>0</v>
      </c>
      <c r="T1254" s="39"/>
      <c r="U1254" s="40"/>
      <c r="V1254" s="9">
        <f>ROUND(ROUND(P1254, 2)/1.2, 2)</f>
        <v>74</v>
      </c>
      <c r="Y1254" s="9">
        <f>ROUND(S1254 / 1.2, 2)</f>
        <v>0</v>
      </c>
      <c r="AD1254" s="4" t="s">
        <v>3462</v>
      </c>
      <c r="AE1254" s="4" t="s">
        <v>3463</v>
      </c>
      <c r="AF1254" s="4" t="s">
        <v>633</v>
      </c>
    </row>
    <row r="1255" spans="1:35" ht="36" x14ac:dyDescent="0.3">
      <c r="A1255" s="23" t="s">
        <v>3464</v>
      </c>
      <c r="B1255" s="23"/>
      <c r="C1255" s="42" t="s">
        <v>630</v>
      </c>
      <c r="D1255" s="25"/>
      <c r="E1255" s="25"/>
      <c r="F1255" s="43" t="s">
        <v>74</v>
      </c>
      <c r="G1255" s="44">
        <v>0.15</v>
      </c>
      <c r="H1255" s="25"/>
      <c r="I1255" s="44">
        <v>84.683999999999997</v>
      </c>
      <c r="J1255" s="46">
        <v>88.8</v>
      </c>
      <c r="K1255" s="47"/>
      <c r="L1255" s="47"/>
      <c r="M1255" s="46">
        <f>ROUND(ROUND(J1255, 2)*I1255, 2)</f>
        <v>7519.94</v>
      </c>
      <c r="N1255" s="47"/>
      <c r="O1255" s="47"/>
      <c r="P1255" s="46">
        <v>88.8</v>
      </c>
      <c r="Q1255" s="47"/>
      <c r="R1255" s="47"/>
      <c r="S1255" s="46">
        <f>ROUND(ROUND(P1255, 2)*I1255, 2)</f>
        <v>7519.94</v>
      </c>
      <c r="T1255" s="47"/>
      <c r="U1255" s="48"/>
      <c r="V1255" s="9">
        <f>ROUND(ROUND(P1255, 2)/1.2, 2)</f>
        <v>74</v>
      </c>
      <c r="Y1255" s="9">
        <f>ROUND(S1255 / 1.2, 2)</f>
        <v>6266.62</v>
      </c>
      <c r="AD1255" s="4" t="s">
        <v>3465</v>
      </c>
      <c r="AE1255" s="4" t="s">
        <v>3463</v>
      </c>
      <c r="AF1255" s="4" t="s">
        <v>633</v>
      </c>
    </row>
    <row r="1256" spans="1:35" ht="36" x14ac:dyDescent="0.3">
      <c r="A1256" s="17" t="s">
        <v>3466</v>
      </c>
      <c r="B1256" s="17" t="s">
        <v>3333</v>
      </c>
      <c r="C1256" s="18" t="s">
        <v>3334</v>
      </c>
      <c r="D1256" s="19"/>
      <c r="E1256" s="19" t="s">
        <v>3467</v>
      </c>
      <c r="F1256" s="19" t="s">
        <v>67</v>
      </c>
      <c r="G1256" s="20">
        <v>1</v>
      </c>
      <c r="H1256" s="19"/>
      <c r="I1256" s="21">
        <v>0</v>
      </c>
      <c r="J1256" s="22">
        <v>12</v>
      </c>
      <c r="K1256" s="22">
        <v>464</v>
      </c>
      <c r="L1256" s="22">
        <f>J1256+ROUND(K1256, 2)</f>
        <v>476</v>
      </c>
      <c r="M1256" s="22">
        <v>0</v>
      </c>
      <c r="N1256" s="22">
        <v>0</v>
      </c>
      <c r="O1256" s="22">
        <f>M1256+N1256</f>
        <v>0</v>
      </c>
      <c r="P1256" s="22">
        <v>73.95</v>
      </c>
      <c r="Q1256" s="22">
        <v>464</v>
      </c>
      <c r="R1256" s="22">
        <f>P1256+ROUND(Q1256, 2)</f>
        <v>537.95000000000005</v>
      </c>
      <c r="S1256" s="22">
        <v>0</v>
      </c>
      <c r="T1256" s="22">
        <v>0</v>
      </c>
      <c r="U1256" s="22">
        <f>S1256+T1256</f>
        <v>0</v>
      </c>
      <c r="V1256" s="9">
        <f>ROUND(P1256 / 1.2, 2)</f>
        <v>61.63</v>
      </c>
      <c r="W1256" s="9">
        <f>ROUND(Q1256 / 1.2, 2)</f>
        <v>386.67</v>
      </c>
      <c r="X1256" s="9">
        <f>ROUND(R1256 / 1.2, 2)</f>
        <v>448.29</v>
      </c>
      <c r="Y1256" s="9">
        <f>ROUND(S1256 / 1.2, 2)</f>
        <v>0</v>
      </c>
      <c r="Z1256" s="9">
        <f>ROUND(T1256 / 1.2, 2)</f>
        <v>0</v>
      </c>
      <c r="AA1256" s="9">
        <f>Y1256+Z1256</f>
        <v>0</v>
      </c>
      <c r="AD1256" s="4">
        <v>337840043</v>
      </c>
      <c r="AE1256" s="4">
        <v>27137900</v>
      </c>
      <c r="AG1256" s="4" t="s">
        <v>3336</v>
      </c>
      <c r="AH1256" s="4" t="s">
        <v>3337</v>
      </c>
      <c r="AI1256" s="4" t="s">
        <v>70</v>
      </c>
    </row>
    <row r="1257" spans="1:35" ht="36" x14ac:dyDescent="0.3">
      <c r="A1257" s="23" t="s">
        <v>3468</v>
      </c>
      <c r="B1257" s="23" t="s">
        <v>3333</v>
      </c>
      <c r="C1257" s="24" t="s">
        <v>3334</v>
      </c>
      <c r="D1257" s="25"/>
      <c r="E1257" s="25" t="s">
        <v>3467</v>
      </c>
      <c r="F1257" s="25" t="s">
        <v>67</v>
      </c>
      <c r="G1257" s="26">
        <v>1</v>
      </c>
      <c r="H1257" s="25"/>
      <c r="I1257" s="26">
        <v>32.17</v>
      </c>
      <c r="J1257" s="27">
        <v>12</v>
      </c>
      <c r="K1257" s="27">
        <v>464</v>
      </c>
      <c r="L1257" s="27">
        <v>464</v>
      </c>
      <c r="M1257" s="27">
        <v>386.04</v>
      </c>
      <c r="N1257" s="27">
        <v>14926.88</v>
      </c>
      <c r="O1257" s="27"/>
      <c r="P1257" s="27">
        <v>73.95</v>
      </c>
      <c r="Q1257" s="27">
        <v>464</v>
      </c>
      <c r="R1257" s="27">
        <v>464</v>
      </c>
      <c r="S1257" s="27">
        <v>2378.9699999999998</v>
      </c>
      <c r="T1257" s="27">
        <v>14926.88</v>
      </c>
      <c r="U1257" s="27"/>
      <c r="V1257" s="9"/>
      <c r="W1257" s="9">
        <f>ROUND(Q1257 / 1.2, 2)</f>
        <v>386.67</v>
      </c>
      <c r="X1257" s="9">
        <f>ROUND(R1257 / 1.2, 2)</f>
        <v>386.67</v>
      </c>
      <c r="Y1257" s="9"/>
      <c r="Z1257" s="9">
        <f>ROUND(T1257 / 1.2, 2)</f>
        <v>12439.07</v>
      </c>
      <c r="AA1257" s="9"/>
      <c r="AD1257" s="4">
        <v>315782358</v>
      </c>
      <c r="AE1257" s="4">
        <v>27137900</v>
      </c>
      <c r="AG1257" s="4" t="s">
        <v>3336</v>
      </c>
      <c r="AH1257" s="4" t="s">
        <v>3337</v>
      </c>
      <c r="AI1257" s="4"/>
    </row>
    <row r="1258" spans="1:35" ht="36" x14ac:dyDescent="0.3">
      <c r="A1258" s="17" t="s">
        <v>3469</v>
      </c>
      <c r="B1258" s="17"/>
      <c r="C1258" s="34" t="s">
        <v>3470</v>
      </c>
      <c r="D1258" s="19"/>
      <c r="E1258" s="19"/>
      <c r="F1258" s="35" t="s">
        <v>74</v>
      </c>
      <c r="G1258" s="36">
        <v>0.15</v>
      </c>
      <c r="H1258" s="19"/>
      <c r="I1258" s="62">
        <v>0</v>
      </c>
      <c r="J1258" s="38">
        <v>80</v>
      </c>
      <c r="K1258" s="39"/>
      <c r="L1258" s="39"/>
      <c r="M1258" s="38">
        <f>ROUND(ROUND(J1258, 2)*I1258, 2)</f>
        <v>0</v>
      </c>
      <c r="N1258" s="39"/>
      <c r="O1258" s="39"/>
      <c r="P1258" s="38">
        <v>80</v>
      </c>
      <c r="Q1258" s="39"/>
      <c r="R1258" s="39"/>
      <c r="S1258" s="38">
        <f>ROUND(ROUND(P1258, 2)*I1258, 2)</f>
        <v>0</v>
      </c>
      <c r="T1258" s="39"/>
      <c r="U1258" s="40"/>
      <c r="V1258" s="9">
        <f>ROUND(ROUND(P1258, 2)/1.2, 2)</f>
        <v>66.67</v>
      </c>
      <c r="Y1258" s="9">
        <f>ROUND(S1258 / 1.2, 2)</f>
        <v>0</v>
      </c>
      <c r="AD1258" s="4" t="s">
        <v>3471</v>
      </c>
      <c r="AE1258" s="4" t="s">
        <v>3472</v>
      </c>
      <c r="AF1258" s="4" t="s">
        <v>3473</v>
      </c>
    </row>
    <row r="1259" spans="1:35" ht="36" x14ac:dyDescent="0.3">
      <c r="A1259" s="23" t="s">
        <v>3474</v>
      </c>
      <c r="B1259" s="23"/>
      <c r="C1259" s="42" t="s">
        <v>3470</v>
      </c>
      <c r="D1259" s="25"/>
      <c r="E1259" s="25"/>
      <c r="F1259" s="43" t="s">
        <v>74</v>
      </c>
      <c r="G1259" s="44">
        <v>0.15</v>
      </c>
      <c r="H1259" s="25"/>
      <c r="I1259" s="44">
        <v>4.8259999999999996</v>
      </c>
      <c r="J1259" s="46">
        <v>80</v>
      </c>
      <c r="K1259" s="47"/>
      <c r="L1259" s="47"/>
      <c r="M1259" s="46">
        <f>ROUND(ROUND(J1259, 2)*I1259, 2)</f>
        <v>386.08</v>
      </c>
      <c r="N1259" s="47"/>
      <c r="O1259" s="47"/>
      <c r="P1259" s="46">
        <v>80</v>
      </c>
      <c r="Q1259" s="47"/>
      <c r="R1259" s="47"/>
      <c r="S1259" s="46">
        <f>ROUND(ROUND(P1259, 2)*I1259, 2)</f>
        <v>386.08</v>
      </c>
      <c r="T1259" s="47"/>
      <c r="U1259" s="48"/>
      <c r="V1259" s="9">
        <f>ROUND(ROUND(P1259, 2)/1.2, 2)</f>
        <v>66.67</v>
      </c>
      <c r="Y1259" s="9">
        <f>ROUND(S1259 / 1.2, 2)</f>
        <v>321.73</v>
      </c>
      <c r="AD1259" s="4" t="s">
        <v>3475</v>
      </c>
      <c r="AE1259" s="4" t="s">
        <v>3472</v>
      </c>
      <c r="AF1259" s="4" t="s">
        <v>3473</v>
      </c>
    </row>
    <row r="1260" spans="1:35" ht="72" x14ac:dyDescent="0.3">
      <c r="A1260" s="17" t="s">
        <v>3476</v>
      </c>
      <c r="B1260" s="17"/>
      <c r="C1260" s="34" t="s">
        <v>3389</v>
      </c>
      <c r="D1260" s="19"/>
      <c r="E1260" s="19" t="s">
        <v>3477</v>
      </c>
      <c r="F1260" s="35" t="s">
        <v>74</v>
      </c>
      <c r="G1260" s="36">
        <v>0.3</v>
      </c>
      <c r="H1260" s="19"/>
      <c r="I1260" s="62">
        <v>0</v>
      </c>
      <c r="J1260" s="38">
        <v>0</v>
      </c>
      <c r="K1260" s="39"/>
      <c r="L1260" s="39"/>
      <c r="M1260" s="38">
        <f>ROUND(ROUND(J1260, 2)*I1260, 2)</f>
        <v>0</v>
      </c>
      <c r="N1260" s="39"/>
      <c r="O1260" s="39"/>
      <c r="P1260" s="38">
        <v>206.5</v>
      </c>
      <c r="Q1260" s="39"/>
      <c r="R1260" s="39"/>
      <c r="S1260" s="38">
        <f>ROUND(ROUND(P1260, 2)*I1260, 2)</f>
        <v>0</v>
      </c>
      <c r="T1260" s="39"/>
      <c r="U1260" s="40"/>
      <c r="V1260" s="9">
        <f>ROUND(ROUND(P1260, 2)/1.2, 2)</f>
        <v>172.08</v>
      </c>
      <c r="Y1260" s="9">
        <f>ROUND(S1260 / 1.2, 2)</f>
        <v>0</v>
      </c>
      <c r="AD1260" s="4" t="s">
        <v>3478</v>
      </c>
      <c r="AE1260" s="4" t="s">
        <v>3479</v>
      </c>
      <c r="AF1260" s="4" t="s">
        <v>3393</v>
      </c>
    </row>
    <row r="1261" spans="1:35" ht="72" x14ac:dyDescent="0.3">
      <c r="A1261" s="23" t="s">
        <v>3480</v>
      </c>
      <c r="B1261" s="23"/>
      <c r="C1261" s="42" t="s">
        <v>3389</v>
      </c>
      <c r="D1261" s="25"/>
      <c r="E1261" s="25" t="s">
        <v>3477</v>
      </c>
      <c r="F1261" s="43" t="s">
        <v>74</v>
      </c>
      <c r="G1261" s="44">
        <v>0.3</v>
      </c>
      <c r="H1261" s="25"/>
      <c r="I1261" s="44">
        <v>9.6509999999999998</v>
      </c>
      <c r="J1261" s="46">
        <v>0</v>
      </c>
      <c r="K1261" s="47"/>
      <c r="L1261" s="47"/>
      <c r="M1261" s="46">
        <f>ROUND(ROUND(J1261, 2)*I1261, 2)</f>
        <v>0</v>
      </c>
      <c r="N1261" s="47"/>
      <c r="O1261" s="47"/>
      <c r="P1261" s="46">
        <v>206.5</v>
      </c>
      <c r="Q1261" s="47"/>
      <c r="R1261" s="47"/>
      <c r="S1261" s="46">
        <f>ROUND(ROUND(P1261, 2)*I1261, 2)</f>
        <v>1992.93</v>
      </c>
      <c r="T1261" s="47"/>
      <c r="U1261" s="48"/>
      <c r="V1261" s="9">
        <f>ROUND(ROUND(P1261, 2)/1.2, 2)</f>
        <v>172.08</v>
      </c>
      <c r="Y1261" s="9">
        <f>ROUND(S1261 / 1.2, 2)</f>
        <v>1660.78</v>
      </c>
      <c r="AD1261" s="4" t="s">
        <v>3481</v>
      </c>
      <c r="AE1261" s="4" t="s">
        <v>3479</v>
      </c>
      <c r="AF1261" s="4" t="s">
        <v>3393</v>
      </c>
    </row>
    <row r="1262" spans="1:35" ht="36" x14ac:dyDescent="0.3">
      <c r="A1262" s="17" t="s">
        <v>3482</v>
      </c>
      <c r="B1262" s="17" t="s">
        <v>3333</v>
      </c>
      <c r="C1262" s="18" t="s">
        <v>3334</v>
      </c>
      <c r="D1262" s="19"/>
      <c r="E1262" s="19" t="s">
        <v>3483</v>
      </c>
      <c r="F1262" s="19" t="s">
        <v>67</v>
      </c>
      <c r="G1262" s="20">
        <v>1</v>
      </c>
      <c r="H1262" s="19"/>
      <c r="I1262" s="21">
        <v>0</v>
      </c>
      <c r="J1262" s="22">
        <v>13.32</v>
      </c>
      <c r="K1262" s="22">
        <v>464</v>
      </c>
      <c r="L1262" s="22">
        <f>J1262+ROUND(K1262, 2)</f>
        <v>477.32</v>
      </c>
      <c r="M1262" s="22">
        <v>0</v>
      </c>
      <c r="N1262" s="22">
        <v>0</v>
      </c>
      <c r="O1262" s="22">
        <f>M1262+N1262</f>
        <v>0</v>
      </c>
      <c r="P1262" s="22">
        <v>75.27</v>
      </c>
      <c r="Q1262" s="22">
        <v>464</v>
      </c>
      <c r="R1262" s="22">
        <f>P1262+ROUND(Q1262, 2)</f>
        <v>539.27</v>
      </c>
      <c r="S1262" s="22">
        <v>0</v>
      </c>
      <c r="T1262" s="22">
        <v>0</v>
      </c>
      <c r="U1262" s="22">
        <f>S1262+T1262</f>
        <v>0</v>
      </c>
      <c r="V1262" s="9">
        <f>ROUND(P1262 / 1.2, 2)</f>
        <v>62.73</v>
      </c>
      <c r="W1262" s="9">
        <f>ROUND(Q1262 / 1.2, 2)</f>
        <v>386.67</v>
      </c>
      <c r="X1262" s="9">
        <f>ROUND(R1262 / 1.2, 2)</f>
        <v>449.39</v>
      </c>
      <c r="Y1262" s="9">
        <f>ROUND(S1262 / 1.2, 2)</f>
        <v>0</v>
      </c>
      <c r="Z1262" s="9">
        <f>ROUND(T1262 / 1.2, 2)</f>
        <v>0</v>
      </c>
      <c r="AA1262" s="9">
        <f>Y1262+Z1262</f>
        <v>0</v>
      </c>
      <c r="AD1262" s="4">
        <v>337840044</v>
      </c>
      <c r="AE1262" s="4">
        <v>27137902</v>
      </c>
      <c r="AG1262" s="4" t="s">
        <v>3336</v>
      </c>
      <c r="AH1262" s="4" t="s">
        <v>3337</v>
      </c>
      <c r="AI1262" s="4" t="s">
        <v>70</v>
      </c>
    </row>
    <row r="1263" spans="1:35" ht="36" x14ac:dyDescent="0.3">
      <c r="A1263" s="23" t="s">
        <v>3484</v>
      </c>
      <c r="B1263" s="23" t="s">
        <v>3333</v>
      </c>
      <c r="C1263" s="24" t="s">
        <v>3334</v>
      </c>
      <c r="D1263" s="25"/>
      <c r="E1263" s="25" t="s">
        <v>3483</v>
      </c>
      <c r="F1263" s="25" t="s">
        <v>67</v>
      </c>
      <c r="G1263" s="26">
        <v>1</v>
      </c>
      <c r="H1263" s="25"/>
      <c r="I1263" s="26">
        <v>38.729999999999997</v>
      </c>
      <c r="J1263" s="27">
        <v>13.32</v>
      </c>
      <c r="K1263" s="27">
        <v>464</v>
      </c>
      <c r="L1263" s="27">
        <v>464</v>
      </c>
      <c r="M1263" s="27">
        <v>515.88</v>
      </c>
      <c r="N1263" s="27">
        <v>17970.72</v>
      </c>
      <c r="O1263" s="27"/>
      <c r="P1263" s="27">
        <v>75.27</v>
      </c>
      <c r="Q1263" s="27">
        <v>464</v>
      </c>
      <c r="R1263" s="27">
        <v>464</v>
      </c>
      <c r="S1263" s="27">
        <v>2915.21</v>
      </c>
      <c r="T1263" s="27">
        <v>17970.72</v>
      </c>
      <c r="U1263" s="27"/>
      <c r="V1263" s="9"/>
      <c r="W1263" s="9">
        <f>ROUND(Q1263 / 1.2, 2)</f>
        <v>386.67</v>
      </c>
      <c r="X1263" s="9">
        <f>ROUND(R1263 / 1.2, 2)</f>
        <v>386.67</v>
      </c>
      <c r="Y1263" s="9"/>
      <c r="Z1263" s="9">
        <f>ROUND(T1263 / 1.2, 2)</f>
        <v>14975.6</v>
      </c>
      <c r="AA1263" s="9"/>
      <c r="AD1263" s="4">
        <v>315782359</v>
      </c>
      <c r="AE1263" s="4">
        <v>27137902</v>
      </c>
      <c r="AG1263" s="4" t="s">
        <v>3336</v>
      </c>
      <c r="AH1263" s="4" t="s">
        <v>3337</v>
      </c>
      <c r="AI1263" s="4"/>
    </row>
    <row r="1264" spans="1:35" ht="54" x14ac:dyDescent="0.3">
      <c r="A1264" s="17" t="s">
        <v>3485</v>
      </c>
      <c r="B1264" s="17"/>
      <c r="C1264" s="34" t="s">
        <v>3389</v>
      </c>
      <c r="D1264" s="19"/>
      <c r="E1264" s="19" t="s">
        <v>3486</v>
      </c>
      <c r="F1264" s="35" t="s">
        <v>74</v>
      </c>
      <c r="G1264" s="36">
        <v>0.3</v>
      </c>
      <c r="H1264" s="19"/>
      <c r="I1264" s="62">
        <v>0</v>
      </c>
      <c r="J1264" s="38">
        <v>0</v>
      </c>
      <c r="K1264" s="39"/>
      <c r="L1264" s="39"/>
      <c r="M1264" s="38">
        <f>ROUND(ROUND(J1264, 2)*I1264, 2)</f>
        <v>0</v>
      </c>
      <c r="N1264" s="39"/>
      <c r="O1264" s="39"/>
      <c r="P1264" s="38">
        <v>206.5</v>
      </c>
      <c r="Q1264" s="39"/>
      <c r="R1264" s="39"/>
      <c r="S1264" s="38">
        <f>ROUND(ROUND(P1264, 2)*I1264, 2)</f>
        <v>0</v>
      </c>
      <c r="T1264" s="39"/>
      <c r="U1264" s="40"/>
      <c r="V1264" s="9">
        <f>ROUND(ROUND(P1264, 2)/1.2, 2)</f>
        <v>172.08</v>
      </c>
      <c r="Y1264" s="9">
        <f>ROUND(S1264 / 1.2, 2)</f>
        <v>0</v>
      </c>
      <c r="AD1264" s="4" t="s">
        <v>3487</v>
      </c>
      <c r="AE1264" s="4" t="s">
        <v>3488</v>
      </c>
      <c r="AF1264" s="4" t="s">
        <v>3393</v>
      </c>
    </row>
    <row r="1265" spans="1:35" ht="54" x14ac:dyDescent="0.3">
      <c r="A1265" s="23" t="s">
        <v>3489</v>
      </c>
      <c r="B1265" s="23"/>
      <c r="C1265" s="42" t="s">
        <v>3389</v>
      </c>
      <c r="D1265" s="25"/>
      <c r="E1265" s="25" t="s">
        <v>3486</v>
      </c>
      <c r="F1265" s="43" t="s">
        <v>74</v>
      </c>
      <c r="G1265" s="44">
        <v>0.3</v>
      </c>
      <c r="H1265" s="25"/>
      <c r="I1265" s="44">
        <v>11.619</v>
      </c>
      <c r="J1265" s="46">
        <v>0</v>
      </c>
      <c r="K1265" s="47"/>
      <c r="L1265" s="47"/>
      <c r="M1265" s="46">
        <f>ROUND(ROUND(J1265, 2)*I1265, 2)</f>
        <v>0</v>
      </c>
      <c r="N1265" s="47"/>
      <c r="O1265" s="47"/>
      <c r="P1265" s="46">
        <v>206.5</v>
      </c>
      <c r="Q1265" s="47"/>
      <c r="R1265" s="47"/>
      <c r="S1265" s="46">
        <f>ROUND(ROUND(P1265, 2)*I1265, 2)</f>
        <v>2399.3200000000002</v>
      </c>
      <c r="T1265" s="47"/>
      <c r="U1265" s="48"/>
      <c r="V1265" s="9">
        <f>ROUND(ROUND(P1265, 2)/1.2, 2)</f>
        <v>172.08</v>
      </c>
      <c r="Y1265" s="9">
        <f>ROUND(S1265 / 1.2, 2)</f>
        <v>1999.43</v>
      </c>
      <c r="AD1265" s="4" t="s">
        <v>3490</v>
      </c>
      <c r="AE1265" s="4" t="s">
        <v>3488</v>
      </c>
      <c r="AF1265" s="4" t="s">
        <v>3393</v>
      </c>
    </row>
    <row r="1266" spans="1:35" ht="36" x14ac:dyDescent="0.3">
      <c r="A1266" s="17" t="s">
        <v>3491</v>
      </c>
      <c r="B1266" s="17"/>
      <c r="C1266" s="34" t="s">
        <v>630</v>
      </c>
      <c r="D1266" s="19"/>
      <c r="E1266" s="19"/>
      <c r="F1266" s="35" t="s">
        <v>74</v>
      </c>
      <c r="G1266" s="36">
        <v>0.15</v>
      </c>
      <c r="H1266" s="19"/>
      <c r="I1266" s="62">
        <v>0</v>
      </c>
      <c r="J1266" s="38">
        <v>88.8</v>
      </c>
      <c r="K1266" s="39"/>
      <c r="L1266" s="39"/>
      <c r="M1266" s="38">
        <f>ROUND(ROUND(J1266, 2)*I1266, 2)</f>
        <v>0</v>
      </c>
      <c r="N1266" s="39"/>
      <c r="O1266" s="39"/>
      <c r="P1266" s="38">
        <v>88.8</v>
      </c>
      <c r="Q1266" s="39"/>
      <c r="R1266" s="39"/>
      <c r="S1266" s="38">
        <f>ROUND(ROUND(P1266, 2)*I1266, 2)</f>
        <v>0</v>
      </c>
      <c r="T1266" s="39"/>
      <c r="U1266" s="40"/>
      <c r="V1266" s="9">
        <f>ROUND(ROUND(P1266, 2)/1.2, 2)</f>
        <v>74</v>
      </c>
      <c r="Y1266" s="9">
        <f>ROUND(S1266 / 1.2, 2)</f>
        <v>0</v>
      </c>
      <c r="AD1266" s="4" t="s">
        <v>3492</v>
      </c>
      <c r="AE1266" s="4" t="s">
        <v>3493</v>
      </c>
      <c r="AF1266" s="4" t="s">
        <v>633</v>
      </c>
    </row>
    <row r="1267" spans="1:35" ht="36" x14ac:dyDescent="0.3">
      <c r="A1267" s="23" t="s">
        <v>3494</v>
      </c>
      <c r="B1267" s="23"/>
      <c r="C1267" s="42" t="s">
        <v>630</v>
      </c>
      <c r="D1267" s="25"/>
      <c r="E1267" s="25"/>
      <c r="F1267" s="43" t="s">
        <v>74</v>
      </c>
      <c r="G1267" s="44">
        <v>0.15</v>
      </c>
      <c r="H1267" s="25"/>
      <c r="I1267" s="44">
        <v>5.81</v>
      </c>
      <c r="J1267" s="46">
        <v>88.8</v>
      </c>
      <c r="K1267" s="47"/>
      <c r="L1267" s="47"/>
      <c r="M1267" s="46">
        <f>ROUND(ROUND(J1267, 2)*I1267, 2)</f>
        <v>515.92999999999995</v>
      </c>
      <c r="N1267" s="47"/>
      <c r="O1267" s="47"/>
      <c r="P1267" s="46">
        <v>88.8</v>
      </c>
      <c r="Q1267" s="47"/>
      <c r="R1267" s="47"/>
      <c r="S1267" s="46">
        <f>ROUND(ROUND(P1267, 2)*I1267, 2)</f>
        <v>515.92999999999995</v>
      </c>
      <c r="T1267" s="47"/>
      <c r="U1267" s="48"/>
      <c r="V1267" s="9">
        <f>ROUND(ROUND(P1267, 2)/1.2, 2)</f>
        <v>74</v>
      </c>
      <c r="Y1267" s="9">
        <f>ROUND(S1267 / 1.2, 2)</f>
        <v>429.94</v>
      </c>
      <c r="AD1267" s="4" t="s">
        <v>3495</v>
      </c>
      <c r="AE1267" s="4" t="s">
        <v>3493</v>
      </c>
      <c r="AF1267" s="4" t="s">
        <v>633</v>
      </c>
    </row>
    <row r="1268" spans="1:35" ht="36" x14ac:dyDescent="0.3">
      <c r="A1268" s="17" t="s">
        <v>3496</v>
      </c>
      <c r="B1268" s="17" t="s">
        <v>3333</v>
      </c>
      <c r="C1268" s="18" t="s">
        <v>3334</v>
      </c>
      <c r="D1268" s="19"/>
      <c r="E1268" s="19" t="s">
        <v>3425</v>
      </c>
      <c r="F1268" s="19" t="s">
        <v>67</v>
      </c>
      <c r="G1268" s="20">
        <v>1</v>
      </c>
      <c r="H1268" s="19"/>
      <c r="I1268" s="21">
        <v>0</v>
      </c>
      <c r="J1268" s="22">
        <v>13.32</v>
      </c>
      <c r="K1268" s="22">
        <v>464</v>
      </c>
      <c r="L1268" s="22">
        <f>J1268+ROUND(K1268, 2)</f>
        <v>477.32</v>
      </c>
      <c r="M1268" s="22">
        <v>0</v>
      </c>
      <c r="N1268" s="22">
        <v>0</v>
      </c>
      <c r="O1268" s="22">
        <f>M1268+N1268</f>
        <v>0</v>
      </c>
      <c r="P1268" s="22">
        <v>75.27</v>
      </c>
      <c r="Q1268" s="22">
        <v>464</v>
      </c>
      <c r="R1268" s="22">
        <f>P1268+ROUND(Q1268, 2)</f>
        <v>539.27</v>
      </c>
      <c r="S1268" s="22">
        <v>0</v>
      </c>
      <c r="T1268" s="22">
        <v>0</v>
      </c>
      <c r="U1268" s="22">
        <f>S1268+T1268</f>
        <v>0</v>
      </c>
      <c r="V1268" s="9">
        <f>ROUND(P1268 / 1.2, 2)</f>
        <v>62.73</v>
      </c>
      <c r="W1268" s="9">
        <f>ROUND(Q1268 / 1.2, 2)</f>
        <v>386.67</v>
      </c>
      <c r="X1268" s="9">
        <f>ROUND(R1268 / 1.2, 2)</f>
        <v>449.39</v>
      </c>
      <c r="Y1268" s="9">
        <f>ROUND(S1268 / 1.2, 2)</f>
        <v>0</v>
      </c>
      <c r="Z1268" s="9">
        <f>ROUND(T1268 / 1.2, 2)</f>
        <v>0</v>
      </c>
      <c r="AA1268" s="9">
        <f>Y1268+Z1268</f>
        <v>0</v>
      </c>
      <c r="AD1268" s="4">
        <v>337840045</v>
      </c>
      <c r="AE1268" s="4">
        <v>27137904</v>
      </c>
      <c r="AG1268" s="4" t="s">
        <v>3336</v>
      </c>
      <c r="AH1268" s="4" t="s">
        <v>3337</v>
      </c>
      <c r="AI1268" s="4" t="s">
        <v>70</v>
      </c>
    </row>
    <row r="1269" spans="1:35" ht="36" x14ac:dyDescent="0.3">
      <c r="A1269" s="23" t="s">
        <v>3497</v>
      </c>
      <c r="B1269" s="23" t="s">
        <v>3333</v>
      </c>
      <c r="C1269" s="24" t="s">
        <v>3334</v>
      </c>
      <c r="D1269" s="25"/>
      <c r="E1269" s="25" t="s">
        <v>3425</v>
      </c>
      <c r="F1269" s="25" t="s">
        <v>67</v>
      </c>
      <c r="G1269" s="26">
        <v>1</v>
      </c>
      <c r="H1269" s="25"/>
      <c r="I1269" s="26">
        <v>38.74</v>
      </c>
      <c r="J1269" s="27">
        <v>13.32</v>
      </c>
      <c r="K1269" s="27">
        <v>464</v>
      </c>
      <c r="L1269" s="27">
        <v>464</v>
      </c>
      <c r="M1269" s="27">
        <v>516.02</v>
      </c>
      <c r="N1269" s="27">
        <v>17975.36</v>
      </c>
      <c r="O1269" s="27"/>
      <c r="P1269" s="27">
        <v>75.27</v>
      </c>
      <c r="Q1269" s="27">
        <v>464</v>
      </c>
      <c r="R1269" s="27">
        <v>464</v>
      </c>
      <c r="S1269" s="27">
        <v>2915.96</v>
      </c>
      <c r="T1269" s="27">
        <v>17975.36</v>
      </c>
      <c r="U1269" s="27"/>
      <c r="V1269" s="9"/>
      <c r="W1269" s="9">
        <f>ROUND(Q1269 / 1.2, 2)</f>
        <v>386.67</v>
      </c>
      <c r="X1269" s="9">
        <f>ROUND(R1269 / 1.2, 2)</f>
        <v>386.67</v>
      </c>
      <c r="Y1269" s="9"/>
      <c r="Z1269" s="9">
        <f>ROUND(T1269 / 1.2, 2)</f>
        <v>14979.47</v>
      </c>
      <c r="AA1269" s="9"/>
      <c r="AD1269" s="4">
        <v>315782360</v>
      </c>
      <c r="AE1269" s="4">
        <v>27137904</v>
      </c>
      <c r="AG1269" s="4" t="s">
        <v>3336</v>
      </c>
      <c r="AH1269" s="4" t="s">
        <v>3337</v>
      </c>
      <c r="AI1269" s="4"/>
    </row>
    <row r="1270" spans="1:35" ht="36" x14ac:dyDescent="0.3">
      <c r="A1270" s="17" t="s">
        <v>3498</v>
      </c>
      <c r="B1270" s="17"/>
      <c r="C1270" s="34" t="s">
        <v>630</v>
      </c>
      <c r="D1270" s="19"/>
      <c r="E1270" s="19"/>
      <c r="F1270" s="35" t="s">
        <v>74</v>
      </c>
      <c r="G1270" s="36">
        <v>0.15</v>
      </c>
      <c r="H1270" s="19"/>
      <c r="I1270" s="62">
        <v>0</v>
      </c>
      <c r="J1270" s="38">
        <v>88.8</v>
      </c>
      <c r="K1270" s="39"/>
      <c r="L1270" s="39"/>
      <c r="M1270" s="38">
        <f>ROUND(ROUND(J1270, 2)*I1270, 2)</f>
        <v>0</v>
      </c>
      <c r="N1270" s="39"/>
      <c r="O1270" s="39"/>
      <c r="P1270" s="38">
        <v>88.8</v>
      </c>
      <c r="Q1270" s="39"/>
      <c r="R1270" s="39"/>
      <c r="S1270" s="38">
        <f>ROUND(ROUND(P1270, 2)*I1270, 2)</f>
        <v>0</v>
      </c>
      <c r="T1270" s="39"/>
      <c r="U1270" s="40"/>
      <c r="V1270" s="9">
        <f>ROUND(ROUND(P1270, 2)/1.2, 2)</f>
        <v>74</v>
      </c>
      <c r="Y1270" s="9">
        <f>ROUND(S1270 / 1.2, 2)</f>
        <v>0</v>
      </c>
      <c r="AD1270" s="4" t="s">
        <v>3499</v>
      </c>
      <c r="AE1270" s="4" t="s">
        <v>3500</v>
      </c>
      <c r="AF1270" s="4" t="s">
        <v>633</v>
      </c>
    </row>
    <row r="1271" spans="1:35" ht="36" x14ac:dyDescent="0.3">
      <c r="A1271" s="23" t="s">
        <v>3501</v>
      </c>
      <c r="B1271" s="23"/>
      <c r="C1271" s="42" t="s">
        <v>630</v>
      </c>
      <c r="D1271" s="25"/>
      <c r="E1271" s="25"/>
      <c r="F1271" s="43" t="s">
        <v>74</v>
      </c>
      <c r="G1271" s="44">
        <v>0.15</v>
      </c>
      <c r="H1271" s="25"/>
      <c r="I1271" s="44">
        <v>5.8109999999999999</v>
      </c>
      <c r="J1271" s="46">
        <v>88.8</v>
      </c>
      <c r="K1271" s="47"/>
      <c r="L1271" s="47"/>
      <c r="M1271" s="46">
        <f>ROUND(ROUND(J1271, 2)*I1271, 2)</f>
        <v>516.02</v>
      </c>
      <c r="N1271" s="47"/>
      <c r="O1271" s="47"/>
      <c r="P1271" s="46">
        <v>88.8</v>
      </c>
      <c r="Q1271" s="47"/>
      <c r="R1271" s="47"/>
      <c r="S1271" s="46">
        <f>ROUND(ROUND(P1271, 2)*I1271, 2)</f>
        <v>516.02</v>
      </c>
      <c r="T1271" s="47"/>
      <c r="U1271" s="48"/>
      <c r="V1271" s="9">
        <f>ROUND(ROUND(P1271, 2)/1.2, 2)</f>
        <v>74</v>
      </c>
      <c r="Y1271" s="9">
        <f>ROUND(S1271 / 1.2, 2)</f>
        <v>430.02</v>
      </c>
      <c r="AD1271" s="4" t="s">
        <v>3502</v>
      </c>
      <c r="AE1271" s="4" t="s">
        <v>3500</v>
      </c>
      <c r="AF1271" s="4" t="s">
        <v>633</v>
      </c>
    </row>
    <row r="1272" spans="1:35" ht="72" x14ac:dyDescent="0.3">
      <c r="A1272" s="17" t="s">
        <v>3503</v>
      </c>
      <c r="B1272" s="17"/>
      <c r="C1272" s="34" t="s">
        <v>3389</v>
      </c>
      <c r="D1272" s="19"/>
      <c r="E1272" s="19" t="s">
        <v>3504</v>
      </c>
      <c r="F1272" s="35" t="s">
        <v>74</v>
      </c>
      <c r="G1272" s="36">
        <v>0.3</v>
      </c>
      <c r="H1272" s="19"/>
      <c r="I1272" s="62">
        <v>0</v>
      </c>
      <c r="J1272" s="38">
        <v>0</v>
      </c>
      <c r="K1272" s="39"/>
      <c r="L1272" s="39"/>
      <c r="M1272" s="38">
        <f>ROUND(ROUND(J1272, 2)*I1272, 2)</f>
        <v>0</v>
      </c>
      <c r="N1272" s="39"/>
      <c r="O1272" s="39"/>
      <c r="P1272" s="38">
        <v>206.5</v>
      </c>
      <c r="Q1272" s="39"/>
      <c r="R1272" s="39"/>
      <c r="S1272" s="38">
        <f>ROUND(ROUND(P1272, 2)*I1272, 2)</f>
        <v>0</v>
      </c>
      <c r="T1272" s="39"/>
      <c r="U1272" s="40"/>
      <c r="V1272" s="9">
        <f>ROUND(ROUND(P1272, 2)/1.2, 2)</f>
        <v>172.08</v>
      </c>
      <c r="Y1272" s="9">
        <f>ROUND(S1272 / 1.2, 2)</f>
        <v>0</v>
      </c>
      <c r="AD1272" s="4" t="s">
        <v>3505</v>
      </c>
      <c r="AE1272" s="4" t="s">
        <v>3506</v>
      </c>
      <c r="AF1272" s="4" t="s">
        <v>3393</v>
      </c>
    </row>
    <row r="1273" spans="1:35" ht="72" x14ac:dyDescent="0.3">
      <c r="A1273" s="23" t="s">
        <v>3507</v>
      </c>
      <c r="B1273" s="23"/>
      <c r="C1273" s="42" t="s">
        <v>3389</v>
      </c>
      <c r="D1273" s="25"/>
      <c r="E1273" s="25" t="s">
        <v>3504</v>
      </c>
      <c r="F1273" s="43" t="s">
        <v>74</v>
      </c>
      <c r="G1273" s="44">
        <v>0.3</v>
      </c>
      <c r="H1273" s="25"/>
      <c r="I1273" s="44">
        <v>11.622</v>
      </c>
      <c r="J1273" s="46">
        <v>0</v>
      </c>
      <c r="K1273" s="47"/>
      <c r="L1273" s="47"/>
      <c r="M1273" s="46">
        <f>ROUND(ROUND(J1273, 2)*I1273, 2)</f>
        <v>0</v>
      </c>
      <c r="N1273" s="47"/>
      <c r="O1273" s="47"/>
      <c r="P1273" s="46">
        <v>206.5</v>
      </c>
      <c r="Q1273" s="47"/>
      <c r="R1273" s="47"/>
      <c r="S1273" s="46">
        <f>ROUND(ROUND(P1273, 2)*I1273, 2)</f>
        <v>2399.94</v>
      </c>
      <c r="T1273" s="47"/>
      <c r="U1273" s="48"/>
      <c r="V1273" s="9">
        <f>ROUND(ROUND(P1273, 2)/1.2, 2)</f>
        <v>172.08</v>
      </c>
      <c r="Y1273" s="9">
        <f>ROUND(S1273 / 1.2, 2)</f>
        <v>1999.95</v>
      </c>
      <c r="AD1273" s="4" t="s">
        <v>3508</v>
      </c>
      <c r="AE1273" s="4" t="s">
        <v>3506</v>
      </c>
      <c r="AF1273" s="4" t="s">
        <v>3393</v>
      </c>
    </row>
    <row r="1274" spans="1:35" ht="36" x14ac:dyDescent="0.3">
      <c r="A1274" s="17" t="s">
        <v>3509</v>
      </c>
      <c r="B1274" s="17" t="s">
        <v>3333</v>
      </c>
      <c r="C1274" s="18" t="s">
        <v>3334</v>
      </c>
      <c r="D1274" s="19"/>
      <c r="E1274" s="19" t="s">
        <v>3510</v>
      </c>
      <c r="F1274" s="19" t="s">
        <v>67</v>
      </c>
      <c r="G1274" s="20">
        <v>1</v>
      </c>
      <c r="H1274" s="19"/>
      <c r="I1274" s="21">
        <v>0</v>
      </c>
      <c r="J1274" s="22">
        <v>13.32</v>
      </c>
      <c r="K1274" s="22">
        <v>464</v>
      </c>
      <c r="L1274" s="22">
        <f>J1274+ROUND(K1274, 2)</f>
        <v>477.32</v>
      </c>
      <c r="M1274" s="22">
        <v>0</v>
      </c>
      <c r="N1274" s="22">
        <v>0</v>
      </c>
      <c r="O1274" s="22">
        <f>M1274+N1274</f>
        <v>0</v>
      </c>
      <c r="P1274" s="22">
        <v>75.27</v>
      </c>
      <c r="Q1274" s="22">
        <v>464</v>
      </c>
      <c r="R1274" s="22">
        <f>P1274+ROUND(Q1274, 2)</f>
        <v>539.27</v>
      </c>
      <c r="S1274" s="22">
        <v>0</v>
      </c>
      <c r="T1274" s="22">
        <v>0</v>
      </c>
      <c r="U1274" s="22">
        <f>S1274+T1274</f>
        <v>0</v>
      </c>
      <c r="V1274" s="9">
        <f>ROUND(P1274 / 1.2, 2)</f>
        <v>62.73</v>
      </c>
      <c r="W1274" s="9">
        <f>ROUND(Q1274 / 1.2, 2)</f>
        <v>386.67</v>
      </c>
      <c r="X1274" s="9">
        <f>ROUND(R1274 / 1.2, 2)</f>
        <v>449.39</v>
      </c>
      <c r="Y1274" s="9">
        <f>ROUND(S1274 / 1.2, 2)</f>
        <v>0</v>
      </c>
      <c r="Z1274" s="9">
        <f>ROUND(T1274 / 1.2, 2)</f>
        <v>0</v>
      </c>
      <c r="AA1274" s="9">
        <f>Y1274+Z1274</f>
        <v>0</v>
      </c>
      <c r="AD1274" s="4">
        <v>337840046</v>
      </c>
      <c r="AE1274" s="4">
        <v>27137896</v>
      </c>
      <c r="AG1274" s="4" t="s">
        <v>3336</v>
      </c>
      <c r="AH1274" s="4" t="s">
        <v>3337</v>
      </c>
      <c r="AI1274" s="4" t="s">
        <v>70</v>
      </c>
    </row>
    <row r="1275" spans="1:35" ht="36" x14ac:dyDescent="0.3">
      <c r="A1275" s="23" t="s">
        <v>3511</v>
      </c>
      <c r="B1275" s="23" t="s">
        <v>3333</v>
      </c>
      <c r="C1275" s="24" t="s">
        <v>3334</v>
      </c>
      <c r="D1275" s="25"/>
      <c r="E1275" s="25" t="s">
        <v>3510</v>
      </c>
      <c r="F1275" s="25" t="s">
        <v>67</v>
      </c>
      <c r="G1275" s="26">
        <v>1</v>
      </c>
      <c r="H1275" s="25"/>
      <c r="I1275" s="26">
        <v>33.549999999999997</v>
      </c>
      <c r="J1275" s="27">
        <v>13.32</v>
      </c>
      <c r="K1275" s="27">
        <v>464</v>
      </c>
      <c r="L1275" s="27">
        <v>464</v>
      </c>
      <c r="M1275" s="27">
        <v>446.89</v>
      </c>
      <c r="N1275" s="27">
        <v>15567.2</v>
      </c>
      <c r="O1275" s="27"/>
      <c r="P1275" s="27">
        <v>75.27</v>
      </c>
      <c r="Q1275" s="27">
        <v>464</v>
      </c>
      <c r="R1275" s="27">
        <v>464</v>
      </c>
      <c r="S1275" s="27">
        <v>2525.31</v>
      </c>
      <c r="T1275" s="27">
        <v>15567.2</v>
      </c>
      <c r="U1275" s="27"/>
      <c r="V1275" s="9"/>
      <c r="W1275" s="9">
        <f>ROUND(Q1275 / 1.2, 2)</f>
        <v>386.67</v>
      </c>
      <c r="X1275" s="9">
        <f>ROUND(R1275 / 1.2, 2)</f>
        <v>386.67</v>
      </c>
      <c r="Y1275" s="9"/>
      <c r="Z1275" s="9">
        <f>ROUND(T1275 / 1.2, 2)</f>
        <v>12972.67</v>
      </c>
      <c r="AA1275" s="9"/>
      <c r="AD1275" s="4">
        <v>315782361</v>
      </c>
      <c r="AE1275" s="4">
        <v>27137896</v>
      </c>
      <c r="AG1275" s="4" t="s">
        <v>3336</v>
      </c>
      <c r="AH1275" s="4" t="s">
        <v>3337</v>
      </c>
      <c r="AI1275" s="4"/>
    </row>
    <row r="1276" spans="1:35" ht="54" x14ac:dyDescent="0.3">
      <c r="A1276" s="17" t="s">
        <v>3512</v>
      </c>
      <c r="B1276" s="17"/>
      <c r="C1276" s="34" t="s">
        <v>3389</v>
      </c>
      <c r="D1276" s="19"/>
      <c r="E1276" s="19" t="s">
        <v>3513</v>
      </c>
      <c r="F1276" s="35" t="s">
        <v>74</v>
      </c>
      <c r="G1276" s="36">
        <v>0.3</v>
      </c>
      <c r="H1276" s="19"/>
      <c r="I1276" s="62">
        <v>0</v>
      </c>
      <c r="J1276" s="38">
        <v>0</v>
      </c>
      <c r="K1276" s="39"/>
      <c r="L1276" s="39"/>
      <c r="M1276" s="38">
        <f>ROUND(ROUND(J1276, 2)*I1276, 2)</f>
        <v>0</v>
      </c>
      <c r="N1276" s="39"/>
      <c r="O1276" s="39"/>
      <c r="P1276" s="38">
        <v>206.5</v>
      </c>
      <c r="Q1276" s="39"/>
      <c r="R1276" s="39"/>
      <c r="S1276" s="38">
        <f>ROUND(ROUND(P1276, 2)*I1276, 2)</f>
        <v>0</v>
      </c>
      <c r="T1276" s="39"/>
      <c r="U1276" s="40"/>
      <c r="V1276" s="9">
        <f>ROUND(ROUND(P1276, 2)/1.2, 2)</f>
        <v>172.08</v>
      </c>
      <c r="Y1276" s="9">
        <f>ROUND(S1276 / 1.2, 2)</f>
        <v>0</v>
      </c>
      <c r="AD1276" s="4" t="s">
        <v>3514</v>
      </c>
      <c r="AE1276" s="4" t="s">
        <v>3515</v>
      </c>
      <c r="AF1276" s="4" t="s">
        <v>3393</v>
      </c>
    </row>
    <row r="1277" spans="1:35" ht="54" x14ac:dyDescent="0.3">
      <c r="A1277" s="23" t="s">
        <v>3516</v>
      </c>
      <c r="B1277" s="23"/>
      <c r="C1277" s="42" t="s">
        <v>3389</v>
      </c>
      <c r="D1277" s="25"/>
      <c r="E1277" s="25" t="s">
        <v>3513</v>
      </c>
      <c r="F1277" s="43" t="s">
        <v>74</v>
      </c>
      <c r="G1277" s="44">
        <v>0.3</v>
      </c>
      <c r="H1277" s="25"/>
      <c r="I1277" s="44">
        <v>10.065</v>
      </c>
      <c r="J1277" s="46">
        <v>0</v>
      </c>
      <c r="K1277" s="47"/>
      <c r="L1277" s="47"/>
      <c r="M1277" s="46">
        <f>ROUND(ROUND(J1277, 2)*I1277, 2)</f>
        <v>0</v>
      </c>
      <c r="N1277" s="47"/>
      <c r="O1277" s="47"/>
      <c r="P1277" s="46">
        <v>206.5</v>
      </c>
      <c r="Q1277" s="47"/>
      <c r="R1277" s="47"/>
      <c r="S1277" s="46">
        <f>ROUND(ROUND(P1277, 2)*I1277, 2)</f>
        <v>2078.42</v>
      </c>
      <c r="T1277" s="47"/>
      <c r="U1277" s="48"/>
      <c r="V1277" s="9">
        <f>ROUND(ROUND(P1277, 2)/1.2, 2)</f>
        <v>172.08</v>
      </c>
      <c r="Y1277" s="9">
        <f>ROUND(S1277 / 1.2, 2)</f>
        <v>1732.02</v>
      </c>
      <c r="AD1277" s="4" t="s">
        <v>3517</v>
      </c>
      <c r="AE1277" s="4" t="s">
        <v>3515</v>
      </c>
      <c r="AF1277" s="4" t="s">
        <v>3393</v>
      </c>
    </row>
    <row r="1278" spans="1:35" ht="36" x14ac:dyDescent="0.3">
      <c r="A1278" s="17" t="s">
        <v>3518</v>
      </c>
      <c r="B1278" s="17"/>
      <c r="C1278" s="34" t="s">
        <v>630</v>
      </c>
      <c r="D1278" s="19"/>
      <c r="E1278" s="19"/>
      <c r="F1278" s="35" t="s">
        <v>74</v>
      </c>
      <c r="G1278" s="36">
        <v>0.15</v>
      </c>
      <c r="H1278" s="19"/>
      <c r="I1278" s="62">
        <v>0</v>
      </c>
      <c r="J1278" s="38">
        <v>88.8</v>
      </c>
      <c r="K1278" s="39"/>
      <c r="L1278" s="39"/>
      <c r="M1278" s="38">
        <f>ROUND(ROUND(J1278, 2)*I1278, 2)</f>
        <v>0</v>
      </c>
      <c r="N1278" s="39"/>
      <c r="O1278" s="39"/>
      <c r="P1278" s="38">
        <v>88.8</v>
      </c>
      <c r="Q1278" s="39"/>
      <c r="R1278" s="39"/>
      <c r="S1278" s="38">
        <f>ROUND(ROUND(P1278, 2)*I1278, 2)</f>
        <v>0</v>
      </c>
      <c r="T1278" s="39"/>
      <c r="U1278" s="40"/>
      <c r="V1278" s="9">
        <f>ROUND(ROUND(P1278, 2)/1.2, 2)</f>
        <v>74</v>
      </c>
      <c r="Y1278" s="9">
        <f>ROUND(S1278 / 1.2, 2)</f>
        <v>0</v>
      </c>
      <c r="AD1278" s="4" t="s">
        <v>3519</v>
      </c>
      <c r="AE1278" s="4" t="s">
        <v>3520</v>
      </c>
      <c r="AF1278" s="4" t="s">
        <v>633</v>
      </c>
    </row>
    <row r="1279" spans="1:35" ht="36" x14ac:dyDescent="0.3">
      <c r="A1279" s="23" t="s">
        <v>3521</v>
      </c>
      <c r="B1279" s="23"/>
      <c r="C1279" s="42" t="s">
        <v>630</v>
      </c>
      <c r="D1279" s="25"/>
      <c r="E1279" s="25"/>
      <c r="F1279" s="43" t="s">
        <v>74</v>
      </c>
      <c r="G1279" s="44">
        <v>0.15</v>
      </c>
      <c r="H1279" s="25"/>
      <c r="I1279" s="44">
        <v>5.0330000000000004</v>
      </c>
      <c r="J1279" s="46">
        <v>88.8</v>
      </c>
      <c r="K1279" s="47"/>
      <c r="L1279" s="47"/>
      <c r="M1279" s="46">
        <f>ROUND(ROUND(J1279, 2)*I1279, 2)</f>
        <v>446.93</v>
      </c>
      <c r="N1279" s="47"/>
      <c r="O1279" s="47"/>
      <c r="P1279" s="46">
        <v>88.8</v>
      </c>
      <c r="Q1279" s="47"/>
      <c r="R1279" s="47"/>
      <c r="S1279" s="46">
        <f>ROUND(ROUND(P1279, 2)*I1279, 2)</f>
        <v>446.93</v>
      </c>
      <c r="T1279" s="47"/>
      <c r="U1279" s="48"/>
      <c r="V1279" s="9">
        <f>ROUND(ROUND(P1279, 2)/1.2, 2)</f>
        <v>74</v>
      </c>
      <c r="Y1279" s="9">
        <f>ROUND(S1279 / 1.2, 2)</f>
        <v>372.44</v>
      </c>
      <c r="AD1279" s="4" t="s">
        <v>3522</v>
      </c>
      <c r="AE1279" s="4" t="s">
        <v>3520</v>
      </c>
      <c r="AF1279" s="4" t="s">
        <v>633</v>
      </c>
    </row>
    <row r="1280" spans="1:35" ht="36" x14ac:dyDescent="0.3">
      <c r="A1280" s="17" t="s">
        <v>3523</v>
      </c>
      <c r="B1280" s="17" t="s">
        <v>3333</v>
      </c>
      <c r="C1280" s="18" t="s">
        <v>3334</v>
      </c>
      <c r="D1280" s="19"/>
      <c r="E1280" s="19" t="s">
        <v>3524</v>
      </c>
      <c r="F1280" s="19" t="s">
        <v>67</v>
      </c>
      <c r="G1280" s="20">
        <v>1</v>
      </c>
      <c r="H1280" s="19"/>
      <c r="I1280" s="21">
        <v>0</v>
      </c>
      <c r="J1280" s="22">
        <v>13.32</v>
      </c>
      <c r="K1280" s="22">
        <v>464</v>
      </c>
      <c r="L1280" s="22">
        <f>J1280+ROUND(K1280, 2)</f>
        <v>477.32</v>
      </c>
      <c r="M1280" s="22">
        <v>0</v>
      </c>
      <c r="N1280" s="22">
        <v>0</v>
      </c>
      <c r="O1280" s="22">
        <f>M1280+N1280</f>
        <v>0</v>
      </c>
      <c r="P1280" s="22">
        <v>75.27</v>
      </c>
      <c r="Q1280" s="22">
        <v>464</v>
      </c>
      <c r="R1280" s="22">
        <f>P1280+ROUND(Q1280, 2)</f>
        <v>539.27</v>
      </c>
      <c r="S1280" s="22">
        <v>0</v>
      </c>
      <c r="T1280" s="22">
        <v>0</v>
      </c>
      <c r="U1280" s="22">
        <f>S1280+T1280</f>
        <v>0</v>
      </c>
      <c r="V1280" s="9">
        <f>ROUND(P1280 / 1.2, 2)</f>
        <v>62.73</v>
      </c>
      <c r="W1280" s="9">
        <f>ROUND(Q1280 / 1.2, 2)</f>
        <v>386.67</v>
      </c>
      <c r="X1280" s="9">
        <f>ROUND(R1280 / 1.2, 2)</f>
        <v>449.39</v>
      </c>
      <c r="Y1280" s="9">
        <f>ROUND(S1280 / 1.2, 2)</f>
        <v>0</v>
      </c>
      <c r="Z1280" s="9">
        <f>ROUND(T1280 / 1.2, 2)</f>
        <v>0</v>
      </c>
      <c r="AA1280" s="9">
        <f>Y1280+Z1280</f>
        <v>0</v>
      </c>
      <c r="AD1280" s="4">
        <v>337840047</v>
      </c>
      <c r="AE1280" s="4">
        <v>27137897</v>
      </c>
      <c r="AG1280" s="4" t="s">
        <v>3336</v>
      </c>
      <c r="AH1280" s="4" t="s">
        <v>3337</v>
      </c>
      <c r="AI1280" s="4" t="s">
        <v>70</v>
      </c>
    </row>
    <row r="1281" spans="1:35" ht="36" x14ac:dyDescent="0.3">
      <c r="A1281" s="23" t="s">
        <v>3525</v>
      </c>
      <c r="B1281" s="23" t="s">
        <v>3333</v>
      </c>
      <c r="C1281" s="24" t="s">
        <v>3334</v>
      </c>
      <c r="D1281" s="25"/>
      <c r="E1281" s="25" t="s">
        <v>3524</v>
      </c>
      <c r="F1281" s="25" t="s">
        <v>67</v>
      </c>
      <c r="G1281" s="26">
        <v>1</v>
      </c>
      <c r="H1281" s="25"/>
      <c r="I1281" s="26">
        <v>1504.31</v>
      </c>
      <c r="J1281" s="27">
        <v>13.32</v>
      </c>
      <c r="K1281" s="27">
        <v>464</v>
      </c>
      <c r="L1281" s="27">
        <v>464</v>
      </c>
      <c r="M1281" s="27">
        <v>20037.41</v>
      </c>
      <c r="N1281" s="27">
        <v>697999.84</v>
      </c>
      <c r="O1281" s="27"/>
      <c r="P1281" s="27">
        <v>75.27</v>
      </c>
      <c r="Q1281" s="27">
        <v>464</v>
      </c>
      <c r="R1281" s="27">
        <v>464</v>
      </c>
      <c r="S1281" s="27">
        <v>113229.41</v>
      </c>
      <c r="T1281" s="27">
        <v>697999.84</v>
      </c>
      <c r="U1281" s="27"/>
      <c r="V1281" s="9"/>
      <c r="W1281" s="9">
        <f>ROUND(Q1281 / 1.2, 2)</f>
        <v>386.67</v>
      </c>
      <c r="X1281" s="9">
        <f>ROUND(R1281 / 1.2, 2)</f>
        <v>386.67</v>
      </c>
      <c r="Y1281" s="9"/>
      <c r="Z1281" s="9">
        <f>ROUND(T1281 / 1.2, 2)</f>
        <v>581666.53</v>
      </c>
      <c r="AA1281" s="9"/>
      <c r="AD1281" s="4">
        <v>315782362</v>
      </c>
      <c r="AE1281" s="4">
        <v>27137897</v>
      </c>
      <c r="AG1281" s="4" t="s">
        <v>3336</v>
      </c>
      <c r="AH1281" s="4" t="s">
        <v>3337</v>
      </c>
      <c r="AI1281" s="4"/>
    </row>
    <row r="1282" spans="1:35" ht="36" x14ac:dyDescent="0.3">
      <c r="A1282" s="17" t="s">
        <v>3526</v>
      </c>
      <c r="B1282" s="17"/>
      <c r="C1282" s="34" t="s">
        <v>630</v>
      </c>
      <c r="D1282" s="19"/>
      <c r="E1282" s="19"/>
      <c r="F1282" s="35" t="s">
        <v>74</v>
      </c>
      <c r="G1282" s="36">
        <v>0.15</v>
      </c>
      <c r="H1282" s="19"/>
      <c r="I1282" s="62">
        <v>0</v>
      </c>
      <c r="J1282" s="38">
        <v>88.8</v>
      </c>
      <c r="K1282" s="39"/>
      <c r="L1282" s="39"/>
      <c r="M1282" s="38">
        <f>ROUND(ROUND(J1282, 2)*I1282, 2)</f>
        <v>0</v>
      </c>
      <c r="N1282" s="39"/>
      <c r="O1282" s="39"/>
      <c r="P1282" s="38">
        <v>88.8</v>
      </c>
      <c r="Q1282" s="39"/>
      <c r="R1282" s="39"/>
      <c r="S1282" s="38">
        <f>ROUND(ROUND(P1282, 2)*I1282, 2)</f>
        <v>0</v>
      </c>
      <c r="T1282" s="39"/>
      <c r="U1282" s="40"/>
      <c r="V1282" s="9">
        <f>ROUND(ROUND(P1282, 2)/1.2, 2)</f>
        <v>74</v>
      </c>
      <c r="Y1282" s="9">
        <f>ROUND(S1282 / 1.2, 2)</f>
        <v>0</v>
      </c>
      <c r="AD1282" s="4" t="s">
        <v>3527</v>
      </c>
      <c r="AE1282" s="4" t="s">
        <v>3528</v>
      </c>
      <c r="AF1282" s="4" t="s">
        <v>633</v>
      </c>
    </row>
    <row r="1283" spans="1:35" ht="36" x14ac:dyDescent="0.3">
      <c r="A1283" s="23" t="s">
        <v>3529</v>
      </c>
      <c r="B1283" s="23"/>
      <c r="C1283" s="42" t="s">
        <v>630</v>
      </c>
      <c r="D1283" s="25"/>
      <c r="E1283" s="25"/>
      <c r="F1283" s="43" t="s">
        <v>74</v>
      </c>
      <c r="G1283" s="44">
        <v>0.15</v>
      </c>
      <c r="H1283" s="25"/>
      <c r="I1283" s="44">
        <v>225.64699999999999</v>
      </c>
      <c r="J1283" s="46">
        <v>88.8</v>
      </c>
      <c r="K1283" s="47"/>
      <c r="L1283" s="47"/>
      <c r="M1283" s="46">
        <f>ROUND(ROUND(J1283, 2)*I1283, 2)</f>
        <v>20037.45</v>
      </c>
      <c r="N1283" s="47"/>
      <c r="O1283" s="47"/>
      <c r="P1283" s="46">
        <v>88.8</v>
      </c>
      <c r="Q1283" s="47"/>
      <c r="R1283" s="47"/>
      <c r="S1283" s="46">
        <f>ROUND(ROUND(P1283, 2)*I1283, 2)</f>
        <v>20037.45</v>
      </c>
      <c r="T1283" s="47"/>
      <c r="U1283" s="48"/>
      <c r="V1283" s="9">
        <f>ROUND(ROUND(P1283, 2)/1.2, 2)</f>
        <v>74</v>
      </c>
      <c r="Y1283" s="9">
        <f>ROUND(S1283 / 1.2, 2)</f>
        <v>16697.88</v>
      </c>
      <c r="AD1283" s="4" t="s">
        <v>3530</v>
      </c>
      <c r="AE1283" s="4" t="s">
        <v>3528</v>
      </c>
      <c r="AF1283" s="4" t="s">
        <v>633</v>
      </c>
    </row>
    <row r="1284" spans="1:35" ht="90" x14ac:dyDescent="0.3">
      <c r="A1284" s="17" t="s">
        <v>3531</v>
      </c>
      <c r="B1284" s="17"/>
      <c r="C1284" s="34" t="s">
        <v>3389</v>
      </c>
      <c r="D1284" s="19"/>
      <c r="E1284" s="19" t="s">
        <v>3532</v>
      </c>
      <c r="F1284" s="35" t="s">
        <v>74</v>
      </c>
      <c r="G1284" s="36">
        <v>0.3</v>
      </c>
      <c r="H1284" s="19"/>
      <c r="I1284" s="62">
        <v>0</v>
      </c>
      <c r="J1284" s="38">
        <v>0</v>
      </c>
      <c r="K1284" s="39"/>
      <c r="L1284" s="39"/>
      <c r="M1284" s="38">
        <f>ROUND(ROUND(J1284, 2)*I1284, 2)</f>
        <v>0</v>
      </c>
      <c r="N1284" s="39"/>
      <c r="O1284" s="39"/>
      <c r="P1284" s="38">
        <v>206.5</v>
      </c>
      <c r="Q1284" s="39"/>
      <c r="R1284" s="39"/>
      <c r="S1284" s="38">
        <f>ROUND(ROUND(P1284, 2)*I1284, 2)</f>
        <v>0</v>
      </c>
      <c r="T1284" s="39"/>
      <c r="U1284" s="40"/>
      <c r="V1284" s="9">
        <f>ROUND(ROUND(P1284, 2)/1.2, 2)</f>
        <v>172.08</v>
      </c>
      <c r="Y1284" s="9">
        <f>ROUND(S1284 / 1.2, 2)</f>
        <v>0</v>
      </c>
      <c r="AD1284" s="4" t="s">
        <v>3533</v>
      </c>
      <c r="AE1284" s="4" t="s">
        <v>3534</v>
      </c>
      <c r="AF1284" s="4" t="s">
        <v>3393</v>
      </c>
    </row>
    <row r="1285" spans="1:35" ht="90" x14ac:dyDescent="0.3">
      <c r="A1285" s="23" t="s">
        <v>3535</v>
      </c>
      <c r="B1285" s="23"/>
      <c r="C1285" s="42" t="s">
        <v>3389</v>
      </c>
      <c r="D1285" s="25"/>
      <c r="E1285" s="25" t="s">
        <v>3532</v>
      </c>
      <c r="F1285" s="43" t="s">
        <v>74</v>
      </c>
      <c r="G1285" s="44">
        <v>0.3</v>
      </c>
      <c r="H1285" s="25"/>
      <c r="I1285" s="44">
        <v>451.29300000000001</v>
      </c>
      <c r="J1285" s="46">
        <v>0</v>
      </c>
      <c r="K1285" s="47"/>
      <c r="L1285" s="47"/>
      <c r="M1285" s="46">
        <f>ROUND(ROUND(J1285, 2)*I1285, 2)</f>
        <v>0</v>
      </c>
      <c r="N1285" s="47"/>
      <c r="O1285" s="47"/>
      <c r="P1285" s="46">
        <v>206.5</v>
      </c>
      <c r="Q1285" s="47"/>
      <c r="R1285" s="47"/>
      <c r="S1285" s="46">
        <f>ROUND(ROUND(P1285, 2)*I1285, 2)</f>
        <v>93192</v>
      </c>
      <c r="T1285" s="47"/>
      <c r="U1285" s="48"/>
      <c r="V1285" s="9">
        <f>ROUND(ROUND(P1285, 2)/1.2, 2)</f>
        <v>172.08</v>
      </c>
      <c r="Y1285" s="9">
        <f>ROUND(S1285 / 1.2, 2)</f>
        <v>77660</v>
      </c>
      <c r="AD1285" s="4" t="s">
        <v>3536</v>
      </c>
      <c r="AE1285" s="4" t="s">
        <v>3534</v>
      </c>
      <c r="AF1285" s="4" t="s">
        <v>3393</v>
      </c>
    </row>
    <row r="1286" spans="1:35" ht="36" x14ac:dyDescent="0.3">
      <c r="A1286" s="17" t="s">
        <v>3537</v>
      </c>
      <c r="B1286" s="17" t="s">
        <v>3333</v>
      </c>
      <c r="C1286" s="18" t="s">
        <v>3334</v>
      </c>
      <c r="D1286" s="19"/>
      <c r="E1286" s="19" t="s">
        <v>3538</v>
      </c>
      <c r="F1286" s="19" t="s">
        <v>67</v>
      </c>
      <c r="G1286" s="20">
        <v>1</v>
      </c>
      <c r="H1286" s="19"/>
      <c r="I1286" s="21">
        <v>0</v>
      </c>
      <c r="J1286" s="22">
        <v>13.32</v>
      </c>
      <c r="K1286" s="22">
        <v>464</v>
      </c>
      <c r="L1286" s="22">
        <f>J1286+ROUND(K1286, 2)</f>
        <v>477.32</v>
      </c>
      <c r="M1286" s="22">
        <v>0</v>
      </c>
      <c r="N1286" s="22">
        <v>0</v>
      </c>
      <c r="O1286" s="22">
        <f>M1286+N1286</f>
        <v>0</v>
      </c>
      <c r="P1286" s="22">
        <v>68.28</v>
      </c>
      <c r="Q1286" s="22">
        <v>464</v>
      </c>
      <c r="R1286" s="22">
        <f>P1286+ROUND(Q1286, 2)</f>
        <v>532.28</v>
      </c>
      <c r="S1286" s="22">
        <v>0</v>
      </c>
      <c r="T1286" s="22">
        <v>0</v>
      </c>
      <c r="U1286" s="22">
        <f>S1286+T1286</f>
        <v>0</v>
      </c>
      <c r="V1286" s="9">
        <f>ROUND(P1286 / 1.2, 2)</f>
        <v>56.9</v>
      </c>
      <c r="W1286" s="9">
        <f>ROUND(Q1286 / 1.2, 2)</f>
        <v>386.67</v>
      </c>
      <c r="X1286" s="9">
        <f>ROUND(R1286 / 1.2, 2)</f>
        <v>443.57</v>
      </c>
      <c r="Y1286" s="9">
        <f>ROUND(S1286 / 1.2, 2)</f>
        <v>0</v>
      </c>
      <c r="Z1286" s="9">
        <f>ROUND(T1286 / 1.2, 2)</f>
        <v>0</v>
      </c>
      <c r="AA1286" s="9">
        <f>Y1286+Z1286</f>
        <v>0</v>
      </c>
      <c r="AD1286" s="4">
        <v>337840048</v>
      </c>
      <c r="AE1286" s="4">
        <v>27137906</v>
      </c>
      <c r="AG1286" s="4" t="s">
        <v>3336</v>
      </c>
      <c r="AH1286" s="4" t="s">
        <v>3337</v>
      </c>
      <c r="AI1286" s="4" t="s">
        <v>70</v>
      </c>
    </row>
    <row r="1287" spans="1:35" ht="36" x14ac:dyDescent="0.3">
      <c r="A1287" s="23" t="s">
        <v>3539</v>
      </c>
      <c r="B1287" s="23" t="s">
        <v>3333</v>
      </c>
      <c r="C1287" s="24" t="s">
        <v>3334</v>
      </c>
      <c r="D1287" s="25"/>
      <c r="E1287" s="25" t="s">
        <v>3538</v>
      </c>
      <c r="F1287" s="25" t="s">
        <v>67</v>
      </c>
      <c r="G1287" s="26">
        <v>1</v>
      </c>
      <c r="H1287" s="25"/>
      <c r="I1287" s="26">
        <v>229.48</v>
      </c>
      <c r="J1287" s="27">
        <v>13.32</v>
      </c>
      <c r="K1287" s="27">
        <v>464</v>
      </c>
      <c r="L1287" s="27">
        <v>464</v>
      </c>
      <c r="M1287" s="27">
        <v>3056.67</v>
      </c>
      <c r="N1287" s="27">
        <v>106478.72</v>
      </c>
      <c r="O1287" s="27"/>
      <c r="P1287" s="27">
        <v>68.28</v>
      </c>
      <c r="Q1287" s="27">
        <v>464</v>
      </c>
      <c r="R1287" s="27">
        <v>464</v>
      </c>
      <c r="S1287" s="27">
        <v>15668.89</v>
      </c>
      <c r="T1287" s="27">
        <v>106478.72</v>
      </c>
      <c r="U1287" s="27"/>
      <c r="V1287" s="9"/>
      <c r="W1287" s="9">
        <f>ROUND(Q1287 / 1.2, 2)</f>
        <v>386.67</v>
      </c>
      <c r="X1287" s="9">
        <f>ROUND(R1287 / 1.2, 2)</f>
        <v>386.67</v>
      </c>
      <c r="Y1287" s="9"/>
      <c r="Z1287" s="9">
        <f>ROUND(T1287 / 1.2, 2)</f>
        <v>88732.27</v>
      </c>
      <c r="AA1287" s="9"/>
      <c r="AD1287" s="4">
        <v>315782363</v>
      </c>
      <c r="AE1287" s="4">
        <v>27137906</v>
      </c>
      <c r="AG1287" s="4" t="s">
        <v>3336</v>
      </c>
      <c r="AH1287" s="4" t="s">
        <v>3337</v>
      </c>
      <c r="AI1287" s="4"/>
    </row>
    <row r="1288" spans="1:35" ht="54" x14ac:dyDescent="0.3">
      <c r="A1288" s="17" t="s">
        <v>3540</v>
      </c>
      <c r="B1288" s="17"/>
      <c r="C1288" s="34" t="s">
        <v>3340</v>
      </c>
      <c r="D1288" s="19"/>
      <c r="E1288" s="19" t="s">
        <v>3541</v>
      </c>
      <c r="F1288" s="35" t="s">
        <v>74</v>
      </c>
      <c r="G1288" s="36">
        <v>0.3</v>
      </c>
      <c r="H1288" s="19"/>
      <c r="I1288" s="62">
        <v>0</v>
      </c>
      <c r="J1288" s="38">
        <v>0</v>
      </c>
      <c r="K1288" s="39"/>
      <c r="L1288" s="39"/>
      <c r="M1288" s="38">
        <f>ROUND(ROUND(J1288, 2)*I1288, 2)</f>
        <v>0</v>
      </c>
      <c r="N1288" s="39"/>
      <c r="O1288" s="39"/>
      <c r="P1288" s="38">
        <v>183.2</v>
      </c>
      <c r="Q1288" s="39"/>
      <c r="R1288" s="39"/>
      <c r="S1288" s="38">
        <f>ROUND(ROUND(P1288, 2)*I1288, 2)</f>
        <v>0</v>
      </c>
      <c r="T1288" s="39"/>
      <c r="U1288" s="40"/>
      <c r="V1288" s="9">
        <f>ROUND(ROUND(P1288, 2)/1.2, 2)</f>
        <v>152.66999999999999</v>
      </c>
      <c r="Y1288" s="9">
        <f>ROUND(S1288 / 1.2, 2)</f>
        <v>0</v>
      </c>
      <c r="AD1288" s="4" t="s">
        <v>3542</v>
      </c>
      <c r="AE1288" s="4" t="s">
        <v>3543</v>
      </c>
      <c r="AF1288" s="4" t="s">
        <v>3344</v>
      </c>
    </row>
    <row r="1289" spans="1:35" ht="54" x14ac:dyDescent="0.3">
      <c r="A1289" s="23" t="s">
        <v>3544</v>
      </c>
      <c r="B1289" s="23"/>
      <c r="C1289" s="42" t="s">
        <v>3340</v>
      </c>
      <c r="D1289" s="25"/>
      <c r="E1289" s="25" t="s">
        <v>3541</v>
      </c>
      <c r="F1289" s="43" t="s">
        <v>74</v>
      </c>
      <c r="G1289" s="44">
        <v>0.3</v>
      </c>
      <c r="H1289" s="25"/>
      <c r="I1289" s="44">
        <v>68.843999999999994</v>
      </c>
      <c r="J1289" s="46">
        <v>0</v>
      </c>
      <c r="K1289" s="47"/>
      <c r="L1289" s="47"/>
      <c r="M1289" s="46">
        <f>ROUND(ROUND(J1289, 2)*I1289, 2)</f>
        <v>0</v>
      </c>
      <c r="N1289" s="47"/>
      <c r="O1289" s="47"/>
      <c r="P1289" s="46">
        <v>183.2</v>
      </c>
      <c r="Q1289" s="47"/>
      <c r="R1289" s="47"/>
      <c r="S1289" s="46">
        <f>ROUND(ROUND(P1289, 2)*I1289, 2)</f>
        <v>12612.22</v>
      </c>
      <c r="T1289" s="47"/>
      <c r="U1289" s="48"/>
      <c r="V1289" s="9">
        <f>ROUND(ROUND(P1289, 2)/1.2, 2)</f>
        <v>152.66999999999999</v>
      </c>
      <c r="Y1289" s="9">
        <f>ROUND(S1289 / 1.2, 2)</f>
        <v>10510.18</v>
      </c>
      <c r="AD1289" s="4" t="s">
        <v>3545</v>
      </c>
      <c r="AE1289" s="4" t="s">
        <v>3543</v>
      </c>
      <c r="AF1289" s="4" t="s">
        <v>3344</v>
      </c>
    </row>
    <row r="1290" spans="1:35" ht="36" x14ac:dyDescent="0.3">
      <c r="A1290" s="17" t="s">
        <v>3546</v>
      </c>
      <c r="B1290" s="17"/>
      <c r="C1290" s="34" t="s">
        <v>630</v>
      </c>
      <c r="D1290" s="19"/>
      <c r="E1290" s="19"/>
      <c r="F1290" s="35" t="s">
        <v>74</v>
      </c>
      <c r="G1290" s="36">
        <v>0.15</v>
      </c>
      <c r="H1290" s="19"/>
      <c r="I1290" s="62">
        <v>0</v>
      </c>
      <c r="J1290" s="38">
        <v>88.8</v>
      </c>
      <c r="K1290" s="39"/>
      <c r="L1290" s="39"/>
      <c r="M1290" s="38">
        <f>ROUND(ROUND(J1290, 2)*I1290, 2)</f>
        <v>0</v>
      </c>
      <c r="N1290" s="39"/>
      <c r="O1290" s="39"/>
      <c r="P1290" s="38">
        <v>88.8</v>
      </c>
      <c r="Q1290" s="39"/>
      <c r="R1290" s="39"/>
      <c r="S1290" s="38">
        <f>ROUND(ROUND(P1290, 2)*I1290, 2)</f>
        <v>0</v>
      </c>
      <c r="T1290" s="39"/>
      <c r="U1290" s="40"/>
      <c r="V1290" s="9">
        <f>ROUND(ROUND(P1290, 2)/1.2, 2)</f>
        <v>74</v>
      </c>
      <c r="Y1290" s="9">
        <f>ROUND(S1290 / 1.2, 2)</f>
        <v>0</v>
      </c>
      <c r="AD1290" s="4" t="s">
        <v>3547</v>
      </c>
      <c r="AE1290" s="4" t="s">
        <v>3548</v>
      </c>
      <c r="AF1290" s="4" t="s">
        <v>633</v>
      </c>
    </row>
    <row r="1291" spans="1:35" ht="36" x14ac:dyDescent="0.3">
      <c r="A1291" s="23" t="s">
        <v>3549</v>
      </c>
      <c r="B1291" s="23"/>
      <c r="C1291" s="42" t="s">
        <v>630</v>
      </c>
      <c r="D1291" s="25"/>
      <c r="E1291" s="25"/>
      <c r="F1291" s="43" t="s">
        <v>74</v>
      </c>
      <c r="G1291" s="44">
        <v>0.15</v>
      </c>
      <c r="H1291" s="25"/>
      <c r="I1291" s="44">
        <v>34.421999999999997</v>
      </c>
      <c r="J1291" s="46">
        <v>88.8</v>
      </c>
      <c r="K1291" s="47"/>
      <c r="L1291" s="47"/>
      <c r="M1291" s="46">
        <f>ROUND(ROUND(J1291, 2)*I1291, 2)</f>
        <v>3056.67</v>
      </c>
      <c r="N1291" s="47"/>
      <c r="O1291" s="47"/>
      <c r="P1291" s="46">
        <v>88.8</v>
      </c>
      <c r="Q1291" s="47"/>
      <c r="R1291" s="47"/>
      <c r="S1291" s="46">
        <f>ROUND(ROUND(P1291, 2)*I1291, 2)</f>
        <v>3056.67</v>
      </c>
      <c r="T1291" s="47"/>
      <c r="U1291" s="48"/>
      <c r="V1291" s="9">
        <f>ROUND(ROUND(P1291, 2)/1.2, 2)</f>
        <v>74</v>
      </c>
      <c r="Y1291" s="9">
        <f>ROUND(S1291 / 1.2, 2)</f>
        <v>2547.23</v>
      </c>
      <c r="AD1291" s="4" t="s">
        <v>3550</v>
      </c>
      <c r="AE1291" s="4" t="s">
        <v>3548</v>
      </c>
      <c r="AF1291" s="4" t="s">
        <v>633</v>
      </c>
    </row>
    <row r="1292" spans="1:35" ht="36" x14ac:dyDescent="0.3">
      <c r="A1292" s="17" t="s">
        <v>3551</v>
      </c>
      <c r="B1292" s="17" t="s">
        <v>3333</v>
      </c>
      <c r="C1292" s="18" t="s">
        <v>3334</v>
      </c>
      <c r="D1292" s="19"/>
      <c r="E1292" s="19" t="s">
        <v>3552</v>
      </c>
      <c r="F1292" s="19" t="s">
        <v>67</v>
      </c>
      <c r="G1292" s="20">
        <v>1</v>
      </c>
      <c r="H1292" s="19"/>
      <c r="I1292" s="21">
        <v>0</v>
      </c>
      <c r="J1292" s="22">
        <v>13.32</v>
      </c>
      <c r="K1292" s="22">
        <v>464</v>
      </c>
      <c r="L1292" s="22">
        <f>J1292+ROUND(K1292, 2)</f>
        <v>477.32</v>
      </c>
      <c r="M1292" s="22">
        <v>0</v>
      </c>
      <c r="N1292" s="22">
        <v>0</v>
      </c>
      <c r="O1292" s="22">
        <f>M1292+N1292</f>
        <v>0</v>
      </c>
      <c r="P1292" s="22">
        <v>75.27</v>
      </c>
      <c r="Q1292" s="22">
        <v>464</v>
      </c>
      <c r="R1292" s="22">
        <f>P1292+ROUND(Q1292, 2)</f>
        <v>539.27</v>
      </c>
      <c r="S1292" s="22">
        <v>0</v>
      </c>
      <c r="T1292" s="22">
        <v>0</v>
      </c>
      <c r="U1292" s="22">
        <f>S1292+T1292</f>
        <v>0</v>
      </c>
      <c r="V1292" s="9">
        <f>ROUND(P1292 / 1.2, 2)</f>
        <v>62.73</v>
      </c>
      <c r="W1292" s="9">
        <f>ROUND(Q1292 / 1.2, 2)</f>
        <v>386.67</v>
      </c>
      <c r="X1292" s="9">
        <f>ROUND(R1292 / 1.2, 2)</f>
        <v>449.39</v>
      </c>
      <c r="Y1292" s="9">
        <f>ROUND(S1292 / 1.2, 2)</f>
        <v>0</v>
      </c>
      <c r="Z1292" s="9">
        <f>ROUND(T1292 / 1.2, 2)</f>
        <v>0</v>
      </c>
      <c r="AA1292" s="9">
        <f>Y1292+Z1292</f>
        <v>0</v>
      </c>
      <c r="AD1292" s="4">
        <v>337840049</v>
      </c>
      <c r="AE1292" s="4">
        <v>27137908</v>
      </c>
      <c r="AG1292" s="4" t="s">
        <v>3336</v>
      </c>
      <c r="AH1292" s="4" t="s">
        <v>3337</v>
      </c>
      <c r="AI1292" s="4" t="s">
        <v>70</v>
      </c>
    </row>
    <row r="1293" spans="1:35" ht="36" x14ac:dyDescent="0.3">
      <c r="A1293" s="23" t="s">
        <v>3553</v>
      </c>
      <c r="B1293" s="23" t="s">
        <v>3333</v>
      </c>
      <c r="C1293" s="24" t="s">
        <v>3334</v>
      </c>
      <c r="D1293" s="25"/>
      <c r="E1293" s="25" t="s">
        <v>3552</v>
      </c>
      <c r="F1293" s="25" t="s">
        <v>67</v>
      </c>
      <c r="G1293" s="26">
        <v>1</v>
      </c>
      <c r="H1293" s="25"/>
      <c r="I1293" s="26">
        <v>16.88</v>
      </c>
      <c r="J1293" s="27">
        <v>13.32</v>
      </c>
      <c r="K1293" s="27">
        <v>464</v>
      </c>
      <c r="L1293" s="27">
        <v>464</v>
      </c>
      <c r="M1293" s="27">
        <v>224.84</v>
      </c>
      <c r="N1293" s="27">
        <v>7832.32</v>
      </c>
      <c r="O1293" s="27"/>
      <c r="P1293" s="27">
        <v>75.27</v>
      </c>
      <c r="Q1293" s="27">
        <v>464</v>
      </c>
      <c r="R1293" s="27">
        <v>464</v>
      </c>
      <c r="S1293" s="27">
        <v>1270.56</v>
      </c>
      <c r="T1293" s="27">
        <v>7832.32</v>
      </c>
      <c r="U1293" s="27"/>
      <c r="V1293" s="9"/>
      <c r="W1293" s="9">
        <f>ROUND(Q1293 / 1.2, 2)</f>
        <v>386.67</v>
      </c>
      <c r="X1293" s="9">
        <f>ROUND(R1293 / 1.2, 2)</f>
        <v>386.67</v>
      </c>
      <c r="Y1293" s="9"/>
      <c r="Z1293" s="9">
        <f>ROUND(T1293 / 1.2, 2)</f>
        <v>6526.93</v>
      </c>
      <c r="AA1293" s="9"/>
      <c r="AD1293" s="4">
        <v>315782364</v>
      </c>
      <c r="AE1293" s="4">
        <v>27137908</v>
      </c>
      <c r="AG1293" s="4" t="s">
        <v>3336</v>
      </c>
      <c r="AH1293" s="4" t="s">
        <v>3337</v>
      </c>
      <c r="AI1293" s="4"/>
    </row>
    <row r="1294" spans="1:35" ht="36" x14ac:dyDescent="0.3">
      <c r="A1294" s="17" t="s">
        <v>3554</v>
      </c>
      <c r="B1294" s="17"/>
      <c r="C1294" s="34" t="s">
        <v>630</v>
      </c>
      <c r="D1294" s="19"/>
      <c r="E1294" s="19"/>
      <c r="F1294" s="35" t="s">
        <v>74</v>
      </c>
      <c r="G1294" s="36">
        <v>0.15</v>
      </c>
      <c r="H1294" s="19"/>
      <c r="I1294" s="62">
        <v>0</v>
      </c>
      <c r="J1294" s="38">
        <v>88.8</v>
      </c>
      <c r="K1294" s="39"/>
      <c r="L1294" s="39"/>
      <c r="M1294" s="38">
        <f>ROUND(ROUND(J1294, 2)*I1294, 2)</f>
        <v>0</v>
      </c>
      <c r="N1294" s="39"/>
      <c r="O1294" s="39"/>
      <c r="P1294" s="38">
        <v>88.8</v>
      </c>
      <c r="Q1294" s="39"/>
      <c r="R1294" s="39"/>
      <c r="S1294" s="38">
        <f>ROUND(ROUND(P1294, 2)*I1294, 2)</f>
        <v>0</v>
      </c>
      <c r="T1294" s="39"/>
      <c r="U1294" s="40"/>
      <c r="V1294" s="9">
        <f>ROUND(ROUND(P1294, 2)/1.2, 2)</f>
        <v>74</v>
      </c>
      <c r="Y1294" s="9">
        <f>ROUND(S1294 / 1.2, 2)</f>
        <v>0</v>
      </c>
      <c r="AD1294" s="4" t="s">
        <v>3555</v>
      </c>
      <c r="AE1294" s="4" t="s">
        <v>3556</v>
      </c>
      <c r="AF1294" s="4" t="s">
        <v>633</v>
      </c>
    </row>
    <row r="1295" spans="1:35" ht="36" x14ac:dyDescent="0.3">
      <c r="A1295" s="23" t="s">
        <v>3557</v>
      </c>
      <c r="B1295" s="23"/>
      <c r="C1295" s="42" t="s">
        <v>630</v>
      </c>
      <c r="D1295" s="25"/>
      <c r="E1295" s="25"/>
      <c r="F1295" s="43" t="s">
        <v>74</v>
      </c>
      <c r="G1295" s="44">
        <v>0.15</v>
      </c>
      <c r="H1295" s="25"/>
      <c r="I1295" s="44">
        <v>2.532</v>
      </c>
      <c r="J1295" s="46">
        <v>88.8</v>
      </c>
      <c r="K1295" s="47"/>
      <c r="L1295" s="47"/>
      <c r="M1295" s="46">
        <f>ROUND(ROUND(J1295, 2)*I1295, 2)</f>
        <v>224.84</v>
      </c>
      <c r="N1295" s="47"/>
      <c r="O1295" s="47"/>
      <c r="P1295" s="46">
        <v>88.8</v>
      </c>
      <c r="Q1295" s="47"/>
      <c r="R1295" s="47"/>
      <c r="S1295" s="46">
        <f>ROUND(ROUND(P1295, 2)*I1295, 2)</f>
        <v>224.84</v>
      </c>
      <c r="T1295" s="47"/>
      <c r="U1295" s="48"/>
      <c r="V1295" s="9">
        <f>ROUND(ROUND(P1295, 2)/1.2, 2)</f>
        <v>74</v>
      </c>
      <c r="Y1295" s="9">
        <f>ROUND(S1295 / 1.2, 2)</f>
        <v>187.37</v>
      </c>
      <c r="AD1295" s="4" t="s">
        <v>3558</v>
      </c>
      <c r="AE1295" s="4" t="s">
        <v>3556</v>
      </c>
      <c r="AF1295" s="4" t="s">
        <v>633</v>
      </c>
    </row>
    <row r="1296" spans="1:35" ht="54" x14ac:dyDescent="0.3">
      <c r="A1296" s="17" t="s">
        <v>3559</v>
      </c>
      <c r="B1296" s="17"/>
      <c r="C1296" s="34" t="s">
        <v>3340</v>
      </c>
      <c r="D1296" s="19"/>
      <c r="E1296" s="19" t="s">
        <v>3560</v>
      </c>
      <c r="F1296" s="35" t="s">
        <v>74</v>
      </c>
      <c r="G1296" s="36">
        <v>0.3</v>
      </c>
      <c r="H1296" s="19"/>
      <c r="I1296" s="62">
        <v>0</v>
      </c>
      <c r="J1296" s="38">
        <v>0</v>
      </c>
      <c r="K1296" s="39"/>
      <c r="L1296" s="39"/>
      <c r="M1296" s="38">
        <f>ROUND(ROUND(J1296, 2)*I1296, 2)</f>
        <v>0</v>
      </c>
      <c r="N1296" s="39"/>
      <c r="O1296" s="39"/>
      <c r="P1296" s="38">
        <v>206.5</v>
      </c>
      <c r="Q1296" s="39"/>
      <c r="R1296" s="39"/>
      <c r="S1296" s="38">
        <f>ROUND(ROUND(P1296, 2)*I1296, 2)</f>
        <v>0</v>
      </c>
      <c r="T1296" s="39"/>
      <c r="U1296" s="40"/>
      <c r="V1296" s="9">
        <f>ROUND(ROUND(P1296, 2)/1.2, 2)</f>
        <v>172.08</v>
      </c>
      <c r="Y1296" s="9">
        <f>ROUND(S1296 / 1.2, 2)</f>
        <v>0</v>
      </c>
      <c r="AD1296" s="4" t="s">
        <v>3561</v>
      </c>
      <c r="AE1296" s="4" t="s">
        <v>3562</v>
      </c>
      <c r="AF1296" s="4" t="s">
        <v>3344</v>
      </c>
    </row>
    <row r="1297" spans="1:35" ht="54" x14ac:dyDescent="0.3">
      <c r="A1297" s="23" t="s">
        <v>3563</v>
      </c>
      <c r="B1297" s="23"/>
      <c r="C1297" s="42" t="s">
        <v>3340</v>
      </c>
      <c r="D1297" s="25"/>
      <c r="E1297" s="25" t="s">
        <v>3560</v>
      </c>
      <c r="F1297" s="43" t="s">
        <v>74</v>
      </c>
      <c r="G1297" s="44">
        <v>0.3</v>
      </c>
      <c r="H1297" s="25"/>
      <c r="I1297" s="44">
        <v>5.0640000000000001</v>
      </c>
      <c r="J1297" s="46">
        <v>0</v>
      </c>
      <c r="K1297" s="47"/>
      <c r="L1297" s="47"/>
      <c r="M1297" s="46">
        <f>ROUND(ROUND(J1297, 2)*I1297, 2)</f>
        <v>0</v>
      </c>
      <c r="N1297" s="47"/>
      <c r="O1297" s="47"/>
      <c r="P1297" s="46">
        <v>206.5</v>
      </c>
      <c r="Q1297" s="47"/>
      <c r="R1297" s="47"/>
      <c r="S1297" s="46">
        <f>ROUND(ROUND(P1297, 2)*I1297, 2)</f>
        <v>1045.72</v>
      </c>
      <c r="T1297" s="47"/>
      <c r="U1297" s="48"/>
      <c r="V1297" s="9">
        <f>ROUND(ROUND(P1297, 2)/1.2, 2)</f>
        <v>172.08</v>
      </c>
      <c r="Y1297" s="9">
        <f>ROUND(S1297 / 1.2, 2)</f>
        <v>871.43</v>
      </c>
      <c r="AD1297" s="4" t="s">
        <v>3564</v>
      </c>
      <c r="AE1297" s="4" t="s">
        <v>3562</v>
      </c>
      <c r="AF1297" s="4" t="s">
        <v>3344</v>
      </c>
    </row>
    <row r="1298" spans="1:35" ht="36" x14ac:dyDescent="0.3">
      <c r="A1298" s="17" t="s">
        <v>3565</v>
      </c>
      <c r="B1298" s="17" t="s">
        <v>3333</v>
      </c>
      <c r="C1298" s="18" t="s">
        <v>3334</v>
      </c>
      <c r="D1298" s="19"/>
      <c r="E1298" s="19" t="s">
        <v>3566</v>
      </c>
      <c r="F1298" s="19" t="s">
        <v>67</v>
      </c>
      <c r="G1298" s="20">
        <v>1</v>
      </c>
      <c r="H1298" s="19"/>
      <c r="I1298" s="21">
        <v>0</v>
      </c>
      <c r="J1298" s="22">
        <v>13.32</v>
      </c>
      <c r="K1298" s="22">
        <v>464</v>
      </c>
      <c r="L1298" s="22">
        <f>J1298+ROUND(K1298, 2)</f>
        <v>477.32</v>
      </c>
      <c r="M1298" s="22">
        <v>0</v>
      </c>
      <c r="N1298" s="22">
        <v>0</v>
      </c>
      <c r="O1298" s="22">
        <f>M1298+N1298</f>
        <v>0</v>
      </c>
      <c r="P1298" s="22">
        <v>68.31</v>
      </c>
      <c r="Q1298" s="22">
        <v>464</v>
      </c>
      <c r="R1298" s="22">
        <f>P1298+ROUND(Q1298, 2)</f>
        <v>532.30999999999995</v>
      </c>
      <c r="S1298" s="22">
        <v>0</v>
      </c>
      <c r="T1298" s="22">
        <v>0</v>
      </c>
      <c r="U1298" s="22">
        <f>S1298+T1298</f>
        <v>0</v>
      </c>
      <c r="V1298" s="9">
        <f>ROUND(P1298 / 1.2, 2)</f>
        <v>56.93</v>
      </c>
      <c r="W1298" s="9">
        <f>ROUND(Q1298 / 1.2, 2)</f>
        <v>386.67</v>
      </c>
      <c r="X1298" s="9">
        <f>ROUND(R1298 / 1.2, 2)</f>
        <v>443.59</v>
      </c>
      <c r="Y1298" s="9">
        <f>ROUND(S1298 / 1.2, 2)</f>
        <v>0</v>
      </c>
      <c r="Z1298" s="9">
        <f>ROUND(T1298 / 1.2, 2)</f>
        <v>0</v>
      </c>
      <c r="AA1298" s="9">
        <f>Y1298+Z1298</f>
        <v>0</v>
      </c>
      <c r="AD1298" s="4">
        <v>337840050</v>
      </c>
      <c r="AE1298" s="4">
        <v>27137909</v>
      </c>
      <c r="AG1298" s="4" t="s">
        <v>3336</v>
      </c>
      <c r="AH1298" s="4" t="s">
        <v>3337</v>
      </c>
      <c r="AI1298" s="4" t="s">
        <v>70</v>
      </c>
    </row>
    <row r="1299" spans="1:35" ht="36" x14ac:dyDescent="0.3">
      <c r="A1299" s="23" t="s">
        <v>3567</v>
      </c>
      <c r="B1299" s="23" t="s">
        <v>3333</v>
      </c>
      <c r="C1299" s="24" t="s">
        <v>3334</v>
      </c>
      <c r="D1299" s="25"/>
      <c r="E1299" s="25" t="s">
        <v>3566</v>
      </c>
      <c r="F1299" s="25" t="s">
        <v>67</v>
      </c>
      <c r="G1299" s="26">
        <v>1</v>
      </c>
      <c r="H1299" s="25"/>
      <c r="I1299" s="26">
        <v>107.24</v>
      </c>
      <c r="J1299" s="27">
        <v>13.32</v>
      </c>
      <c r="K1299" s="27">
        <v>464</v>
      </c>
      <c r="L1299" s="27">
        <v>464</v>
      </c>
      <c r="M1299" s="27">
        <v>1428.44</v>
      </c>
      <c r="N1299" s="27">
        <v>49759.360000000001</v>
      </c>
      <c r="O1299" s="27"/>
      <c r="P1299" s="27">
        <v>68.31</v>
      </c>
      <c r="Q1299" s="27">
        <v>464</v>
      </c>
      <c r="R1299" s="27">
        <v>464</v>
      </c>
      <c r="S1299" s="27">
        <v>7325.56</v>
      </c>
      <c r="T1299" s="27">
        <v>49759.360000000001</v>
      </c>
      <c r="U1299" s="27"/>
      <c r="V1299" s="9"/>
      <c r="W1299" s="9">
        <f>ROUND(Q1299 / 1.2, 2)</f>
        <v>386.67</v>
      </c>
      <c r="X1299" s="9">
        <f>ROUND(R1299 / 1.2, 2)</f>
        <v>386.67</v>
      </c>
      <c r="Y1299" s="9"/>
      <c r="Z1299" s="9">
        <f>ROUND(T1299 / 1.2, 2)</f>
        <v>41466.129999999997</v>
      </c>
      <c r="AA1299" s="9"/>
      <c r="AD1299" s="4">
        <v>315782365</v>
      </c>
      <c r="AE1299" s="4">
        <v>27137909</v>
      </c>
      <c r="AG1299" s="4" t="s">
        <v>3336</v>
      </c>
      <c r="AH1299" s="4" t="s">
        <v>3337</v>
      </c>
      <c r="AI1299" s="4"/>
    </row>
    <row r="1300" spans="1:35" ht="54" x14ac:dyDescent="0.3">
      <c r="A1300" s="17" t="s">
        <v>3568</v>
      </c>
      <c r="B1300" s="17"/>
      <c r="C1300" s="34" t="s">
        <v>3389</v>
      </c>
      <c r="D1300" s="19"/>
      <c r="E1300" s="19" t="s">
        <v>3569</v>
      </c>
      <c r="F1300" s="35" t="s">
        <v>74</v>
      </c>
      <c r="G1300" s="36">
        <v>0.3</v>
      </c>
      <c r="H1300" s="19"/>
      <c r="I1300" s="62">
        <v>0</v>
      </c>
      <c r="J1300" s="38">
        <v>0</v>
      </c>
      <c r="K1300" s="39"/>
      <c r="L1300" s="39"/>
      <c r="M1300" s="38">
        <f>ROUND(ROUND(J1300, 2)*I1300, 2)</f>
        <v>0</v>
      </c>
      <c r="N1300" s="39"/>
      <c r="O1300" s="39"/>
      <c r="P1300" s="38">
        <v>183.3</v>
      </c>
      <c r="Q1300" s="39"/>
      <c r="R1300" s="39"/>
      <c r="S1300" s="38">
        <f>ROUND(ROUND(P1300, 2)*I1300, 2)</f>
        <v>0</v>
      </c>
      <c r="T1300" s="39"/>
      <c r="U1300" s="40"/>
      <c r="V1300" s="9">
        <f>ROUND(ROUND(P1300, 2)/1.2, 2)</f>
        <v>152.75</v>
      </c>
      <c r="Y1300" s="9">
        <f>ROUND(S1300 / 1.2, 2)</f>
        <v>0</v>
      </c>
      <c r="AD1300" s="4" t="s">
        <v>3570</v>
      </c>
      <c r="AE1300" s="4" t="s">
        <v>3571</v>
      </c>
      <c r="AF1300" s="4" t="s">
        <v>3393</v>
      </c>
    </row>
    <row r="1301" spans="1:35" ht="54" x14ac:dyDescent="0.3">
      <c r="A1301" s="23" t="s">
        <v>3572</v>
      </c>
      <c r="B1301" s="23"/>
      <c r="C1301" s="42" t="s">
        <v>3389</v>
      </c>
      <c r="D1301" s="25"/>
      <c r="E1301" s="25" t="s">
        <v>3569</v>
      </c>
      <c r="F1301" s="43" t="s">
        <v>74</v>
      </c>
      <c r="G1301" s="44">
        <v>0.3</v>
      </c>
      <c r="H1301" s="25"/>
      <c r="I1301" s="44">
        <v>32.171999999999997</v>
      </c>
      <c r="J1301" s="46">
        <v>0</v>
      </c>
      <c r="K1301" s="47"/>
      <c r="L1301" s="47"/>
      <c r="M1301" s="46">
        <f>ROUND(ROUND(J1301, 2)*I1301, 2)</f>
        <v>0</v>
      </c>
      <c r="N1301" s="47"/>
      <c r="O1301" s="47"/>
      <c r="P1301" s="46">
        <v>183.3</v>
      </c>
      <c r="Q1301" s="47"/>
      <c r="R1301" s="47"/>
      <c r="S1301" s="46">
        <f>ROUND(ROUND(P1301, 2)*I1301, 2)</f>
        <v>5897.13</v>
      </c>
      <c r="T1301" s="47"/>
      <c r="U1301" s="48"/>
      <c r="V1301" s="9">
        <f>ROUND(ROUND(P1301, 2)/1.2, 2)</f>
        <v>152.75</v>
      </c>
      <c r="Y1301" s="9">
        <f>ROUND(S1301 / 1.2, 2)</f>
        <v>4914.28</v>
      </c>
      <c r="AD1301" s="4" t="s">
        <v>3573</v>
      </c>
      <c r="AE1301" s="4" t="s">
        <v>3571</v>
      </c>
      <c r="AF1301" s="4" t="s">
        <v>3393</v>
      </c>
    </row>
    <row r="1302" spans="1:35" ht="36" x14ac:dyDescent="0.3">
      <c r="A1302" s="17" t="s">
        <v>3574</v>
      </c>
      <c r="B1302" s="17"/>
      <c r="C1302" s="34" t="s">
        <v>630</v>
      </c>
      <c r="D1302" s="19"/>
      <c r="E1302" s="19"/>
      <c r="F1302" s="35" t="s">
        <v>74</v>
      </c>
      <c r="G1302" s="36">
        <v>0.15</v>
      </c>
      <c r="H1302" s="19"/>
      <c r="I1302" s="62">
        <v>0</v>
      </c>
      <c r="J1302" s="38">
        <v>88.8</v>
      </c>
      <c r="K1302" s="39"/>
      <c r="L1302" s="39"/>
      <c r="M1302" s="38">
        <f>ROUND(ROUND(J1302, 2)*I1302, 2)</f>
        <v>0</v>
      </c>
      <c r="N1302" s="39"/>
      <c r="O1302" s="39"/>
      <c r="P1302" s="38">
        <v>88.8</v>
      </c>
      <c r="Q1302" s="39"/>
      <c r="R1302" s="39"/>
      <c r="S1302" s="38">
        <f>ROUND(ROUND(P1302, 2)*I1302, 2)</f>
        <v>0</v>
      </c>
      <c r="T1302" s="39"/>
      <c r="U1302" s="40"/>
      <c r="V1302" s="9">
        <f>ROUND(ROUND(P1302, 2)/1.2, 2)</f>
        <v>74</v>
      </c>
      <c r="Y1302" s="9">
        <f>ROUND(S1302 / 1.2, 2)</f>
        <v>0</v>
      </c>
      <c r="AD1302" s="4" t="s">
        <v>3575</v>
      </c>
      <c r="AE1302" s="4" t="s">
        <v>3576</v>
      </c>
      <c r="AF1302" s="4" t="s">
        <v>633</v>
      </c>
    </row>
    <row r="1303" spans="1:35" ht="36" x14ac:dyDescent="0.3">
      <c r="A1303" s="23" t="s">
        <v>3577</v>
      </c>
      <c r="B1303" s="23"/>
      <c r="C1303" s="42" t="s">
        <v>630</v>
      </c>
      <c r="D1303" s="25"/>
      <c r="E1303" s="25"/>
      <c r="F1303" s="43" t="s">
        <v>74</v>
      </c>
      <c r="G1303" s="44">
        <v>0.15</v>
      </c>
      <c r="H1303" s="25"/>
      <c r="I1303" s="44">
        <v>16.085999999999999</v>
      </c>
      <c r="J1303" s="46">
        <v>88.8</v>
      </c>
      <c r="K1303" s="47"/>
      <c r="L1303" s="47"/>
      <c r="M1303" s="46">
        <f>ROUND(ROUND(J1303, 2)*I1303, 2)</f>
        <v>1428.44</v>
      </c>
      <c r="N1303" s="47"/>
      <c r="O1303" s="47"/>
      <c r="P1303" s="46">
        <v>88.8</v>
      </c>
      <c r="Q1303" s="47"/>
      <c r="R1303" s="47"/>
      <c r="S1303" s="46">
        <f>ROUND(ROUND(P1303, 2)*I1303, 2)</f>
        <v>1428.44</v>
      </c>
      <c r="T1303" s="47"/>
      <c r="U1303" s="48"/>
      <c r="V1303" s="9">
        <f>ROUND(ROUND(P1303, 2)/1.2, 2)</f>
        <v>74</v>
      </c>
      <c r="Y1303" s="9">
        <f>ROUND(S1303 / 1.2, 2)</f>
        <v>1190.3699999999999</v>
      </c>
      <c r="AD1303" s="4" t="s">
        <v>3578</v>
      </c>
      <c r="AE1303" s="4" t="s">
        <v>3576</v>
      </c>
      <c r="AF1303" s="4" t="s">
        <v>633</v>
      </c>
    </row>
    <row r="1304" spans="1:35" ht="36" x14ac:dyDescent="0.3">
      <c r="A1304" s="17" t="s">
        <v>3579</v>
      </c>
      <c r="B1304" s="17" t="s">
        <v>3333</v>
      </c>
      <c r="C1304" s="18" t="s">
        <v>3334</v>
      </c>
      <c r="D1304" s="19"/>
      <c r="E1304" s="19" t="s">
        <v>3580</v>
      </c>
      <c r="F1304" s="19" t="s">
        <v>67</v>
      </c>
      <c r="G1304" s="20">
        <v>1</v>
      </c>
      <c r="H1304" s="19"/>
      <c r="I1304" s="21">
        <v>0</v>
      </c>
      <c r="J1304" s="22">
        <v>13.32</v>
      </c>
      <c r="K1304" s="22">
        <v>464</v>
      </c>
      <c r="L1304" s="22">
        <f>J1304+ROUND(K1304, 2)</f>
        <v>477.32</v>
      </c>
      <c r="M1304" s="22">
        <v>0</v>
      </c>
      <c r="N1304" s="22">
        <v>0</v>
      </c>
      <c r="O1304" s="22">
        <f>M1304+N1304</f>
        <v>0</v>
      </c>
      <c r="P1304" s="22">
        <v>75.27</v>
      </c>
      <c r="Q1304" s="22">
        <v>464</v>
      </c>
      <c r="R1304" s="22">
        <f>P1304+ROUND(Q1304, 2)</f>
        <v>539.27</v>
      </c>
      <c r="S1304" s="22">
        <v>0</v>
      </c>
      <c r="T1304" s="22">
        <v>0</v>
      </c>
      <c r="U1304" s="22">
        <f>S1304+T1304</f>
        <v>0</v>
      </c>
      <c r="V1304" s="9">
        <f>ROUND(P1304 / 1.2, 2)</f>
        <v>62.73</v>
      </c>
      <c r="W1304" s="9">
        <f>ROUND(Q1304 / 1.2, 2)</f>
        <v>386.67</v>
      </c>
      <c r="X1304" s="9">
        <f>ROUND(R1304 / 1.2, 2)</f>
        <v>449.39</v>
      </c>
      <c r="Y1304" s="9">
        <f>ROUND(S1304 / 1.2, 2)</f>
        <v>0</v>
      </c>
      <c r="Z1304" s="9">
        <f>ROUND(T1304 / 1.2, 2)</f>
        <v>0</v>
      </c>
      <c r="AA1304" s="9">
        <f>Y1304+Z1304</f>
        <v>0</v>
      </c>
      <c r="AD1304" s="4">
        <v>337840051</v>
      </c>
      <c r="AE1304" s="4">
        <v>27137911</v>
      </c>
      <c r="AG1304" s="4" t="s">
        <v>3336</v>
      </c>
      <c r="AH1304" s="4" t="s">
        <v>3337</v>
      </c>
      <c r="AI1304" s="4" t="s">
        <v>70</v>
      </c>
    </row>
    <row r="1305" spans="1:35" ht="36" x14ac:dyDescent="0.3">
      <c r="A1305" s="23" t="s">
        <v>3581</v>
      </c>
      <c r="B1305" s="23" t="s">
        <v>3333</v>
      </c>
      <c r="C1305" s="24" t="s">
        <v>3334</v>
      </c>
      <c r="D1305" s="25"/>
      <c r="E1305" s="25" t="s">
        <v>3580</v>
      </c>
      <c r="F1305" s="25" t="s">
        <v>67</v>
      </c>
      <c r="G1305" s="26">
        <v>1</v>
      </c>
      <c r="H1305" s="25"/>
      <c r="I1305" s="26">
        <v>3.42</v>
      </c>
      <c r="J1305" s="27">
        <v>13.32</v>
      </c>
      <c r="K1305" s="27">
        <v>464</v>
      </c>
      <c r="L1305" s="27">
        <v>464</v>
      </c>
      <c r="M1305" s="27">
        <v>45.55</v>
      </c>
      <c r="N1305" s="27">
        <v>1586.88</v>
      </c>
      <c r="O1305" s="27"/>
      <c r="P1305" s="27">
        <v>75.27</v>
      </c>
      <c r="Q1305" s="27">
        <v>464</v>
      </c>
      <c r="R1305" s="27">
        <v>464</v>
      </c>
      <c r="S1305" s="27">
        <v>257.42</v>
      </c>
      <c r="T1305" s="27">
        <v>1586.88</v>
      </c>
      <c r="U1305" s="27"/>
      <c r="V1305" s="9"/>
      <c r="W1305" s="9">
        <f>ROUND(Q1305 / 1.2, 2)</f>
        <v>386.67</v>
      </c>
      <c r="X1305" s="9">
        <f>ROUND(R1305 / 1.2, 2)</f>
        <v>386.67</v>
      </c>
      <c r="Y1305" s="9"/>
      <c r="Z1305" s="9">
        <f>ROUND(T1305 / 1.2, 2)</f>
        <v>1322.4</v>
      </c>
      <c r="AA1305" s="9"/>
      <c r="AD1305" s="4">
        <v>315782366</v>
      </c>
      <c r="AE1305" s="4">
        <v>27137911</v>
      </c>
      <c r="AG1305" s="4" t="s">
        <v>3336</v>
      </c>
      <c r="AH1305" s="4" t="s">
        <v>3337</v>
      </c>
      <c r="AI1305" s="4"/>
    </row>
    <row r="1306" spans="1:35" ht="36" x14ac:dyDescent="0.3">
      <c r="A1306" s="17" t="s">
        <v>3582</v>
      </c>
      <c r="B1306" s="17"/>
      <c r="C1306" s="34" t="s">
        <v>630</v>
      </c>
      <c r="D1306" s="19"/>
      <c r="E1306" s="19"/>
      <c r="F1306" s="35" t="s">
        <v>74</v>
      </c>
      <c r="G1306" s="36">
        <v>0.15</v>
      </c>
      <c r="H1306" s="19"/>
      <c r="I1306" s="62">
        <v>0</v>
      </c>
      <c r="J1306" s="38">
        <v>88.8</v>
      </c>
      <c r="K1306" s="39"/>
      <c r="L1306" s="39"/>
      <c r="M1306" s="38">
        <f>ROUND(ROUND(J1306, 2)*I1306, 2)</f>
        <v>0</v>
      </c>
      <c r="N1306" s="39"/>
      <c r="O1306" s="39"/>
      <c r="P1306" s="38">
        <v>88.8</v>
      </c>
      <c r="Q1306" s="39"/>
      <c r="R1306" s="39"/>
      <c r="S1306" s="38">
        <f>ROUND(ROUND(P1306, 2)*I1306, 2)</f>
        <v>0</v>
      </c>
      <c r="T1306" s="39"/>
      <c r="U1306" s="40"/>
      <c r="V1306" s="9">
        <f>ROUND(ROUND(P1306, 2)/1.2, 2)</f>
        <v>74</v>
      </c>
      <c r="Y1306" s="9">
        <f>ROUND(S1306 / 1.2, 2)</f>
        <v>0</v>
      </c>
      <c r="AD1306" s="4" t="s">
        <v>3583</v>
      </c>
      <c r="AE1306" s="4" t="s">
        <v>3584</v>
      </c>
      <c r="AF1306" s="4" t="s">
        <v>633</v>
      </c>
    </row>
    <row r="1307" spans="1:35" ht="36" x14ac:dyDescent="0.3">
      <c r="A1307" s="23" t="s">
        <v>3585</v>
      </c>
      <c r="B1307" s="23"/>
      <c r="C1307" s="42" t="s">
        <v>630</v>
      </c>
      <c r="D1307" s="25"/>
      <c r="E1307" s="25"/>
      <c r="F1307" s="43" t="s">
        <v>74</v>
      </c>
      <c r="G1307" s="44">
        <v>0.15</v>
      </c>
      <c r="H1307" s="25"/>
      <c r="I1307" s="44">
        <v>0.51300000000000001</v>
      </c>
      <c r="J1307" s="46">
        <v>88.8</v>
      </c>
      <c r="K1307" s="47"/>
      <c r="L1307" s="47"/>
      <c r="M1307" s="46">
        <f>ROUND(ROUND(J1307, 2)*I1307, 2)</f>
        <v>45.55</v>
      </c>
      <c r="N1307" s="47"/>
      <c r="O1307" s="47"/>
      <c r="P1307" s="46">
        <v>88.8</v>
      </c>
      <c r="Q1307" s="47"/>
      <c r="R1307" s="47"/>
      <c r="S1307" s="46">
        <f>ROUND(ROUND(P1307, 2)*I1307, 2)</f>
        <v>45.55</v>
      </c>
      <c r="T1307" s="47"/>
      <c r="U1307" s="48"/>
      <c r="V1307" s="9">
        <f>ROUND(ROUND(P1307, 2)/1.2, 2)</f>
        <v>74</v>
      </c>
      <c r="Y1307" s="9">
        <f>ROUND(S1307 / 1.2, 2)</f>
        <v>37.96</v>
      </c>
      <c r="AD1307" s="4" t="s">
        <v>3586</v>
      </c>
      <c r="AE1307" s="4" t="s">
        <v>3584</v>
      </c>
      <c r="AF1307" s="4" t="s">
        <v>633</v>
      </c>
    </row>
    <row r="1308" spans="1:35" ht="54" x14ac:dyDescent="0.3">
      <c r="A1308" s="17" t="s">
        <v>3587</v>
      </c>
      <c r="B1308" s="17"/>
      <c r="C1308" s="34" t="s">
        <v>3389</v>
      </c>
      <c r="D1308" s="19"/>
      <c r="E1308" s="19" t="s">
        <v>3588</v>
      </c>
      <c r="F1308" s="35" t="s">
        <v>74</v>
      </c>
      <c r="G1308" s="36">
        <v>0.3</v>
      </c>
      <c r="H1308" s="19"/>
      <c r="I1308" s="62">
        <v>0</v>
      </c>
      <c r="J1308" s="38">
        <v>0</v>
      </c>
      <c r="K1308" s="39"/>
      <c r="L1308" s="39"/>
      <c r="M1308" s="38">
        <f>ROUND(ROUND(J1308, 2)*I1308, 2)</f>
        <v>0</v>
      </c>
      <c r="N1308" s="39"/>
      <c r="O1308" s="39"/>
      <c r="P1308" s="38">
        <v>206.5</v>
      </c>
      <c r="Q1308" s="39"/>
      <c r="R1308" s="39"/>
      <c r="S1308" s="38">
        <f>ROUND(ROUND(P1308, 2)*I1308, 2)</f>
        <v>0</v>
      </c>
      <c r="T1308" s="39"/>
      <c r="U1308" s="40"/>
      <c r="V1308" s="9">
        <f>ROUND(ROUND(P1308, 2)/1.2, 2)</f>
        <v>172.08</v>
      </c>
      <c r="Y1308" s="9">
        <f>ROUND(S1308 / 1.2, 2)</f>
        <v>0</v>
      </c>
      <c r="AD1308" s="4" t="s">
        <v>3589</v>
      </c>
      <c r="AE1308" s="4" t="s">
        <v>3590</v>
      </c>
      <c r="AF1308" s="4" t="s">
        <v>3393</v>
      </c>
    </row>
    <row r="1309" spans="1:35" ht="54" x14ac:dyDescent="0.3">
      <c r="A1309" s="23" t="s">
        <v>3591</v>
      </c>
      <c r="B1309" s="23"/>
      <c r="C1309" s="42" t="s">
        <v>3389</v>
      </c>
      <c r="D1309" s="25"/>
      <c r="E1309" s="25" t="s">
        <v>3588</v>
      </c>
      <c r="F1309" s="43" t="s">
        <v>74</v>
      </c>
      <c r="G1309" s="44">
        <v>0.3</v>
      </c>
      <c r="H1309" s="25"/>
      <c r="I1309" s="44">
        <v>1.026</v>
      </c>
      <c r="J1309" s="46">
        <v>0</v>
      </c>
      <c r="K1309" s="47"/>
      <c r="L1309" s="47"/>
      <c r="M1309" s="46">
        <f>ROUND(ROUND(J1309, 2)*I1309, 2)</f>
        <v>0</v>
      </c>
      <c r="N1309" s="47"/>
      <c r="O1309" s="47"/>
      <c r="P1309" s="46">
        <v>206.5</v>
      </c>
      <c r="Q1309" s="47"/>
      <c r="R1309" s="47"/>
      <c r="S1309" s="46">
        <f>ROUND(ROUND(P1309, 2)*I1309, 2)</f>
        <v>211.87</v>
      </c>
      <c r="T1309" s="47"/>
      <c r="U1309" s="48"/>
      <c r="V1309" s="9">
        <f>ROUND(ROUND(P1309, 2)/1.2, 2)</f>
        <v>172.08</v>
      </c>
      <c r="Y1309" s="9">
        <f>ROUND(S1309 / 1.2, 2)</f>
        <v>176.56</v>
      </c>
      <c r="AD1309" s="4" t="s">
        <v>3592</v>
      </c>
      <c r="AE1309" s="4" t="s">
        <v>3590</v>
      </c>
      <c r="AF1309" s="4" t="s">
        <v>3393</v>
      </c>
    </row>
    <row r="1310" spans="1:35" ht="36" x14ac:dyDescent="0.3">
      <c r="A1310" s="17" t="s">
        <v>3593</v>
      </c>
      <c r="B1310" s="17" t="s">
        <v>3333</v>
      </c>
      <c r="C1310" s="18" t="s">
        <v>3334</v>
      </c>
      <c r="D1310" s="19"/>
      <c r="E1310" s="19" t="s">
        <v>3594</v>
      </c>
      <c r="F1310" s="19" t="s">
        <v>67</v>
      </c>
      <c r="G1310" s="20">
        <v>1</v>
      </c>
      <c r="H1310" s="19"/>
      <c r="I1310" s="21">
        <v>0</v>
      </c>
      <c r="J1310" s="22">
        <v>13.32</v>
      </c>
      <c r="K1310" s="22">
        <v>464</v>
      </c>
      <c r="L1310" s="22">
        <f>J1310+ROUND(K1310, 2)</f>
        <v>477.32</v>
      </c>
      <c r="M1310" s="22">
        <v>0</v>
      </c>
      <c r="N1310" s="22">
        <v>0</v>
      </c>
      <c r="O1310" s="22">
        <f>M1310+N1310</f>
        <v>0</v>
      </c>
      <c r="P1310" s="22">
        <v>75.27</v>
      </c>
      <c r="Q1310" s="22">
        <v>464</v>
      </c>
      <c r="R1310" s="22">
        <f>P1310+ROUND(Q1310, 2)</f>
        <v>539.27</v>
      </c>
      <c r="S1310" s="22">
        <v>0</v>
      </c>
      <c r="T1310" s="22">
        <v>0</v>
      </c>
      <c r="U1310" s="22">
        <f>S1310+T1310</f>
        <v>0</v>
      </c>
      <c r="V1310" s="9">
        <f>ROUND(P1310 / 1.2, 2)</f>
        <v>62.73</v>
      </c>
      <c r="W1310" s="9">
        <f>ROUND(Q1310 / 1.2, 2)</f>
        <v>386.67</v>
      </c>
      <c r="X1310" s="9">
        <f>ROUND(R1310 / 1.2, 2)</f>
        <v>449.39</v>
      </c>
      <c r="Y1310" s="9">
        <f>ROUND(S1310 / 1.2, 2)</f>
        <v>0</v>
      </c>
      <c r="Z1310" s="9">
        <f>ROUND(T1310 / 1.2, 2)</f>
        <v>0</v>
      </c>
      <c r="AA1310" s="9">
        <f>Y1310+Z1310</f>
        <v>0</v>
      </c>
      <c r="AD1310" s="4">
        <v>337840052</v>
      </c>
      <c r="AE1310" s="4">
        <v>27137968</v>
      </c>
      <c r="AG1310" s="4" t="s">
        <v>3336</v>
      </c>
      <c r="AH1310" s="4" t="s">
        <v>3337</v>
      </c>
      <c r="AI1310" s="4" t="s">
        <v>70</v>
      </c>
    </row>
    <row r="1311" spans="1:35" ht="36" x14ac:dyDescent="0.3">
      <c r="A1311" s="23" t="s">
        <v>3595</v>
      </c>
      <c r="B1311" s="23" t="s">
        <v>3333</v>
      </c>
      <c r="C1311" s="24" t="s">
        <v>3334</v>
      </c>
      <c r="D1311" s="25"/>
      <c r="E1311" s="25" t="s">
        <v>3594</v>
      </c>
      <c r="F1311" s="25" t="s">
        <v>67</v>
      </c>
      <c r="G1311" s="26">
        <v>1</v>
      </c>
      <c r="H1311" s="25"/>
      <c r="I1311" s="26">
        <v>357.68</v>
      </c>
      <c r="J1311" s="27">
        <v>13.32</v>
      </c>
      <c r="K1311" s="27">
        <v>464</v>
      </c>
      <c r="L1311" s="27">
        <v>464</v>
      </c>
      <c r="M1311" s="27">
        <v>4764.3</v>
      </c>
      <c r="N1311" s="27">
        <v>165963.51999999999</v>
      </c>
      <c r="O1311" s="27"/>
      <c r="P1311" s="27">
        <v>75.27</v>
      </c>
      <c r="Q1311" s="27">
        <v>464</v>
      </c>
      <c r="R1311" s="27">
        <v>464</v>
      </c>
      <c r="S1311" s="27">
        <v>26922.57</v>
      </c>
      <c r="T1311" s="27">
        <v>165963.51999999999</v>
      </c>
      <c r="U1311" s="27"/>
      <c r="V1311" s="9"/>
      <c r="W1311" s="9">
        <f>ROUND(Q1311 / 1.2, 2)</f>
        <v>386.67</v>
      </c>
      <c r="X1311" s="9">
        <f>ROUND(R1311 / 1.2, 2)</f>
        <v>386.67</v>
      </c>
      <c r="Y1311" s="9"/>
      <c r="Z1311" s="9">
        <f>ROUND(T1311 / 1.2, 2)</f>
        <v>138302.93</v>
      </c>
      <c r="AA1311" s="9"/>
      <c r="AD1311" s="4">
        <v>315782367</v>
      </c>
      <c r="AE1311" s="4">
        <v>27137968</v>
      </c>
      <c r="AG1311" s="4" t="s">
        <v>3336</v>
      </c>
      <c r="AH1311" s="4" t="s">
        <v>3337</v>
      </c>
      <c r="AI1311" s="4"/>
    </row>
    <row r="1312" spans="1:35" ht="72" x14ac:dyDescent="0.3">
      <c r="A1312" s="17" t="s">
        <v>3596</v>
      </c>
      <c r="B1312" s="17"/>
      <c r="C1312" s="34" t="s">
        <v>3340</v>
      </c>
      <c r="D1312" s="19"/>
      <c r="E1312" s="19" t="s">
        <v>3370</v>
      </c>
      <c r="F1312" s="35" t="s">
        <v>74</v>
      </c>
      <c r="G1312" s="36">
        <v>0.3</v>
      </c>
      <c r="H1312" s="19"/>
      <c r="I1312" s="62">
        <v>0</v>
      </c>
      <c r="J1312" s="38">
        <v>0</v>
      </c>
      <c r="K1312" s="39"/>
      <c r="L1312" s="39"/>
      <c r="M1312" s="38">
        <f>ROUND(ROUND(J1312, 2)*I1312, 2)</f>
        <v>0</v>
      </c>
      <c r="N1312" s="39"/>
      <c r="O1312" s="39"/>
      <c r="P1312" s="38">
        <v>206.5</v>
      </c>
      <c r="Q1312" s="39"/>
      <c r="R1312" s="39"/>
      <c r="S1312" s="38">
        <f>ROUND(ROUND(P1312, 2)*I1312, 2)</f>
        <v>0</v>
      </c>
      <c r="T1312" s="39"/>
      <c r="U1312" s="40"/>
      <c r="V1312" s="9">
        <f>ROUND(ROUND(P1312, 2)/1.2, 2)</f>
        <v>172.08</v>
      </c>
      <c r="Y1312" s="9">
        <f>ROUND(S1312 / 1.2, 2)</f>
        <v>0</v>
      </c>
      <c r="AD1312" s="4" t="s">
        <v>3597</v>
      </c>
      <c r="AE1312" s="4" t="s">
        <v>3598</v>
      </c>
      <c r="AF1312" s="4" t="s">
        <v>3344</v>
      </c>
    </row>
    <row r="1313" spans="1:35" ht="72" x14ac:dyDescent="0.3">
      <c r="A1313" s="23" t="s">
        <v>3599</v>
      </c>
      <c r="B1313" s="23"/>
      <c r="C1313" s="42" t="s">
        <v>3340</v>
      </c>
      <c r="D1313" s="25"/>
      <c r="E1313" s="25" t="s">
        <v>3370</v>
      </c>
      <c r="F1313" s="43" t="s">
        <v>74</v>
      </c>
      <c r="G1313" s="44">
        <v>0.3</v>
      </c>
      <c r="H1313" s="25"/>
      <c r="I1313" s="44">
        <v>107.304</v>
      </c>
      <c r="J1313" s="46">
        <v>0</v>
      </c>
      <c r="K1313" s="47"/>
      <c r="L1313" s="47"/>
      <c r="M1313" s="46">
        <f>ROUND(ROUND(J1313, 2)*I1313, 2)</f>
        <v>0</v>
      </c>
      <c r="N1313" s="47"/>
      <c r="O1313" s="47"/>
      <c r="P1313" s="46">
        <v>206.5</v>
      </c>
      <c r="Q1313" s="47"/>
      <c r="R1313" s="47"/>
      <c r="S1313" s="46">
        <f>ROUND(ROUND(P1313, 2)*I1313, 2)</f>
        <v>22158.28</v>
      </c>
      <c r="T1313" s="47"/>
      <c r="U1313" s="48"/>
      <c r="V1313" s="9">
        <f>ROUND(ROUND(P1313, 2)/1.2, 2)</f>
        <v>172.08</v>
      </c>
      <c r="Y1313" s="9">
        <f>ROUND(S1313 / 1.2, 2)</f>
        <v>18465.23</v>
      </c>
      <c r="AD1313" s="4" t="s">
        <v>3600</v>
      </c>
      <c r="AE1313" s="4" t="s">
        <v>3598</v>
      </c>
      <c r="AF1313" s="4" t="s">
        <v>3344</v>
      </c>
    </row>
    <row r="1314" spans="1:35" ht="36" x14ac:dyDescent="0.3">
      <c r="A1314" s="17" t="s">
        <v>3601</v>
      </c>
      <c r="B1314" s="17"/>
      <c r="C1314" s="34" t="s">
        <v>630</v>
      </c>
      <c r="D1314" s="19"/>
      <c r="E1314" s="19"/>
      <c r="F1314" s="35" t="s">
        <v>74</v>
      </c>
      <c r="G1314" s="36">
        <v>0.15</v>
      </c>
      <c r="H1314" s="19"/>
      <c r="I1314" s="62">
        <v>0</v>
      </c>
      <c r="J1314" s="38">
        <v>88.8</v>
      </c>
      <c r="K1314" s="39"/>
      <c r="L1314" s="39"/>
      <c r="M1314" s="38">
        <f>ROUND(ROUND(J1314, 2)*I1314, 2)</f>
        <v>0</v>
      </c>
      <c r="N1314" s="39"/>
      <c r="O1314" s="39"/>
      <c r="P1314" s="38">
        <v>88.8</v>
      </c>
      <c r="Q1314" s="39"/>
      <c r="R1314" s="39"/>
      <c r="S1314" s="38">
        <f>ROUND(ROUND(P1314, 2)*I1314, 2)</f>
        <v>0</v>
      </c>
      <c r="T1314" s="39"/>
      <c r="U1314" s="40"/>
      <c r="V1314" s="9">
        <f>ROUND(ROUND(P1314, 2)/1.2, 2)</f>
        <v>74</v>
      </c>
      <c r="Y1314" s="9">
        <f>ROUND(S1314 / 1.2, 2)</f>
        <v>0</v>
      </c>
      <c r="AD1314" s="4" t="s">
        <v>3602</v>
      </c>
      <c r="AE1314" s="4" t="s">
        <v>3603</v>
      </c>
      <c r="AF1314" s="4" t="s">
        <v>633</v>
      </c>
    </row>
    <row r="1315" spans="1:35" ht="36" x14ac:dyDescent="0.3">
      <c r="A1315" s="23" t="s">
        <v>3604</v>
      </c>
      <c r="B1315" s="23"/>
      <c r="C1315" s="42" t="s">
        <v>630</v>
      </c>
      <c r="D1315" s="25"/>
      <c r="E1315" s="25"/>
      <c r="F1315" s="43" t="s">
        <v>74</v>
      </c>
      <c r="G1315" s="44">
        <v>0.15</v>
      </c>
      <c r="H1315" s="25"/>
      <c r="I1315" s="44">
        <v>53.652000000000001</v>
      </c>
      <c r="J1315" s="46">
        <v>88.8</v>
      </c>
      <c r="K1315" s="47"/>
      <c r="L1315" s="47"/>
      <c r="M1315" s="46">
        <f>ROUND(ROUND(J1315, 2)*I1315, 2)</f>
        <v>4764.3</v>
      </c>
      <c r="N1315" s="47"/>
      <c r="O1315" s="47"/>
      <c r="P1315" s="46">
        <v>88.8</v>
      </c>
      <c r="Q1315" s="47"/>
      <c r="R1315" s="47"/>
      <c r="S1315" s="46">
        <f>ROUND(ROUND(P1315, 2)*I1315, 2)</f>
        <v>4764.3</v>
      </c>
      <c r="T1315" s="47"/>
      <c r="U1315" s="48"/>
      <c r="V1315" s="9">
        <f>ROUND(ROUND(P1315, 2)/1.2, 2)</f>
        <v>74</v>
      </c>
      <c r="Y1315" s="9">
        <f>ROUND(S1315 / 1.2, 2)</f>
        <v>3970.25</v>
      </c>
      <c r="AD1315" s="4" t="s">
        <v>3605</v>
      </c>
      <c r="AE1315" s="4" t="s">
        <v>3603</v>
      </c>
      <c r="AF1315" s="4" t="s">
        <v>633</v>
      </c>
    </row>
    <row r="1316" spans="1:35" ht="36" x14ac:dyDescent="0.3">
      <c r="A1316" s="17" t="s">
        <v>3606</v>
      </c>
      <c r="B1316" s="17" t="s">
        <v>3333</v>
      </c>
      <c r="C1316" s="18" t="s">
        <v>3334</v>
      </c>
      <c r="D1316" s="19"/>
      <c r="E1316" s="19" t="s">
        <v>3607</v>
      </c>
      <c r="F1316" s="19" t="s">
        <v>67</v>
      </c>
      <c r="G1316" s="20">
        <v>1</v>
      </c>
      <c r="H1316" s="19"/>
      <c r="I1316" s="21">
        <v>0</v>
      </c>
      <c r="J1316" s="22">
        <v>13.32</v>
      </c>
      <c r="K1316" s="22">
        <v>464</v>
      </c>
      <c r="L1316" s="22">
        <f>J1316+ROUND(K1316, 2)</f>
        <v>477.32</v>
      </c>
      <c r="M1316" s="22">
        <v>0</v>
      </c>
      <c r="N1316" s="22">
        <v>0</v>
      </c>
      <c r="O1316" s="22">
        <f>M1316+N1316</f>
        <v>0</v>
      </c>
      <c r="P1316" s="22">
        <v>75.27</v>
      </c>
      <c r="Q1316" s="22">
        <v>464</v>
      </c>
      <c r="R1316" s="22">
        <f>P1316+ROUND(Q1316, 2)</f>
        <v>539.27</v>
      </c>
      <c r="S1316" s="22">
        <v>0</v>
      </c>
      <c r="T1316" s="22">
        <v>0</v>
      </c>
      <c r="U1316" s="22">
        <f>S1316+T1316</f>
        <v>0</v>
      </c>
      <c r="V1316" s="9">
        <f>ROUND(P1316 / 1.2, 2)</f>
        <v>62.73</v>
      </c>
      <c r="W1316" s="9">
        <f>ROUND(Q1316 / 1.2, 2)</f>
        <v>386.67</v>
      </c>
      <c r="X1316" s="9">
        <f>ROUND(R1316 / 1.2, 2)</f>
        <v>449.39</v>
      </c>
      <c r="Y1316" s="9">
        <f>ROUND(S1316 / 1.2, 2)</f>
        <v>0</v>
      </c>
      <c r="Z1316" s="9">
        <f>ROUND(T1316 / 1.2, 2)</f>
        <v>0</v>
      </c>
      <c r="AA1316" s="9">
        <f>Y1316+Z1316</f>
        <v>0</v>
      </c>
      <c r="AD1316" s="4">
        <v>337840053</v>
      </c>
      <c r="AE1316" s="4">
        <v>27137969</v>
      </c>
      <c r="AG1316" s="4" t="s">
        <v>3336</v>
      </c>
      <c r="AH1316" s="4" t="s">
        <v>3337</v>
      </c>
      <c r="AI1316" s="4" t="s">
        <v>70</v>
      </c>
    </row>
    <row r="1317" spans="1:35" ht="36" x14ac:dyDescent="0.3">
      <c r="A1317" s="23" t="s">
        <v>3608</v>
      </c>
      <c r="B1317" s="23" t="s">
        <v>3333</v>
      </c>
      <c r="C1317" s="24" t="s">
        <v>3334</v>
      </c>
      <c r="D1317" s="25"/>
      <c r="E1317" s="25" t="s">
        <v>3607</v>
      </c>
      <c r="F1317" s="25" t="s">
        <v>67</v>
      </c>
      <c r="G1317" s="26">
        <v>1</v>
      </c>
      <c r="H1317" s="25"/>
      <c r="I1317" s="26">
        <v>577.95000000000005</v>
      </c>
      <c r="J1317" s="27">
        <v>13.32</v>
      </c>
      <c r="K1317" s="27">
        <v>464</v>
      </c>
      <c r="L1317" s="27">
        <v>464</v>
      </c>
      <c r="M1317" s="27">
        <v>7698.29</v>
      </c>
      <c r="N1317" s="27">
        <v>268168.8</v>
      </c>
      <c r="O1317" s="27"/>
      <c r="P1317" s="27">
        <v>75.27</v>
      </c>
      <c r="Q1317" s="27">
        <v>464</v>
      </c>
      <c r="R1317" s="27">
        <v>464</v>
      </c>
      <c r="S1317" s="27">
        <v>43502.3</v>
      </c>
      <c r="T1317" s="27">
        <v>268168.8</v>
      </c>
      <c r="U1317" s="27"/>
      <c r="V1317" s="9"/>
      <c r="W1317" s="9">
        <f>ROUND(Q1317 / 1.2, 2)</f>
        <v>386.67</v>
      </c>
      <c r="X1317" s="9">
        <f>ROUND(R1317 / 1.2, 2)</f>
        <v>386.67</v>
      </c>
      <c r="Y1317" s="9"/>
      <c r="Z1317" s="9">
        <f>ROUND(T1317 / 1.2, 2)</f>
        <v>223474</v>
      </c>
      <c r="AA1317" s="9"/>
      <c r="AD1317" s="4">
        <v>315782368</v>
      </c>
      <c r="AE1317" s="4">
        <v>27137969</v>
      </c>
      <c r="AG1317" s="4" t="s">
        <v>3336</v>
      </c>
      <c r="AH1317" s="4" t="s">
        <v>3337</v>
      </c>
      <c r="AI1317" s="4"/>
    </row>
    <row r="1318" spans="1:35" ht="36" x14ac:dyDescent="0.3">
      <c r="A1318" s="17" t="s">
        <v>3609</v>
      </c>
      <c r="B1318" s="17"/>
      <c r="C1318" s="34" t="s">
        <v>630</v>
      </c>
      <c r="D1318" s="19"/>
      <c r="E1318" s="19"/>
      <c r="F1318" s="35" t="s">
        <v>74</v>
      </c>
      <c r="G1318" s="36">
        <v>0.15</v>
      </c>
      <c r="H1318" s="19"/>
      <c r="I1318" s="62">
        <v>0</v>
      </c>
      <c r="J1318" s="38">
        <v>88.8</v>
      </c>
      <c r="K1318" s="39"/>
      <c r="L1318" s="39"/>
      <c r="M1318" s="38">
        <f>ROUND(ROUND(J1318, 2)*I1318, 2)</f>
        <v>0</v>
      </c>
      <c r="N1318" s="39"/>
      <c r="O1318" s="39"/>
      <c r="P1318" s="38">
        <v>88.8</v>
      </c>
      <c r="Q1318" s="39"/>
      <c r="R1318" s="39"/>
      <c r="S1318" s="38">
        <f>ROUND(ROUND(P1318, 2)*I1318, 2)</f>
        <v>0</v>
      </c>
      <c r="T1318" s="39"/>
      <c r="U1318" s="40"/>
      <c r="V1318" s="9">
        <f>ROUND(ROUND(P1318, 2)/1.2, 2)</f>
        <v>74</v>
      </c>
      <c r="Y1318" s="9">
        <f>ROUND(S1318 / 1.2, 2)</f>
        <v>0</v>
      </c>
      <c r="AD1318" s="4" t="s">
        <v>3610</v>
      </c>
      <c r="AE1318" s="4" t="s">
        <v>3611</v>
      </c>
      <c r="AF1318" s="4" t="s">
        <v>633</v>
      </c>
    </row>
    <row r="1319" spans="1:35" ht="36" x14ac:dyDescent="0.3">
      <c r="A1319" s="23" t="s">
        <v>3612</v>
      </c>
      <c r="B1319" s="23"/>
      <c r="C1319" s="42" t="s">
        <v>630</v>
      </c>
      <c r="D1319" s="25"/>
      <c r="E1319" s="25"/>
      <c r="F1319" s="43" t="s">
        <v>74</v>
      </c>
      <c r="G1319" s="44">
        <v>0.15</v>
      </c>
      <c r="H1319" s="25"/>
      <c r="I1319" s="44">
        <v>86.692999999999998</v>
      </c>
      <c r="J1319" s="46">
        <v>88.8</v>
      </c>
      <c r="K1319" s="47"/>
      <c r="L1319" s="47"/>
      <c r="M1319" s="46">
        <f>ROUND(ROUND(J1319, 2)*I1319, 2)</f>
        <v>7698.34</v>
      </c>
      <c r="N1319" s="47"/>
      <c r="O1319" s="47"/>
      <c r="P1319" s="46">
        <v>88.8</v>
      </c>
      <c r="Q1319" s="47"/>
      <c r="R1319" s="47"/>
      <c r="S1319" s="46">
        <f>ROUND(ROUND(P1319, 2)*I1319, 2)</f>
        <v>7698.34</v>
      </c>
      <c r="T1319" s="47"/>
      <c r="U1319" s="48"/>
      <c r="V1319" s="9">
        <f>ROUND(ROUND(P1319, 2)/1.2, 2)</f>
        <v>74</v>
      </c>
      <c r="Y1319" s="9">
        <f>ROUND(S1319 / 1.2, 2)</f>
        <v>6415.28</v>
      </c>
      <c r="AD1319" s="4" t="s">
        <v>3613</v>
      </c>
      <c r="AE1319" s="4" t="s">
        <v>3611</v>
      </c>
      <c r="AF1319" s="4" t="s">
        <v>633</v>
      </c>
    </row>
    <row r="1320" spans="1:35" ht="90" x14ac:dyDescent="0.3">
      <c r="A1320" s="17" t="s">
        <v>3614</v>
      </c>
      <c r="B1320" s="17"/>
      <c r="C1320" s="34" t="s">
        <v>3340</v>
      </c>
      <c r="D1320" s="19"/>
      <c r="E1320" s="19" t="s">
        <v>3447</v>
      </c>
      <c r="F1320" s="35" t="s">
        <v>74</v>
      </c>
      <c r="G1320" s="36">
        <v>0.3</v>
      </c>
      <c r="H1320" s="19"/>
      <c r="I1320" s="62">
        <v>0</v>
      </c>
      <c r="J1320" s="38">
        <v>0</v>
      </c>
      <c r="K1320" s="39"/>
      <c r="L1320" s="39"/>
      <c r="M1320" s="38">
        <f>ROUND(ROUND(J1320, 2)*I1320, 2)</f>
        <v>0</v>
      </c>
      <c r="N1320" s="39"/>
      <c r="O1320" s="39"/>
      <c r="P1320" s="38">
        <v>206.5</v>
      </c>
      <c r="Q1320" s="39"/>
      <c r="R1320" s="39"/>
      <c r="S1320" s="38">
        <f>ROUND(ROUND(P1320, 2)*I1320, 2)</f>
        <v>0</v>
      </c>
      <c r="T1320" s="39"/>
      <c r="U1320" s="40"/>
      <c r="V1320" s="9">
        <f>ROUND(ROUND(P1320, 2)/1.2, 2)</f>
        <v>172.08</v>
      </c>
      <c r="Y1320" s="9">
        <f>ROUND(S1320 / 1.2, 2)</f>
        <v>0</v>
      </c>
      <c r="AD1320" s="4" t="s">
        <v>3615</v>
      </c>
      <c r="AE1320" s="4" t="s">
        <v>3616</v>
      </c>
      <c r="AF1320" s="4" t="s">
        <v>3344</v>
      </c>
    </row>
    <row r="1321" spans="1:35" ht="90" x14ac:dyDescent="0.3">
      <c r="A1321" s="23" t="s">
        <v>3617</v>
      </c>
      <c r="B1321" s="23"/>
      <c r="C1321" s="42" t="s">
        <v>3340</v>
      </c>
      <c r="D1321" s="25"/>
      <c r="E1321" s="25" t="s">
        <v>3447</v>
      </c>
      <c r="F1321" s="43" t="s">
        <v>74</v>
      </c>
      <c r="G1321" s="44">
        <v>0.3</v>
      </c>
      <c r="H1321" s="25"/>
      <c r="I1321" s="44">
        <v>173.38499999999999</v>
      </c>
      <c r="J1321" s="46">
        <v>0</v>
      </c>
      <c r="K1321" s="47"/>
      <c r="L1321" s="47"/>
      <c r="M1321" s="46">
        <f>ROUND(ROUND(J1321, 2)*I1321, 2)</f>
        <v>0</v>
      </c>
      <c r="N1321" s="47"/>
      <c r="O1321" s="47"/>
      <c r="P1321" s="46">
        <v>206.5</v>
      </c>
      <c r="Q1321" s="47"/>
      <c r="R1321" s="47"/>
      <c r="S1321" s="46">
        <f>ROUND(ROUND(P1321, 2)*I1321, 2)</f>
        <v>35804</v>
      </c>
      <c r="T1321" s="47"/>
      <c r="U1321" s="48"/>
      <c r="V1321" s="9">
        <f>ROUND(ROUND(P1321, 2)/1.2, 2)</f>
        <v>172.08</v>
      </c>
      <c r="Y1321" s="9">
        <f>ROUND(S1321 / 1.2, 2)</f>
        <v>29836.67</v>
      </c>
      <c r="AD1321" s="4" t="s">
        <v>3618</v>
      </c>
      <c r="AE1321" s="4" t="s">
        <v>3616</v>
      </c>
      <c r="AF1321" s="4" t="s">
        <v>3344</v>
      </c>
    </row>
    <row r="1322" spans="1:35" ht="36" x14ac:dyDescent="0.3">
      <c r="A1322" s="17" t="s">
        <v>3619</v>
      </c>
      <c r="B1322" s="17" t="s">
        <v>3333</v>
      </c>
      <c r="C1322" s="18" t="s">
        <v>3334</v>
      </c>
      <c r="D1322" s="19"/>
      <c r="E1322" s="19" t="s">
        <v>3620</v>
      </c>
      <c r="F1322" s="19" t="s">
        <v>67</v>
      </c>
      <c r="G1322" s="20">
        <v>1</v>
      </c>
      <c r="H1322" s="19"/>
      <c r="I1322" s="21">
        <v>0</v>
      </c>
      <c r="J1322" s="22">
        <v>13.38</v>
      </c>
      <c r="K1322" s="22">
        <v>464</v>
      </c>
      <c r="L1322" s="22">
        <f>J1322+ROUND(K1322, 2)</f>
        <v>477.38</v>
      </c>
      <c r="M1322" s="22">
        <v>0</v>
      </c>
      <c r="N1322" s="22">
        <v>0</v>
      </c>
      <c r="O1322" s="22">
        <f>M1322+N1322</f>
        <v>0</v>
      </c>
      <c r="P1322" s="22">
        <v>75.33</v>
      </c>
      <c r="Q1322" s="22">
        <v>464</v>
      </c>
      <c r="R1322" s="22">
        <f>P1322+ROUND(Q1322, 2)</f>
        <v>539.33000000000004</v>
      </c>
      <c r="S1322" s="22">
        <v>0</v>
      </c>
      <c r="T1322" s="22">
        <v>0</v>
      </c>
      <c r="U1322" s="22">
        <f>S1322+T1322</f>
        <v>0</v>
      </c>
      <c r="V1322" s="9">
        <f>ROUND(P1322 / 1.2, 2)</f>
        <v>62.78</v>
      </c>
      <c r="W1322" s="9">
        <f>ROUND(Q1322 / 1.2, 2)</f>
        <v>386.67</v>
      </c>
      <c r="X1322" s="9">
        <f>ROUND(R1322 / 1.2, 2)</f>
        <v>449.44</v>
      </c>
      <c r="Y1322" s="9">
        <f>ROUND(S1322 / 1.2, 2)</f>
        <v>0</v>
      </c>
      <c r="Z1322" s="9">
        <f>ROUND(T1322 / 1.2, 2)</f>
        <v>0</v>
      </c>
      <c r="AA1322" s="9">
        <f>Y1322+Z1322</f>
        <v>0</v>
      </c>
      <c r="AD1322" s="4">
        <v>337840054</v>
      </c>
      <c r="AE1322" s="4">
        <v>27137970</v>
      </c>
      <c r="AG1322" s="4" t="s">
        <v>3336</v>
      </c>
      <c r="AH1322" s="4" t="s">
        <v>3337</v>
      </c>
      <c r="AI1322" s="4" t="s">
        <v>70</v>
      </c>
    </row>
    <row r="1323" spans="1:35" ht="36" x14ac:dyDescent="0.3">
      <c r="A1323" s="23" t="s">
        <v>3621</v>
      </c>
      <c r="B1323" s="23" t="s">
        <v>3333</v>
      </c>
      <c r="C1323" s="24" t="s">
        <v>3334</v>
      </c>
      <c r="D1323" s="25"/>
      <c r="E1323" s="25" t="s">
        <v>3620</v>
      </c>
      <c r="F1323" s="25" t="s">
        <v>67</v>
      </c>
      <c r="G1323" s="26">
        <v>1</v>
      </c>
      <c r="H1323" s="25"/>
      <c r="I1323" s="26">
        <v>0.73</v>
      </c>
      <c r="J1323" s="27">
        <v>13.38</v>
      </c>
      <c r="K1323" s="27">
        <v>464</v>
      </c>
      <c r="L1323" s="27">
        <v>464</v>
      </c>
      <c r="M1323" s="27">
        <v>9.77</v>
      </c>
      <c r="N1323" s="27">
        <v>338.72</v>
      </c>
      <c r="O1323" s="27"/>
      <c r="P1323" s="27">
        <v>75.33</v>
      </c>
      <c r="Q1323" s="27">
        <v>464</v>
      </c>
      <c r="R1323" s="27">
        <v>464</v>
      </c>
      <c r="S1323" s="27">
        <v>54.99</v>
      </c>
      <c r="T1323" s="27">
        <v>338.72</v>
      </c>
      <c r="U1323" s="27"/>
      <c r="V1323" s="9"/>
      <c r="W1323" s="9">
        <f>ROUND(Q1323 / 1.2, 2)</f>
        <v>386.67</v>
      </c>
      <c r="X1323" s="9">
        <f>ROUND(R1323 / 1.2, 2)</f>
        <v>386.67</v>
      </c>
      <c r="Y1323" s="9"/>
      <c r="Z1323" s="9">
        <f>ROUND(T1323 / 1.2, 2)</f>
        <v>282.27</v>
      </c>
      <c r="AA1323" s="9"/>
      <c r="AD1323" s="4">
        <v>315782369</v>
      </c>
      <c r="AE1323" s="4">
        <v>27137970</v>
      </c>
      <c r="AG1323" s="4" t="s">
        <v>3336</v>
      </c>
      <c r="AH1323" s="4" t="s">
        <v>3337</v>
      </c>
      <c r="AI1323" s="4"/>
    </row>
    <row r="1324" spans="1:35" ht="72" x14ac:dyDescent="0.3">
      <c r="A1324" s="17" t="s">
        <v>3622</v>
      </c>
      <c r="B1324" s="17"/>
      <c r="C1324" s="34" t="s">
        <v>3340</v>
      </c>
      <c r="D1324" s="19"/>
      <c r="E1324" s="19" t="s">
        <v>3341</v>
      </c>
      <c r="F1324" s="35" t="s">
        <v>74</v>
      </c>
      <c r="G1324" s="36">
        <v>0.3</v>
      </c>
      <c r="H1324" s="19"/>
      <c r="I1324" s="62">
        <v>0</v>
      </c>
      <c r="J1324" s="38">
        <v>0</v>
      </c>
      <c r="K1324" s="39"/>
      <c r="L1324" s="39"/>
      <c r="M1324" s="38">
        <f>ROUND(ROUND(J1324, 2)*I1324, 2)</f>
        <v>0</v>
      </c>
      <c r="N1324" s="39"/>
      <c r="O1324" s="39"/>
      <c r="P1324" s="38">
        <v>206.5</v>
      </c>
      <c r="Q1324" s="39"/>
      <c r="R1324" s="39"/>
      <c r="S1324" s="38">
        <f>ROUND(ROUND(P1324, 2)*I1324, 2)</f>
        <v>0</v>
      </c>
      <c r="T1324" s="39"/>
      <c r="U1324" s="40"/>
      <c r="V1324" s="9">
        <f>ROUND(ROUND(P1324, 2)/1.2, 2)</f>
        <v>172.08</v>
      </c>
      <c r="Y1324" s="9">
        <f>ROUND(S1324 / 1.2, 2)</f>
        <v>0</v>
      </c>
      <c r="AD1324" s="4" t="s">
        <v>3623</v>
      </c>
      <c r="AE1324" s="4" t="s">
        <v>3624</v>
      </c>
      <c r="AF1324" s="4" t="s">
        <v>3344</v>
      </c>
    </row>
    <row r="1325" spans="1:35" ht="72" x14ac:dyDescent="0.3">
      <c r="A1325" s="23" t="s">
        <v>3625</v>
      </c>
      <c r="B1325" s="23"/>
      <c r="C1325" s="42" t="s">
        <v>3340</v>
      </c>
      <c r="D1325" s="25"/>
      <c r="E1325" s="25" t="s">
        <v>3341</v>
      </c>
      <c r="F1325" s="43" t="s">
        <v>74</v>
      </c>
      <c r="G1325" s="44">
        <v>0.3</v>
      </c>
      <c r="H1325" s="25"/>
      <c r="I1325" s="44">
        <v>0.219</v>
      </c>
      <c r="J1325" s="46">
        <v>0</v>
      </c>
      <c r="K1325" s="47"/>
      <c r="L1325" s="47"/>
      <c r="M1325" s="46">
        <f>ROUND(ROUND(J1325, 2)*I1325, 2)</f>
        <v>0</v>
      </c>
      <c r="N1325" s="47"/>
      <c r="O1325" s="47"/>
      <c r="P1325" s="46">
        <v>206.5</v>
      </c>
      <c r="Q1325" s="47"/>
      <c r="R1325" s="47"/>
      <c r="S1325" s="46">
        <f>ROUND(ROUND(P1325, 2)*I1325, 2)</f>
        <v>45.22</v>
      </c>
      <c r="T1325" s="47"/>
      <c r="U1325" s="48"/>
      <c r="V1325" s="9">
        <f>ROUND(ROUND(P1325, 2)/1.2, 2)</f>
        <v>172.08</v>
      </c>
      <c r="Y1325" s="9">
        <f>ROUND(S1325 / 1.2, 2)</f>
        <v>37.68</v>
      </c>
      <c r="AD1325" s="4" t="s">
        <v>3626</v>
      </c>
      <c r="AE1325" s="4" t="s">
        <v>3624</v>
      </c>
      <c r="AF1325" s="4" t="s">
        <v>3344</v>
      </c>
    </row>
    <row r="1326" spans="1:35" ht="36" x14ac:dyDescent="0.3">
      <c r="A1326" s="17" t="s">
        <v>3627</v>
      </c>
      <c r="B1326" s="17"/>
      <c r="C1326" s="34" t="s">
        <v>630</v>
      </c>
      <c r="D1326" s="19"/>
      <c r="E1326" s="19"/>
      <c r="F1326" s="35" t="s">
        <v>74</v>
      </c>
      <c r="G1326" s="36">
        <v>0.15</v>
      </c>
      <c r="H1326" s="19"/>
      <c r="I1326" s="62">
        <v>0</v>
      </c>
      <c r="J1326" s="38">
        <v>88.8</v>
      </c>
      <c r="K1326" s="39"/>
      <c r="L1326" s="39"/>
      <c r="M1326" s="38">
        <f>ROUND(ROUND(J1326, 2)*I1326, 2)</f>
        <v>0</v>
      </c>
      <c r="N1326" s="39"/>
      <c r="O1326" s="39"/>
      <c r="P1326" s="38">
        <v>88.8</v>
      </c>
      <c r="Q1326" s="39"/>
      <c r="R1326" s="39"/>
      <c r="S1326" s="38">
        <f>ROUND(ROUND(P1326, 2)*I1326, 2)</f>
        <v>0</v>
      </c>
      <c r="T1326" s="39"/>
      <c r="U1326" s="40"/>
      <c r="V1326" s="9">
        <f>ROUND(ROUND(P1326, 2)/1.2, 2)</f>
        <v>74</v>
      </c>
      <c r="Y1326" s="9">
        <f>ROUND(S1326 / 1.2, 2)</f>
        <v>0</v>
      </c>
      <c r="AD1326" s="4" t="s">
        <v>3628</v>
      </c>
      <c r="AE1326" s="4" t="s">
        <v>3629</v>
      </c>
      <c r="AF1326" s="4" t="s">
        <v>633</v>
      </c>
    </row>
    <row r="1327" spans="1:35" ht="36" x14ac:dyDescent="0.3">
      <c r="A1327" s="23" t="s">
        <v>3630</v>
      </c>
      <c r="B1327" s="23"/>
      <c r="C1327" s="42" t="s">
        <v>630</v>
      </c>
      <c r="D1327" s="25"/>
      <c r="E1327" s="25"/>
      <c r="F1327" s="43" t="s">
        <v>74</v>
      </c>
      <c r="G1327" s="44">
        <v>0.15</v>
      </c>
      <c r="H1327" s="25"/>
      <c r="I1327" s="44">
        <v>0.11</v>
      </c>
      <c r="J1327" s="46">
        <v>88.8</v>
      </c>
      <c r="K1327" s="47"/>
      <c r="L1327" s="47"/>
      <c r="M1327" s="46">
        <f>ROUND(ROUND(J1327, 2)*I1327, 2)</f>
        <v>9.77</v>
      </c>
      <c r="N1327" s="47"/>
      <c r="O1327" s="47"/>
      <c r="P1327" s="46">
        <v>88.8</v>
      </c>
      <c r="Q1327" s="47"/>
      <c r="R1327" s="47"/>
      <c r="S1327" s="46">
        <f>ROUND(ROUND(P1327, 2)*I1327, 2)</f>
        <v>9.77</v>
      </c>
      <c r="T1327" s="47"/>
      <c r="U1327" s="48"/>
      <c r="V1327" s="9">
        <f>ROUND(ROUND(P1327, 2)/1.2, 2)</f>
        <v>74</v>
      </c>
      <c r="Y1327" s="9">
        <f>ROUND(S1327 / 1.2, 2)</f>
        <v>8.14</v>
      </c>
      <c r="AD1327" s="4" t="s">
        <v>3631</v>
      </c>
      <c r="AE1327" s="4" t="s">
        <v>3629</v>
      </c>
      <c r="AF1327" s="4" t="s">
        <v>633</v>
      </c>
    </row>
    <row r="1328" spans="1:35" ht="36" x14ac:dyDescent="0.3">
      <c r="A1328" s="17" t="s">
        <v>3632</v>
      </c>
      <c r="B1328" s="17" t="s">
        <v>3333</v>
      </c>
      <c r="C1328" s="18" t="s">
        <v>3334</v>
      </c>
      <c r="D1328" s="19"/>
      <c r="E1328" s="19" t="s">
        <v>3633</v>
      </c>
      <c r="F1328" s="19" t="s">
        <v>67</v>
      </c>
      <c r="G1328" s="20">
        <v>1</v>
      </c>
      <c r="H1328" s="19"/>
      <c r="I1328" s="21">
        <v>0</v>
      </c>
      <c r="J1328" s="22">
        <v>13.32</v>
      </c>
      <c r="K1328" s="22">
        <v>464</v>
      </c>
      <c r="L1328" s="22">
        <f>J1328+ROUND(K1328, 2)</f>
        <v>477.32</v>
      </c>
      <c r="M1328" s="22">
        <v>0</v>
      </c>
      <c r="N1328" s="22">
        <v>0</v>
      </c>
      <c r="O1328" s="22">
        <f>M1328+N1328</f>
        <v>0</v>
      </c>
      <c r="P1328" s="22">
        <v>75.27</v>
      </c>
      <c r="Q1328" s="22">
        <v>464</v>
      </c>
      <c r="R1328" s="22">
        <f>P1328+ROUND(Q1328, 2)</f>
        <v>539.27</v>
      </c>
      <c r="S1328" s="22">
        <v>0</v>
      </c>
      <c r="T1328" s="22">
        <v>0</v>
      </c>
      <c r="U1328" s="22">
        <f>S1328+T1328</f>
        <v>0</v>
      </c>
      <c r="V1328" s="9">
        <f>ROUND(P1328 / 1.2, 2)</f>
        <v>62.73</v>
      </c>
      <c r="W1328" s="9">
        <f>ROUND(Q1328 / 1.2, 2)</f>
        <v>386.67</v>
      </c>
      <c r="X1328" s="9">
        <f>ROUND(R1328 / 1.2, 2)</f>
        <v>449.39</v>
      </c>
      <c r="Y1328" s="9">
        <f>ROUND(S1328 / 1.2, 2)</f>
        <v>0</v>
      </c>
      <c r="Z1328" s="9">
        <f>ROUND(T1328 / 1.2, 2)</f>
        <v>0</v>
      </c>
      <c r="AA1328" s="9">
        <f>Y1328+Z1328</f>
        <v>0</v>
      </c>
      <c r="AD1328" s="4">
        <v>337840055</v>
      </c>
      <c r="AE1328" s="4">
        <v>27137971</v>
      </c>
      <c r="AG1328" s="4" t="s">
        <v>3336</v>
      </c>
      <c r="AH1328" s="4" t="s">
        <v>3337</v>
      </c>
      <c r="AI1328" s="4" t="s">
        <v>70</v>
      </c>
    </row>
    <row r="1329" spans="1:35" ht="36" x14ac:dyDescent="0.3">
      <c r="A1329" s="23" t="s">
        <v>3634</v>
      </c>
      <c r="B1329" s="23" t="s">
        <v>3333</v>
      </c>
      <c r="C1329" s="24" t="s">
        <v>3334</v>
      </c>
      <c r="D1329" s="25"/>
      <c r="E1329" s="25" t="s">
        <v>3633</v>
      </c>
      <c r="F1329" s="25" t="s">
        <v>67</v>
      </c>
      <c r="G1329" s="26">
        <v>1</v>
      </c>
      <c r="H1329" s="25"/>
      <c r="I1329" s="26">
        <v>1.5</v>
      </c>
      <c r="J1329" s="27">
        <v>13.32</v>
      </c>
      <c r="K1329" s="27">
        <v>464</v>
      </c>
      <c r="L1329" s="27">
        <v>464</v>
      </c>
      <c r="M1329" s="27">
        <v>19.98</v>
      </c>
      <c r="N1329" s="27">
        <v>696</v>
      </c>
      <c r="O1329" s="27"/>
      <c r="P1329" s="27">
        <v>75.27</v>
      </c>
      <c r="Q1329" s="27">
        <v>464</v>
      </c>
      <c r="R1329" s="27">
        <v>464</v>
      </c>
      <c r="S1329" s="27">
        <v>112.91</v>
      </c>
      <c r="T1329" s="27">
        <v>696</v>
      </c>
      <c r="U1329" s="27"/>
      <c r="V1329" s="9"/>
      <c r="W1329" s="9">
        <f>ROUND(Q1329 / 1.2, 2)</f>
        <v>386.67</v>
      </c>
      <c r="X1329" s="9">
        <f>ROUND(R1329 / 1.2, 2)</f>
        <v>386.67</v>
      </c>
      <c r="Y1329" s="9"/>
      <c r="Z1329" s="9">
        <f>ROUND(T1329 / 1.2, 2)</f>
        <v>580</v>
      </c>
      <c r="AA1329" s="9"/>
      <c r="AD1329" s="4">
        <v>315782370</v>
      </c>
      <c r="AE1329" s="4">
        <v>27137971</v>
      </c>
      <c r="AG1329" s="4" t="s">
        <v>3336</v>
      </c>
      <c r="AH1329" s="4" t="s">
        <v>3337</v>
      </c>
      <c r="AI1329" s="4"/>
    </row>
    <row r="1330" spans="1:35" ht="36" x14ac:dyDescent="0.3">
      <c r="A1330" s="17" t="s">
        <v>3635</v>
      </c>
      <c r="B1330" s="17"/>
      <c r="C1330" s="34" t="s">
        <v>630</v>
      </c>
      <c r="D1330" s="19"/>
      <c r="E1330" s="19"/>
      <c r="F1330" s="35" t="s">
        <v>74</v>
      </c>
      <c r="G1330" s="36">
        <v>0.15</v>
      </c>
      <c r="H1330" s="19"/>
      <c r="I1330" s="62">
        <v>0</v>
      </c>
      <c r="J1330" s="38">
        <v>88.8</v>
      </c>
      <c r="K1330" s="39"/>
      <c r="L1330" s="39"/>
      <c r="M1330" s="38">
        <f>ROUND(ROUND(J1330, 2)*I1330, 2)</f>
        <v>0</v>
      </c>
      <c r="N1330" s="39"/>
      <c r="O1330" s="39"/>
      <c r="P1330" s="38">
        <v>88.8</v>
      </c>
      <c r="Q1330" s="39"/>
      <c r="R1330" s="39"/>
      <c r="S1330" s="38">
        <f>ROUND(ROUND(P1330, 2)*I1330, 2)</f>
        <v>0</v>
      </c>
      <c r="T1330" s="39"/>
      <c r="U1330" s="40"/>
      <c r="V1330" s="9">
        <f>ROUND(ROUND(P1330, 2)/1.2, 2)</f>
        <v>74</v>
      </c>
      <c r="Y1330" s="9">
        <f>ROUND(S1330 / 1.2, 2)</f>
        <v>0</v>
      </c>
      <c r="AD1330" s="4" t="s">
        <v>3636</v>
      </c>
      <c r="AE1330" s="4" t="s">
        <v>3637</v>
      </c>
      <c r="AF1330" s="4" t="s">
        <v>633</v>
      </c>
    </row>
    <row r="1331" spans="1:35" ht="36" x14ac:dyDescent="0.3">
      <c r="A1331" s="23" t="s">
        <v>3638</v>
      </c>
      <c r="B1331" s="23"/>
      <c r="C1331" s="42" t="s">
        <v>630</v>
      </c>
      <c r="D1331" s="25"/>
      <c r="E1331" s="25"/>
      <c r="F1331" s="43" t="s">
        <v>74</v>
      </c>
      <c r="G1331" s="44">
        <v>0.15</v>
      </c>
      <c r="H1331" s="25"/>
      <c r="I1331" s="44">
        <v>0.22500000000000001</v>
      </c>
      <c r="J1331" s="46">
        <v>88.8</v>
      </c>
      <c r="K1331" s="47"/>
      <c r="L1331" s="47"/>
      <c r="M1331" s="46">
        <f>ROUND(ROUND(J1331, 2)*I1331, 2)</f>
        <v>19.98</v>
      </c>
      <c r="N1331" s="47"/>
      <c r="O1331" s="47"/>
      <c r="P1331" s="46">
        <v>88.8</v>
      </c>
      <c r="Q1331" s="47"/>
      <c r="R1331" s="47"/>
      <c r="S1331" s="46">
        <f>ROUND(ROUND(P1331, 2)*I1331, 2)</f>
        <v>19.98</v>
      </c>
      <c r="T1331" s="47"/>
      <c r="U1331" s="48"/>
      <c r="V1331" s="9">
        <f>ROUND(ROUND(P1331, 2)/1.2, 2)</f>
        <v>74</v>
      </c>
      <c r="Y1331" s="9">
        <f>ROUND(S1331 / 1.2, 2)</f>
        <v>16.649999999999999</v>
      </c>
      <c r="AD1331" s="4" t="s">
        <v>3639</v>
      </c>
      <c r="AE1331" s="4" t="s">
        <v>3637</v>
      </c>
      <c r="AF1331" s="4" t="s">
        <v>633</v>
      </c>
    </row>
    <row r="1332" spans="1:35" ht="72" x14ac:dyDescent="0.3">
      <c r="A1332" s="17" t="s">
        <v>3640</v>
      </c>
      <c r="B1332" s="17"/>
      <c r="C1332" s="34" t="s">
        <v>3340</v>
      </c>
      <c r="D1332" s="19"/>
      <c r="E1332" s="19" t="s">
        <v>3361</v>
      </c>
      <c r="F1332" s="35" t="s">
        <v>74</v>
      </c>
      <c r="G1332" s="36">
        <v>0.3</v>
      </c>
      <c r="H1332" s="19"/>
      <c r="I1332" s="62">
        <v>0</v>
      </c>
      <c r="J1332" s="38">
        <v>0</v>
      </c>
      <c r="K1332" s="39"/>
      <c r="L1332" s="39"/>
      <c r="M1332" s="38">
        <f>ROUND(ROUND(J1332, 2)*I1332, 2)</f>
        <v>0</v>
      </c>
      <c r="N1332" s="39"/>
      <c r="O1332" s="39"/>
      <c r="P1332" s="38">
        <v>206.5</v>
      </c>
      <c r="Q1332" s="39"/>
      <c r="R1332" s="39"/>
      <c r="S1332" s="38">
        <f>ROUND(ROUND(P1332, 2)*I1332, 2)</f>
        <v>0</v>
      </c>
      <c r="T1332" s="39"/>
      <c r="U1332" s="40"/>
      <c r="V1332" s="9">
        <f>ROUND(ROUND(P1332, 2)/1.2, 2)</f>
        <v>172.08</v>
      </c>
      <c r="Y1332" s="9">
        <f>ROUND(S1332 / 1.2, 2)</f>
        <v>0</v>
      </c>
      <c r="AD1332" s="4" t="s">
        <v>3641</v>
      </c>
      <c r="AE1332" s="4" t="s">
        <v>3642</v>
      </c>
      <c r="AF1332" s="4" t="s">
        <v>3344</v>
      </c>
    </row>
    <row r="1333" spans="1:35" ht="72" x14ac:dyDescent="0.3">
      <c r="A1333" s="23" t="s">
        <v>3643</v>
      </c>
      <c r="B1333" s="23"/>
      <c r="C1333" s="42" t="s">
        <v>3340</v>
      </c>
      <c r="D1333" s="25"/>
      <c r="E1333" s="25" t="s">
        <v>3361</v>
      </c>
      <c r="F1333" s="43" t="s">
        <v>74</v>
      </c>
      <c r="G1333" s="44">
        <v>0.3</v>
      </c>
      <c r="H1333" s="25"/>
      <c r="I1333" s="44">
        <v>0.45</v>
      </c>
      <c r="J1333" s="46">
        <v>0</v>
      </c>
      <c r="K1333" s="47"/>
      <c r="L1333" s="47"/>
      <c r="M1333" s="46">
        <f>ROUND(ROUND(J1333, 2)*I1333, 2)</f>
        <v>0</v>
      </c>
      <c r="N1333" s="47"/>
      <c r="O1333" s="47"/>
      <c r="P1333" s="46">
        <v>206.5</v>
      </c>
      <c r="Q1333" s="47"/>
      <c r="R1333" s="47"/>
      <c r="S1333" s="46">
        <f>ROUND(ROUND(P1333, 2)*I1333, 2)</f>
        <v>92.93</v>
      </c>
      <c r="T1333" s="47"/>
      <c r="U1333" s="48"/>
      <c r="V1333" s="9">
        <f>ROUND(ROUND(P1333, 2)/1.2, 2)</f>
        <v>172.08</v>
      </c>
      <c r="Y1333" s="9">
        <f>ROUND(S1333 / 1.2, 2)</f>
        <v>77.44</v>
      </c>
      <c r="AD1333" s="4" t="s">
        <v>3644</v>
      </c>
      <c r="AE1333" s="4" t="s">
        <v>3642</v>
      </c>
      <c r="AF1333" s="4" t="s">
        <v>3344</v>
      </c>
    </row>
    <row r="1334" spans="1:35" ht="36" x14ac:dyDescent="0.3">
      <c r="A1334" s="17" t="s">
        <v>3645</v>
      </c>
      <c r="B1334" s="17" t="s">
        <v>3333</v>
      </c>
      <c r="C1334" s="18" t="s">
        <v>3334</v>
      </c>
      <c r="D1334" s="19"/>
      <c r="E1334" s="19" t="s">
        <v>3646</v>
      </c>
      <c r="F1334" s="19" t="s">
        <v>67</v>
      </c>
      <c r="G1334" s="20">
        <v>1</v>
      </c>
      <c r="H1334" s="19"/>
      <c r="I1334" s="21">
        <v>0</v>
      </c>
      <c r="J1334" s="22">
        <v>13.32</v>
      </c>
      <c r="K1334" s="22">
        <v>464</v>
      </c>
      <c r="L1334" s="22">
        <f>J1334+ROUND(K1334, 2)</f>
        <v>477.32</v>
      </c>
      <c r="M1334" s="22">
        <v>0</v>
      </c>
      <c r="N1334" s="22">
        <v>0</v>
      </c>
      <c r="O1334" s="22">
        <f>M1334+N1334</f>
        <v>0</v>
      </c>
      <c r="P1334" s="22">
        <v>68.28</v>
      </c>
      <c r="Q1334" s="22">
        <v>464</v>
      </c>
      <c r="R1334" s="22">
        <f>P1334+ROUND(Q1334, 2)</f>
        <v>532.28</v>
      </c>
      <c r="S1334" s="22">
        <v>0</v>
      </c>
      <c r="T1334" s="22">
        <v>0</v>
      </c>
      <c r="U1334" s="22">
        <f>S1334+T1334</f>
        <v>0</v>
      </c>
      <c r="V1334" s="9">
        <f>ROUND(P1334 / 1.2, 2)</f>
        <v>56.9</v>
      </c>
      <c r="W1334" s="9">
        <f>ROUND(Q1334 / 1.2, 2)</f>
        <v>386.67</v>
      </c>
      <c r="X1334" s="9">
        <f>ROUND(R1334 / 1.2, 2)</f>
        <v>443.57</v>
      </c>
      <c r="Y1334" s="9">
        <f>ROUND(S1334 / 1.2, 2)</f>
        <v>0</v>
      </c>
      <c r="Z1334" s="9">
        <f>ROUND(T1334 / 1.2, 2)</f>
        <v>0</v>
      </c>
      <c r="AA1334" s="9">
        <f>Y1334+Z1334</f>
        <v>0</v>
      </c>
      <c r="AD1334" s="4">
        <v>337840056</v>
      </c>
      <c r="AE1334" s="4">
        <v>27137972</v>
      </c>
      <c r="AG1334" s="4" t="s">
        <v>3336</v>
      </c>
      <c r="AH1334" s="4" t="s">
        <v>3337</v>
      </c>
      <c r="AI1334" s="4" t="s">
        <v>70</v>
      </c>
    </row>
    <row r="1335" spans="1:35" ht="36" x14ac:dyDescent="0.3">
      <c r="A1335" s="23" t="s">
        <v>3647</v>
      </c>
      <c r="B1335" s="23" t="s">
        <v>3333</v>
      </c>
      <c r="C1335" s="24" t="s">
        <v>3334</v>
      </c>
      <c r="D1335" s="25"/>
      <c r="E1335" s="25" t="s">
        <v>3646</v>
      </c>
      <c r="F1335" s="25" t="s">
        <v>67</v>
      </c>
      <c r="G1335" s="26">
        <v>1</v>
      </c>
      <c r="H1335" s="25"/>
      <c r="I1335" s="26">
        <v>79.66</v>
      </c>
      <c r="J1335" s="27">
        <v>13.32</v>
      </c>
      <c r="K1335" s="27">
        <v>464</v>
      </c>
      <c r="L1335" s="27">
        <v>464</v>
      </c>
      <c r="M1335" s="27">
        <v>1061.07</v>
      </c>
      <c r="N1335" s="27">
        <v>36962.239999999998</v>
      </c>
      <c r="O1335" s="27"/>
      <c r="P1335" s="27">
        <v>68.28</v>
      </c>
      <c r="Q1335" s="27">
        <v>464</v>
      </c>
      <c r="R1335" s="27">
        <v>464</v>
      </c>
      <c r="S1335" s="27">
        <v>5439.18</v>
      </c>
      <c r="T1335" s="27">
        <v>36962.239999999998</v>
      </c>
      <c r="U1335" s="27"/>
      <c r="V1335" s="9"/>
      <c r="W1335" s="9">
        <f>ROUND(Q1335 / 1.2, 2)</f>
        <v>386.67</v>
      </c>
      <c r="X1335" s="9">
        <f>ROUND(R1335 / 1.2, 2)</f>
        <v>386.67</v>
      </c>
      <c r="Y1335" s="9"/>
      <c r="Z1335" s="9">
        <f>ROUND(T1335 / 1.2, 2)</f>
        <v>30801.87</v>
      </c>
      <c r="AA1335" s="9"/>
      <c r="AD1335" s="4">
        <v>315782371</v>
      </c>
      <c r="AE1335" s="4">
        <v>27137972</v>
      </c>
      <c r="AG1335" s="4" t="s">
        <v>3336</v>
      </c>
      <c r="AH1335" s="4" t="s">
        <v>3337</v>
      </c>
      <c r="AI1335" s="4"/>
    </row>
    <row r="1336" spans="1:35" ht="54" x14ac:dyDescent="0.3">
      <c r="A1336" s="17" t="s">
        <v>3648</v>
      </c>
      <c r="B1336" s="17"/>
      <c r="C1336" s="34" t="s">
        <v>3389</v>
      </c>
      <c r="D1336" s="19"/>
      <c r="E1336" s="19" t="s">
        <v>3456</v>
      </c>
      <c r="F1336" s="35" t="s">
        <v>74</v>
      </c>
      <c r="G1336" s="36">
        <v>0.3</v>
      </c>
      <c r="H1336" s="19"/>
      <c r="I1336" s="62">
        <v>0</v>
      </c>
      <c r="J1336" s="38">
        <v>0</v>
      </c>
      <c r="K1336" s="39"/>
      <c r="L1336" s="39"/>
      <c r="M1336" s="38">
        <f>ROUND(ROUND(J1336, 2)*I1336, 2)</f>
        <v>0</v>
      </c>
      <c r="N1336" s="39"/>
      <c r="O1336" s="39"/>
      <c r="P1336" s="38">
        <v>183.2</v>
      </c>
      <c r="Q1336" s="39"/>
      <c r="R1336" s="39"/>
      <c r="S1336" s="38">
        <f>ROUND(ROUND(P1336, 2)*I1336, 2)</f>
        <v>0</v>
      </c>
      <c r="T1336" s="39"/>
      <c r="U1336" s="40"/>
      <c r="V1336" s="9">
        <f>ROUND(ROUND(P1336, 2)/1.2, 2)</f>
        <v>152.66999999999999</v>
      </c>
      <c r="Y1336" s="9">
        <f>ROUND(S1336 / 1.2, 2)</f>
        <v>0</v>
      </c>
      <c r="AD1336" s="4" t="s">
        <v>3649</v>
      </c>
      <c r="AE1336" s="4" t="s">
        <v>3650</v>
      </c>
      <c r="AF1336" s="4" t="s">
        <v>3393</v>
      </c>
    </row>
    <row r="1337" spans="1:35" ht="54" x14ac:dyDescent="0.3">
      <c r="A1337" s="23" t="s">
        <v>3651</v>
      </c>
      <c r="B1337" s="23"/>
      <c r="C1337" s="42" t="s">
        <v>3389</v>
      </c>
      <c r="D1337" s="25"/>
      <c r="E1337" s="25" t="s">
        <v>3456</v>
      </c>
      <c r="F1337" s="43" t="s">
        <v>74</v>
      </c>
      <c r="G1337" s="44">
        <v>0.3</v>
      </c>
      <c r="H1337" s="25"/>
      <c r="I1337" s="44">
        <v>23.898</v>
      </c>
      <c r="J1337" s="46">
        <v>0</v>
      </c>
      <c r="K1337" s="47"/>
      <c r="L1337" s="47"/>
      <c r="M1337" s="46">
        <f>ROUND(ROUND(J1337, 2)*I1337, 2)</f>
        <v>0</v>
      </c>
      <c r="N1337" s="47"/>
      <c r="O1337" s="47"/>
      <c r="P1337" s="46">
        <v>183.2</v>
      </c>
      <c r="Q1337" s="47"/>
      <c r="R1337" s="47"/>
      <c r="S1337" s="46">
        <f>ROUND(ROUND(P1337, 2)*I1337, 2)</f>
        <v>4378.1099999999997</v>
      </c>
      <c r="T1337" s="47"/>
      <c r="U1337" s="48"/>
      <c r="V1337" s="9">
        <f>ROUND(ROUND(P1337, 2)/1.2, 2)</f>
        <v>152.66999999999999</v>
      </c>
      <c r="Y1337" s="9">
        <f>ROUND(S1337 / 1.2, 2)</f>
        <v>3648.43</v>
      </c>
      <c r="AD1337" s="4" t="s">
        <v>3652</v>
      </c>
      <c r="AE1337" s="4" t="s">
        <v>3650</v>
      </c>
      <c r="AF1337" s="4" t="s">
        <v>3393</v>
      </c>
    </row>
    <row r="1338" spans="1:35" ht="36" x14ac:dyDescent="0.3">
      <c r="A1338" s="17" t="s">
        <v>3653</v>
      </c>
      <c r="B1338" s="17"/>
      <c r="C1338" s="34" t="s">
        <v>630</v>
      </c>
      <c r="D1338" s="19"/>
      <c r="E1338" s="19"/>
      <c r="F1338" s="35" t="s">
        <v>74</v>
      </c>
      <c r="G1338" s="36">
        <v>0.15</v>
      </c>
      <c r="H1338" s="19"/>
      <c r="I1338" s="62">
        <v>0</v>
      </c>
      <c r="J1338" s="38">
        <v>88.8</v>
      </c>
      <c r="K1338" s="39"/>
      <c r="L1338" s="39"/>
      <c r="M1338" s="38">
        <f>ROUND(ROUND(J1338, 2)*I1338, 2)</f>
        <v>0</v>
      </c>
      <c r="N1338" s="39"/>
      <c r="O1338" s="39"/>
      <c r="P1338" s="38">
        <v>88.8</v>
      </c>
      <c r="Q1338" s="39"/>
      <c r="R1338" s="39"/>
      <c r="S1338" s="38">
        <f>ROUND(ROUND(P1338, 2)*I1338, 2)</f>
        <v>0</v>
      </c>
      <c r="T1338" s="39"/>
      <c r="U1338" s="40"/>
      <c r="V1338" s="9">
        <f>ROUND(ROUND(P1338, 2)/1.2, 2)</f>
        <v>74</v>
      </c>
      <c r="Y1338" s="9">
        <f>ROUND(S1338 / 1.2, 2)</f>
        <v>0</v>
      </c>
      <c r="AD1338" s="4" t="s">
        <v>3654</v>
      </c>
      <c r="AE1338" s="4" t="s">
        <v>3655</v>
      </c>
      <c r="AF1338" s="4" t="s">
        <v>633</v>
      </c>
    </row>
    <row r="1339" spans="1:35" ht="36" x14ac:dyDescent="0.3">
      <c r="A1339" s="23" t="s">
        <v>3656</v>
      </c>
      <c r="B1339" s="23"/>
      <c r="C1339" s="42" t="s">
        <v>630</v>
      </c>
      <c r="D1339" s="25"/>
      <c r="E1339" s="25"/>
      <c r="F1339" s="43" t="s">
        <v>74</v>
      </c>
      <c r="G1339" s="44">
        <v>0.15</v>
      </c>
      <c r="H1339" s="25"/>
      <c r="I1339" s="44">
        <v>11.949</v>
      </c>
      <c r="J1339" s="46">
        <v>88.8</v>
      </c>
      <c r="K1339" s="47"/>
      <c r="L1339" s="47"/>
      <c r="M1339" s="46">
        <f>ROUND(ROUND(J1339, 2)*I1339, 2)</f>
        <v>1061.07</v>
      </c>
      <c r="N1339" s="47"/>
      <c r="O1339" s="47"/>
      <c r="P1339" s="46">
        <v>88.8</v>
      </c>
      <c r="Q1339" s="47"/>
      <c r="R1339" s="47"/>
      <c r="S1339" s="46">
        <f>ROUND(ROUND(P1339, 2)*I1339, 2)</f>
        <v>1061.07</v>
      </c>
      <c r="T1339" s="47"/>
      <c r="U1339" s="48"/>
      <c r="V1339" s="9">
        <f>ROUND(ROUND(P1339, 2)/1.2, 2)</f>
        <v>74</v>
      </c>
      <c r="Y1339" s="9">
        <f>ROUND(S1339 / 1.2, 2)</f>
        <v>884.23</v>
      </c>
      <c r="AD1339" s="4" t="s">
        <v>3657</v>
      </c>
      <c r="AE1339" s="4" t="s">
        <v>3655</v>
      </c>
      <c r="AF1339" s="4" t="s">
        <v>633</v>
      </c>
    </row>
    <row r="1340" spans="1:35" ht="36" x14ac:dyDescent="0.3">
      <c r="A1340" s="17" t="s">
        <v>3658</v>
      </c>
      <c r="B1340" s="17" t="s">
        <v>3333</v>
      </c>
      <c r="C1340" s="18" t="s">
        <v>3334</v>
      </c>
      <c r="D1340" s="19"/>
      <c r="E1340" s="19" t="s">
        <v>3659</v>
      </c>
      <c r="F1340" s="19" t="s">
        <v>67</v>
      </c>
      <c r="G1340" s="20">
        <v>1</v>
      </c>
      <c r="H1340" s="19"/>
      <c r="I1340" s="21">
        <v>0</v>
      </c>
      <c r="J1340" s="22">
        <v>13.32</v>
      </c>
      <c r="K1340" s="22">
        <v>464</v>
      </c>
      <c r="L1340" s="22">
        <f>J1340+ROUND(K1340, 2)</f>
        <v>477.32</v>
      </c>
      <c r="M1340" s="22">
        <v>0</v>
      </c>
      <c r="N1340" s="22">
        <v>0</v>
      </c>
      <c r="O1340" s="22">
        <f>M1340+N1340</f>
        <v>0</v>
      </c>
      <c r="P1340" s="22">
        <v>75.27</v>
      </c>
      <c r="Q1340" s="22">
        <v>464</v>
      </c>
      <c r="R1340" s="22">
        <f>P1340+ROUND(Q1340, 2)</f>
        <v>539.27</v>
      </c>
      <c r="S1340" s="22">
        <v>0</v>
      </c>
      <c r="T1340" s="22">
        <v>0</v>
      </c>
      <c r="U1340" s="22">
        <f>S1340+T1340</f>
        <v>0</v>
      </c>
      <c r="V1340" s="9">
        <f>ROUND(P1340 / 1.2, 2)</f>
        <v>62.73</v>
      </c>
      <c r="W1340" s="9">
        <f>ROUND(Q1340 / 1.2, 2)</f>
        <v>386.67</v>
      </c>
      <c r="X1340" s="9">
        <f>ROUND(R1340 / 1.2, 2)</f>
        <v>449.39</v>
      </c>
      <c r="Y1340" s="9">
        <f>ROUND(S1340 / 1.2, 2)</f>
        <v>0</v>
      </c>
      <c r="Z1340" s="9">
        <f>ROUND(T1340 / 1.2, 2)</f>
        <v>0</v>
      </c>
      <c r="AA1340" s="9">
        <f>Y1340+Z1340</f>
        <v>0</v>
      </c>
      <c r="AD1340" s="4">
        <v>337840057</v>
      </c>
      <c r="AE1340" s="4">
        <v>27137975</v>
      </c>
      <c r="AG1340" s="4" t="s">
        <v>3336</v>
      </c>
      <c r="AH1340" s="4" t="s">
        <v>3337</v>
      </c>
      <c r="AI1340" s="4" t="s">
        <v>70</v>
      </c>
    </row>
    <row r="1341" spans="1:35" ht="36" x14ac:dyDescent="0.3">
      <c r="A1341" s="23" t="s">
        <v>3660</v>
      </c>
      <c r="B1341" s="23" t="s">
        <v>3333</v>
      </c>
      <c r="C1341" s="24" t="s">
        <v>3334</v>
      </c>
      <c r="D1341" s="25"/>
      <c r="E1341" s="25" t="s">
        <v>3659</v>
      </c>
      <c r="F1341" s="25" t="s">
        <v>67</v>
      </c>
      <c r="G1341" s="26">
        <v>1</v>
      </c>
      <c r="H1341" s="25"/>
      <c r="I1341" s="26">
        <v>80.790000000000006</v>
      </c>
      <c r="J1341" s="27">
        <v>13.32</v>
      </c>
      <c r="K1341" s="27">
        <v>464</v>
      </c>
      <c r="L1341" s="27">
        <v>464</v>
      </c>
      <c r="M1341" s="27">
        <v>1076.1199999999999</v>
      </c>
      <c r="N1341" s="27">
        <v>37486.559999999998</v>
      </c>
      <c r="O1341" s="27"/>
      <c r="P1341" s="27">
        <v>75.27</v>
      </c>
      <c r="Q1341" s="27">
        <v>464</v>
      </c>
      <c r="R1341" s="27">
        <v>464</v>
      </c>
      <c r="S1341" s="27">
        <v>6081.06</v>
      </c>
      <c r="T1341" s="27">
        <v>37486.559999999998</v>
      </c>
      <c r="U1341" s="27"/>
      <c r="V1341" s="9"/>
      <c r="W1341" s="9">
        <f>ROUND(Q1341 / 1.2, 2)</f>
        <v>386.67</v>
      </c>
      <c r="X1341" s="9">
        <f>ROUND(R1341 / 1.2, 2)</f>
        <v>386.67</v>
      </c>
      <c r="Y1341" s="9"/>
      <c r="Z1341" s="9">
        <f>ROUND(T1341 / 1.2, 2)</f>
        <v>31238.799999999999</v>
      </c>
      <c r="AA1341" s="9"/>
      <c r="AD1341" s="4">
        <v>315782372</v>
      </c>
      <c r="AE1341" s="4">
        <v>27137975</v>
      </c>
      <c r="AG1341" s="4" t="s">
        <v>3336</v>
      </c>
      <c r="AH1341" s="4" t="s">
        <v>3337</v>
      </c>
      <c r="AI1341" s="4"/>
    </row>
    <row r="1342" spans="1:35" ht="36" x14ac:dyDescent="0.3">
      <c r="A1342" s="17" t="s">
        <v>3661</v>
      </c>
      <c r="B1342" s="17"/>
      <c r="C1342" s="34" t="s">
        <v>630</v>
      </c>
      <c r="D1342" s="19"/>
      <c r="E1342" s="19"/>
      <c r="F1342" s="35" t="s">
        <v>74</v>
      </c>
      <c r="G1342" s="36">
        <v>0.15</v>
      </c>
      <c r="H1342" s="19"/>
      <c r="I1342" s="62">
        <v>0</v>
      </c>
      <c r="J1342" s="38">
        <v>88.8</v>
      </c>
      <c r="K1342" s="39"/>
      <c r="L1342" s="39"/>
      <c r="M1342" s="38">
        <f>ROUND(ROUND(J1342, 2)*I1342, 2)</f>
        <v>0</v>
      </c>
      <c r="N1342" s="39"/>
      <c r="O1342" s="39"/>
      <c r="P1342" s="38">
        <v>88.8</v>
      </c>
      <c r="Q1342" s="39"/>
      <c r="R1342" s="39"/>
      <c r="S1342" s="38">
        <f>ROUND(ROUND(P1342, 2)*I1342, 2)</f>
        <v>0</v>
      </c>
      <c r="T1342" s="39"/>
      <c r="U1342" s="40"/>
      <c r="V1342" s="9">
        <f>ROUND(ROUND(P1342, 2)/1.2, 2)</f>
        <v>74</v>
      </c>
      <c r="Y1342" s="9">
        <f>ROUND(S1342 / 1.2, 2)</f>
        <v>0</v>
      </c>
      <c r="AD1342" s="4" t="s">
        <v>3662</v>
      </c>
      <c r="AE1342" s="4" t="s">
        <v>3663</v>
      </c>
      <c r="AF1342" s="4" t="s">
        <v>633</v>
      </c>
    </row>
    <row r="1343" spans="1:35" ht="36" x14ac:dyDescent="0.3">
      <c r="A1343" s="23" t="s">
        <v>3664</v>
      </c>
      <c r="B1343" s="23"/>
      <c r="C1343" s="42" t="s">
        <v>630</v>
      </c>
      <c r="D1343" s="25"/>
      <c r="E1343" s="25"/>
      <c r="F1343" s="43" t="s">
        <v>74</v>
      </c>
      <c r="G1343" s="44">
        <v>0.15</v>
      </c>
      <c r="H1343" s="25"/>
      <c r="I1343" s="44">
        <v>12.119</v>
      </c>
      <c r="J1343" s="46">
        <v>88.8</v>
      </c>
      <c r="K1343" s="47"/>
      <c r="L1343" s="47"/>
      <c r="M1343" s="46">
        <f>ROUND(ROUND(J1343, 2)*I1343, 2)</f>
        <v>1076.17</v>
      </c>
      <c r="N1343" s="47"/>
      <c r="O1343" s="47"/>
      <c r="P1343" s="46">
        <v>88.8</v>
      </c>
      <c r="Q1343" s="47"/>
      <c r="R1343" s="47"/>
      <c r="S1343" s="46">
        <f>ROUND(ROUND(P1343, 2)*I1343, 2)</f>
        <v>1076.17</v>
      </c>
      <c r="T1343" s="47"/>
      <c r="U1343" s="48"/>
      <c r="V1343" s="9">
        <f>ROUND(ROUND(P1343, 2)/1.2, 2)</f>
        <v>74</v>
      </c>
      <c r="Y1343" s="9">
        <f>ROUND(S1343 / 1.2, 2)</f>
        <v>896.81</v>
      </c>
      <c r="AD1343" s="4" t="s">
        <v>3665</v>
      </c>
      <c r="AE1343" s="4" t="s">
        <v>3663</v>
      </c>
      <c r="AF1343" s="4" t="s">
        <v>633</v>
      </c>
    </row>
    <row r="1344" spans="1:35" ht="54" x14ac:dyDescent="0.3">
      <c r="A1344" s="17" t="s">
        <v>3666</v>
      </c>
      <c r="B1344" s="17"/>
      <c r="C1344" s="34" t="s">
        <v>3389</v>
      </c>
      <c r="D1344" s="19"/>
      <c r="E1344" s="19" t="s">
        <v>3390</v>
      </c>
      <c r="F1344" s="35" t="s">
        <v>74</v>
      </c>
      <c r="G1344" s="36">
        <v>0.3</v>
      </c>
      <c r="H1344" s="19"/>
      <c r="I1344" s="62">
        <v>0</v>
      </c>
      <c r="J1344" s="38">
        <v>0</v>
      </c>
      <c r="K1344" s="39"/>
      <c r="L1344" s="39"/>
      <c r="M1344" s="38">
        <f>ROUND(ROUND(J1344, 2)*I1344, 2)</f>
        <v>0</v>
      </c>
      <c r="N1344" s="39"/>
      <c r="O1344" s="39"/>
      <c r="P1344" s="38">
        <v>206.5</v>
      </c>
      <c r="Q1344" s="39"/>
      <c r="R1344" s="39"/>
      <c r="S1344" s="38">
        <f>ROUND(ROUND(P1344, 2)*I1344, 2)</f>
        <v>0</v>
      </c>
      <c r="T1344" s="39"/>
      <c r="U1344" s="40"/>
      <c r="V1344" s="9">
        <f>ROUND(ROUND(P1344, 2)/1.2, 2)</f>
        <v>172.08</v>
      </c>
      <c r="Y1344" s="9">
        <f>ROUND(S1344 / 1.2, 2)</f>
        <v>0</v>
      </c>
      <c r="AD1344" s="4" t="s">
        <v>3667</v>
      </c>
      <c r="AE1344" s="4" t="s">
        <v>3668</v>
      </c>
      <c r="AF1344" s="4" t="s">
        <v>3393</v>
      </c>
    </row>
    <row r="1345" spans="1:35" ht="54" x14ac:dyDescent="0.3">
      <c r="A1345" s="23" t="s">
        <v>3669</v>
      </c>
      <c r="B1345" s="23"/>
      <c r="C1345" s="42" t="s">
        <v>3389</v>
      </c>
      <c r="D1345" s="25"/>
      <c r="E1345" s="25" t="s">
        <v>3390</v>
      </c>
      <c r="F1345" s="43" t="s">
        <v>74</v>
      </c>
      <c r="G1345" s="44">
        <v>0.3</v>
      </c>
      <c r="H1345" s="25"/>
      <c r="I1345" s="44">
        <v>24.236999999999998</v>
      </c>
      <c r="J1345" s="46">
        <v>0</v>
      </c>
      <c r="K1345" s="47"/>
      <c r="L1345" s="47"/>
      <c r="M1345" s="46">
        <f>ROUND(ROUND(J1345, 2)*I1345, 2)</f>
        <v>0</v>
      </c>
      <c r="N1345" s="47"/>
      <c r="O1345" s="47"/>
      <c r="P1345" s="46">
        <v>206.5</v>
      </c>
      <c r="Q1345" s="47"/>
      <c r="R1345" s="47"/>
      <c r="S1345" s="46">
        <f>ROUND(ROUND(P1345, 2)*I1345, 2)</f>
        <v>5004.9399999999996</v>
      </c>
      <c r="T1345" s="47"/>
      <c r="U1345" s="48"/>
      <c r="V1345" s="9">
        <f>ROUND(ROUND(P1345, 2)/1.2, 2)</f>
        <v>172.08</v>
      </c>
      <c r="Y1345" s="9">
        <f>ROUND(S1345 / 1.2, 2)</f>
        <v>4170.78</v>
      </c>
      <c r="AD1345" s="4" t="s">
        <v>3670</v>
      </c>
      <c r="AE1345" s="4" t="s">
        <v>3668</v>
      </c>
      <c r="AF1345" s="4" t="s">
        <v>3393</v>
      </c>
    </row>
    <row r="1346" spans="1:35" ht="36" x14ac:dyDescent="0.3">
      <c r="A1346" s="17" t="s">
        <v>3671</v>
      </c>
      <c r="B1346" s="17" t="s">
        <v>3333</v>
      </c>
      <c r="C1346" s="18" t="s">
        <v>3334</v>
      </c>
      <c r="D1346" s="19"/>
      <c r="E1346" s="19" t="s">
        <v>3672</v>
      </c>
      <c r="F1346" s="19" t="s">
        <v>67</v>
      </c>
      <c r="G1346" s="20">
        <v>1</v>
      </c>
      <c r="H1346" s="19"/>
      <c r="I1346" s="21">
        <v>0</v>
      </c>
      <c r="J1346" s="22">
        <v>13.32</v>
      </c>
      <c r="K1346" s="22">
        <v>464</v>
      </c>
      <c r="L1346" s="22">
        <f>J1346+ROUND(K1346, 2)</f>
        <v>477.32</v>
      </c>
      <c r="M1346" s="22">
        <v>0</v>
      </c>
      <c r="N1346" s="22">
        <v>0</v>
      </c>
      <c r="O1346" s="22">
        <f>M1346+N1346</f>
        <v>0</v>
      </c>
      <c r="P1346" s="22">
        <v>75.27</v>
      </c>
      <c r="Q1346" s="22">
        <v>464</v>
      </c>
      <c r="R1346" s="22">
        <f>P1346+ROUND(Q1346, 2)</f>
        <v>539.27</v>
      </c>
      <c r="S1346" s="22">
        <v>0</v>
      </c>
      <c r="T1346" s="22">
        <v>0</v>
      </c>
      <c r="U1346" s="22">
        <f>S1346+T1346</f>
        <v>0</v>
      </c>
      <c r="V1346" s="9">
        <f>ROUND(P1346 / 1.2, 2)</f>
        <v>62.73</v>
      </c>
      <c r="W1346" s="9">
        <f>ROUND(Q1346 / 1.2, 2)</f>
        <v>386.67</v>
      </c>
      <c r="X1346" s="9">
        <f>ROUND(R1346 / 1.2, 2)</f>
        <v>449.39</v>
      </c>
      <c r="Y1346" s="9">
        <f>ROUND(S1346 / 1.2, 2)</f>
        <v>0</v>
      </c>
      <c r="Z1346" s="9">
        <f>ROUND(T1346 / 1.2, 2)</f>
        <v>0</v>
      </c>
      <c r="AA1346" s="9">
        <f>Y1346+Z1346</f>
        <v>0</v>
      </c>
      <c r="AD1346" s="4">
        <v>337840058</v>
      </c>
      <c r="AE1346" s="4">
        <v>27137976</v>
      </c>
      <c r="AG1346" s="4" t="s">
        <v>3336</v>
      </c>
      <c r="AH1346" s="4" t="s">
        <v>3337</v>
      </c>
      <c r="AI1346" s="4" t="s">
        <v>70</v>
      </c>
    </row>
    <row r="1347" spans="1:35" ht="36" x14ac:dyDescent="0.3">
      <c r="A1347" s="23" t="s">
        <v>3673</v>
      </c>
      <c r="B1347" s="23" t="s">
        <v>3333</v>
      </c>
      <c r="C1347" s="24" t="s">
        <v>3334</v>
      </c>
      <c r="D1347" s="25"/>
      <c r="E1347" s="25" t="s">
        <v>3672</v>
      </c>
      <c r="F1347" s="25" t="s">
        <v>67</v>
      </c>
      <c r="G1347" s="26">
        <v>1</v>
      </c>
      <c r="H1347" s="25"/>
      <c r="I1347" s="26">
        <v>26.92</v>
      </c>
      <c r="J1347" s="27">
        <v>13.32</v>
      </c>
      <c r="K1347" s="27">
        <v>464</v>
      </c>
      <c r="L1347" s="27">
        <v>464</v>
      </c>
      <c r="M1347" s="27">
        <v>358.57</v>
      </c>
      <c r="N1347" s="27">
        <v>12490.88</v>
      </c>
      <c r="O1347" s="27"/>
      <c r="P1347" s="27">
        <v>75.27</v>
      </c>
      <c r="Q1347" s="27">
        <v>464</v>
      </c>
      <c r="R1347" s="27">
        <v>464</v>
      </c>
      <c r="S1347" s="27">
        <v>2026.27</v>
      </c>
      <c r="T1347" s="27">
        <v>12490.88</v>
      </c>
      <c r="U1347" s="27"/>
      <c r="V1347" s="9"/>
      <c r="W1347" s="9">
        <f>ROUND(Q1347 / 1.2, 2)</f>
        <v>386.67</v>
      </c>
      <c r="X1347" s="9">
        <f>ROUND(R1347 / 1.2, 2)</f>
        <v>386.67</v>
      </c>
      <c r="Y1347" s="9"/>
      <c r="Z1347" s="9">
        <f>ROUND(T1347 / 1.2, 2)</f>
        <v>10409.07</v>
      </c>
      <c r="AA1347" s="9"/>
      <c r="AD1347" s="4">
        <v>315782373</v>
      </c>
      <c r="AE1347" s="4">
        <v>27137976</v>
      </c>
      <c r="AG1347" s="4" t="s">
        <v>3336</v>
      </c>
      <c r="AH1347" s="4" t="s">
        <v>3337</v>
      </c>
      <c r="AI1347" s="4"/>
    </row>
    <row r="1348" spans="1:35" ht="72" x14ac:dyDescent="0.3">
      <c r="A1348" s="17" t="s">
        <v>3674</v>
      </c>
      <c r="B1348" s="17"/>
      <c r="C1348" s="34" t="s">
        <v>3389</v>
      </c>
      <c r="D1348" s="19"/>
      <c r="E1348" s="19" t="s">
        <v>3675</v>
      </c>
      <c r="F1348" s="35" t="s">
        <v>74</v>
      </c>
      <c r="G1348" s="36">
        <v>0.3</v>
      </c>
      <c r="H1348" s="19"/>
      <c r="I1348" s="62">
        <v>0</v>
      </c>
      <c r="J1348" s="38">
        <v>0</v>
      </c>
      <c r="K1348" s="39"/>
      <c r="L1348" s="39"/>
      <c r="M1348" s="38">
        <f>ROUND(ROUND(J1348, 2)*I1348, 2)</f>
        <v>0</v>
      </c>
      <c r="N1348" s="39"/>
      <c r="O1348" s="39"/>
      <c r="P1348" s="38">
        <v>206.5</v>
      </c>
      <c r="Q1348" s="39"/>
      <c r="R1348" s="39"/>
      <c r="S1348" s="38">
        <f>ROUND(ROUND(P1348, 2)*I1348, 2)</f>
        <v>0</v>
      </c>
      <c r="T1348" s="39"/>
      <c r="U1348" s="40"/>
      <c r="V1348" s="9">
        <f>ROUND(ROUND(P1348, 2)/1.2, 2)</f>
        <v>172.08</v>
      </c>
      <c r="Y1348" s="9">
        <f>ROUND(S1348 / 1.2, 2)</f>
        <v>0</v>
      </c>
      <c r="AD1348" s="4" t="s">
        <v>3676</v>
      </c>
      <c r="AE1348" s="4" t="s">
        <v>3677</v>
      </c>
      <c r="AF1348" s="4" t="s">
        <v>3393</v>
      </c>
    </row>
    <row r="1349" spans="1:35" ht="72" x14ac:dyDescent="0.3">
      <c r="A1349" s="23" t="s">
        <v>3678</v>
      </c>
      <c r="B1349" s="23"/>
      <c r="C1349" s="42" t="s">
        <v>3389</v>
      </c>
      <c r="D1349" s="25"/>
      <c r="E1349" s="25" t="s">
        <v>3675</v>
      </c>
      <c r="F1349" s="43" t="s">
        <v>74</v>
      </c>
      <c r="G1349" s="44">
        <v>0.3</v>
      </c>
      <c r="H1349" s="25"/>
      <c r="I1349" s="44">
        <v>8.0760000000000005</v>
      </c>
      <c r="J1349" s="46">
        <v>0</v>
      </c>
      <c r="K1349" s="47"/>
      <c r="L1349" s="47"/>
      <c r="M1349" s="46">
        <f>ROUND(ROUND(J1349, 2)*I1349, 2)</f>
        <v>0</v>
      </c>
      <c r="N1349" s="47"/>
      <c r="O1349" s="47"/>
      <c r="P1349" s="46">
        <v>206.5</v>
      </c>
      <c r="Q1349" s="47"/>
      <c r="R1349" s="47"/>
      <c r="S1349" s="46">
        <f>ROUND(ROUND(P1349, 2)*I1349, 2)</f>
        <v>1667.69</v>
      </c>
      <c r="T1349" s="47"/>
      <c r="U1349" s="48"/>
      <c r="V1349" s="9">
        <f>ROUND(ROUND(P1349, 2)/1.2, 2)</f>
        <v>172.08</v>
      </c>
      <c r="Y1349" s="9">
        <f>ROUND(S1349 / 1.2, 2)</f>
        <v>1389.74</v>
      </c>
      <c r="AD1349" s="4" t="s">
        <v>3679</v>
      </c>
      <c r="AE1349" s="4" t="s">
        <v>3677</v>
      </c>
      <c r="AF1349" s="4" t="s">
        <v>3393</v>
      </c>
    </row>
    <row r="1350" spans="1:35" ht="36" x14ac:dyDescent="0.3">
      <c r="A1350" s="17" t="s">
        <v>3680</v>
      </c>
      <c r="B1350" s="17"/>
      <c r="C1350" s="34" t="s">
        <v>630</v>
      </c>
      <c r="D1350" s="19"/>
      <c r="E1350" s="19"/>
      <c r="F1350" s="35" t="s">
        <v>74</v>
      </c>
      <c r="G1350" s="36">
        <v>0.15</v>
      </c>
      <c r="H1350" s="19"/>
      <c r="I1350" s="62">
        <v>0</v>
      </c>
      <c r="J1350" s="38">
        <v>88.8</v>
      </c>
      <c r="K1350" s="39"/>
      <c r="L1350" s="39"/>
      <c r="M1350" s="38">
        <f>ROUND(ROUND(J1350, 2)*I1350, 2)</f>
        <v>0</v>
      </c>
      <c r="N1350" s="39"/>
      <c r="O1350" s="39"/>
      <c r="P1350" s="38">
        <v>88.8</v>
      </c>
      <c r="Q1350" s="39"/>
      <c r="R1350" s="39"/>
      <c r="S1350" s="38">
        <f>ROUND(ROUND(P1350, 2)*I1350, 2)</f>
        <v>0</v>
      </c>
      <c r="T1350" s="39"/>
      <c r="U1350" s="40"/>
      <c r="V1350" s="9">
        <f>ROUND(ROUND(P1350, 2)/1.2, 2)</f>
        <v>74</v>
      </c>
      <c r="Y1350" s="9">
        <f>ROUND(S1350 / 1.2, 2)</f>
        <v>0</v>
      </c>
      <c r="AD1350" s="4" t="s">
        <v>3681</v>
      </c>
      <c r="AE1350" s="4" t="s">
        <v>3682</v>
      </c>
      <c r="AF1350" s="4" t="s">
        <v>633</v>
      </c>
    </row>
    <row r="1351" spans="1:35" ht="36" x14ac:dyDescent="0.3">
      <c r="A1351" s="23" t="s">
        <v>3683</v>
      </c>
      <c r="B1351" s="23"/>
      <c r="C1351" s="42" t="s">
        <v>630</v>
      </c>
      <c r="D1351" s="25"/>
      <c r="E1351" s="25"/>
      <c r="F1351" s="43" t="s">
        <v>74</v>
      </c>
      <c r="G1351" s="44">
        <v>0.15</v>
      </c>
      <c r="H1351" s="25"/>
      <c r="I1351" s="44">
        <v>4.0380000000000003</v>
      </c>
      <c r="J1351" s="46">
        <v>88.8</v>
      </c>
      <c r="K1351" s="47"/>
      <c r="L1351" s="47"/>
      <c r="M1351" s="46">
        <f>ROUND(ROUND(J1351, 2)*I1351, 2)</f>
        <v>358.57</v>
      </c>
      <c r="N1351" s="47"/>
      <c r="O1351" s="47"/>
      <c r="P1351" s="46">
        <v>88.8</v>
      </c>
      <c r="Q1351" s="47"/>
      <c r="R1351" s="47"/>
      <c r="S1351" s="46">
        <f>ROUND(ROUND(P1351, 2)*I1351, 2)</f>
        <v>358.57</v>
      </c>
      <c r="T1351" s="47"/>
      <c r="U1351" s="48"/>
      <c r="V1351" s="9">
        <f>ROUND(ROUND(P1351, 2)/1.2, 2)</f>
        <v>74</v>
      </c>
      <c r="Y1351" s="9">
        <f>ROUND(S1351 / 1.2, 2)</f>
        <v>298.81</v>
      </c>
      <c r="AD1351" s="4" t="s">
        <v>3684</v>
      </c>
      <c r="AE1351" s="4" t="s">
        <v>3682</v>
      </c>
      <c r="AF1351" s="4" t="s">
        <v>633</v>
      </c>
    </row>
    <row r="1352" spans="1:35" ht="36" x14ac:dyDescent="0.3">
      <c r="A1352" s="17" t="s">
        <v>3685</v>
      </c>
      <c r="B1352" s="17" t="s">
        <v>3333</v>
      </c>
      <c r="C1352" s="18" t="s">
        <v>3334</v>
      </c>
      <c r="D1352" s="19"/>
      <c r="E1352" s="19" t="s">
        <v>3686</v>
      </c>
      <c r="F1352" s="19" t="s">
        <v>67</v>
      </c>
      <c r="G1352" s="20">
        <v>1</v>
      </c>
      <c r="H1352" s="19"/>
      <c r="I1352" s="21">
        <v>0</v>
      </c>
      <c r="J1352" s="22">
        <v>13.32</v>
      </c>
      <c r="K1352" s="22">
        <v>464</v>
      </c>
      <c r="L1352" s="22">
        <f>J1352+ROUND(K1352, 2)</f>
        <v>477.32</v>
      </c>
      <c r="M1352" s="22">
        <v>0</v>
      </c>
      <c r="N1352" s="22">
        <v>0</v>
      </c>
      <c r="O1352" s="22">
        <f>M1352+N1352</f>
        <v>0</v>
      </c>
      <c r="P1352" s="22">
        <v>75.27</v>
      </c>
      <c r="Q1352" s="22">
        <v>464</v>
      </c>
      <c r="R1352" s="22">
        <f>P1352+ROUND(Q1352, 2)</f>
        <v>539.27</v>
      </c>
      <c r="S1352" s="22">
        <v>0</v>
      </c>
      <c r="T1352" s="22">
        <v>0</v>
      </c>
      <c r="U1352" s="22">
        <f>S1352+T1352</f>
        <v>0</v>
      </c>
      <c r="V1352" s="9">
        <f>ROUND(P1352 / 1.2, 2)</f>
        <v>62.73</v>
      </c>
      <c r="W1352" s="9">
        <f>ROUND(Q1352 / 1.2, 2)</f>
        <v>386.67</v>
      </c>
      <c r="X1352" s="9">
        <f>ROUND(R1352 / 1.2, 2)</f>
        <v>449.39</v>
      </c>
      <c r="Y1352" s="9">
        <f>ROUND(S1352 / 1.2, 2)</f>
        <v>0</v>
      </c>
      <c r="Z1352" s="9">
        <f>ROUND(T1352 / 1.2, 2)</f>
        <v>0</v>
      </c>
      <c r="AA1352" s="9">
        <f>Y1352+Z1352</f>
        <v>0</v>
      </c>
      <c r="AD1352" s="4">
        <v>337840059</v>
      </c>
      <c r="AE1352" s="4">
        <v>27137977</v>
      </c>
      <c r="AG1352" s="4" t="s">
        <v>3336</v>
      </c>
      <c r="AH1352" s="4" t="s">
        <v>3337</v>
      </c>
      <c r="AI1352" s="4" t="s">
        <v>70</v>
      </c>
    </row>
    <row r="1353" spans="1:35" ht="36" x14ac:dyDescent="0.3">
      <c r="A1353" s="23" t="s">
        <v>3687</v>
      </c>
      <c r="B1353" s="23" t="s">
        <v>3333</v>
      </c>
      <c r="C1353" s="24" t="s">
        <v>3334</v>
      </c>
      <c r="D1353" s="25"/>
      <c r="E1353" s="25" t="s">
        <v>3686</v>
      </c>
      <c r="F1353" s="25" t="s">
        <v>67</v>
      </c>
      <c r="G1353" s="26">
        <v>1</v>
      </c>
      <c r="H1353" s="25"/>
      <c r="I1353" s="26">
        <v>28.35</v>
      </c>
      <c r="J1353" s="27">
        <v>13.32</v>
      </c>
      <c r="K1353" s="27">
        <v>464</v>
      </c>
      <c r="L1353" s="27">
        <v>464</v>
      </c>
      <c r="M1353" s="27">
        <v>377.62</v>
      </c>
      <c r="N1353" s="27">
        <v>13154.4</v>
      </c>
      <c r="O1353" s="27"/>
      <c r="P1353" s="27">
        <v>75.27</v>
      </c>
      <c r="Q1353" s="27">
        <v>464</v>
      </c>
      <c r="R1353" s="27">
        <v>464</v>
      </c>
      <c r="S1353" s="27">
        <v>2133.9</v>
      </c>
      <c r="T1353" s="27">
        <v>13154.4</v>
      </c>
      <c r="U1353" s="27"/>
      <c r="V1353" s="9"/>
      <c r="W1353" s="9">
        <f>ROUND(Q1353 / 1.2, 2)</f>
        <v>386.67</v>
      </c>
      <c r="X1353" s="9">
        <f>ROUND(R1353 / 1.2, 2)</f>
        <v>386.67</v>
      </c>
      <c r="Y1353" s="9"/>
      <c r="Z1353" s="9">
        <f>ROUND(T1353 / 1.2, 2)</f>
        <v>10962</v>
      </c>
      <c r="AA1353" s="9"/>
      <c r="AD1353" s="4">
        <v>315782374</v>
      </c>
      <c r="AE1353" s="4">
        <v>27137977</v>
      </c>
      <c r="AG1353" s="4" t="s">
        <v>3336</v>
      </c>
      <c r="AH1353" s="4" t="s">
        <v>3337</v>
      </c>
      <c r="AI1353" s="4"/>
    </row>
    <row r="1354" spans="1:35" ht="36" x14ac:dyDescent="0.3">
      <c r="A1354" s="17" t="s">
        <v>3688</v>
      </c>
      <c r="B1354" s="17"/>
      <c r="C1354" s="34" t="s">
        <v>630</v>
      </c>
      <c r="D1354" s="19"/>
      <c r="E1354" s="19"/>
      <c r="F1354" s="35" t="s">
        <v>74</v>
      </c>
      <c r="G1354" s="36">
        <v>0.15</v>
      </c>
      <c r="H1354" s="19"/>
      <c r="I1354" s="62">
        <v>0</v>
      </c>
      <c r="J1354" s="38">
        <v>88.8</v>
      </c>
      <c r="K1354" s="39"/>
      <c r="L1354" s="39"/>
      <c r="M1354" s="38">
        <f>ROUND(ROUND(J1354, 2)*I1354, 2)</f>
        <v>0</v>
      </c>
      <c r="N1354" s="39"/>
      <c r="O1354" s="39"/>
      <c r="P1354" s="38">
        <v>88.8</v>
      </c>
      <c r="Q1354" s="39"/>
      <c r="R1354" s="39"/>
      <c r="S1354" s="38">
        <f>ROUND(ROUND(P1354, 2)*I1354, 2)</f>
        <v>0</v>
      </c>
      <c r="T1354" s="39"/>
      <c r="U1354" s="40"/>
      <c r="V1354" s="9">
        <f>ROUND(ROUND(P1354, 2)/1.2, 2)</f>
        <v>74</v>
      </c>
      <c r="Y1354" s="9">
        <f>ROUND(S1354 / 1.2, 2)</f>
        <v>0</v>
      </c>
      <c r="AD1354" s="4" t="s">
        <v>3689</v>
      </c>
      <c r="AE1354" s="4" t="s">
        <v>3690</v>
      </c>
      <c r="AF1354" s="4" t="s">
        <v>633</v>
      </c>
    </row>
    <row r="1355" spans="1:35" ht="36" x14ac:dyDescent="0.3">
      <c r="A1355" s="23" t="s">
        <v>3691</v>
      </c>
      <c r="B1355" s="23"/>
      <c r="C1355" s="42" t="s">
        <v>630</v>
      </c>
      <c r="D1355" s="25"/>
      <c r="E1355" s="25"/>
      <c r="F1355" s="43" t="s">
        <v>74</v>
      </c>
      <c r="G1355" s="44">
        <v>0.15</v>
      </c>
      <c r="H1355" s="25"/>
      <c r="I1355" s="44">
        <v>4.2530000000000001</v>
      </c>
      <c r="J1355" s="46">
        <v>88.8</v>
      </c>
      <c r="K1355" s="47"/>
      <c r="L1355" s="47"/>
      <c r="M1355" s="46">
        <f>ROUND(ROUND(J1355, 2)*I1355, 2)</f>
        <v>377.67</v>
      </c>
      <c r="N1355" s="47"/>
      <c r="O1355" s="47"/>
      <c r="P1355" s="46">
        <v>88.8</v>
      </c>
      <c r="Q1355" s="47"/>
      <c r="R1355" s="47"/>
      <c r="S1355" s="46">
        <f>ROUND(ROUND(P1355, 2)*I1355, 2)</f>
        <v>377.67</v>
      </c>
      <c r="T1355" s="47"/>
      <c r="U1355" s="48"/>
      <c r="V1355" s="9">
        <f>ROUND(ROUND(P1355, 2)/1.2, 2)</f>
        <v>74</v>
      </c>
      <c r="Y1355" s="9">
        <f>ROUND(S1355 / 1.2, 2)</f>
        <v>314.73</v>
      </c>
      <c r="AD1355" s="4" t="s">
        <v>3692</v>
      </c>
      <c r="AE1355" s="4" t="s">
        <v>3690</v>
      </c>
      <c r="AF1355" s="4" t="s">
        <v>633</v>
      </c>
    </row>
    <row r="1356" spans="1:35" ht="54" x14ac:dyDescent="0.3">
      <c r="A1356" s="17" t="s">
        <v>3693</v>
      </c>
      <c r="B1356" s="17"/>
      <c r="C1356" s="34" t="s">
        <v>3389</v>
      </c>
      <c r="D1356" s="19"/>
      <c r="E1356" s="19" t="s">
        <v>3694</v>
      </c>
      <c r="F1356" s="35" t="s">
        <v>74</v>
      </c>
      <c r="G1356" s="36">
        <v>0.3</v>
      </c>
      <c r="H1356" s="19"/>
      <c r="I1356" s="62">
        <v>0</v>
      </c>
      <c r="J1356" s="38">
        <v>0</v>
      </c>
      <c r="K1356" s="39"/>
      <c r="L1356" s="39"/>
      <c r="M1356" s="38">
        <f>ROUND(ROUND(J1356, 2)*I1356, 2)</f>
        <v>0</v>
      </c>
      <c r="N1356" s="39"/>
      <c r="O1356" s="39"/>
      <c r="P1356" s="38">
        <v>206.5</v>
      </c>
      <c r="Q1356" s="39"/>
      <c r="R1356" s="39"/>
      <c r="S1356" s="38">
        <f>ROUND(ROUND(P1356, 2)*I1356, 2)</f>
        <v>0</v>
      </c>
      <c r="T1356" s="39"/>
      <c r="U1356" s="40"/>
      <c r="V1356" s="9">
        <f>ROUND(ROUND(P1356, 2)/1.2, 2)</f>
        <v>172.08</v>
      </c>
      <c r="Y1356" s="9">
        <f>ROUND(S1356 / 1.2, 2)</f>
        <v>0</v>
      </c>
      <c r="AD1356" s="4" t="s">
        <v>3695</v>
      </c>
      <c r="AE1356" s="4" t="s">
        <v>3696</v>
      </c>
      <c r="AF1356" s="4" t="s">
        <v>3393</v>
      </c>
    </row>
    <row r="1357" spans="1:35" ht="54" x14ac:dyDescent="0.3">
      <c r="A1357" s="23" t="s">
        <v>3697</v>
      </c>
      <c r="B1357" s="23"/>
      <c r="C1357" s="42" t="s">
        <v>3389</v>
      </c>
      <c r="D1357" s="25"/>
      <c r="E1357" s="25" t="s">
        <v>3694</v>
      </c>
      <c r="F1357" s="43" t="s">
        <v>74</v>
      </c>
      <c r="G1357" s="44">
        <v>0.3</v>
      </c>
      <c r="H1357" s="25"/>
      <c r="I1357" s="44">
        <v>8.5050000000000008</v>
      </c>
      <c r="J1357" s="46">
        <v>0</v>
      </c>
      <c r="K1357" s="47"/>
      <c r="L1357" s="47"/>
      <c r="M1357" s="46">
        <f>ROUND(ROUND(J1357, 2)*I1357, 2)</f>
        <v>0</v>
      </c>
      <c r="N1357" s="47"/>
      <c r="O1357" s="47"/>
      <c r="P1357" s="46">
        <v>206.5</v>
      </c>
      <c r="Q1357" s="47"/>
      <c r="R1357" s="47"/>
      <c r="S1357" s="46">
        <f>ROUND(ROUND(P1357, 2)*I1357, 2)</f>
        <v>1756.28</v>
      </c>
      <c r="T1357" s="47"/>
      <c r="U1357" s="48"/>
      <c r="V1357" s="9">
        <f>ROUND(ROUND(P1357, 2)/1.2, 2)</f>
        <v>172.08</v>
      </c>
      <c r="Y1357" s="9">
        <f>ROUND(S1357 / 1.2, 2)</f>
        <v>1463.57</v>
      </c>
      <c r="AD1357" s="4" t="s">
        <v>3698</v>
      </c>
      <c r="AE1357" s="4" t="s">
        <v>3696</v>
      </c>
      <c r="AF1357" s="4" t="s">
        <v>3393</v>
      </c>
    </row>
    <row r="1358" spans="1:35" ht="36" x14ac:dyDescent="0.3">
      <c r="A1358" s="17" t="s">
        <v>3699</v>
      </c>
      <c r="B1358" s="17" t="s">
        <v>3333</v>
      </c>
      <c r="C1358" s="18" t="s">
        <v>3334</v>
      </c>
      <c r="D1358" s="19"/>
      <c r="E1358" s="19" t="s">
        <v>3700</v>
      </c>
      <c r="F1358" s="19" t="s">
        <v>67</v>
      </c>
      <c r="G1358" s="20">
        <v>1</v>
      </c>
      <c r="H1358" s="19"/>
      <c r="I1358" s="21">
        <v>0</v>
      </c>
      <c r="J1358" s="22">
        <v>13.32</v>
      </c>
      <c r="K1358" s="22">
        <v>464</v>
      </c>
      <c r="L1358" s="22">
        <f>J1358+ROUND(K1358, 2)</f>
        <v>477.32</v>
      </c>
      <c r="M1358" s="22">
        <v>0</v>
      </c>
      <c r="N1358" s="22">
        <v>0</v>
      </c>
      <c r="O1358" s="22">
        <f>M1358+N1358</f>
        <v>0</v>
      </c>
      <c r="P1358" s="22">
        <v>75.27</v>
      </c>
      <c r="Q1358" s="22">
        <v>464</v>
      </c>
      <c r="R1358" s="22">
        <f>P1358+ROUND(Q1358, 2)</f>
        <v>539.27</v>
      </c>
      <c r="S1358" s="22">
        <v>0</v>
      </c>
      <c r="T1358" s="22">
        <v>0</v>
      </c>
      <c r="U1358" s="22">
        <f>S1358+T1358</f>
        <v>0</v>
      </c>
      <c r="V1358" s="9">
        <f>ROUND(P1358 / 1.2, 2)</f>
        <v>62.73</v>
      </c>
      <c r="W1358" s="9">
        <f>ROUND(Q1358 / 1.2, 2)</f>
        <v>386.67</v>
      </c>
      <c r="X1358" s="9">
        <f>ROUND(R1358 / 1.2, 2)</f>
        <v>449.39</v>
      </c>
      <c r="Y1358" s="9">
        <f>ROUND(S1358 / 1.2, 2)</f>
        <v>0</v>
      </c>
      <c r="Z1358" s="9">
        <f>ROUND(T1358 / 1.2, 2)</f>
        <v>0</v>
      </c>
      <c r="AA1358" s="9">
        <f>Y1358+Z1358</f>
        <v>0</v>
      </c>
      <c r="AD1358" s="4">
        <v>337840060</v>
      </c>
      <c r="AE1358" s="4">
        <v>27137978</v>
      </c>
      <c r="AG1358" s="4" t="s">
        <v>3336</v>
      </c>
      <c r="AH1358" s="4" t="s">
        <v>3337</v>
      </c>
      <c r="AI1358" s="4" t="s">
        <v>70</v>
      </c>
    </row>
    <row r="1359" spans="1:35" ht="36" x14ac:dyDescent="0.3">
      <c r="A1359" s="23" t="s">
        <v>3701</v>
      </c>
      <c r="B1359" s="23" t="s">
        <v>3333</v>
      </c>
      <c r="C1359" s="24" t="s">
        <v>3334</v>
      </c>
      <c r="D1359" s="25"/>
      <c r="E1359" s="25" t="s">
        <v>3700</v>
      </c>
      <c r="F1359" s="25" t="s">
        <v>67</v>
      </c>
      <c r="G1359" s="26">
        <v>1</v>
      </c>
      <c r="H1359" s="25"/>
      <c r="I1359" s="26">
        <v>26.03</v>
      </c>
      <c r="J1359" s="27">
        <v>13.32</v>
      </c>
      <c r="K1359" s="27">
        <v>464</v>
      </c>
      <c r="L1359" s="27">
        <v>464</v>
      </c>
      <c r="M1359" s="27">
        <v>346.72</v>
      </c>
      <c r="N1359" s="27">
        <v>12077.92</v>
      </c>
      <c r="O1359" s="27"/>
      <c r="P1359" s="27">
        <v>75.27</v>
      </c>
      <c r="Q1359" s="27">
        <v>464</v>
      </c>
      <c r="R1359" s="27">
        <v>464</v>
      </c>
      <c r="S1359" s="27">
        <v>1959.28</v>
      </c>
      <c r="T1359" s="27">
        <v>12077.92</v>
      </c>
      <c r="U1359" s="27"/>
      <c r="V1359" s="9"/>
      <c r="W1359" s="9">
        <f>ROUND(Q1359 / 1.2, 2)</f>
        <v>386.67</v>
      </c>
      <c r="X1359" s="9">
        <f>ROUND(R1359 / 1.2, 2)</f>
        <v>386.67</v>
      </c>
      <c r="Y1359" s="9"/>
      <c r="Z1359" s="9">
        <f>ROUND(T1359 / 1.2, 2)</f>
        <v>10064.93</v>
      </c>
      <c r="AA1359" s="9"/>
      <c r="AD1359" s="4">
        <v>315782375</v>
      </c>
      <c r="AE1359" s="4">
        <v>27137978</v>
      </c>
      <c r="AG1359" s="4" t="s">
        <v>3336</v>
      </c>
      <c r="AH1359" s="4" t="s">
        <v>3337</v>
      </c>
      <c r="AI1359" s="4"/>
    </row>
    <row r="1360" spans="1:35" ht="54" x14ac:dyDescent="0.3">
      <c r="A1360" s="17" t="s">
        <v>3702</v>
      </c>
      <c r="B1360" s="17"/>
      <c r="C1360" s="34" t="s">
        <v>3389</v>
      </c>
      <c r="D1360" s="19"/>
      <c r="E1360" s="19" t="s">
        <v>3419</v>
      </c>
      <c r="F1360" s="35" t="s">
        <v>74</v>
      </c>
      <c r="G1360" s="36">
        <v>0.3</v>
      </c>
      <c r="H1360" s="19"/>
      <c r="I1360" s="62">
        <v>0</v>
      </c>
      <c r="J1360" s="38">
        <v>0</v>
      </c>
      <c r="K1360" s="39"/>
      <c r="L1360" s="39"/>
      <c r="M1360" s="38">
        <f>ROUND(ROUND(J1360, 2)*I1360, 2)</f>
        <v>0</v>
      </c>
      <c r="N1360" s="39"/>
      <c r="O1360" s="39"/>
      <c r="P1360" s="38">
        <v>206.5</v>
      </c>
      <c r="Q1360" s="39"/>
      <c r="R1360" s="39"/>
      <c r="S1360" s="38">
        <f>ROUND(ROUND(P1360, 2)*I1360, 2)</f>
        <v>0</v>
      </c>
      <c r="T1360" s="39"/>
      <c r="U1360" s="40"/>
      <c r="V1360" s="9">
        <f>ROUND(ROUND(P1360, 2)/1.2, 2)</f>
        <v>172.08</v>
      </c>
      <c r="Y1360" s="9">
        <f>ROUND(S1360 / 1.2, 2)</f>
        <v>0</v>
      </c>
      <c r="AD1360" s="4" t="s">
        <v>3703</v>
      </c>
      <c r="AE1360" s="4" t="s">
        <v>3704</v>
      </c>
      <c r="AF1360" s="4" t="s">
        <v>3393</v>
      </c>
    </row>
    <row r="1361" spans="1:35" ht="54" x14ac:dyDescent="0.3">
      <c r="A1361" s="23" t="s">
        <v>3705</v>
      </c>
      <c r="B1361" s="23"/>
      <c r="C1361" s="42" t="s">
        <v>3389</v>
      </c>
      <c r="D1361" s="25"/>
      <c r="E1361" s="25" t="s">
        <v>3419</v>
      </c>
      <c r="F1361" s="43" t="s">
        <v>74</v>
      </c>
      <c r="G1361" s="44">
        <v>0.3</v>
      </c>
      <c r="H1361" s="25"/>
      <c r="I1361" s="44">
        <v>7.8090000000000002</v>
      </c>
      <c r="J1361" s="46">
        <v>0</v>
      </c>
      <c r="K1361" s="47"/>
      <c r="L1361" s="47"/>
      <c r="M1361" s="46">
        <f>ROUND(ROUND(J1361, 2)*I1361, 2)</f>
        <v>0</v>
      </c>
      <c r="N1361" s="47"/>
      <c r="O1361" s="47"/>
      <c r="P1361" s="46">
        <v>206.5</v>
      </c>
      <c r="Q1361" s="47"/>
      <c r="R1361" s="47"/>
      <c r="S1361" s="46">
        <f>ROUND(ROUND(P1361, 2)*I1361, 2)</f>
        <v>1612.56</v>
      </c>
      <c r="T1361" s="47"/>
      <c r="U1361" s="48"/>
      <c r="V1361" s="9">
        <f>ROUND(ROUND(P1361, 2)/1.2, 2)</f>
        <v>172.08</v>
      </c>
      <c r="Y1361" s="9">
        <f>ROUND(S1361 / 1.2, 2)</f>
        <v>1343.8</v>
      </c>
      <c r="AD1361" s="4" t="s">
        <v>3706</v>
      </c>
      <c r="AE1361" s="4" t="s">
        <v>3704</v>
      </c>
      <c r="AF1361" s="4" t="s">
        <v>3393</v>
      </c>
    </row>
    <row r="1362" spans="1:35" ht="36" x14ac:dyDescent="0.3">
      <c r="A1362" s="17" t="s">
        <v>3707</v>
      </c>
      <c r="B1362" s="17"/>
      <c r="C1362" s="34" t="s">
        <v>630</v>
      </c>
      <c r="D1362" s="19"/>
      <c r="E1362" s="19"/>
      <c r="F1362" s="35" t="s">
        <v>74</v>
      </c>
      <c r="G1362" s="36">
        <v>0.15</v>
      </c>
      <c r="H1362" s="19"/>
      <c r="I1362" s="62">
        <v>0</v>
      </c>
      <c r="J1362" s="38">
        <v>88.8</v>
      </c>
      <c r="K1362" s="39"/>
      <c r="L1362" s="39"/>
      <c r="M1362" s="38">
        <f>ROUND(ROUND(J1362, 2)*I1362, 2)</f>
        <v>0</v>
      </c>
      <c r="N1362" s="39"/>
      <c r="O1362" s="39"/>
      <c r="P1362" s="38">
        <v>88.8</v>
      </c>
      <c r="Q1362" s="39"/>
      <c r="R1362" s="39"/>
      <c r="S1362" s="38">
        <f>ROUND(ROUND(P1362, 2)*I1362, 2)</f>
        <v>0</v>
      </c>
      <c r="T1362" s="39"/>
      <c r="U1362" s="40"/>
      <c r="V1362" s="9">
        <f>ROUND(ROUND(P1362, 2)/1.2, 2)</f>
        <v>74</v>
      </c>
      <c r="Y1362" s="9">
        <f>ROUND(S1362 / 1.2, 2)</f>
        <v>0</v>
      </c>
      <c r="AD1362" s="4" t="s">
        <v>3708</v>
      </c>
      <c r="AE1362" s="4" t="s">
        <v>3709</v>
      </c>
      <c r="AF1362" s="4" t="s">
        <v>633</v>
      </c>
    </row>
    <row r="1363" spans="1:35" ht="36" x14ac:dyDescent="0.3">
      <c r="A1363" s="23" t="s">
        <v>3710</v>
      </c>
      <c r="B1363" s="23"/>
      <c r="C1363" s="42" t="s">
        <v>630</v>
      </c>
      <c r="D1363" s="25"/>
      <c r="E1363" s="25"/>
      <c r="F1363" s="43" t="s">
        <v>74</v>
      </c>
      <c r="G1363" s="44">
        <v>0.15</v>
      </c>
      <c r="H1363" s="25"/>
      <c r="I1363" s="44">
        <v>3.9049999999999998</v>
      </c>
      <c r="J1363" s="46">
        <v>88.8</v>
      </c>
      <c r="K1363" s="47"/>
      <c r="L1363" s="47"/>
      <c r="M1363" s="46">
        <f>ROUND(ROUND(J1363, 2)*I1363, 2)</f>
        <v>346.76</v>
      </c>
      <c r="N1363" s="47"/>
      <c r="O1363" s="47"/>
      <c r="P1363" s="46">
        <v>88.8</v>
      </c>
      <c r="Q1363" s="47"/>
      <c r="R1363" s="47"/>
      <c r="S1363" s="46">
        <f>ROUND(ROUND(P1363, 2)*I1363, 2)</f>
        <v>346.76</v>
      </c>
      <c r="T1363" s="47"/>
      <c r="U1363" s="48"/>
      <c r="V1363" s="9">
        <f>ROUND(ROUND(P1363, 2)/1.2, 2)</f>
        <v>74</v>
      </c>
      <c r="Y1363" s="9">
        <f>ROUND(S1363 / 1.2, 2)</f>
        <v>288.97000000000003</v>
      </c>
      <c r="AD1363" s="4" t="s">
        <v>3711</v>
      </c>
      <c r="AE1363" s="4" t="s">
        <v>3709</v>
      </c>
      <c r="AF1363" s="4" t="s">
        <v>633</v>
      </c>
    </row>
    <row r="1364" spans="1:35" ht="36" x14ac:dyDescent="0.3">
      <c r="A1364" s="17" t="s">
        <v>3712</v>
      </c>
      <c r="B1364" s="17" t="s">
        <v>3333</v>
      </c>
      <c r="C1364" s="18" t="s">
        <v>3334</v>
      </c>
      <c r="D1364" s="19"/>
      <c r="E1364" s="19" t="s">
        <v>3713</v>
      </c>
      <c r="F1364" s="19" t="s">
        <v>67</v>
      </c>
      <c r="G1364" s="20">
        <v>1</v>
      </c>
      <c r="H1364" s="19"/>
      <c r="I1364" s="21">
        <v>0</v>
      </c>
      <c r="J1364" s="22">
        <v>13.32</v>
      </c>
      <c r="K1364" s="22">
        <v>464</v>
      </c>
      <c r="L1364" s="22">
        <f>J1364+ROUND(K1364, 2)</f>
        <v>477.32</v>
      </c>
      <c r="M1364" s="22">
        <v>0</v>
      </c>
      <c r="N1364" s="22">
        <v>0</v>
      </c>
      <c r="O1364" s="22">
        <f>M1364+N1364</f>
        <v>0</v>
      </c>
      <c r="P1364" s="22">
        <v>75.27</v>
      </c>
      <c r="Q1364" s="22">
        <v>464</v>
      </c>
      <c r="R1364" s="22">
        <f>P1364+ROUND(Q1364, 2)</f>
        <v>539.27</v>
      </c>
      <c r="S1364" s="22">
        <v>0</v>
      </c>
      <c r="T1364" s="22">
        <v>0</v>
      </c>
      <c r="U1364" s="22">
        <f>S1364+T1364</f>
        <v>0</v>
      </c>
      <c r="V1364" s="9">
        <f>ROUND(P1364 / 1.2, 2)</f>
        <v>62.73</v>
      </c>
      <c r="W1364" s="9">
        <f>ROUND(Q1364 / 1.2, 2)</f>
        <v>386.67</v>
      </c>
      <c r="X1364" s="9">
        <f>ROUND(R1364 / 1.2, 2)</f>
        <v>449.39</v>
      </c>
      <c r="Y1364" s="9">
        <f>ROUND(S1364 / 1.2, 2)</f>
        <v>0</v>
      </c>
      <c r="Z1364" s="9">
        <f>ROUND(T1364 / 1.2, 2)</f>
        <v>0</v>
      </c>
      <c r="AA1364" s="9">
        <f>Y1364+Z1364</f>
        <v>0</v>
      </c>
      <c r="AD1364" s="4">
        <v>337840061</v>
      </c>
      <c r="AE1364" s="4">
        <v>27137979</v>
      </c>
      <c r="AG1364" s="4" t="s">
        <v>3336</v>
      </c>
      <c r="AH1364" s="4" t="s">
        <v>3337</v>
      </c>
      <c r="AI1364" s="4" t="s">
        <v>70</v>
      </c>
    </row>
    <row r="1365" spans="1:35" ht="36" x14ac:dyDescent="0.3">
      <c r="A1365" s="23" t="s">
        <v>3714</v>
      </c>
      <c r="B1365" s="23" t="s">
        <v>3333</v>
      </c>
      <c r="C1365" s="24" t="s">
        <v>3334</v>
      </c>
      <c r="D1365" s="25"/>
      <c r="E1365" s="25" t="s">
        <v>3713</v>
      </c>
      <c r="F1365" s="25" t="s">
        <v>67</v>
      </c>
      <c r="G1365" s="26">
        <v>1</v>
      </c>
      <c r="H1365" s="25"/>
      <c r="I1365" s="26">
        <v>34.79</v>
      </c>
      <c r="J1365" s="27">
        <v>13.32</v>
      </c>
      <c r="K1365" s="27">
        <v>464</v>
      </c>
      <c r="L1365" s="27">
        <v>464</v>
      </c>
      <c r="M1365" s="27">
        <v>463.4</v>
      </c>
      <c r="N1365" s="27">
        <v>16142.56</v>
      </c>
      <c r="O1365" s="27"/>
      <c r="P1365" s="27">
        <v>75.27</v>
      </c>
      <c r="Q1365" s="27">
        <v>464</v>
      </c>
      <c r="R1365" s="27">
        <v>464</v>
      </c>
      <c r="S1365" s="27">
        <v>2618.64</v>
      </c>
      <c r="T1365" s="27">
        <v>16142.56</v>
      </c>
      <c r="U1365" s="27"/>
      <c r="V1365" s="9"/>
      <c r="W1365" s="9">
        <f>ROUND(Q1365 / 1.2, 2)</f>
        <v>386.67</v>
      </c>
      <c r="X1365" s="9">
        <f>ROUND(R1365 / 1.2, 2)</f>
        <v>386.67</v>
      </c>
      <c r="Y1365" s="9"/>
      <c r="Z1365" s="9">
        <f>ROUND(T1365 / 1.2, 2)</f>
        <v>13452.13</v>
      </c>
      <c r="AA1365" s="9"/>
      <c r="AD1365" s="4">
        <v>315782376</v>
      </c>
      <c r="AE1365" s="4">
        <v>27137979</v>
      </c>
      <c r="AG1365" s="4" t="s">
        <v>3336</v>
      </c>
      <c r="AH1365" s="4" t="s">
        <v>3337</v>
      </c>
      <c r="AI1365" s="4"/>
    </row>
    <row r="1366" spans="1:35" ht="36" x14ac:dyDescent="0.3">
      <c r="A1366" s="17" t="s">
        <v>3715</v>
      </c>
      <c r="B1366" s="17"/>
      <c r="C1366" s="34" t="s">
        <v>630</v>
      </c>
      <c r="D1366" s="19"/>
      <c r="E1366" s="19"/>
      <c r="F1366" s="35" t="s">
        <v>74</v>
      </c>
      <c r="G1366" s="36">
        <v>0.15</v>
      </c>
      <c r="H1366" s="19"/>
      <c r="I1366" s="62">
        <v>0</v>
      </c>
      <c r="J1366" s="38">
        <v>88.8</v>
      </c>
      <c r="K1366" s="39"/>
      <c r="L1366" s="39"/>
      <c r="M1366" s="38">
        <f>ROUND(ROUND(J1366, 2)*I1366, 2)</f>
        <v>0</v>
      </c>
      <c r="N1366" s="39"/>
      <c r="O1366" s="39"/>
      <c r="P1366" s="38">
        <v>88.8</v>
      </c>
      <c r="Q1366" s="39"/>
      <c r="R1366" s="39"/>
      <c r="S1366" s="38">
        <f>ROUND(ROUND(P1366, 2)*I1366, 2)</f>
        <v>0</v>
      </c>
      <c r="T1366" s="39"/>
      <c r="U1366" s="40"/>
      <c r="V1366" s="9">
        <f>ROUND(ROUND(P1366, 2)/1.2, 2)</f>
        <v>74</v>
      </c>
      <c r="Y1366" s="9">
        <f>ROUND(S1366 / 1.2, 2)</f>
        <v>0</v>
      </c>
      <c r="AD1366" s="4" t="s">
        <v>3716</v>
      </c>
      <c r="AE1366" s="4" t="s">
        <v>3717</v>
      </c>
      <c r="AF1366" s="4" t="s">
        <v>633</v>
      </c>
    </row>
    <row r="1367" spans="1:35" ht="36" x14ac:dyDescent="0.3">
      <c r="A1367" s="23" t="s">
        <v>3718</v>
      </c>
      <c r="B1367" s="23"/>
      <c r="C1367" s="42" t="s">
        <v>630</v>
      </c>
      <c r="D1367" s="25"/>
      <c r="E1367" s="25"/>
      <c r="F1367" s="43" t="s">
        <v>74</v>
      </c>
      <c r="G1367" s="44">
        <v>0.15</v>
      </c>
      <c r="H1367" s="25"/>
      <c r="I1367" s="44">
        <v>5.2190000000000003</v>
      </c>
      <c r="J1367" s="46">
        <v>88.8</v>
      </c>
      <c r="K1367" s="47"/>
      <c r="L1367" s="47"/>
      <c r="M1367" s="46">
        <f>ROUND(ROUND(J1367, 2)*I1367, 2)</f>
        <v>463.45</v>
      </c>
      <c r="N1367" s="47"/>
      <c r="O1367" s="47"/>
      <c r="P1367" s="46">
        <v>88.8</v>
      </c>
      <c r="Q1367" s="47"/>
      <c r="R1367" s="47"/>
      <c r="S1367" s="46">
        <f>ROUND(ROUND(P1367, 2)*I1367, 2)</f>
        <v>463.45</v>
      </c>
      <c r="T1367" s="47"/>
      <c r="U1367" s="48"/>
      <c r="V1367" s="9">
        <f>ROUND(ROUND(P1367, 2)/1.2, 2)</f>
        <v>74</v>
      </c>
      <c r="Y1367" s="9">
        <f>ROUND(S1367 / 1.2, 2)</f>
        <v>386.21</v>
      </c>
      <c r="AD1367" s="4" t="s">
        <v>3719</v>
      </c>
      <c r="AE1367" s="4" t="s">
        <v>3717</v>
      </c>
      <c r="AF1367" s="4" t="s">
        <v>633</v>
      </c>
    </row>
    <row r="1368" spans="1:35" ht="54" x14ac:dyDescent="0.3">
      <c r="A1368" s="17" t="s">
        <v>3720</v>
      </c>
      <c r="B1368" s="17"/>
      <c r="C1368" s="34" t="s">
        <v>3721</v>
      </c>
      <c r="D1368" s="19"/>
      <c r="E1368" s="19" t="s">
        <v>3486</v>
      </c>
      <c r="F1368" s="35" t="s">
        <v>74</v>
      </c>
      <c r="G1368" s="36">
        <v>0.3</v>
      </c>
      <c r="H1368" s="19"/>
      <c r="I1368" s="62">
        <v>0</v>
      </c>
      <c r="J1368" s="38">
        <v>0</v>
      </c>
      <c r="K1368" s="39"/>
      <c r="L1368" s="39"/>
      <c r="M1368" s="38">
        <f>ROUND(ROUND(J1368, 2)*I1368, 2)</f>
        <v>0</v>
      </c>
      <c r="N1368" s="39"/>
      <c r="O1368" s="39"/>
      <c r="P1368" s="38">
        <v>206.5</v>
      </c>
      <c r="Q1368" s="39"/>
      <c r="R1368" s="39"/>
      <c r="S1368" s="38">
        <f>ROUND(ROUND(P1368, 2)*I1368, 2)</f>
        <v>0</v>
      </c>
      <c r="T1368" s="39"/>
      <c r="U1368" s="40"/>
      <c r="V1368" s="9">
        <f>ROUND(ROUND(P1368, 2)/1.2, 2)</f>
        <v>172.08</v>
      </c>
      <c r="Y1368" s="9">
        <f>ROUND(S1368 / 1.2, 2)</f>
        <v>0</v>
      </c>
      <c r="AD1368" s="4" t="s">
        <v>3722</v>
      </c>
      <c r="AE1368" s="4" t="s">
        <v>3723</v>
      </c>
      <c r="AF1368" s="4" t="s">
        <v>3724</v>
      </c>
    </row>
    <row r="1369" spans="1:35" ht="54" x14ac:dyDescent="0.3">
      <c r="A1369" s="23" t="s">
        <v>3725</v>
      </c>
      <c r="B1369" s="23"/>
      <c r="C1369" s="42" t="s">
        <v>3721</v>
      </c>
      <c r="D1369" s="25"/>
      <c r="E1369" s="25" t="s">
        <v>3486</v>
      </c>
      <c r="F1369" s="43" t="s">
        <v>74</v>
      </c>
      <c r="G1369" s="44">
        <v>0.3</v>
      </c>
      <c r="H1369" s="25"/>
      <c r="I1369" s="44">
        <v>10.436999999999999</v>
      </c>
      <c r="J1369" s="46">
        <v>0</v>
      </c>
      <c r="K1369" s="47"/>
      <c r="L1369" s="47"/>
      <c r="M1369" s="46">
        <f>ROUND(ROUND(J1369, 2)*I1369, 2)</f>
        <v>0</v>
      </c>
      <c r="N1369" s="47"/>
      <c r="O1369" s="47"/>
      <c r="P1369" s="46">
        <v>206.5</v>
      </c>
      <c r="Q1369" s="47"/>
      <c r="R1369" s="47"/>
      <c r="S1369" s="46">
        <f>ROUND(ROUND(P1369, 2)*I1369, 2)</f>
        <v>2155.2399999999998</v>
      </c>
      <c r="T1369" s="47"/>
      <c r="U1369" s="48"/>
      <c r="V1369" s="9">
        <f>ROUND(ROUND(P1369, 2)/1.2, 2)</f>
        <v>172.08</v>
      </c>
      <c r="Y1369" s="9">
        <f>ROUND(S1369 / 1.2, 2)</f>
        <v>1796.03</v>
      </c>
      <c r="AD1369" s="4" t="s">
        <v>3726</v>
      </c>
      <c r="AE1369" s="4" t="s">
        <v>3723</v>
      </c>
      <c r="AF1369" s="4" t="s">
        <v>3724</v>
      </c>
    </row>
    <row r="1370" spans="1:35" ht="36" x14ac:dyDescent="0.3">
      <c r="A1370" s="17" t="s">
        <v>3727</v>
      </c>
      <c r="B1370" s="17" t="s">
        <v>3333</v>
      </c>
      <c r="C1370" s="18" t="s">
        <v>3334</v>
      </c>
      <c r="D1370" s="19"/>
      <c r="E1370" s="19" t="s">
        <v>3728</v>
      </c>
      <c r="F1370" s="19" t="s">
        <v>67</v>
      </c>
      <c r="G1370" s="20">
        <v>1</v>
      </c>
      <c r="H1370" s="19"/>
      <c r="I1370" s="21">
        <v>0</v>
      </c>
      <c r="J1370" s="22">
        <v>13.32</v>
      </c>
      <c r="K1370" s="22">
        <v>464</v>
      </c>
      <c r="L1370" s="22">
        <f>J1370+ROUND(K1370, 2)</f>
        <v>477.32</v>
      </c>
      <c r="M1370" s="22">
        <v>0</v>
      </c>
      <c r="N1370" s="22">
        <v>0</v>
      </c>
      <c r="O1370" s="22">
        <f>M1370+N1370</f>
        <v>0</v>
      </c>
      <c r="P1370" s="22">
        <v>75.27</v>
      </c>
      <c r="Q1370" s="22">
        <v>464</v>
      </c>
      <c r="R1370" s="22">
        <f>P1370+ROUND(Q1370, 2)</f>
        <v>539.27</v>
      </c>
      <c r="S1370" s="22">
        <v>0</v>
      </c>
      <c r="T1370" s="22">
        <v>0</v>
      </c>
      <c r="U1370" s="22">
        <f>S1370+T1370</f>
        <v>0</v>
      </c>
      <c r="V1370" s="9">
        <f>ROUND(P1370 / 1.2, 2)</f>
        <v>62.73</v>
      </c>
      <c r="W1370" s="9">
        <f>ROUND(Q1370 / 1.2, 2)</f>
        <v>386.67</v>
      </c>
      <c r="X1370" s="9">
        <f>ROUND(R1370 / 1.2, 2)</f>
        <v>449.39</v>
      </c>
      <c r="Y1370" s="9">
        <f>ROUND(S1370 / 1.2, 2)</f>
        <v>0</v>
      </c>
      <c r="Z1370" s="9">
        <f>ROUND(T1370 / 1.2, 2)</f>
        <v>0</v>
      </c>
      <c r="AA1370" s="9">
        <f>Y1370+Z1370</f>
        <v>0</v>
      </c>
      <c r="AD1370" s="4">
        <v>337840062</v>
      </c>
      <c r="AE1370" s="4">
        <v>27137980</v>
      </c>
      <c r="AG1370" s="4" t="s">
        <v>3336</v>
      </c>
      <c r="AH1370" s="4" t="s">
        <v>3337</v>
      </c>
      <c r="AI1370" s="4" t="s">
        <v>70</v>
      </c>
    </row>
    <row r="1371" spans="1:35" ht="36" x14ac:dyDescent="0.3">
      <c r="A1371" s="23" t="s">
        <v>3729</v>
      </c>
      <c r="B1371" s="23" t="s">
        <v>3333</v>
      </c>
      <c r="C1371" s="24" t="s">
        <v>3334</v>
      </c>
      <c r="D1371" s="25"/>
      <c r="E1371" s="25" t="s">
        <v>3728</v>
      </c>
      <c r="F1371" s="25" t="s">
        <v>67</v>
      </c>
      <c r="G1371" s="26">
        <v>1</v>
      </c>
      <c r="H1371" s="25"/>
      <c r="I1371" s="26">
        <v>58.73</v>
      </c>
      <c r="J1371" s="27">
        <v>13.32</v>
      </c>
      <c r="K1371" s="27">
        <v>464</v>
      </c>
      <c r="L1371" s="27">
        <v>464</v>
      </c>
      <c r="M1371" s="27">
        <v>782.28</v>
      </c>
      <c r="N1371" s="27">
        <v>27250.720000000001</v>
      </c>
      <c r="O1371" s="27"/>
      <c r="P1371" s="27">
        <v>75.27</v>
      </c>
      <c r="Q1371" s="27">
        <v>464</v>
      </c>
      <c r="R1371" s="27">
        <v>464</v>
      </c>
      <c r="S1371" s="27">
        <v>4420.6099999999997</v>
      </c>
      <c r="T1371" s="27">
        <v>27250.720000000001</v>
      </c>
      <c r="U1371" s="27"/>
      <c r="V1371" s="9"/>
      <c r="W1371" s="9">
        <f>ROUND(Q1371 / 1.2, 2)</f>
        <v>386.67</v>
      </c>
      <c r="X1371" s="9">
        <f>ROUND(R1371 / 1.2, 2)</f>
        <v>386.67</v>
      </c>
      <c r="Y1371" s="9"/>
      <c r="Z1371" s="9">
        <f>ROUND(T1371 / 1.2, 2)</f>
        <v>22708.93</v>
      </c>
      <c r="AA1371" s="9"/>
      <c r="AD1371" s="4">
        <v>315782377</v>
      </c>
      <c r="AE1371" s="4">
        <v>27137980</v>
      </c>
      <c r="AG1371" s="4" t="s">
        <v>3336</v>
      </c>
      <c r="AH1371" s="4" t="s">
        <v>3337</v>
      </c>
      <c r="AI1371" s="4"/>
    </row>
    <row r="1372" spans="1:35" ht="54" x14ac:dyDescent="0.3">
      <c r="A1372" s="17" t="s">
        <v>3730</v>
      </c>
      <c r="B1372" s="17"/>
      <c r="C1372" s="34" t="s">
        <v>3389</v>
      </c>
      <c r="D1372" s="19"/>
      <c r="E1372" s="19" t="s">
        <v>3731</v>
      </c>
      <c r="F1372" s="35" t="s">
        <v>74</v>
      </c>
      <c r="G1372" s="36">
        <v>0.3</v>
      </c>
      <c r="H1372" s="19"/>
      <c r="I1372" s="62">
        <v>0</v>
      </c>
      <c r="J1372" s="38">
        <v>0</v>
      </c>
      <c r="K1372" s="39"/>
      <c r="L1372" s="39"/>
      <c r="M1372" s="38">
        <f>ROUND(ROUND(J1372, 2)*I1372, 2)</f>
        <v>0</v>
      </c>
      <c r="N1372" s="39"/>
      <c r="O1372" s="39"/>
      <c r="P1372" s="38">
        <v>206.5</v>
      </c>
      <c r="Q1372" s="39"/>
      <c r="R1372" s="39"/>
      <c r="S1372" s="38">
        <f>ROUND(ROUND(P1372, 2)*I1372, 2)</f>
        <v>0</v>
      </c>
      <c r="T1372" s="39"/>
      <c r="U1372" s="40"/>
      <c r="V1372" s="9">
        <f>ROUND(ROUND(P1372, 2)/1.2, 2)</f>
        <v>172.08</v>
      </c>
      <c r="Y1372" s="9">
        <f>ROUND(S1372 / 1.2, 2)</f>
        <v>0</v>
      </c>
      <c r="AD1372" s="4" t="s">
        <v>3732</v>
      </c>
      <c r="AE1372" s="4" t="s">
        <v>3733</v>
      </c>
      <c r="AF1372" s="4" t="s">
        <v>3393</v>
      </c>
    </row>
    <row r="1373" spans="1:35" ht="54" x14ac:dyDescent="0.3">
      <c r="A1373" s="23" t="s">
        <v>3734</v>
      </c>
      <c r="B1373" s="23"/>
      <c r="C1373" s="42" t="s">
        <v>3389</v>
      </c>
      <c r="D1373" s="25"/>
      <c r="E1373" s="25" t="s">
        <v>3731</v>
      </c>
      <c r="F1373" s="43" t="s">
        <v>74</v>
      </c>
      <c r="G1373" s="44">
        <v>0.3</v>
      </c>
      <c r="H1373" s="25"/>
      <c r="I1373" s="44">
        <v>17.619</v>
      </c>
      <c r="J1373" s="46">
        <v>0</v>
      </c>
      <c r="K1373" s="47"/>
      <c r="L1373" s="47"/>
      <c r="M1373" s="46">
        <f>ROUND(ROUND(J1373, 2)*I1373, 2)</f>
        <v>0</v>
      </c>
      <c r="N1373" s="47"/>
      <c r="O1373" s="47"/>
      <c r="P1373" s="46">
        <v>206.5</v>
      </c>
      <c r="Q1373" s="47"/>
      <c r="R1373" s="47"/>
      <c r="S1373" s="46">
        <f>ROUND(ROUND(P1373, 2)*I1373, 2)</f>
        <v>3638.32</v>
      </c>
      <c r="T1373" s="47"/>
      <c r="U1373" s="48"/>
      <c r="V1373" s="9">
        <f>ROUND(ROUND(P1373, 2)/1.2, 2)</f>
        <v>172.08</v>
      </c>
      <c r="Y1373" s="9">
        <f>ROUND(S1373 / 1.2, 2)</f>
        <v>3031.93</v>
      </c>
      <c r="AD1373" s="4" t="s">
        <v>3735</v>
      </c>
      <c r="AE1373" s="4" t="s">
        <v>3733</v>
      </c>
      <c r="AF1373" s="4" t="s">
        <v>3393</v>
      </c>
    </row>
    <row r="1374" spans="1:35" ht="36" x14ac:dyDescent="0.3">
      <c r="A1374" s="17" t="s">
        <v>3736</v>
      </c>
      <c r="B1374" s="17"/>
      <c r="C1374" s="34" t="s">
        <v>630</v>
      </c>
      <c r="D1374" s="19"/>
      <c r="E1374" s="19"/>
      <c r="F1374" s="35" t="s">
        <v>74</v>
      </c>
      <c r="G1374" s="36">
        <v>0.15</v>
      </c>
      <c r="H1374" s="19"/>
      <c r="I1374" s="62">
        <v>0</v>
      </c>
      <c r="J1374" s="38">
        <v>88.8</v>
      </c>
      <c r="K1374" s="39"/>
      <c r="L1374" s="39"/>
      <c r="M1374" s="38">
        <f>ROUND(ROUND(J1374, 2)*I1374, 2)</f>
        <v>0</v>
      </c>
      <c r="N1374" s="39"/>
      <c r="O1374" s="39"/>
      <c r="P1374" s="38">
        <v>88.8</v>
      </c>
      <c r="Q1374" s="39"/>
      <c r="R1374" s="39"/>
      <c r="S1374" s="38">
        <f>ROUND(ROUND(P1374, 2)*I1374, 2)</f>
        <v>0</v>
      </c>
      <c r="T1374" s="39"/>
      <c r="U1374" s="40"/>
      <c r="V1374" s="9">
        <f>ROUND(ROUND(P1374, 2)/1.2, 2)</f>
        <v>74</v>
      </c>
      <c r="Y1374" s="9">
        <f>ROUND(S1374 / 1.2, 2)</f>
        <v>0</v>
      </c>
      <c r="AD1374" s="4" t="s">
        <v>3737</v>
      </c>
      <c r="AE1374" s="4" t="s">
        <v>3738</v>
      </c>
      <c r="AF1374" s="4" t="s">
        <v>633</v>
      </c>
    </row>
    <row r="1375" spans="1:35" ht="36" x14ac:dyDescent="0.3">
      <c r="A1375" s="23" t="s">
        <v>3739</v>
      </c>
      <c r="B1375" s="23"/>
      <c r="C1375" s="42" t="s">
        <v>630</v>
      </c>
      <c r="D1375" s="25"/>
      <c r="E1375" s="25"/>
      <c r="F1375" s="43" t="s">
        <v>74</v>
      </c>
      <c r="G1375" s="44">
        <v>0.15</v>
      </c>
      <c r="H1375" s="25"/>
      <c r="I1375" s="44">
        <v>8.81</v>
      </c>
      <c r="J1375" s="46">
        <v>88.8</v>
      </c>
      <c r="K1375" s="47"/>
      <c r="L1375" s="47"/>
      <c r="M1375" s="46">
        <f>ROUND(ROUND(J1375, 2)*I1375, 2)</f>
        <v>782.33</v>
      </c>
      <c r="N1375" s="47"/>
      <c r="O1375" s="47"/>
      <c r="P1375" s="46">
        <v>88.8</v>
      </c>
      <c r="Q1375" s="47"/>
      <c r="R1375" s="47"/>
      <c r="S1375" s="46">
        <f>ROUND(ROUND(P1375, 2)*I1375, 2)</f>
        <v>782.33</v>
      </c>
      <c r="T1375" s="47"/>
      <c r="U1375" s="48"/>
      <c r="V1375" s="9">
        <f>ROUND(ROUND(P1375, 2)/1.2, 2)</f>
        <v>74</v>
      </c>
      <c r="Y1375" s="9">
        <f>ROUND(S1375 / 1.2, 2)</f>
        <v>651.94000000000005</v>
      </c>
      <c r="AD1375" s="4" t="s">
        <v>3740</v>
      </c>
      <c r="AE1375" s="4" t="s">
        <v>3738</v>
      </c>
      <c r="AF1375" s="4" t="s">
        <v>633</v>
      </c>
    </row>
    <row r="1376" spans="1:35" ht="36" x14ac:dyDescent="0.3">
      <c r="A1376" s="17" t="s">
        <v>3741</v>
      </c>
      <c r="B1376" s="17" t="s">
        <v>3333</v>
      </c>
      <c r="C1376" s="18" t="s">
        <v>3334</v>
      </c>
      <c r="D1376" s="19"/>
      <c r="E1376" s="19" t="s">
        <v>3742</v>
      </c>
      <c r="F1376" s="19" t="s">
        <v>67</v>
      </c>
      <c r="G1376" s="20">
        <v>1</v>
      </c>
      <c r="H1376" s="19"/>
      <c r="I1376" s="21">
        <v>0</v>
      </c>
      <c r="J1376" s="22">
        <v>13.32</v>
      </c>
      <c r="K1376" s="22">
        <v>464</v>
      </c>
      <c r="L1376" s="22">
        <f>J1376+ROUND(K1376, 2)</f>
        <v>477.32</v>
      </c>
      <c r="M1376" s="22">
        <v>0</v>
      </c>
      <c r="N1376" s="22">
        <v>0</v>
      </c>
      <c r="O1376" s="22">
        <f>M1376+N1376</f>
        <v>0</v>
      </c>
      <c r="P1376" s="22">
        <v>75.27</v>
      </c>
      <c r="Q1376" s="22">
        <v>464</v>
      </c>
      <c r="R1376" s="22">
        <f>P1376+ROUND(Q1376, 2)</f>
        <v>539.27</v>
      </c>
      <c r="S1376" s="22">
        <v>0</v>
      </c>
      <c r="T1376" s="22">
        <v>0</v>
      </c>
      <c r="U1376" s="22">
        <f>S1376+T1376</f>
        <v>0</v>
      </c>
      <c r="V1376" s="9">
        <f>ROUND(P1376 / 1.2, 2)</f>
        <v>62.73</v>
      </c>
      <c r="W1376" s="9">
        <f>ROUND(Q1376 / 1.2, 2)</f>
        <v>386.67</v>
      </c>
      <c r="X1376" s="9">
        <f>ROUND(R1376 / 1.2, 2)</f>
        <v>449.39</v>
      </c>
      <c r="Y1376" s="9">
        <f>ROUND(S1376 / 1.2, 2)</f>
        <v>0</v>
      </c>
      <c r="Z1376" s="9">
        <f>ROUND(T1376 / 1.2, 2)</f>
        <v>0</v>
      </c>
      <c r="AA1376" s="9">
        <f>Y1376+Z1376</f>
        <v>0</v>
      </c>
      <c r="AD1376" s="4">
        <v>337840063</v>
      </c>
      <c r="AE1376" s="4">
        <v>27137973</v>
      </c>
      <c r="AG1376" s="4" t="s">
        <v>3336</v>
      </c>
      <c r="AH1376" s="4" t="s">
        <v>3337</v>
      </c>
      <c r="AI1376" s="4" t="s">
        <v>70</v>
      </c>
    </row>
    <row r="1377" spans="1:35" ht="36" x14ac:dyDescent="0.3">
      <c r="A1377" s="23" t="s">
        <v>3743</v>
      </c>
      <c r="B1377" s="23" t="s">
        <v>3333</v>
      </c>
      <c r="C1377" s="24" t="s">
        <v>3334</v>
      </c>
      <c r="D1377" s="25"/>
      <c r="E1377" s="25" t="s">
        <v>3742</v>
      </c>
      <c r="F1377" s="25" t="s">
        <v>67</v>
      </c>
      <c r="G1377" s="26">
        <v>1</v>
      </c>
      <c r="H1377" s="25"/>
      <c r="I1377" s="26">
        <v>30.71</v>
      </c>
      <c r="J1377" s="27">
        <v>13.32</v>
      </c>
      <c r="K1377" s="27">
        <v>464</v>
      </c>
      <c r="L1377" s="27">
        <v>464</v>
      </c>
      <c r="M1377" s="27">
        <v>409.06</v>
      </c>
      <c r="N1377" s="27">
        <v>14249.44</v>
      </c>
      <c r="O1377" s="27"/>
      <c r="P1377" s="27">
        <v>75.27</v>
      </c>
      <c r="Q1377" s="27">
        <v>464</v>
      </c>
      <c r="R1377" s="27">
        <v>464</v>
      </c>
      <c r="S1377" s="27">
        <v>2311.54</v>
      </c>
      <c r="T1377" s="27">
        <v>14249.44</v>
      </c>
      <c r="U1377" s="27"/>
      <c r="V1377" s="9"/>
      <c r="W1377" s="9">
        <f>ROUND(Q1377 / 1.2, 2)</f>
        <v>386.67</v>
      </c>
      <c r="X1377" s="9">
        <f>ROUND(R1377 / 1.2, 2)</f>
        <v>386.67</v>
      </c>
      <c r="Y1377" s="9"/>
      <c r="Z1377" s="9">
        <f>ROUND(T1377 / 1.2, 2)</f>
        <v>11874.53</v>
      </c>
      <c r="AA1377" s="9"/>
      <c r="AD1377" s="4">
        <v>315782378</v>
      </c>
      <c r="AE1377" s="4">
        <v>27137973</v>
      </c>
      <c r="AG1377" s="4" t="s">
        <v>3336</v>
      </c>
      <c r="AH1377" s="4" t="s">
        <v>3337</v>
      </c>
      <c r="AI1377" s="4"/>
    </row>
    <row r="1378" spans="1:35" ht="36" x14ac:dyDescent="0.3">
      <c r="A1378" s="17" t="s">
        <v>3744</v>
      </c>
      <c r="B1378" s="17"/>
      <c r="C1378" s="34" t="s">
        <v>630</v>
      </c>
      <c r="D1378" s="19"/>
      <c r="E1378" s="19"/>
      <c r="F1378" s="35" t="s">
        <v>74</v>
      </c>
      <c r="G1378" s="36">
        <v>0.15</v>
      </c>
      <c r="H1378" s="19"/>
      <c r="I1378" s="62">
        <v>0</v>
      </c>
      <c r="J1378" s="38">
        <v>88.8</v>
      </c>
      <c r="K1378" s="39"/>
      <c r="L1378" s="39"/>
      <c r="M1378" s="38">
        <f>ROUND(ROUND(J1378, 2)*I1378, 2)</f>
        <v>0</v>
      </c>
      <c r="N1378" s="39"/>
      <c r="O1378" s="39"/>
      <c r="P1378" s="38">
        <v>88.8</v>
      </c>
      <c r="Q1378" s="39"/>
      <c r="R1378" s="39"/>
      <c r="S1378" s="38">
        <f>ROUND(ROUND(P1378, 2)*I1378, 2)</f>
        <v>0</v>
      </c>
      <c r="T1378" s="39"/>
      <c r="U1378" s="40"/>
      <c r="V1378" s="9">
        <f>ROUND(ROUND(P1378, 2)/1.2, 2)</f>
        <v>74</v>
      </c>
      <c r="Y1378" s="9">
        <f>ROUND(S1378 / 1.2, 2)</f>
        <v>0</v>
      </c>
      <c r="AD1378" s="4" t="s">
        <v>3745</v>
      </c>
      <c r="AE1378" s="4" t="s">
        <v>3746</v>
      </c>
      <c r="AF1378" s="4" t="s">
        <v>633</v>
      </c>
    </row>
    <row r="1379" spans="1:35" ht="36" x14ac:dyDescent="0.3">
      <c r="A1379" s="23" t="s">
        <v>3747</v>
      </c>
      <c r="B1379" s="23"/>
      <c r="C1379" s="42" t="s">
        <v>630</v>
      </c>
      <c r="D1379" s="25"/>
      <c r="E1379" s="25"/>
      <c r="F1379" s="43" t="s">
        <v>74</v>
      </c>
      <c r="G1379" s="44">
        <v>0.15</v>
      </c>
      <c r="H1379" s="25"/>
      <c r="I1379" s="44">
        <v>4.6070000000000002</v>
      </c>
      <c r="J1379" s="46">
        <v>88.8</v>
      </c>
      <c r="K1379" s="47"/>
      <c r="L1379" s="47"/>
      <c r="M1379" s="46">
        <f>ROUND(ROUND(J1379, 2)*I1379, 2)</f>
        <v>409.1</v>
      </c>
      <c r="N1379" s="47"/>
      <c r="O1379" s="47"/>
      <c r="P1379" s="46">
        <v>88.8</v>
      </c>
      <c r="Q1379" s="47"/>
      <c r="R1379" s="47"/>
      <c r="S1379" s="46">
        <f>ROUND(ROUND(P1379, 2)*I1379, 2)</f>
        <v>409.1</v>
      </c>
      <c r="T1379" s="47"/>
      <c r="U1379" s="48"/>
      <c r="V1379" s="9">
        <f>ROUND(ROUND(P1379, 2)/1.2, 2)</f>
        <v>74</v>
      </c>
      <c r="Y1379" s="9">
        <f>ROUND(S1379 / 1.2, 2)</f>
        <v>340.92</v>
      </c>
      <c r="AD1379" s="4" t="s">
        <v>3748</v>
      </c>
      <c r="AE1379" s="4" t="s">
        <v>3746</v>
      </c>
      <c r="AF1379" s="4" t="s">
        <v>633</v>
      </c>
    </row>
    <row r="1380" spans="1:35" ht="54" x14ac:dyDescent="0.3">
      <c r="A1380" s="17" t="s">
        <v>3749</v>
      </c>
      <c r="B1380" s="17"/>
      <c r="C1380" s="34" t="s">
        <v>3389</v>
      </c>
      <c r="D1380" s="19"/>
      <c r="E1380" s="19" t="s">
        <v>3513</v>
      </c>
      <c r="F1380" s="35" t="s">
        <v>74</v>
      </c>
      <c r="G1380" s="36">
        <v>0.3</v>
      </c>
      <c r="H1380" s="19"/>
      <c r="I1380" s="62">
        <v>0</v>
      </c>
      <c r="J1380" s="38">
        <v>0</v>
      </c>
      <c r="K1380" s="39"/>
      <c r="L1380" s="39"/>
      <c r="M1380" s="38">
        <f>ROUND(ROUND(J1380, 2)*I1380, 2)</f>
        <v>0</v>
      </c>
      <c r="N1380" s="39"/>
      <c r="O1380" s="39"/>
      <c r="P1380" s="38">
        <v>206.5</v>
      </c>
      <c r="Q1380" s="39"/>
      <c r="R1380" s="39"/>
      <c r="S1380" s="38">
        <f>ROUND(ROUND(P1380, 2)*I1380, 2)</f>
        <v>0</v>
      </c>
      <c r="T1380" s="39"/>
      <c r="U1380" s="40"/>
      <c r="V1380" s="9">
        <f>ROUND(ROUND(P1380, 2)/1.2, 2)</f>
        <v>172.08</v>
      </c>
      <c r="Y1380" s="9">
        <f>ROUND(S1380 / 1.2, 2)</f>
        <v>0</v>
      </c>
      <c r="AD1380" s="4" t="s">
        <v>3750</v>
      </c>
      <c r="AE1380" s="4" t="s">
        <v>3751</v>
      </c>
      <c r="AF1380" s="4" t="s">
        <v>3393</v>
      </c>
    </row>
    <row r="1381" spans="1:35" ht="54" x14ac:dyDescent="0.3">
      <c r="A1381" s="23" t="s">
        <v>3752</v>
      </c>
      <c r="B1381" s="23"/>
      <c r="C1381" s="42" t="s">
        <v>3389</v>
      </c>
      <c r="D1381" s="25"/>
      <c r="E1381" s="25" t="s">
        <v>3513</v>
      </c>
      <c r="F1381" s="43" t="s">
        <v>74</v>
      </c>
      <c r="G1381" s="44">
        <v>0.3</v>
      </c>
      <c r="H1381" s="25"/>
      <c r="I1381" s="44">
        <v>9.2129999999999992</v>
      </c>
      <c r="J1381" s="46">
        <v>0</v>
      </c>
      <c r="K1381" s="47"/>
      <c r="L1381" s="47"/>
      <c r="M1381" s="46">
        <f>ROUND(ROUND(J1381, 2)*I1381, 2)</f>
        <v>0</v>
      </c>
      <c r="N1381" s="47"/>
      <c r="O1381" s="47"/>
      <c r="P1381" s="46">
        <v>206.5</v>
      </c>
      <c r="Q1381" s="47"/>
      <c r="R1381" s="47"/>
      <c r="S1381" s="46">
        <f>ROUND(ROUND(P1381, 2)*I1381, 2)</f>
        <v>1902.48</v>
      </c>
      <c r="T1381" s="47"/>
      <c r="U1381" s="48"/>
      <c r="V1381" s="9">
        <f>ROUND(ROUND(P1381, 2)/1.2, 2)</f>
        <v>172.08</v>
      </c>
      <c r="Y1381" s="9">
        <f>ROUND(S1381 / 1.2, 2)</f>
        <v>1585.4</v>
      </c>
      <c r="AD1381" s="4" t="s">
        <v>3753</v>
      </c>
      <c r="AE1381" s="4" t="s">
        <v>3751</v>
      </c>
      <c r="AF1381" s="4" t="s">
        <v>3393</v>
      </c>
    </row>
    <row r="1382" spans="1:35" ht="36" x14ac:dyDescent="0.3">
      <c r="A1382" s="17" t="s">
        <v>3754</v>
      </c>
      <c r="B1382" s="17" t="s">
        <v>3333</v>
      </c>
      <c r="C1382" s="18" t="s">
        <v>3334</v>
      </c>
      <c r="D1382" s="19"/>
      <c r="E1382" s="19" t="s">
        <v>3755</v>
      </c>
      <c r="F1382" s="19" t="s">
        <v>67</v>
      </c>
      <c r="G1382" s="20">
        <v>1</v>
      </c>
      <c r="H1382" s="19"/>
      <c r="I1382" s="21">
        <v>0</v>
      </c>
      <c r="J1382" s="22">
        <v>13.32</v>
      </c>
      <c r="K1382" s="22">
        <v>464</v>
      </c>
      <c r="L1382" s="22">
        <f>J1382+ROUND(K1382, 2)</f>
        <v>477.32</v>
      </c>
      <c r="M1382" s="22">
        <v>0</v>
      </c>
      <c r="N1382" s="22">
        <v>0</v>
      </c>
      <c r="O1382" s="22">
        <f>M1382+N1382</f>
        <v>0</v>
      </c>
      <c r="P1382" s="22">
        <v>68.28</v>
      </c>
      <c r="Q1382" s="22">
        <v>464</v>
      </c>
      <c r="R1382" s="22">
        <f>P1382+ROUND(Q1382, 2)</f>
        <v>532.28</v>
      </c>
      <c r="S1382" s="22">
        <v>0</v>
      </c>
      <c r="T1382" s="22">
        <v>0</v>
      </c>
      <c r="U1382" s="22">
        <f>S1382+T1382</f>
        <v>0</v>
      </c>
      <c r="V1382" s="9">
        <f>ROUND(P1382 / 1.2, 2)</f>
        <v>56.9</v>
      </c>
      <c r="W1382" s="9">
        <f>ROUND(Q1382 / 1.2, 2)</f>
        <v>386.67</v>
      </c>
      <c r="X1382" s="9">
        <f>ROUND(R1382 / 1.2, 2)</f>
        <v>443.57</v>
      </c>
      <c r="Y1382" s="9">
        <f>ROUND(S1382 / 1.2, 2)</f>
        <v>0</v>
      </c>
      <c r="Z1382" s="9">
        <f>ROUND(T1382 / 1.2, 2)</f>
        <v>0</v>
      </c>
      <c r="AA1382" s="9">
        <f>Y1382+Z1382</f>
        <v>0</v>
      </c>
      <c r="AD1382" s="4">
        <v>337840064</v>
      </c>
      <c r="AE1382" s="4">
        <v>27137974</v>
      </c>
      <c r="AG1382" s="4" t="s">
        <v>3336</v>
      </c>
      <c r="AH1382" s="4" t="s">
        <v>3337</v>
      </c>
      <c r="AI1382" s="4" t="s">
        <v>70</v>
      </c>
    </row>
    <row r="1383" spans="1:35" ht="36" x14ac:dyDescent="0.3">
      <c r="A1383" s="23" t="s">
        <v>3756</v>
      </c>
      <c r="B1383" s="23" t="s">
        <v>3333</v>
      </c>
      <c r="C1383" s="24" t="s">
        <v>3334</v>
      </c>
      <c r="D1383" s="25"/>
      <c r="E1383" s="25" t="s">
        <v>3755</v>
      </c>
      <c r="F1383" s="25" t="s">
        <v>67</v>
      </c>
      <c r="G1383" s="26">
        <v>1</v>
      </c>
      <c r="H1383" s="25"/>
      <c r="I1383" s="26">
        <v>1281.17</v>
      </c>
      <c r="J1383" s="27">
        <v>13.32</v>
      </c>
      <c r="K1383" s="27">
        <v>464</v>
      </c>
      <c r="L1383" s="27">
        <v>464</v>
      </c>
      <c r="M1383" s="27">
        <v>17065.18</v>
      </c>
      <c r="N1383" s="27">
        <v>594462.88</v>
      </c>
      <c r="O1383" s="27"/>
      <c r="P1383" s="27">
        <v>68.28</v>
      </c>
      <c r="Q1383" s="27">
        <v>464</v>
      </c>
      <c r="R1383" s="27">
        <v>464</v>
      </c>
      <c r="S1383" s="27">
        <v>87478.29</v>
      </c>
      <c r="T1383" s="27">
        <v>594462.88</v>
      </c>
      <c r="U1383" s="27"/>
      <c r="V1383" s="9"/>
      <c r="W1383" s="9">
        <f>ROUND(Q1383 / 1.2, 2)</f>
        <v>386.67</v>
      </c>
      <c r="X1383" s="9">
        <f>ROUND(R1383 / 1.2, 2)</f>
        <v>386.67</v>
      </c>
      <c r="Y1383" s="9"/>
      <c r="Z1383" s="9">
        <f>ROUND(T1383 / 1.2, 2)</f>
        <v>495385.73</v>
      </c>
      <c r="AA1383" s="9"/>
      <c r="AD1383" s="4">
        <v>315782379</v>
      </c>
      <c r="AE1383" s="4">
        <v>27137974</v>
      </c>
      <c r="AG1383" s="4" t="s">
        <v>3336</v>
      </c>
      <c r="AH1383" s="4" t="s">
        <v>3337</v>
      </c>
      <c r="AI1383" s="4"/>
    </row>
    <row r="1384" spans="1:35" ht="18" x14ac:dyDescent="0.3">
      <c r="A1384" s="17" t="s">
        <v>3757</v>
      </c>
      <c r="B1384" s="17"/>
      <c r="C1384" s="34" t="s">
        <v>3340</v>
      </c>
      <c r="D1384" s="19"/>
      <c r="E1384" s="19"/>
      <c r="F1384" s="35" t="s">
        <v>74</v>
      </c>
      <c r="G1384" s="36">
        <v>0.3</v>
      </c>
      <c r="H1384" s="19"/>
      <c r="I1384" s="62">
        <v>0</v>
      </c>
      <c r="J1384" s="38">
        <v>0</v>
      </c>
      <c r="K1384" s="39"/>
      <c r="L1384" s="39"/>
      <c r="M1384" s="38">
        <f>ROUND(ROUND(J1384, 2)*I1384, 2)</f>
        <v>0</v>
      </c>
      <c r="N1384" s="39"/>
      <c r="O1384" s="39"/>
      <c r="P1384" s="38">
        <v>183.2</v>
      </c>
      <c r="Q1384" s="39"/>
      <c r="R1384" s="39"/>
      <c r="S1384" s="38">
        <f>ROUND(ROUND(P1384, 2)*I1384, 2)</f>
        <v>0</v>
      </c>
      <c r="T1384" s="39"/>
      <c r="U1384" s="40"/>
      <c r="V1384" s="9">
        <f>ROUND(ROUND(P1384, 2)/1.2, 2)</f>
        <v>152.66999999999999</v>
      </c>
      <c r="Y1384" s="9">
        <f>ROUND(S1384 / 1.2, 2)</f>
        <v>0</v>
      </c>
      <c r="AD1384" s="4" t="s">
        <v>3758</v>
      </c>
      <c r="AE1384" s="4" t="s">
        <v>3759</v>
      </c>
      <c r="AF1384" s="4" t="s">
        <v>3344</v>
      </c>
    </row>
    <row r="1385" spans="1:35" ht="18" x14ac:dyDescent="0.3">
      <c r="A1385" s="23" t="s">
        <v>3760</v>
      </c>
      <c r="B1385" s="23"/>
      <c r="C1385" s="42" t="s">
        <v>3340</v>
      </c>
      <c r="D1385" s="25"/>
      <c r="E1385" s="25"/>
      <c r="F1385" s="43" t="s">
        <v>74</v>
      </c>
      <c r="G1385" s="44">
        <v>0.3</v>
      </c>
      <c r="H1385" s="25"/>
      <c r="I1385" s="44">
        <v>384.351</v>
      </c>
      <c r="J1385" s="46">
        <v>0</v>
      </c>
      <c r="K1385" s="47"/>
      <c r="L1385" s="47"/>
      <c r="M1385" s="46">
        <f>ROUND(ROUND(J1385, 2)*I1385, 2)</f>
        <v>0</v>
      </c>
      <c r="N1385" s="47"/>
      <c r="O1385" s="47"/>
      <c r="P1385" s="46">
        <v>183.2</v>
      </c>
      <c r="Q1385" s="47"/>
      <c r="R1385" s="47"/>
      <c r="S1385" s="46">
        <f>ROUND(ROUND(P1385, 2)*I1385, 2)</f>
        <v>70413.100000000006</v>
      </c>
      <c r="T1385" s="47"/>
      <c r="U1385" s="48"/>
      <c r="V1385" s="9">
        <f>ROUND(ROUND(P1385, 2)/1.2, 2)</f>
        <v>152.66999999999999</v>
      </c>
      <c r="Y1385" s="9">
        <f>ROUND(S1385 / 1.2, 2)</f>
        <v>58677.58</v>
      </c>
      <c r="AD1385" s="4" t="s">
        <v>3761</v>
      </c>
      <c r="AE1385" s="4" t="s">
        <v>3759</v>
      </c>
      <c r="AF1385" s="4" t="s">
        <v>3344</v>
      </c>
    </row>
    <row r="1386" spans="1:35" ht="36" x14ac:dyDescent="0.3">
      <c r="A1386" s="17" t="s">
        <v>3762</v>
      </c>
      <c r="B1386" s="17"/>
      <c r="C1386" s="34" t="s">
        <v>630</v>
      </c>
      <c r="D1386" s="19"/>
      <c r="E1386" s="19"/>
      <c r="F1386" s="35" t="s">
        <v>74</v>
      </c>
      <c r="G1386" s="36">
        <v>0.15</v>
      </c>
      <c r="H1386" s="19"/>
      <c r="I1386" s="62">
        <v>0</v>
      </c>
      <c r="J1386" s="38">
        <v>88.8</v>
      </c>
      <c r="K1386" s="39"/>
      <c r="L1386" s="39"/>
      <c r="M1386" s="38">
        <f>ROUND(ROUND(J1386, 2)*I1386, 2)</f>
        <v>0</v>
      </c>
      <c r="N1386" s="39"/>
      <c r="O1386" s="39"/>
      <c r="P1386" s="38">
        <v>88.8</v>
      </c>
      <c r="Q1386" s="39"/>
      <c r="R1386" s="39"/>
      <c r="S1386" s="38">
        <f>ROUND(ROUND(P1386, 2)*I1386, 2)</f>
        <v>0</v>
      </c>
      <c r="T1386" s="39"/>
      <c r="U1386" s="40"/>
      <c r="V1386" s="9">
        <f>ROUND(ROUND(P1386, 2)/1.2, 2)</f>
        <v>74</v>
      </c>
      <c r="Y1386" s="9">
        <f>ROUND(S1386 / 1.2, 2)</f>
        <v>0</v>
      </c>
      <c r="AD1386" s="4" t="s">
        <v>3763</v>
      </c>
      <c r="AE1386" s="4" t="s">
        <v>3764</v>
      </c>
      <c r="AF1386" s="4" t="s">
        <v>633</v>
      </c>
    </row>
    <row r="1387" spans="1:35" ht="36" x14ac:dyDescent="0.3">
      <c r="A1387" s="23" t="s">
        <v>3765</v>
      </c>
      <c r="B1387" s="23"/>
      <c r="C1387" s="42" t="s">
        <v>630</v>
      </c>
      <c r="D1387" s="25"/>
      <c r="E1387" s="25"/>
      <c r="F1387" s="43" t="s">
        <v>74</v>
      </c>
      <c r="G1387" s="44">
        <v>0.15</v>
      </c>
      <c r="H1387" s="25"/>
      <c r="I1387" s="44">
        <v>192.17599999999999</v>
      </c>
      <c r="J1387" s="46">
        <v>88.8</v>
      </c>
      <c r="K1387" s="47"/>
      <c r="L1387" s="47"/>
      <c r="M1387" s="46">
        <f>ROUND(ROUND(J1387, 2)*I1387, 2)</f>
        <v>17065.23</v>
      </c>
      <c r="N1387" s="47"/>
      <c r="O1387" s="47"/>
      <c r="P1387" s="46">
        <v>88.8</v>
      </c>
      <c r="Q1387" s="47"/>
      <c r="R1387" s="47"/>
      <c r="S1387" s="46">
        <f>ROUND(ROUND(P1387, 2)*I1387, 2)</f>
        <v>17065.23</v>
      </c>
      <c r="T1387" s="47"/>
      <c r="U1387" s="48"/>
      <c r="V1387" s="9">
        <f>ROUND(ROUND(P1387, 2)/1.2, 2)</f>
        <v>74</v>
      </c>
      <c r="Y1387" s="9">
        <f>ROUND(S1387 / 1.2, 2)</f>
        <v>14221.03</v>
      </c>
      <c r="AD1387" s="4" t="s">
        <v>3766</v>
      </c>
      <c r="AE1387" s="4" t="s">
        <v>3764</v>
      </c>
      <c r="AF1387" s="4" t="s">
        <v>633</v>
      </c>
    </row>
    <row r="1388" spans="1:35" ht="36" x14ac:dyDescent="0.3">
      <c r="A1388" s="17" t="s">
        <v>3767</v>
      </c>
      <c r="B1388" s="17" t="s">
        <v>3333</v>
      </c>
      <c r="C1388" s="18" t="s">
        <v>3334</v>
      </c>
      <c r="D1388" s="19"/>
      <c r="E1388" s="19" t="s">
        <v>3768</v>
      </c>
      <c r="F1388" s="19" t="s">
        <v>67</v>
      </c>
      <c r="G1388" s="20">
        <v>1</v>
      </c>
      <c r="H1388" s="19"/>
      <c r="I1388" s="21">
        <v>0</v>
      </c>
      <c r="J1388" s="22">
        <v>13.32</v>
      </c>
      <c r="K1388" s="22">
        <v>464</v>
      </c>
      <c r="L1388" s="22">
        <f>J1388+ROUND(K1388, 2)</f>
        <v>477.32</v>
      </c>
      <c r="M1388" s="22">
        <v>0</v>
      </c>
      <c r="N1388" s="22">
        <v>0</v>
      </c>
      <c r="O1388" s="22">
        <f>M1388+N1388</f>
        <v>0</v>
      </c>
      <c r="P1388" s="22">
        <v>75.27</v>
      </c>
      <c r="Q1388" s="22">
        <v>464</v>
      </c>
      <c r="R1388" s="22">
        <f>P1388+ROUND(Q1388, 2)</f>
        <v>539.27</v>
      </c>
      <c r="S1388" s="22">
        <v>0</v>
      </c>
      <c r="T1388" s="22">
        <v>0</v>
      </c>
      <c r="U1388" s="22">
        <f>S1388+T1388</f>
        <v>0</v>
      </c>
      <c r="V1388" s="9">
        <f>ROUND(P1388 / 1.2, 2)</f>
        <v>62.73</v>
      </c>
      <c r="W1388" s="9">
        <f>ROUND(Q1388 / 1.2, 2)</f>
        <v>386.67</v>
      </c>
      <c r="X1388" s="9">
        <f>ROUND(R1388 / 1.2, 2)</f>
        <v>449.39</v>
      </c>
      <c r="Y1388" s="9">
        <f>ROUND(S1388 / 1.2, 2)</f>
        <v>0</v>
      </c>
      <c r="Z1388" s="9">
        <f>ROUND(T1388 / 1.2, 2)</f>
        <v>0</v>
      </c>
      <c r="AA1388" s="9">
        <f>Y1388+Z1388</f>
        <v>0</v>
      </c>
      <c r="AD1388" s="4">
        <v>337840065</v>
      </c>
      <c r="AE1388" s="4">
        <v>27137982</v>
      </c>
      <c r="AG1388" s="4" t="s">
        <v>3336</v>
      </c>
      <c r="AH1388" s="4" t="s">
        <v>3337</v>
      </c>
      <c r="AI1388" s="4" t="s">
        <v>70</v>
      </c>
    </row>
    <row r="1389" spans="1:35" ht="36" x14ac:dyDescent="0.3">
      <c r="A1389" s="23" t="s">
        <v>3769</v>
      </c>
      <c r="B1389" s="23" t="s">
        <v>3333</v>
      </c>
      <c r="C1389" s="24" t="s">
        <v>3334</v>
      </c>
      <c r="D1389" s="25"/>
      <c r="E1389" s="25" t="s">
        <v>3768</v>
      </c>
      <c r="F1389" s="25" t="s">
        <v>67</v>
      </c>
      <c r="G1389" s="26">
        <v>1</v>
      </c>
      <c r="H1389" s="25"/>
      <c r="I1389" s="26">
        <v>8.82</v>
      </c>
      <c r="J1389" s="27">
        <v>13.32</v>
      </c>
      <c r="K1389" s="27">
        <v>464</v>
      </c>
      <c r="L1389" s="27">
        <v>464</v>
      </c>
      <c r="M1389" s="27">
        <v>117.48</v>
      </c>
      <c r="N1389" s="27">
        <v>4092.48</v>
      </c>
      <c r="O1389" s="27"/>
      <c r="P1389" s="27">
        <v>75.27</v>
      </c>
      <c r="Q1389" s="27">
        <v>464</v>
      </c>
      <c r="R1389" s="27">
        <v>464</v>
      </c>
      <c r="S1389" s="27">
        <v>663.88</v>
      </c>
      <c r="T1389" s="27">
        <v>4092.48</v>
      </c>
      <c r="U1389" s="27"/>
      <c r="V1389" s="9"/>
      <c r="W1389" s="9">
        <f>ROUND(Q1389 / 1.2, 2)</f>
        <v>386.67</v>
      </c>
      <c r="X1389" s="9">
        <f>ROUND(R1389 / 1.2, 2)</f>
        <v>386.67</v>
      </c>
      <c r="Y1389" s="9"/>
      <c r="Z1389" s="9">
        <f>ROUND(T1389 / 1.2, 2)</f>
        <v>3410.4</v>
      </c>
      <c r="AA1389" s="9"/>
      <c r="AD1389" s="4">
        <v>315782380</v>
      </c>
      <c r="AE1389" s="4">
        <v>27137982</v>
      </c>
      <c r="AG1389" s="4" t="s">
        <v>3336</v>
      </c>
      <c r="AH1389" s="4" t="s">
        <v>3337</v>
      </c>
      <c r="AI1389" s="4"/>
    </row>
    <row r="1390" spans="1:35" ht="36" x14ac:dyDescent="0.3">
      <c r="A1390" s="17" t="s">
        <v>3770</v>
      </c>
      <c r="B1390" s="17"/>
      <c r="C1390" s="34" t="s">
        <v>630</v>
      </c>
      <c r="D1390" s="19"/>
      <c r="E1390" s="19"/>
      <c r="F1390" s="35" t="s">
        <v>74</v>
      </c>
      <c r="G1390" s="36">
        <v>0.15</v>
      </c>
      <c r="H1390" s="19"/>
      <c r="I1390" s="62">
        <v>0</v>
      </c>
      <c r="J1390" s="38">
        <v>88.8</v>
      </c>
      <c r="K1390" s="39"/>
      <c r="L1390" s="39"/>
      <c r="M1390" s="38">
        <f>ROUND(ROUND(J1390, 2)*I1390, 2)</f>
        <v>0</v>
      </c>
      <c r="N1390" s="39"/>
      <c r="O1390" s="39"/>
      <c r="P1390" s="38">
        <v>88.8</v>
      </c>
      <c r="Q1390" s="39"/>
      <c r="R1390" s="39"/>
      <c r="S1390" s="38">
        <f>ROUND(ROUND(P1390, 2)*I1390, 2)</f>
        <v>0</v>
      </c>
      <c r="T1390" s="39"/>
      <c r="U1390" s="40"/>
      <c r="V1390" s="9">
        <f>ROUND(ROUND(P1390, 2)/1.2, 2)</f>
        <v>74</v>
      </c>
      <c r="Y1390" s="9">
        <f>ROUND(S1390 / 1.2, 2)</f>
        <v>0</v>
      </c>
      <c r="AD1390" s="4" t="s">
        <v>3771</v>
      </c>
      <c r="AE1390" s="4" t="s">
        <v>3772</v>
      </c>
      <c r="AF1390" s="4" t="s">
        <v>633</v>
      </c>
    </row>
    <row r="1391" spans="1:35" ht="36" x14ac:dyDescent="0.3">
      <c r="A1391" s="23" t="s">
        <v>3773</v>
      </c>
      <c r="B1391" s="23"/>
      <c r="C1391" s="42" t="s">
        <v>630</v>
      </c>
      <c r="D1391" s="25"/>
      <c r="E1391" s="25"/>
      <c r="F1391" s="43" t="s">
        <v>74</v>
      </c>
      <c r="G1391" s="44">
        <v>0.15</v>
      </c>
      <c r="H1391" s="25"/>
      <c r="I1391" s="44">
        <v>1.323</v>
      </c>
      <c r="J1391" s="46">
        <v>88.8</v>
      </c>
      <c r="K1391" s="47"/>
      <c r="L1391" s="47"/>
      <c r="M1391" s="46">
        <f>ROUND(ROUND(J1391, 2)*I1391, 2)</f>
        <v>117.48</v>
      </c>
      <c r="N1391" s="47"/>
      <c r="O1391" s="47"/>
      <c r="P1391" s="46">
        <v>88.8</v>
      </c>
      <c r="Q1391" s="47"/>
      <c r="R1391" s="47"/>
      <c r="S1391" s="46">
        <f>ROUND(ROUND(P1391, 2)*I1391, 2)</f>
        <v>117.48</v>
      </c>
      <c r="T1391" s="47"/>
      <c r="U1391" s="48"/>
      <c r="V1391" s="9">
        <f>ROUND(ROUND(P1391, 2)/1.2, 2)</f>
        <v>74</v>
      </c>
      <c r="Y1391" s="9">
        <f>ROUND(S1391 / 1.2, 2)</f>
        <v>97.9</v>
      </c>
      <c r="AD1391" s="4" t="s">
        <v>3774</v>
      </c>
      <c r="AE1391" s="4" t="s">
        <v>3772</v>
      </c>
      <c r="AF1391" s="4" t="s">
        <v>633</v>
      </c>
    </row>
    <row r="1392" spans="1:35" ht="54" x14ac:dyDescent="0.3">
      <c r="A1392" s="17" t="s">
        <v>3775</v>
      </c>
      <c r="B1392" s="17"/>
      <c r="C1392" s="34" t="s">
        <v>3340</v>
      </c>
      <c r="D1392" s="19"/>
      <c r="E1392" s="19" t="s">
        <v>3541</v>
      </c>
      <c r="F1392" s="35" t="s">
        <v>74</v>
      </c>
      <c r="G1392" s="36">
        <v>0.3</v>
      </c>
      <c r="H1392" s="19"/>
      <c r="I1392" s="62">
        <v>0</v>
      </c>
      <c r="J1392" s="38">
        <v>0</v>
      </c>
      <c r="K1392" s="39"/>
      <c r="L1392" s="39"/>
      <c r="M1392" s="38">
        <f>ROUND(ROUND(J1392, 2)*I1392, 2)</f>
        <v>0</v>
      </c>
      <c r="N1392" s="39"/>
      <c r="O1392" s="39"/>
      <c r="P1392" s="38">
        <v>206.5</v>
      </c>
      <c r="Q1392" s="39"/>
      <c r="R1392" s="39"/>
      <c r="S1392" s="38">
        <f>ROUND(ROUND(P1392, 2)*I1392, 2)</f>
        <v>0</v>
      </c>
      <c r="T1392" s="39"/>
      <c r="U1392" s="40"/>
      <c r="V1392" s="9">
        <f>ROUND(ROUND(P1392, 2)/1.2, 2)</f>
        <v>172.08</v>
      </c>
      <c r="Y1392" s="9">
        <f>ROUND(S1392 / 1.2, 2)</f>
        <v>0</v>
      </c>
      <c r="AD1392" s="4" t="s">
        <v>3776</v>
      </c>
      <c r="AE1392" s="4" t="s">
        <v>3777</v>
      </c>
      <c r="AF1392" s="4" t="s">
        <v>3344</v>
      </c>
    </row>
    <row r="1393" spans="1:35" ht="54" x14ac:dyDescent="0.3">
      <c r="A1393" s="23" t="s">
        <v>3778</v>
      </c>
      <c r="B1393" s="23"/>
      <c r="C1393" s="42" t="s">
        <v>3340</v>
      </c>
      <c r="D1393" s="25"/>
      <c r="E1393" s="25" t="s">
        <v>3541</v>
      </c>
      <c r="F1393" s="43" t="s">
        <v>74</v>
      </c>
      <c r="G1393" s="44">
        <v>0.3</v>
      </c>
      <c r="H1393" s="25"/>
      <c r="I1393" s="44">
        <v>2.6459999999999999</v>
      </c>
      <c r="J1393" s="46">
        <v>0</v>
      </c>
      <c r="K1393" s="47"/>
      <c r="L1393" s="47"/>
      <c r="M1393" s="46">
        <f>ROUND(ROUND(J1393, 2)*I1393, 2)</f>
        <v>0</v>
      </c>
      <c r="N1393" s="47"/>
      <c r="O1393" s="47"/>
      <c r="P1393" s="46">
        <v>206.5</v>
      </c>
      <c r="Q1393" s="47"/>
      <c r="R1393" s="47"/>
      <c r="S1393" s="46">
        <f>ROUND(ROUND(P1393, 2)*I1393, 2)</f>
        <v>546.4</v>
      </c>
      <c r="T1393" s="47"/>
      <c r="U1393" s="48"/>
      <c r="V1393" s="9">
        <f>ROUND(ROUND(P1393, 2)/1.2, 2)</f>
        <v>172.08</v>
      </c>
      <c r="Y1393" s="9">
        <f>ROUND(S1393 / 1.2, 2)</f>
        <v>455.33</v>
      </c>
      <c r="AD1393" s="4" t="s">
        <v>3779</v>
      </c>
      <c r="AE1393" s="4" t="s">
        <v>3777</v>
      </c>
      <c r="AF1393" s="4" t="s">
        <v>3344</v>
      </c>
    </row>
    <row r="1394" spans="1:35" ht="36" x14ac:dyDescent="0.3">
      <c r="A1394" s="17" t="s">
        <v>3780</v>
      </c>
      <c r="B1394" s="17" t="s">
        <v>3333</v>
      </c>
      <c r="C1394" s="18" t="s">
        <v>3334</v>
      </c>
      <c r="D1394" s="19"/>
      <c r="E1394" s="19" t="s">
        <v>3781</v>
      </c>
      <c r="F1394" s="19" t="s">
        <v>67</v>
      </c>
      <c r="G1394" s="20">
        <v>1</v>
      </c>
      <c r="H1394" s="19"/>
      <c r="I1394" s="21">
        <v>0</v>
      </c>
      <c r="J1394" s="22">
        <v>13.32</v>
      </c>
      <c r="K1394" s="22">
        <v>464</v>
      </c>
      <c r="L1394" s="22">
        <f>J1394+ROUND(K1394, 2)</f>
        <v>477.32</v>
      </c>
      <c r="M1394" s="22">
        <v>0</v>
      </c>
      <c r="N1394" s="22">
        <v>0</v>
      </c>
      <c r="O1394" s="22">
        <f>M1394+N1394</f>
        <v>0</v>
      </c>
      <c r="P1394" s="22">
        <v>75.27</v>
      </c>
      <c r="Q1394" s="22">
        <v>464</v>
      </c>
      <c r="R1394" s="22">
        <f>P1394+ROUND(Q1394, 2)</f>
        <v>539.27</v>
      </c>
      <c r="S1394" s="22">
        <v>0</v>
      </c>
      <c r="T1394" s="22">
        <v>0</v>
      </c>
      <c r="U1394" s="22">
        <f>S1394+T1394</f>
        <v>0</v>
      </c>
      <c r="V1394" s="9">
        <f>ROUND(P1394 / 1.2, 2)</f>
        <v>62.73</v>
      </c>
      <c r="W1394" s="9">
        <f>ROUND(Q1394 / 1.2, 2)</f>
        <v>386.67</v>
      </c>
      <c r="X1394" s="9">
        <f>ROUND(R1394 / 1.2, 2)</f>
        <v>449.39</v>
      </c>
      <c r="Y1394" s="9">
        <f>ROUND(S1394 / 1.2, 2)</f>
        <v>0</v>
      </c>
      <c r="Z1394" s="9">
        <f>ROUND(T1394 / 1.2, 2)</f>
        <v>0</v>
      </c>
      <c r="AA1394" s="9">
        <f>Y1394+Z1394</f>
        <v>0</v>
      </c>
      <c r="AD1394" s="4">
        <v>337840066</v>
      </c>
      <c r="AE1394" s="4">
        <v>27137984</v>
      </c>
      <c r="AG1394" s="4" t="s">
        <v>3336</v>
      </c>
      <c r="AH1394" s="4" t="s">
        <v>3337</v>
      </c>
      <c r="AI1394" s="4" t="s">
        <v>70</v>
      </c>
    </row>
    <row r="1395" spans="1:35" ht="36" x14ac:dyDescent="0.3">
      <c r="A1395" s="23" t="s">
        <v>3782</v>
      </c>
      <c r="B1395" s="23" t="s">
        <v>3333</v>
      </c>
      <c r="C1395" s="24" t="s">
        <v>3334</v>
      </c>
      <c r="D1395" s="25"/>
      <c r="E1395" s="25" t="s">
        <v>3781</v>
      </c>
      <c r="F1395" s="25" t="s">
        <v>67</v>
      </c>
      <c r="G1395" s="26">
        <v>1</v>
      </c>
      <c r="H1395" s="25"/>
      <c r="I1395" s="26">
        <v>24.88</v>
      </c>
      <c r="J1395" s="27">
        <v>13.32</v>
      </c>
      <c r="K1395" s="27">
        <v>464</v>
      </c>
      <c r="L1395" s="27">
        <v>464</v>
      </c>
      <c r="M1395" s="27">
        <v>331.4</v>
      </c>
      <c r="N1395" s="27">
        <v>11544.32</v>
      </c>
      <c r="O1395" s="27"/>
      <c r="P1395" s="27">
        <v>75.27</v>
      </c>
      <c r="Q1395" s="27">
        <v>464</v>
      </c>
      <c r="R1395" s="27">
        <v>464</v>
      </c>
      <c r="S1395" s="27">
        <v>1872.72</v>
      </c>
      <c r="T1395" s="27">
        <v>11544.32</v>
      </c>
      <c r="U1395" s="27"/>
      <c r="V1395" s="9"/>
      <c r="W1395" s="9">
        <f>ROUND(Q1395 / 1.2, 2)</f>
        <v>386.67</v>
      </c>
      <c r="X1395" s="9">
        <f>ROUND(R1395 / 1.2, 2)</f>
        <v>386.67</v>
      </c>
      <c r="Y1395" s="9"/>
      <c r="Z1395" s="9">
        <f>ROUND(T1395 / 1.2, 2)</f>
        <v>9620.27</v>
      </c>
      <c r="AA1395" s="9"/>
      <c r="AD1395" s="4">
        <v>315782381</v>
      </c>
      <c r="AE1395" s="4">
        <v>27137984</v>
      </c>
      <c r="AG1395" s="4" t="s">
        <v>3336</v>
      </c>
      <c r="AH1395" s="4" t="s">
        <v>3337</v>
      </c>
      <c r="AI1395" s="4"/>
    </row>
    <row r="1396" spans="1:35" ht="72" x14ac:dyDescent="0.3">
      <c r="A1396" s="17" t="s">
        <v>3783</v>
      </c>
      <c r="B1396" s="17"/>
      <c r="C1396" s="34" t="s">
        <v>3340</v>
      </c>
      <c r="D1396" s="19"/>
      <c r="E1396" s="19" t="s">
        <v>3784</v>
      </c>
      <c r="F1396" s="35" t="s">
        <v>74</v>
      </c>
      <c r="G1396" s="36">
        <v>0.3</v>
      </c>
      <c r="H1396" s="19"/>
      <c r="I1396" s="62">
        <v>0</v>
      </c>
      <c r="J1396" s="38">
        <v>0</v>
      </c>
      <c r="K1396" s="39"/>
      <c r="L1396" s="39"/>
      <c r="M1396" s="38">
        <f>ROUND(ROUND(J1396, 2)*I1396, 2)</f>
        <v>0</v>
      </c>
      <c r="N1396" s="39"/>
      <c r="O1396" s="39"/>
      <c r="P1396" s="38">
        <v>206.5</v>
      </c>
      <c r="Q1396" s="39"/>
      <c r="R1396" s="39"/>
      <c r="S1396" s="38">
        <f>ROUND(ROUND(P1396, 2)*I1396, 2)</f>
        <v>0</v>
      </c>
      <c r="T1396" s="39"/>
      <c r="U1396" s="40"/>
      <c r="V1396" s="9">
        <f>ROUND(ROUND(P1396, 2)/1.2, 2)</f>
        <v>172.08</v>
      </c>
      <c r="Y1396" s="9">
        <f>ROUND(S1396 / 1.2, 2)</f>
        <v>0</v>
      </c>
      <c r="AD1396" s="4" t="s">
        <v>3785</v>
      </c>
      <c r="AE1396" s="4" t="s">
        <v>3786</v>
      </c>
      <c r="AF1396" s="4" t="s">
        <v>3344</v>
      </c>
    </row>
    <row r="1397" spans="1:35" ht="72" x14ac:dyDescent="0.3">
      <c r="A1397" s="23" t="s">
        <v>3787</v>
      </c>
      <c r="B1397" s="23"/>
      <c r="C1397" s="42" t="s">
        <v>3340</v>
      </c>
      <c r="D1397" s="25"/>
      <c r="E1397" s="25" t="s">
        <v>3784</v>
      </c>
      <c r="F1397" s="43" t="s">
        <v>74</v>
      </c>
      <c r="G1397" s="44">
        <v>0.3</v>
      </c>
      <c r="H1397" s="25"/>
      <c r="I1397" s="44">
        <v>7.4640000000000004</v>
      </c>
      <c r="J1397" s="46">
        <v>0</v>
      </c>
      <c r="K1397" s="47"/>
      <c r="L1397" s="47"/>
      <c r="M1397" s="46">
        <f>ROUND(ROUND(J1397, 2)*I1397, 2)</f>
        <v>0</v>
      </c>
      <c r="N1397" s="47"/>
      <c r="O1397" s="47"/>
      <c r="P1397" s="46">
        <v>206.5</v>
      </c>
      <c r="Q1397" s="47"/>
      <c r="R1397" s="47"/>
      <c r="S1397" s="46">
        <f>ROUND(ROUND(P1397, 2)*I1397, 2)</f>
        <v>1541.32</v>
      </c>
      <c r="T1397" s="47"/>
      <c r="U1397" s="48"/>
      <c r="V1397" s="9">
        <f>ROUND(ROUND(P1397, 2)/1.2, 2)</f>
        <v>172.08</v>
      </c>
      <c r="Y1397" s="9">
        <f>ROUND(S1397 / 1.2, 2)</f>
        <v>1284.43</v>
      </c>
      <c r="AD1397" s="4" t="s">
        <v>3788</v>
      </c>
      <c r="AE1397" s="4" t="s">
        <v>3786</v>
      </c>
      <c r="AF1397" s="4" t="s">
        <v>3344</v>
      </c>
    </row>
    <row r="1398" spans="1:35" ht="36" x14ac:dyDescent="0.3">
      <c r="A1398" s="17" t="s">
        <v>3789</v>
      </c>
      <c r="B1398" s="17"/>
      <c r="C1398" s="34" t="s">
        <v>630</v>
      </c>
      <c r="D1398" s="19"/>
      <c r="E1398" s="19"/>
      <c r="F1398" s="35" t="s">
        <v>74</v>
      </c>
      <c r="G1398" s="36">
        <v>0.15</v>
      </c>
      <c r="H1398" s="19"/>
      <c r="I1398" s="62">
        <v>0</v>
      </c>
      <c r="J1398" s="38">
        <v>88.8</v>
      </c>
      <c r="K1398" s="39"/>
      <c r="L1398" s="39"/>
      <c r="M1398" s="38">
        <f>ROUND(ROUND(J1398, 2)*I1398, 2)</f>
        <v>0</v>
      </c>
      <c r="N1398" s="39"/>
      <c r="O1398" s="39"/>
      <c r="P1398" s="38">
        <v>88.8</v>
      </c>
      <c r="Q1398" s="39"/>
      <c r="R1398" s="39"/>
      <c r="S1398" s="38">
        <f>ROUND(ROUND(P1398, 2)*I1398, 2)</f>
        <v>0</v>
      </c>
      <c r="T1398" s="39"/>
      <c r="U1398" s="40"/>
      <c r="V1398" s="9">
        <f>ROUND(ROUND(P1398, 2)/1.2, 2)</f>
        <v>74</v>
      </c>
      <c r="Y1398" s="9">
        <f>ROUND(S1398 / 1.2, 2)</f>
        <v>0</v>
      </c>
      <c r="AD1398" s="4" t="s">
        <v>3790</v>
      </c>
      <c r="AE1398" s="4" t="s">
        <v>3791</v>
      </c>
      <c r="AF1398" s="4" t="s">
        <v>633</v>
      </c>
    </row>
    <row r="1399" spans="1:35" ht="36" x14ac:dyDescent="0.3">
      <c r="A1399" s="23" t="s">
        <v>3792</v>
      </c>
      <c r="B1399" s="23"/>
      <c r="C1399" s="42" t="s">
        <v>630</v>
      </c>
      <c r="D1399" s="25"/>
      <c r="E1399" s="25"/>
      <c r="F1399" s="43" t="s">
        <v>74</v>
      </c>
      <c r="G1399" s="44">
        <v>0.15</v>
      </c>
      <c r="H1399" s="25"/>
      <c r="I1399" s="44">
        <v>3.7320000000000002</v>
      </c>
      <c r="J1399" s="46">
        <v>88.8</v>
      </c>
      <c r="K1399" s="47"/>
      <c r="L1399" s="47"/>
      <c r="M1399" s="46">
        <f>ROUND(ROUND(J1399, 2)*I1399, 2)</f>
        <v>331.4</v>
      </c>
      <c r="N1399" s="47"/>
      <c r="O1399" s="47"/>
      <c r="P1399" s="46">
        <v>88.8</v>
      </c>
      <c r="Q1399" s="47"/>
      <c r="R1399" s="47"/>
      <c r="S1399" s="46">
        <f>ROUND(ROUND(P1399, 2)*I1399, 2)</f>
        <v>331.4</v>
      </c>
      <c r="T1399" s="47"/>
      <c r="U1399" s="48"/>
      <c r="V1399" s="9">
        <f>ROUND(ROUND(P1399, 2)/1.2, 2)</f>
        <v>74</v>
      </c>
      <c r="Y1399" s="9">
        <f>ROUND(S1399 / 1.2, 2)</f>
        <v>276.17</v>
      </c>
      <c r="AD1399" s="4" t="s">
        <v>3793</v>
      </c>
      <c r="AE1399" s="4" t="s">
        <v>3791</v>
      </c>
      <c r="AF1399" s="4" t="s">
        <v>633</v>
      </c>
    </row>
    <row r="1400" spans="1:35" ht="36" x14ac:dyDescent="0.3">
      <c r="A1400" s="17" t="s">
        <v>3794</v>
      </c>
      <c r="B1400" s="17" t="s">
        <v>3333</v>
      </c>
      <c r="C1400" s="18" t="s">
        <v>3334</v>
      </c>
      <c r="D1400" s="19"/>
      <c r="E1400" s="19" t="s">
        <v>3795</v>
      </c>
      <c r="F1400" s="19" t="s">
        <v>67</v>
      </c>
      <c r="G1400" s="20">
        <v>1</v>
      </c>
      <c r="H1400" s="19"/>
      <c r="I1400" s="21">
        <v>0</v>
      </c>
      <c r="J1400" s="22">
        <v>13.32</v>
      </c>
      <c r="K1400" s="22">
        <v>464</v>
      </c>
      <c r="L1400" s="22">
        <f>J1400+ROUND(K1400, 2)</f>
        <v>477.32</v>
      </c>
      <c r="M1400" s="22">
        <v>0</v>
      </c>
      <c r="N1400" s="22">
        <v>0</v>
      </c>
      <c r="O1400" s="22">
        <f>M1400+N1400</f>
        <v>0</v>
      </c>
      <c r="P1400" s="22">
        <v>68.28</v>
      </c>
      <c r="Q1400" s="22">
        <v>464</v>
      </c>
      <c r="R1400" s="22">
        <f>P1400+ROUND(Q1400, 2)</f>
        <v>532.28</v>
      </c>
      <c r="S1400" s="22">
        <v>0</v>
      </c>
      <c r="T1400" s="22">
        <v>0</v>
      </c>
      <c r="U1400" s="22">
        <f>S1400+T1400</f>
        <v>0</v>
      </c>
      <c r="V1400" s="9">
        <f>ROUND(P1400 / 1.2, 2)</f>
        <v>56.9</v>
      </c>
      <c r="W1400" s="9">
        <f>ROUND(Q1400 / 1.2, 2)</f>
        <v>386.67</v>
      </c>
      <c r="X1400" s="9">
        <f>ROUND(R1400 / 1.2, 2)</f>
        <v>443.57</v>
      </c>
      <c r="Y1400" s="9">
        <f>ROUND(S1400 / 1.2, 2)</f>
        <v>0</v>
      </c>
      <c r="Z1400" s="9">
        <f>ROUND(T1400 / 1.2, 2)</f>
        <v>0</v>
      </c>
      <c r="AA1400" s="9">
        <f>Y1400+Z1400</f>
        <v>0</v>
      </c>
      <c r="AD1400" s="4">
        <v>337840067</v>
      </c>
      <c r="AE1400" s="4">
        <v>27137985</v>
      </c>
      <c r="AG1400" s="4" t="s">
        <v>3336</v>
      </c>
      <c r="AH1400" s="4" t="s">
        <v>3337</v>
      </c>
      <c r="AI1400" s="4" t="s">
        <v>70</v>
      </c>
    </row>
    <row r="1401" spans="1:35" ht="36" x14ac:dyDescent="0.3">
      <c r="A1401" s="23" t="s">
        <v>3796</v>
      </c>
      <c r="B1401" s="23" t="s">
        <v>3333</v>
      </c>
      <c r="C1401" s="24" t="s">
        <v>3334</v>
      </c>
      <c r="D1401" s="25"/>
      <c r="E1401" s="25" t="s">
        <v>3795</v>
      </c>
      <c r="F1401" s="25" t="s">
        <v>67</v>
      </c>
      <c r="G1401" s="26">
        <v>1</v>
      </c>
      <c r="H1401" s="25"/>
      <c r="I1401" s="26">
        <v>28.85</v>
      </c>
      <c r="J1401" s="27">
        <v>13.32</v>
      </c>
      <c r="K1401" s="27">
        <v>464</v>
      </c>
      <c r="L1401" s="27">
        <v>464</v>
      </c>
      <c r="M1401" s="27">
        <v>384.28</v>
      </c>
      <c r="N1401" s="27">
        <v>13386.4</v>
      </c>
      <c r="O1401" s="27"/>
      <c r="P1401" s="27">
        <v>68.28</v>
      </c>
      <c r="Q1401" s="27">
        <v>464</v>
      </c>
      <c r="R1401" s="27">
        <v>464</v>
      </c>
      <c r="S1401" s="27">
        <v>1969.88</v>
      </c>
      <c r="T1401" s="27">
        <v>13386.4</v>
      </c>
      <c r="U1401" s="27"/>
      <c r="V1401" s="9"/>
      <c r="W1401" s="9">
        <f>ROUND(Q1401 / 1.2, 2)</f>
        <v>386.67</v>
      </c>
      <c r="X1401" s="9">
        <f>ROUND(R1401 / 1.2, 2)</f>
        <v>386.67</v>
      </c>
      <c r="Y1401" s="9"/>
      <c r="Z1401" s="9">
        <f>ROUND(T1401 / 1.2, 2)</f>
        <v>11155.33</v>
      </c>
      <c r="AA1401" s="9"/>
      <c r="AD1401" s="4">
        <v>315782382</v>
      </c>
      <c r="AE1401" s="4">
        <v>27137985</v>
      </c>
      <c r="AG1401" s="4" t="s">
        <v>3336</v>
      </c>
      <c r="AH1401" s="4" t="s">
        <v>3337</v>
      </c>
      <c r="AI1401" s="4"/>
    </row>
    <row r="1402" spans="1:35" ht="36" x14ac:dyDescent="0.3">
      <c r="A1402" s="17" t="s">
        <v>3797</v>
      </c>
      <c r="B1402" s="17"/>
      <c r="C1402" s="34" t="s">
        <v>630</v>
      </c>
      <c r="D1402" s="19"/>
      <c r="E1402" s="19"/>
      <c r="F1402" s="35" t="s">
        <v>74</v>
      </c>
      <c r="G1402" s="36">
        <v>0.15</v>
      </c>
      <c r="H1402" s="19"/>
      <c r="I1402" s="62">
        <v>0</v>
      </c>
      <c r="J1402" s="38">
        <v>88.8</v>
      </c>
      <c r="K1402" s="39"/>
      <c r="L1402" s="39"/>
      <c r="M1402" s="38">
        <f>ROUND(ROUND(J1402, 2)*I1402, 2)</f>
        <v>0</v>
      </c>
      <c r="N1402" s="39"/>
      <c r="O1402" s="39"/>
      <c r="P1402" s="38">
        <v>88.8</v>
      </c>
      <c r="Q1402" s="39"/>
      <c r="R1402" s="39"/>
      <c r="S1402" s="38">
        <f>ROUND(ROUND(P1402, 2)*I1402, 2)</f>
        <v>0</v>
      </c>
      <c r="T1402" s="39"/>
      <c r="U1402" s="40"/>
      <c r="V1402" s="9">
        <f>ROUND(ROUND(P1402, 2)/1.2, 2)</f>
        <v>74</v>
      </c>
      <c r="Y1402" s="9">
        <f>ROUND(S1402 / 1.2, 2)</f>
        <v>0</v>
      </c>
      <c r="AD1402" s="4" t="s">
        <v>3798</v>
      </c>
      <c r="AE1402" s="4" t="s">
        <v>3799</v>
      </c>
      <c r="AF1402" s="4" t="s">
        <v>633</v>
      </c>
    </row>
    <row r="1403" spans="1:35" ht="36" x14ac:dyDescent="0.3">
      <c r="A1403" s="23" t="s">
        <v>3800</v>
      </c>
      <c r="B1403" s="23"/>
      <c r="C1403" s="42" t="s">
        <v>630</v>
      </c>
      <c r="D1403" s="25"/>
      <c r="E1403" s="25"/>
      <c r="F1403" s="43" t="s">
        <v>74</v>
      </c>
      <c r="G1403" s="44">
        <v>0.15</v>
      </c>
      <c r="H1403" s="25"/>
      <c r="I1403" s="44">
        <v>4.3280000000000003</v>
      </c>
      <c r="J1403" s="46">
        <v>88.8</v>
      </c>
      <c r="K1403" s="47"/>
      <c r="L1403" s="47"/>
      <c r="M1403" s="46">
        <f>ROUND(ROUND(J1403, 2)*I1403, 2)</f>
        <v>384.33</v>
      </c>
      <c r="N1403" s="47"/>
      <c r="O1403" s="47"/>
      <c r="P1403" s="46">
        <v>88.8</v>
      </c>
      <c r="Q1403" s="47"/>
      <c r="R1403" s="47"/>
      <c r="S1403" s="46">
        <f>ROUND(ROUND(P1403, 2)*I1403, 2)</f>
        <v>384.33</v>
      </c>
      <c r="T1403" s="47"/>
      <c r="U1403" s="48"/>
      <c r="V1403" s="9">
        <f>ROUND(ROUND(P1403, 2)/1.2, 2)</f>
        <v>74</v>
      </c>
      <c r="Y1403" s="9">
        <f>ROUND(S1403 / 1.2, 2)</f>
        <v>320.27999999999997</v>
      </c>
      <c r="AD1403" s="4" t="s">
        <v>3801</v>
      </c>
      <c r="AE1403" s="4" t="s">
        <v>3799</v>
      </c>
      <c r="AF1403" s="4" t="s">
        <v>633</v>
      </c>
    </row>
    <row r="1404" spans="1:35" ht="54" x14ac:dyDescent="0.3">
      <c r="A1404" s="17" t="s">
        <v>3802</v>
      </c>
      <c r="B1404" s="17"/>
      <c r="C1404" s="34" t="s">
        <v>3389</v>
      </c>
      <c r="D1404" s="19"/>
      <c r="E1404" s="19" t="s">
        <v>3803</v>
      </c>
      <c r="F1404" s="35" t="s">
        <v>74</v>
      </c>
      <c r="G1404" s="36">
        <v>0.3</v>
      </c>
      <c r="H1404" s="19"/>
      <c r="I1404" s="62">
        <v>0</v>
      </c>
      <c r="J1404" s="38">
        <v>0</v>
      </c>
      <c r="K1404" s="39"/>
      <c r="L1404" s="39"/>
      <c r="M1404" s="38">
        <f>ROUND(ROUND(J1404, 2)*I1404, 2)</f>
        <v>0</v>
      </c>
      <c r="N1404" s="39"/>
      <c r="O1404" s="39"/>
      <c r="P1404" s="38">
        <v>183.2</v>
      </c>
      <c r="Q1404" s="39"/>
      <c r="R1404" s="39"/>
      <c r="S1404" s="38">
        <f>ROUND(ROUND(P1404, 2)*I1404, 2)</f>
        <v>0</v>
      </c>
      <c r="T1404" s="39"/>
      <c r="U1404" s="40"/>
      <c r="V1404" s="9">
        <f>ROUND(ROUND(P1404, 2)/1.2, 2)</f>
        <v>152.66999999999999</v>
      </c>
      <c r="Y1404" s="9">
        <f>ROUND(S1404 / 1.2, 2)</f>
        <v>0</v>
      </c>
      <c r="AD1404" s="4" t="s">
        <v>3804</v>
      </c>
      <c r="AE1404" s="4" t="s">
        <v>3805</v>
      </c>
      <c r="AF1404" s="4" t="s">
        <v>3393</v>
      </c>
    </row>
    <row r="1405" spans="1:35" ht="54" x14ac:dyDescent="0.3">
      <c r="A1405" s="23" t="s">
        <v>3806</v>
      </c>
      <c r="B1405" s="23"/>
      <c r="C1405" s="42" t="s">
        <v>3389</v>
      </c>
      <c r="D1405" s="25"/>
      <c r="E1405" s="25" t="s">
        <v>3803</v>
      </c>
      <c r="F1405" s="43" t="s">
        <v>74</v>
      </c>
      <c r="G1405" s="44">
        <v>0.3</v>
      </c>
      <c r="H1405" s="25"/>
      <c r="I1405" s="44">
        <v>8.6549999999999994</v>
      </c>
      <c r="J1405" s="46">
        <v>0</v>
      </c>
      <c r="K1405" s="47"/>
      <c r="L1405" s="47"/>
      <c r="M1405" s="46">
        <f>ROUND(ROUND(J1405, 2)*I1405, 2)</f>
        <v>0</v>
      </c>
      <c r="N1405" s="47"/>
      <c r="O1405" s="47"/>
      <c r="P1405" s="46">
        <v>183.2</v>
      </c>
      <c r="Q1405" s="47"/>
      <c r="R1405" s="47"/>
      <c r="S1405" s="46">
        <f>ROUND(ROUND(P1405, 2)*I1405, 2)</f>
        <v>1585.6</v>
      </c>
      <c r="T1405" s="47"/>
      <c r="U1405" s="48"/>
      <c r="V1405" s="9">
        <f>ROUND(ROUND(P1405, 2)/1.2, 2)</f>
        <v>152.66999999999999</v>
      </c>
      <c r="Y1405" s="9">
        <f>ROUND(S1405 / 1.2, 2)</f>
        <v>1321.33</v>
      </c>
      <c r="AD1405" s="4" t="s">
        <v>3807</v>
      </c>
      <c r="AE1405" s="4" t="s">
        <v>3805</v>
      </c>
      <c r="AF1405" s="4" t="s">
        <v>3393</v>
      </c>
    </row>
    <row r="1406" spans="1:35" ht="36" x14ac:dyDescent="0.3">
      <c r="A1406" s="17" t="s">
        <v>3808</v>
      </c>
      <c r="B1406" s="17" t="s">
        <v>3333</v>
      </c>
      <c r="C1406" s="18" t="s">
        <v>3334</v>
      </c>
      <c r="D1406" s="19"/>
      <c r="E1406" s="19" t="s">
        <v>3809</v>
      </c>
      <c r="F1406" s="19" t="s">
        <v>67</v>
      </c>
      <c r="G1406" s="20">
        <v>1</v>
      </c>
      <c r="H1406" s="19"/>
      <c r="I1406" s="21">
        <v>0</v>
      </c>
      <c r="J1406" s="22">
        <v>13.32</v>
      </c>
      <c r="K1406" s="22">
        <v>464</v>
      </c>
      <c r="L1406" s="22">
        <f>J1406+ROUND(K1406, 2)</f>
        <v>477.32</v>
      </c>
      <c r="M1406" s="22">
        <v>0</v>
      </c>
      <c r="N1406" s="22">
        <v>0</v>
      </c>
      <c r="O1406" s="22">
        <f>M1406+N1406</f>
        <v>0</v>
      </c>
      <c r="P1406" s="22">
        <v>75.27</v>
      </c>
      <c r="Q1406" s="22">
        <v>464</v>
      </c>
      <c r="R1406" s="22">
        <f>P1406+ROUND(Q1406, 2)</f>
        <v>539.27</v>
      </c>
      <c r="S1406" s="22">
        <v>0</v>
      </c>
      <c r="T1406" s="22">
        <v>0</v>
      </c>
      <c r="U1406" s="22">
        <f>S1406+T1406</f>
        <v>0</v>
      </c>
      <c r="V1406" s="9">
        <f>ROUND(P1406 / 1.2, 2)</f>
        <v>62.73</v>
      </c>
      <c r="W1406" s="9">
        <f>ROUND(Q1406 / 1.2, 2)</f>
        <v>386.67</v>
      </c>
      <c r="X1406" s="9">
        <f>ROUND(R1406 / 1.2, 2)</f>
        <v>449.39</v>
      </c>
      <c r="Y1406" s="9">
        <f>ROUND(S1406 / 1.2, 2)</f>
        <v>0</v>
      </c>
      <c r="Z1406" s="9">
        <f>ROUND(T1406 / 1.2, 2)</f>
        <v>0</v>
      </c>
      <c r="AA1406" s="9">
        <f>Y1406+Z1406</f>
        <v>0</v>
      </c>
      <c r="AD1406" s="4">
        <v>337840068</v>
      </c>
      <c r="AE1406" s="4">
        <v>27137987</v>
      </c>
      <c r="AG1406" s="4" t="s">
        <v>3336</v>
      </c>
      <c r="AH1406" s="4" t="s">
        <v>3337</v>
      </c>
      <c r="AI1406" s="4" t="s">
        <v>70</v>
      </c>
    </row>
    <row r="1407" spans="1:35" ht="36" x14ac:dyDescent="0.3">
      <c r="A1407" s="23" t="s">
        <v>3810</v>
      </c>
      <c r="B1407" s="23" t="s">
        <v>3333</v>
      </c>
      <c r="C1407" s="24" t="s">
        <v>3334</v>
      </c>
      <c r="D1407" s="25"/>
      <c r="E1407" s="25" t="s">
        <v>3809</v>
      </c>
      <c r="F1407" s="25" t="s">
        <v>67</v>
      </c>
      <c r="G1407" s="26">
        <v>1</v>
      </c>
      <c r="H1407" s="25"/>
      <c r="I1407" s="26">
        <v>3.12</v>
      </c>
      <c r="J1407" s="27">
        <v>13.32</v>
      </c>
      <c r="K1407" s="27">
        <v>464</v>
      </c>
      <c r="L1407" s="27">
        <v>464</v>
      </c>
      <c r="M1407" s="27">
        <v>41.56</v>
      </c>
      <c r="N1407" s="27">
        <v>1447.68</v>
      </c>
      <c r="O1407" s="27"/>
      <c r="P1407" s="27">
        <v>75.27</v>
      </c>
      <c r="Q1407" s="27">
        <v>464</v>
      </c>
      <c r="R1407" s="27">
        <v>464</v>
      </c>
      <c r="S1407" s="27">
        <v>234.84</v>
      </c>
      <c r="T1407" s="27">
        <v>1447.68</v>
      </c>
      <c r="U1407" s="27"/>
      <c r="V1407" s="9"/>
      <c r="W1407" s="9">
        <f>ROUND(Q1407 / 1.2, 2)</f>
        <v>386.67</v>
      </c>
      <c r="X1407" s="9">
        <f>ROUND(R1407 / 1.2, 2)</f>
        <v>386.67</v>
      </c>
      <c r="Y1407" s="9"/>
      <c r="Z1407" s="9">
        <f>ROUND(T1407 / 1.2, 2)</f>
        <v>1206.4000000000001</v>
      </c>
      <c r="AA1407" s="9"/>
      <c r="AD1407" s="4">
        <v>315782383</v>
      </c>
      <c r="AE1407" s="4">
        <v>27137987</v>
      </c>
      <c r="AG1407" s="4" t="s">
        <v>3336</v>
      </c>
      <c r="AH1407" s="4" t="s">
        <v>3337</v>
      </c>
      <c r="AI1407" s="4"/>
    </row>
    <row r="1408" spans="1:35" ht="54" x14ac:dyDescent="0.3">
      <c r="A1408" s="17" t="s">
        <v>3811</v>
      </c>
      <c r="B1408" s="17"/>
      <c r="C1408" s="34" t="s">
        <v>3389</v>
      </c>
      <c r="D1408" s="19"/>
      <c r="E1408" s="19" t="s">
        <v>3588</v>
      </c>
      <c r="F1408" s="35" t="s">
        <v>74</v>
      </c>
      <c r="G1408" s="36">
        <v>0.3</v>
      </c>
      <c r="H1408" s="19"/>
      <c r="I1408" s="62">
        <v>0</v>
      </c>
      <c r="J1408" s="38">
        <v>0</v>
      </c>
      <c r="K1408" s="39"/>
      <c r="L1408" s="39"/>
      <c r="M1408" s="38">
        <f>ROUND(ROUND(J1408, 2)*I1408, 2)</f>
        <v>0</v>
      </c>
      <c r="N1408" s="39"/>
      <c r="O1408" s="39"/>
      <c r="P1408" s="38">
        <v>206.5</v>
      </c>
      <c r="Q1408" s="39"/>
      <c r="R1408" s="39"/>
      <c r="S1408" s="38">
        <f>ROUND(ROUND(P1408, 2)*I1408, 2)</f>
        <v>0</v>
      </c>
      <c r="T1408" s="39"/>
      <c r="U1408" s="40"/>
      <c r="V1408" s="9">
        <f>ROUND(ROUND(P1408, 2)/1.2, 2)</f>
        <v>172.08</v>
      </c>
      <c r="Y1408" s="9">
        <f t="shared" ref="Y1408:Y1444" si="224">ROUND(S1408 / 1.2, 2)</f>
        <v>0</v>
      </c>
      <c r="AD1408" s="4" t="s">
        <v>3812</v>
      </c>
      <c r="AE1408" s="4" t="s">
        <v>3813</v>
      </c>
      <c r="AF1408" s="4" t="s">
        <v>3393</v>
      </c>
    </row>
    <row r="1409" spans="1:35" ht="54" x14ac:dyDescent="0.3">
      <c r="A1409" s="23" t="s">
        <v>3814</v>
      </c>
      <c r="B1409" s="23"/>
      <c r="C1409" s="42" t="s">
        <v>3389</v>
      </c>
      <c r="D1409" s="25"/>
      <c r="E1409" s="25" t="s">
        <v>3588</v>
      </c>
      <c r="F1409" s="43" t="s">
        <v>74</v>
      </c>
      <c r="G1409" s="44">
        <v>0.3</v>
      </c>
      <c r="H1409" s="25"/>
      <c r="I1409" s="44">
        <v>0.93600000000000005</v>
      </c>
      <c r="J1409" s="46">
        <v>0</v>
      </c>
      <c r="K1409" s="47"/>
      <c r="L1409" s="47"/>
      <c r="M1409" s="46">
        <f>ROUND(ROUND(J1409, 2)*I1409, 2)</f>
        <v>0</v>
      </c>
      <c r="N1409" s="47"/>
      <c r="O1409" s="47"/>
      <c r="P1409" s="46">
        <v>206.5</v>
      </c>
      <c r="Q1409" s="47"/>
      <c r="R1409" s="47"/>
      <c r="S1409" s="46">
        <f>ROUND(ROUND(P1409, 2)*I1409, 2)</f>
        <v>193.28</v>
      </c>
      <c r="T1409" s="47"/>
      <c r="U1409" s="48"/>
      <c r="V1409" s="9">
        <f>ROUND(ROUND(P1409, 2)/1.2, 2)</f>
        <v>172.08</v>
      </c>
      <c r="Y1409" s="9">
        <f t="shared" si="224"/>
        <v>161.07</v>
      </c>
      <c r="AD1409" s="4" t="s">
        <v>3815</v>
      </c>
      <c r="AE1409" s="4" t="s">
        <v>3813</v>
      </c>
      <c r="AF1409" s="4" t="s">
        <v>3393</v>
      </c>
    </row>
    <row r="1410" spans="1:35" ht="36" x14ac:dyDescent="0.3">
      <c r="A1410" s="17" t="s">
        <v>3816</v>
      </c>
      <c r="B1410" s="17"/>
      <c r="C1410" s="34" t="s">
        <v>630</v>
      </c>
      <c r="D1410" s="19"/>
      <c r="E1410" s="19"/>
      <c r="F1410" s="35" t="s">
        <v>74</v>
      </c>
      <c r="G1410" s="36">
        <v>0.15</v>
      </c>
      <c r="H1410" s="19"/>
      <c r="I1410" s="62">
        <v>0</v>
      </c>
      <c r="J1410" s="38">
        <v>88.8</v>
      </c>
      <c r="K1410" s="39"/>
      <c r="L1410" s="39"/>
      <c r="M1410" s="38">
        <f>ROUND(ROUND(J1410, 2)*I1410, 2)</f>
        <v>0</v>
      </c>
      <c r="N1410" s="39"/>
      <c r="O1410" s="39"/>
      <c r="P1410" s="38">
        <v>88.8</v>
      </c>
      <c r="Q1410" s="39"/>
      <c r="R1410" s="39"/>
      <c r="S1410" s="38">
        <f>ROUND(ROUND(P1410, 2)*I1410, 2)</f>
        <v>0</v>
      </c>
      <c r="T1410" s="39"/>
      <c r="U1410" s="40"/>
      <c r="V1410" s="9">
        <f>ROUND(ROUND(P1410, 2)/1.2, 2)</f>
        <v>74</v>
      </c>
      <c r="Y1410" s="9">
        <f t="shared" si="224"/>
        <v>0</v>
      </c>
      <c r="AD1410" s="4" t="s">
        <v>3817</v>
      </c>
      <c r="AE1410" s="4" t="s">
        <v>3818</v>
      </c>
      <c r="AF1410" s="4" t="s">
        <v>633</v>
      </c>
    </row>
    <row r="1411" spans="1:35" ht="36" x14ac:dyDescent="0.3">
      <c r="A1411" s="23" t="s">
        <v>3819</v>
      </c>
      <c r="B1411" s="23"/>
      <c r="C1411" s="42" t="s">
        <v>630</v>
      </c>
      <c r="D1411" s="25"/>
      <c r="E1411" s="25"/>
      <c r="F1411" s="43" t="s">
        <v>74</v>
      </c>
      <c r="G1411" s="44">
        <v>0.15</v>
      </c>
      <c r="H1411" s="25"/>
      <c r="I1411" s="44">
        <v>0.46800000000000003</v>
      </c>
      <c r="J1411" s="46">
        <v>88.8</v>
      </c>
      <c r="K1411" s="47"/>
      <c r="L1411" s="47"/>
      <c r="M1411" s="46">
        <f>ROUND(ROUND(J1411, 2)*I1411, 2)</f>
        <v>41.56</v>
      </c>
      <c r="N1411" s="47"/>
      <c r="O1411" s="47"/>
      <c r="P1411" s="46">
        <v>88.8</v>
      </c>
      <c r="Q1411" s="47"/>
      <c r="R1411" s="47"/>
      <c r="S1411" s="46">
        <f>ROUND(ROUND(P1411, 2)*I1411, 2)</f>
        <v>41.56</v>
      </c>
      <c r="T1411" s="47"/>
      <c r="U1411" s="48"/>
      <c r="V1411" s="9">
        <f>ROUND(ROUND(P1411, 2)/1.2, 2)</f>
        <v>74</v>
      </c>
      <c r="Y1411" s="9">
        <f t="shared" si="224"/>
        <v>34.630000000000003</v>
      </c>
      <c r="AD1411" s="4" t="s">
        <v>3820</v>
      </c>
      <c r="AE1411" s="4" t="s">
        <v>3818</v>
      </c>
      <c r="AF1411" s="4" t="s">
        <v>633</v>
      </c>
    </row>
    <row r="1412" spans="1:35" ht="36" x14ac:dyDescent="0.3">
      <c r="A1412" s="50" t="s">
        <v>3821</v>
      </c>
      <c r="B1412" s="50" t="s">
        <v>3333</v>
      </c>
      <c r="C1412" s="51" t="s">
        <v>3334</v>
      </c>
      <c r="D1412" s="52"/>
      <c r="E1412" s="52" t="s">
        <v>3822</v>
      </c>
      <c r="F1412" s="52" t="s">
        <v>67</v>
      </c>
      <c r="G1412" s="53">
        <v>1</v>
      </c>
      <c r="H1412" s="52"/>
      <c r="I1412" s="53">
        <v>540.5</v>
      </c>
      <c r="J1412" s="54">
        <v>13.54</v>
      </c>
      <c r="K1412" s="54">
        <v>464</v>
      </c>
      <c r="L1412" s="54">
        <f>J1412+ROUND(K1412, 2)</f>
        <v>477.54</v>
      </c>
      <c r="M1412" s="54">
        <v>7318.37</v>
      </c>
      <c r="N1412" s="54">
        <v>250792</v>
      </c>
      <c r="O1412" s="54">
        <f>M1412+N1412</f>
        <v>258110.37</v>
      </c>
      <c r="P1412" s="54">
        <v>68.28</v>
      </c>
      <c r="Q1412" s="54">
        <v>556.79999999999995</v>
      </c>
      <c r="R1412" s="54">
        <f>P1412+ROUND(Q1412, 2)</f>
        <v>625.07999999999993</v>
      </c>
      <c r="S1412" s="54">
        <v>36905.339999999997</v>
      </c>
      <c r="T1412" s="54">
        <v>300950.40000000002</v>
      </c>
      <c r="U1412" s="54">
        <f>S1412+T1412</f>
        <v>337855.74</v>
      </c>
      <c r="V1412" s="9">
        <f>ROUND(P1412 / 1.2, 2)</f>
        <v>56.9</v>
      </c>
      <c r="W1412" s="9">
        <f>ROUND(Q1412 / 1.2, 2)</f>
        <v>464</v>
      </c>
      <c r="X1412" s="9">
        <f>ROUND(R1412 / 1.2, 2)</f>
        <v>520.9</v>
      </c>
      <c r="Y1412" s="9">
        <f t="shared" si="224"/>
        <v>30754.45</v>
      </c>
      <c r="Z1412" s="9">
        <f>ROUND(T1412 / 1.2, 2)</f>
        <v>250792</v>
      </c>
      <c r="AA1412" s="9">
        <f>Y1412+Z1412</f>
        <v>281546.45</v>
      </c>
      <c r="AD1412" s="4">
        <v>337840069</v>
      </c>
      <c r="AE1412" s="4">
        <v>28858292</v>
      </c>
      <c r="AG1412" s="4" t="s">
        <v>3336</v>
      </c>
      <c r="AH1412" s="4" t="s">
        <v>3337</v>
      </c>
      <c r="AI1412" s="4" t="s">
        <v>70</v>
      </c>
    </row>
    <row r="1413" spans="1:35" ht="36" x14ac:dyDescent="0.3">
      <c r="A1413" s="50" t="s">
        <v>3823</v>
      </c>
      <c r="B1413" s="50"/>
      <c r="C1413" s="61" t="s">
        <v>630</v>
      </c>
      <c r="D1413" s="52"/>
      <c r="E1413" s="52"/>
      <c r="F1413" s="55" t="s">
        <v>74</v>
      </c>
      <c r="G1413" s="56">
        <v>0.15</v>
      </c>
      <c r="H1413" s="52"/>
      <c r="I1413" s="56">
        <v>81.075000000000003</v>
      </c>
      <c r="J1413" s="58">
        <v>90.28</v>
      </c>
      <c r="K1413" s="59"/>
      <c r="L1413" s="59"/>
      <c r="M1413" s="58">
        <f>ROUND(ROUND(J1413, 2)*I1413, 2)</f>
        <v>7319.45</v>
      </c>
      <c r="N1413" s="59"/>
      <c r="O1413" s="59"/>
      <c r="P1413" s="58">
        <v>88.8</v>
      </c>
      <c r="Q1413" s="59"/>
      <c r="R1413" s="59"/>
      <c r="S1413" s="58">
        <f>ROUND(ROUND(P1413, 2)*I1413, 2)</f>
        <v>7199.46</v>
      </c>
      <c r="T1413" s="59"/>
      <c r="U1413" s="60"/>
      <c r="V1413" s="9">
        <f>ROUND(ROUND(P1413, 2)/1.2, 2)</f>
        <v>74</v>
      </c>
      <c r="Y1413" s="9">
        <f t="shared" si="224"/>
        <v>5999.55</v>
      </c>
      <c r="AD1413" s="4" t="s">
        <v>3824</v>
      </c>
      <c r="AE1413" s="4" t="s">
        <v>3825</v>
      </c>
      <c r="AF1413" s="4" t="s">
        <v>633</v>
      </c>
    </row>
    <row r="1414" spans="1:35" ht="126" x14ac:dyDescent="0.3">
      <c r="A1414" s="50" t="s">
        <v>3826</v>
      </c>
      <c r="B1414" s="50"/>
      <c r="C1414" s="61" t="s">
        <v>3827</v>
      </c>
      <c r="D1414" s="52"/>
      <c r="E1414" s="52" t="s">
        <v>3828</v>
      </c>
      <c r="F1414" s="55" t="s">
        <v>74</v>
      </c>
      <c r="G1414" s="56">
        <v>0.3</v>
      </c>
      <c r="H1414" s="52"/>
      <c r="I1414" s="56">
        <v>162.15</v>
      </c>
      <c r="J1414" s="58">
        <v>0</v>
      </c>
      <c r="K1414" s="59"/>
      <c r="L1414" s="59"/>
      <c r="M1414" s="58">
        <f>ROUND(ROUND(J1414, 2)*I1414, 2)</f>
        <v>0</v>
      </c>
      <c r="N1414" s="59"/>
      <c r="O1414" s="59"/>
      <c r="P1414" s="58">
        <v>183.2</v>
      </c>
      <c r="Q1414" s="59"/>
      <c r="R1414" s="59"/>
      <c r="S1414" s="58">
        <f>ROUND(ROUND(P1414, 2)*I1414, 2)</f>
        <v>29705.88</v>
      </c>
      <c r="T1414" s="59"/>
      <c r="U1414" s="60"/>
      <c r="V1414" s="9">
        <f>ROUND(ROUND(P1414, 2)/1.2, 2)</f>
        <v>152.66999999999999</v>
      </c>
      <c r="Y1414" s="9">
        <f t="shared" si="224"/>
        <v>24754.9</v>
      </c>
      <c r="AD1414" s="4" t="s">
        <v>3829</v>
      </c>
      <c r="AE1414" s="4" t="s">
        <v>3830</v>
      </c>
      <c r="AF1414" s="4" t="s">
        <v>3831</v>
      </c>
    </row>
    <row r="1415" spans="1:35" ht="36" x14ac:dyDescent="0.3">
      <c r="A1415" s="50" t="s">
        <v>3832</v>
      </c>
      <c r="B1415" s="50" t="s">
        <v>3333</v>
      </c>
      <c r="C1415" s="51" t="s">
        <v>3334</v>
      </c>
      <c r="D1415" s="52"/>
      <c r="E1415" s="52" t="s">
        <v>3833</v>
      </c>
      <c r="F1415" s="52" t="s">
        <v>67</v>
      </c>
      <c r="G1415" s="53">
        <v>1</v>
      </c>
      <c r="H1415" s="52"/>
      <c r="I1415" s="53">
        <v>99.6</v>
      </c>
      <c r="J1415" s="54">
        <v>82.68</v>
      </c>
      <c r="K1415" s="54">
        <v>464</v>
      </c>
      <c r="L1415" s="54">
        <f>J1415+ROUND(K1415, 2)</f>
        <v>546.68000000000006</v>
      </c>
      <c r="M1415" s="54">
        <v>8234.93</v>
      </c>
      <c r="N1415" s="54">
        <v>46214.400000000001</v>
      </c>
      <c r="O1415" s="54">
        <f>M1415+N1415</f>
        <v>54449.33</v>
      </c>
      <c r="P1415" s="54">
        <v>75.27</v>
      </c>
      <c r="Q1415" s="54">
        <v>556.79999999999995</v>
      </c>
      <c r="R1415" s="54">
        <f>P1415+ROUND(Q1415, 2)</f>
        <v>632.06999999999994</v>
      </c>
      <c r="S1415" s="54">
        <v>7496.89</v>
      </c>
      <c r="T1415" s="54">
        <v>55457.279999999999</v>
      </c>
      <c r="U1415" s="54">
        <f>S1415+T1415</f>
        <v>62954.17</v>
      </c>
      <c r="V1415" s="9">
        <f>ROUND(P1415 / 1.2, 2)</f>
        <v>62.73</v>
      </c>
      <c r="W1415" s="9">
        <f>ROUND(Q1415 / 1.2, 2)</f>
        <v>464</v>
      </c>
      <c r="X1415" s="9">
        <f>ROUND(R1415 / 1.2, 2)</f>
        <v>526.73</v>
      </c>
      <c r="Y1415" s="9">
        <f t="shared" si="224"/>
        <v>6247.41</v>
      </c>
      <c r="Z1415" s="9">
        <f>ROUND(T1415 / 1.2, 2)</f>
        <v>46214.400000000001</v>
      </c>
      <c r="AA1415" s="9">
        <f>Y1415+Z1415</f>
        <v>52461.81</v>
      </c>
      <c r="AD1415" s="4">
        <v>337840070</v>
      </c>
      <c r="AE1415" s="4">
        <v>28858293</v>
      </c>
      <c r="AG1415" s="4" t="s">
        <v>3336</v>
      </c>
      <c r="AH1415" s="4" t="s">
        <v>3337</v>
      </c>
      <c r="AI1415" s="4" t="s">
        <v>70</v>
      </c>
    </row>
    <row r="1416" spans="1:35" ht="108" x14ac:dyDescent="0.3">
      <c r="A1416" s="50" t="s">
        <v>3834</v>
      </c>
      <c r="B1416" s="50"/>
      <c r="C1416" s="61" t="s">
        <v>3279</v>
      </c>
      <c r="D1416" s="52"/>
      <c r="E1416" s="52" t="s">
        <v>3835</v>
      </c>
      <c r="F1416" s="55" t="s">
        <v>74</v>
      </c>
      <c r="G1416" s="56">
        <v>0.3</v>
      </c>
      <c r="H1416" s="52"/>
      <c r="I1416" s="56">
        <v>29.88</v>
      </c>
      <c r="J1416" s="58">
        <v>230.45</v>
      </c>
      <c r="K1416" s="59"/>
      <c r="L1416" s="59"/>
      <c r="M1416" s="58">
        <f>ROUND(ROUND(J1416, 2)*I1416, 2)</f>
        <v>6885.85</v>
      </c>
      <c r="N1416" s="59"/>
      <c r="O1416" s="59"/>
      <c r="P1416" s="58">
        <v>206.5</v>
      </c>
      <c r="Q1416" s="59"/>
      <c r="R1416" s="59"/>
      <c r="S1416" s="58">
        <f>ROUND(ROUND(P1416, 2)*I1416, 2)</f>
        <v>6170.22</v>
      </c>
      <c r="T1416" s="59"/>
      <c r="U1416" s="60"/>
      <c r="V1416" s="9">
        <f>ROUND(ROUND(P1416, 2)/1.2, 2)</f>
        <v>172.08</v>
      </c>
      <c r="Y1416" s="9">
        <f t="shared" si="224"/>
        <v>5141.8500000000004</v>
      </c>
      <c r="AD1416" s="4" t="s">
        <v>3836</v>
      </c>
      <c r="AE1416" s="4" t="s">
        <v>3837</v>
      </c>
      <c r="AF1416" s="4" t="s">
        <v>3283</v>
      </c>
    </row>
    <row r="1417" spans="1:35" ht="36" x14ac:dyDescent="0.3">
      <c r="A1417" s="50" t="s">
        <v>3838</v>
      </c>
      <c r="B1417" s="50"/>
      <c r="C1417" s="61" t="s">
        <v>630</v>
      </c>
      <c r="D1417" s="52"/>
      <c r="E1417" s="52"/>
      <c r="F1417" s="55" t="s">
        <v>74</v>
      </c>
      <c r="G1417" s="56">
        <v>0.15</v>
      </c>
      <c r="H1417" s="52"/>
      <c r="I1417" s="56">
        <v>14.94</v>
      </c>
      <c r="J1417" s="58">
        <v>90.28</v>
      </c>
      <c r="K1417" s="59"/>
      <c r="L1417" s="59"/>
      <c r="M1417" s="58">
        <f>ROUND(ROUND(J1417, 2)*I1417, 2)</f>
        <v>1348.78</v>
      </c>
      <c r="N1417" s="59"/>
      <c r="O1417" s="59"/>
      <c r="P1417" s="58">
        <v>88.8</v>
      </c>
      <c r="Q1417" s="59"/>
      <c r="R1417" s="59"/>
      <c r="S1417" s="58">
        <f>ROUND(ROUND(P1417, 2)*I1417, 2)</f>
        <v>1326.67</v>
      </c>
      <c r="T1417" s="59"/>
      <c r="U1417" s="60"/>
      <c r="V1417" s="9">
        <f>ROUND(ROUND(P1417, 2)/1.2, 2)</f>
        <v>74</v>
      </c>
      <c r="Y1417" s="9">
        <f t="shared" si="224"/>
        <v>1105.56</v>
      </c>
      <c r="AD1417" s="4" t="s">
        <v>3839</v>
      </c>
      <c r="AE1417" s="4" t="s">
        <v>3840</v>
      </c>
      <c r="AF1417" s="4" t="s">
        <v>633</v>
      </c>
    </row>
    <row r="1418" spans="1:35" ht="54" x14ac:dyDescent="0.3">
      <c r="A1418" s="50" t="s">
        <v>3841</v>
      </c>
      <c r="B1418" s="50" t="s">
        <v>3333</v>
      </c>
      <c r="C1418" s="51" t="s">
        <v>3334</v>
      </c>
      <c r="D1418" s="52"/>
      <c r="E1418" s="52" t="s">
        <v>3842</v>
      </c>
      <c r="F1418" s="52" t="s">
        <v>67</v>
      </c>
      <c r="G1418" s="53">
        <v>1</v>
      </c>
      <c r="H1418" s="52"/>
      <c r="I1418" s="53">
        <v>1168.8</v>
      </c>
      <c r="J1418" s="54">
        <v>82.68</v>
      </c>
      <c r="K1418" s="54">
        <v>464</v>
      </c>
      <c r="L1418" s="54">
        <f>J1418+ROUND(K1418, 2)</f>
        <v>546.68000000000006</v>
      </c>
      <c r="M1418" s="54">
        <v>96636.38</v>
      </c>
      <c r="N1418" s="54">
        <v>542323.19999999995</v>
      </c>
      <c r="O1418" s="54">
        <f>M1418+N1418</f>
        <v>638959.57999999996</v>
      </c>
      <c r="P1418" s="54">
        <v>75.27</v>
      </c>
      <c r="Q1418" s="54">
        <v>556.79999999999995</v>
      </c>
      <c r="R1418" s="54">
        <f>P1418+ROUND(Q1418, 2)</f>
        <v>632.06999999999994</v>
      </c>
      <c r="S1418" s="54">
        <v>87975.58</v>
      </c>
      <c r="T1418" s="54">
        <v>650787.83999999997</v>
      </c>
      <c r="U1418" s="54">
        <f>S1418+T1418</f>
        <v>738763.41999999993</v>
      </c>
      <c r="V1418" s="9">
        <f>ROUND(P1418 / 1.2, 2)</f>
        <v>62.73</v>
      </c>
      <c r="W1418" s="9">
        <f>ROUND(Q1418 / 1.2, 2)</f>
        <v>464</v>
      </c>
      <c r="X1418" s="9">
        <f>ROUND(R1418 / 1.2, 2)</f>
        <v>526.73</v>
      </c>
      <c r="Y1418" s="9">
        <f t="shared" si="224"/>
        <v>73312.98</v>
      </c>
      <c r="Z1418" s="9">
        <f>ROUND(T1418 / 1.2, 2)</f>
        <v>542323.19999999995</v>
      </c>
      <c r="AA1418" s="9">
        <f>Y1418+Z1418</f>
        <v>615636.17999999993</v>
      </c>
      <c r="AD1418" s="4">
        <v>337840071</v>
      </c>
      <c r="AE1418" s="4">
        <v>28858297</v>
      </c>
      <c r="AG1418" s="4" t="s">
        <v>3336</v>
      </c>
      <c r="AH1418" s="4" t="s">
        <v>3337</v>
      </c>
      <c r="AI1418" s="4" t="s">
        <v>70</v>
      </c>
    </row>
    <row r="1419" spans="1:35" ht="36" x14ac:dyDescent="0.3">
      <c r="A1419" s="50" t="s">
        <v>3843</v>
      </c>
      <c r="B1419" s="50"/>
      <c r="C1419" s="61" t="s">
        <v>630</v>
      </c>
      <c r="D1419" s="52"/>
      <c r="E1419" s="52"/>
      <c r="F1419" s="55" t="s">
        <v>74</v>
      </c>
      <c r="G1419" s="56">
        <v>0.15</v>
      </c>
      <c r="H1419" s="52"/>
      <c r="I1419" s="56">
        <v>175.32</v>
      </c>
      <c r="J1419" s="58">
        <v>90.28</v>
      </c>
      <c r="K1419" s="59"/>
      <c r="L1419" s="59"/>
      <c r="M1419" s="58">
        <f>ROUND(ROUND(J1419, 2)*I1419, 2)</f>
        <v>15827.89</v>
      </c>
      <c r="N1419" s="59"/>
      <c r="O1419" s="59"/>
      <c r="P1419" s="58">
        <v>88.8</v>
      </c>
      <c r="Q1419" s="59"/>
      <c r="R1419" s="59"/>
      <c r="S1419" s="58">
        <f>ROUND(ROUND(P1419, 2)*I1419, 2)</f>
        <v>15568.42</v>
      </c>
      <c r="T1419" s="59"/>
      <c r="U1419" s="60"/>
      <c r="V1419" s="9">
        <f>ROUND(ROUND(P1419, 2)/1.2, 2)</f>
        <v>74</v>
      </c>
      <c r="Y1419" s="9">
        <f t="shared" si="224"/>
        <v>12973.68</v>
      </c>
      <c r="AD1419" s="4" t="s">
        <v>3844</v>
      </c>
      <c r="AE1419" s="4" t="s">
        <v>3845</v>
      </c>
      <c r="AF1419" s="4" t="s">
        <v>633</v>
      </c>
    </row>
    <row r="1420" spans="1:35" ht="108" x14ac:dyDescent="0.3">
      <c r="A1420" s="50" t="s">
        <v>3846</v>
      </c>
      <c r="B1420" s="50"/>
      <c r="C1420" s="61" t="s">
        <v>3279</v>
      </c>
      <c r="D1420" s="52"/>
      <c r="E1420" s="52" t="s">
        <v>3847</v>
      </c>
      <c r="F1420" s="55" t="s">
        <v>74</v>
      </c>
      <c r="G1420" s="56">
        <v>0.3</v>
      </c>
      <c r="H1420" s="52"/>
      <c r="I1420" s="56">
        <v>350.64</v>
      </c>
      <c r="J1420" s="58">
        <v>230.45</v>
      </c>
      <c r="K1420" s="59"/>
      <c r="L1420" s="59"/>
      <c r="M1420" s="58">
        <f>ROUND(ROUND(J1420, 2)*I1420, 2)</f>
        <v>80804.990000000005</v>
      </c>
      <c r="N1420" s="59"/>
      <c r="O1420" s="59"/>
      <c r="P1420" s="58">
        <v>206.5</v>
      </c>
      <c r="Q1420" s="59"/>
      <c r="R1420" s="59"/>
      <c r="S1420" s="58">
        <f>ROUND(ROUND(P1420, 2)*I1420, 2)</f>
        <v>72407.16</v>
      </c>
      <c r="T1420" s="59"/>
      <c r="U1420" s="60"/>
      <c r="V1420" s="9">
        <f>ROUND(ROUND(P1420, 2)/1.2, 2)</f>
        <v>172.08</v>
      </c>
      <c r="Y1420" s="9">
        <f t="shared" si="224"/>
        <v>60339.3</v>
      </c>
      <c r="AD1420" s="4" t="s">
        <v>3848</v>
      </c>
      <c r="AE1420" s="4" t="s">
        <v>3849</v>
      </c>
      <c r="AF1420" s="4" t="s">
        <v>3283</v>
      </c>
    </row>
    <row r="1421" spans="1:35" ht="36" x14ac:dyDescent="0.3">
      <c r="A1421" s="50" t="s">
        <v>3850</v>
      </c>
      <c r="B1421" s="50" t="s">
        <v>3333</v>
      </c>
      <c r="C1421" s="51" t="s">
        <v>3334</v>
      </c>
      <c r="D1421" s="52"/>
      <c r="E1421" s="52" t="s">
        <v>3851</v>
      </c>
      <c r="F1421" s="52" t="s">
        <v>67</v>
      </c>
      <c r="G1421" s="53">
        <v>1</v>
      </c>
      <c r="H1421" s="52"/>
      <c r="I1421" s="53">
        <v>55.8</v>
      </c>
      <c r="J1421" s="54">
        <v>82.68</v>
      </c>
      <c r="K1421" s="54">
        <v>464</v>
      </c>
      <c r="L1421" s="54">
        <f>J1421+ROUND(K1421, 2)</f>
        <v>546.68000000000006</v>
      </c>
      <c r="M1421" s="54">
        <v>4613.54</v>
      </c>
      <c r="N1421" s="54">
        <v>25891.200000000001</v>
      </c>
      <c r="O1421" s="54">
        <f>M1421+N1421</f>
        <v>30504.74</v>
      </c>
      <c r="P1421" s="54">
        <v>75.27</v>
      </c>
      <c r="Q1421" s="54">
        <v>556.79999999999995</v>
      </c>
      <c r="R1421" s="54">
        <f>P1421+ROUND(Q1421, 2)</f>
        <v>632.06999999999994</v>
      </c>
      <c r="S1421" s="54">
        <v>4200.07</v>
      </c>
      <c r="T1421" s="54">
        <v>31069.439999999999</v>
      </c>
      <c r="U1421" s="54">
        <f>S1421+T1421</f>
        <v>35269.509999999995</v>
      </c>
      <c r="V1421" s="9">
        <f>ROUND(P1421 / 1.2, 2)</f>
        <v>62.73</v>
      </c>
      <c r="W1421" s="9">
        <f>ROUND(Q1421 / 1.2, 2)</f>
        <v>464</v>
      </c>
      <c r="X1421" s="9">
        <f>ROUND(R1421 / 1.2, 2)</f>
        <v>526.73</v>
      </c>
      <c r="Y1421" s="9">
        <f t="shared" si="224"/>
        <v>3500.06</v>
      </c>
      <c r="Z1421" s="9">
        <f>ROUND(T1421 / 1.2, 2)</f>
        <v>25891.200000000001</v>
      </c>
      <c r="AA1421" s="9">
        <f>Y1421+Z1421</f>
        <v>29391.260000000002</v>
      </c>
      <c r="AD1421" s="4">
        <v>337840072</v>
      </c>
      <c r="AE1421" s="4">
        <v>28858298</v>
      </c>
      <c r="AG1421" s="4" t="s">
        <v>3336</v>
      </c>
      <c r="AH1421" s="4" t="s">
        <v>3337</v>
      </c>
      <c r="AI1421" s="4" t="s">
        <v>70</v>
      </c>
    </row>
    <row r="1422" spans="1:35" ht="108" x14ac:dyDescent="0.3">
      <c r="A1422" s="50" t="s">
        <v>3852</v>
      </c>
      <c r="B1422" s="50"/>
      <c r="C1422" s="61" t="s">
        <v>3279</v>
      </c>
      <c r="D1422" s="52"/>
      <c r="E1422" s="52" t="s">
        <v>3853</v>
      </c>
      <c r="F1422" s="55" t="s">
        <v>74</v>
      </c>
      <c r="G1422" s="56">
        <v>0.3</v>
      </c>
      <c r="H1422" s="52"/>
      <c r="I1422" s="56">
        <v>16.739999999999998</v>
      </c>
      <c r="J1422" s="58">
        <v>230.45</v>
      </c>
      <c r="K1422" s="59"/>
      <c r="L1422" s="59"/>
      <c r="M1422" s="58">
        <f>ROUND(ROUND(J1422, 2)*I1422, 2)</f>
        <v>3857.73</v>
      </c>
      <c r="N1422" s="59"/>
      <c r="O1422" s="59"/>
      <c r="P1422" s="58">
        <v>206.5</v>
      </c>
      <c r="Q1422" s="59"/>
      <c r="R1422" s="59"/>
      <c r="S1422" s="58">
        <f>ROUND(ROUND(P1422, 2)*I1422, 2)</f>
        <v>3456.81</v>
      </c>
      <c r="T1422" s="59"/>
      <c r="U1422" s="60"/>
      <c r="V1422" s="9">
        <f>ROUND(ROUND(P1422, 2)/1.2, 2)</f>
        <v>172.08</v>
      </c>
      <c r="Y1422" s="9">
        <f t="shared" si="224"/>
        <v>2880.68</v>
      </c>
      <c r="AD1422" s="4" t="s">
        <v>3854</v>
      </c>
      <c r="AE1422" s="4" t="s">
        <v>3855</v>
      </c>
      <c r="AF1422" s="4" t="s">
        <v>3283</v>
      </c>
    </row>
    <row r="1423" spans="1:35" ht="36" x14ac:dyDescent="0.3">
      <c r="A1423" s="50" t="s">
        <v>3856</v>
      </c>
      <c r="B1423" s="50"/>
      <c r="C1423" s="61" t="s">
        <v>630</v>
      </c>
      <c r="D1423" s="52"/>
      <c r="E1423" s="52"/>
      <c r="F1423" s="55" t="s">
        <v>74</v>
      </c>
      <c r="G1423" s="56">
        <v>0.15</v>
      </c>
      <c r="H1423" s="52"/>
      <c r="I1423" s="56">
        <v>8.3699999999999992</v>
      </c>
      <c r="J1423" s="58">
        <v>90.28</v>
      </c>
      <c r="K1423" s="59"/>
      <c r="L1423" s="59"/>
      <c r="M1423" s="58">
        <f>ROUND(ROUND(J1423, 2)*I1423, 2)</f>
        <v>755.64</v>
      </c>
      <c r="N1423" s="59"/>
      <c r="O1423" s="59"/>
      <c r="P1423" s="58">
        <v>88.8</v>
      </c>
      <c r="Q1423" s="59"/>
      <c r="R1423" s="59"/>
      <c r="S1423" s="58">
        <f>ROUND(ROUND(P1423, 2)*I1423, 2)</f>
        <v>743.26</v>
      </c>
      <c r="T1423" s="59"/>
      <c r="U1423" s="60"/>
      <c r="V1423" s="9">
        <f>ROUND(ROUND(P1423, 2)/1.2, 2)</f>
        <v>74</v>
      </c>
      <c r="Y1423" s="9">
        <f t="shared" si="224"/>
        <v>619.38</v>
      </c>
      <c r="AD1423" s="4" t="s">
        <v>3857</v>
      </c>
      <c r="AE1423" s="4" t="s">
        <v>3858</v>
      </c>
      <c r="AF1423" s="4" t="s">
        <v>633</v>
      </c>
    </row>
    <row r="1424" spans="1:35" ht="36" x14ac:dyDescent="0.3">
      <c r="A1424" s="50" t="s">
        <v>3859</v>
      </c>
      <c r="B1424" s="50" t="s">
        <v>3333</v>
      </c>
      <c r="C1424" s="51" t="s">
        <v>3334</v>
      </c>
      <c r="D1424" s="52"/>
      <c r="E1424" s="52" t="s">
        <v>3860</v>
      </c>
      <c r="F1424" s="52" t="s">
        <v>67</v>
      </c>
      <c r="G1424" s="53">
        <v>1</v>
      </c>
      <c r="H1424" s="52"/>
      <c r="I1424" s="53">
        <v>60.5</v>
      </c>
      <c r="J1424" s="54">
        <v>82.68</v>
      </c>
      <c r="K1424" s="54">
        <v>464</v>
      </c>
      <c r="L1424" s="54">
        <f>J1424+ROUND(K1424, 2)</f>
        <v>546.68000000000006</v>
      </c>
      <c r="M1424" s="54">
        <v>5002.1400000000003</v>
      </c>
      <c r="N1424" s="54">
        <v>28072</v>
      </c>
      <c r="O1424" s="54">
        <f>M1424+N1424</f>
        <v>33074.14</v>
      </c>
      <c r="P1424" s="54">
        <v>75.27</v>
      </c>
      <c r="Q1424" s="54">
        <v>556.79999999999995</v>
      </c>
      <c r="R1424" s="54">
        <f>P1424+ROUND(Q1424, 2)</f>
        <v>632.06999999999994</v>
      </c>
      <c r="S1424" s="54">
        <v>4553.84</v>
      </c>
      <c r="T1424" s="54">
        <v>33686.400000000001</v>
      </c>
      <c r="U1424" s="54">
        <f>S1424+T1424</f>
        <v>38240.240000000005</v>
      </c>
      <c r="V1424" s="9">
        <f>ROUND(P1424 / 1.2, 2)</f>
        <v>62.73</v>
      </c>
      <c r="W1424" s="9">
        <f>ROUND(Q1424 / 1.2, 2)</f>
        <v>464</v>
      </c>
      <c r="X1424" s="9">
        <f>ROUND(R1424 / 1.2, 2)</f>
        <v>526.73</v>
      </c>
      <c r="Y1424" s="9">
        <f t="shared" si="224"/>
        <v>3794.87</v>
      </c>
      <c r="Z1424" s="9">
        <f>ROUND(T1424 / 1.2, 2)</f>
        <v>28072</v>
      </c>
      <c r="AA1424" s="9">
        <f>Y1424+Z1424</f>
        <v>31866.87</v>
      </c>
      <c r="AD1424" s="4">
        <v>337840073</v>
      </c>
      <c r="AE1424" s="4">
        <v>28858299</v>
      </c>
      <c r="AG1424" s="4" t="s">
        <v>3336</v>
      </c>
      <c r="AH1424" s="4" t="s">
        <v>3337</v>
      </c>
      <c r="AI1424" s="4" t="s">
        <v>70</v>
      </c>
    </row>
    <row r="1425" spans="1:35" ht="36" x14ac:dyDescent="0.3">
      <c r="A1425" s="50" t="s">
        <v>3861</v>
      </c>
      <c r="B1425" s="50"/>
      <c r="C1425" s="61" t="s">
        <v>630</v>
      </c>
      <c r="D1425" s="52"/>
      <c r="E1425" s="52"/>
      <c r="F1425" s="55" t="s">
        <v>74</v>
      </c>
      <c r="G1425" s="56">
        <v>0.15</v>
      </c>
      <c r="H1425" s="52"/>
      <c r="I1425" s="56">
        <v>9.0749999999999993</v>
      </c>
      <c r="J1425" s="58">
        <v>90.28</v>
      </c>
      <c r="K1425" s="59"/>
      <c r="L1425" s="59"/>
      <c r="M1425" s="58">
        <f>ROUND(ROUND(J1425, 2)*I1425, 2)</f>
        <v>819.29</v>
      </c>
      <c r="N1425" s="59"/>
      <c r="O1425" s="59"/>
      <c r="P1425" s="58">
        <v>88.8</v>
      </c>
      <c r="Q1425" s="59"/>
      <c r="R1425" s="59"/>
      <c r="S1425" s="58">
        <f>ROUND(ROUND(P1425, 2)*I1425, 2)</f>
        <v>805.86</v>
      </c>
      <c r="T1425" s="59"/>
      <c r="U1425" s="60"/>
      <c r="V1425" s="9">
        <f>ROUND(ROUND(P1425, 2)/1.2, 2)</f>
        <v>74</v>
      </c>
      <c r="Y1425" s="9">
        <f t="shared" si="224"/>
        <v>671.55</v>
      </c>
      <c r="AD1425" s="4" t="s">
        <v>3862</v>
      </c>
      <c r="AE1425" s="4" t="s">
        <v>3863</v>
      </c>
      <c r="AF1425" s="4" t="s">
        <v>633</v>
      </c>
    </row>
    <row r="1426" spans="1:35" ht="108" x14ac:dyDescent="0.3">
      <c r="A1426" s="50" t="s">
        <v>3864</v>
      </c>
      <c r="B1426" s="50"/>
      <c r="C1426" s="61" t="s">
        <v>3279</v>
      </c>
      <c r="D1426" s="52"/>
      <c r="E1426" s="52" t="s">
        <v>3865</v>
      </c>
      <c r="F1426" s="55" t="s">
        <v>74</v>
      </c>
      <c r="G1426" s="56">
        <v>0.3</v>
      </c>
      <c r="H1426" s="52"/>
      <c r="I1426" s="56">
        <v>18.149999999999999</v>
      </c>
      <c r="J1426" s="58">
        <v>230.45</v>
      </c>
      <c r="K1426" s="59"/>
      <c r="L1426" s="59"/>
      <c r="M1426" s="58">
        <f>ROUND(ROUND(J1426, 2)*I1426, 2)</f>
        <v>4182.67</v>
      </c>
      <c r="N1426" s="59"/>
      <c r="O1426" s="59"/>
      <c r="P1426" s="58">
        <v>206.5</v>
      </c>
      <c r="Q1426" s="59"/>
      <c r="R1426" s="59"/>
      <c r="S1426" s="58">
        <f>ROUND(ROUND(P1426, 2)*I1426, 2)</f>
        <v>3747.98</v>
      </c>
      <c r="T1426" s="59"/>
      <c r="U1426" s="60"/>
      <c r="V1426" s="9">
        <f>ROUND(ROUND(P1426, 2)/1.2, 2)</f>
        <v>172.08</v>
      </c>
      <c r="Y1426" s="9">
        <f t="shared" si="224"/>
        <v>3123.32</v>
      </c>
      <c r="AD1426" s="4" t="s">
        <v>3866</v>
      </c>
      <c r="AE1426" s="4" t="s">
        <v>3867</v>
      </c>
      <c r="AF1426" s="4" t="s">
        <v>3283</v>
      </c>
    </row>
    <row r="1427" spans="1:35" ht="36" x14ac:dyDescent="0.3">
      <c r="A1427" s="50" t="s">
        <v>3868</v>
      </c>
      <c r="B1427" s="50" t="s">
        <v>3333</v>
      </c>
      <c r="C1427" s="51" t="s">
        <v>3334</v>
      </c>
      <c r="D1427" s="52"/>
      <c r="E1427" s="52" t="s">
        <v>3869</v>
      </c>
      <c r="F1427" s="52" t="s">
        <v>67</v>
      </c>
      <c r="G1427" s="53">
        <v>1</v>
      </c>
      <c r="H1427" s="52"/>
      <c r="I1427" s="53">
        <v>54.8</v>
      </c>
      <c r="J1427" s="54">
        <v>82.68</v>
      </c>
      <c r="K1427" s="54">
        <v>464</v>
      </c>
      <c r="L1427" s="54">
        <f>J1427+ROUND(K1427, 2)</f>
        <v>546.68000000000006</v>
      </c>
      <c r="M1427" s="54">
        <v>4530.8599999999997</v>
      </c>
      <c r="N1427" s="54">
        <v>25427.200000000001</v>
      </c>
      <c r="O1427" s="54">
        <f>M1427+N1427</f>
        <v>29958.06</v>
      </c>
      <c r="P1427" s="54">
        <v>75.27</v>
      </c>
      <c r="Q1427" s="54">
        <v>556.79999999999995</v>
      </c>
      <c r="R1427" s="54">
        <f>P1427+ROUND(Q1427, 2)</f>
        <v>632.06999999999994</v>
      </c>
      <c r="S1427" s="54">
        <v>4124.8</v>
      </c>
      <c r="T1427" s="54">
        <v>30512.639999999999</v>
      </c>
      <c r="U1427" s="54">
        <f>S1427+T1427</f>
        <v>34637.440000000002</v>
      </c>
      <c r="V1427" s="9">
        <f>ROUND(P1427 / 1.2, 2)</f>
        <v>62.73</v>
      </c>
      <c r="W1427" s="9">
        <f>ROUND(Q1427 / 1.2, 2)</f>
        <v>464</v>
      </c>
      <c r="X1427" s="9">
        <f>ROUND(R1427 / 1.2, 2)</f>
        <v>526.73</v>
      </c>
      <c r="Y1427" s="9">
        <f t="shared" si="224"/>
        <v>3437.33</v>
      </c>
      <c r="Z1427" s="9">
        <f>ROUND(T1427 / 1.2, 2)</f>
        <v>25427.200000000001</v>
      </c>
      <c r="AA1427" s="9">
        <f>Y1427+Z1427</f>
        <v>28864.53</v>
      </c>
      <c r="AD1427" s="4">
        <v>337840074</v>
      </c>
      <c r="AE1427" s="4">
        <v>28858300</v>
      </c>
      <c r="AG1427" s="4" t="s">
        <v>3336</v>
      </c>
      <c r="AH1427" s="4" t="s">
        <v>3337</v>
      </c>
      <c r="AI1427" s="4" t="s">
        <v>70</v>
      </c>
    </row>
    <row r="1428" spans="1:35" ht="108" x14ac:dyDescent="0.3">
      <c r="A1428" s="50" t="s">
        <v>3870</v>
      </c>
      <c r="B1428" s="50"/>
      <c r="C1428" s="61" t="s">
        <v>3279</v>
      </c>
      <c r="D1428" s="52"/>
      <c r="E1428" s="52" t="s">
        <v>3871</v>
      </c>
      <c r="F1428" s="55" t="s">
        <v>74</v>
      </c>
      <c r="G1428" s="56">
        <v>0.3</v>
      </c>
      <c r="H1428" s="52"/>
      <c r="I1428" s="56">
        <v>16.440000000000001</v>
      </c>
      <c r="J1428" s="58">
        <v>230.45</v>
      </c>
      <c r="K1428" s="59"/>
      <c r="L1428" s="59"/>
      <c r="M1428" s="58">
        <f>ROUND(ROUND(J1428, 2)*I1428, 2)</f>
        <v>3788.6</v>
      </c>
      <c r="N1428" s="59"/>
      <c r="O1428" s="59"/>
      <c r="P1428" s="58">
        <v>206.5</v>
      </c>
      <c r="Q1428" s="59"/>
      <c r="R1428" s="59"/>
      <c r="S1428" s="58">
        <f>ROUND(ROUND(P1428, 2)*I1428, 2)</f>
        <v>3394.86</v>
      </c>
      <c r="T1428" s="59"/>
      <c r="U1428" s="60"/>
      <c r="V1428" s="9">
        <f>ROUND(ROUND(P1428, 2)/1.2, 2)</f>
        <v>172.08</v>
      </c>
      <c r="Y1428" s="9">
        <f t="shared" si="224"/>
        <v>2829.05</v>
      </c>
      <c r="AD1428" s="4" t="s">
        <v>3872</v>
      </c>
      <c r="AE1428" s="4" t="s">
        <v>3873</v>
      </c>
      <c r="AF1428" s="4" t="s">
        <v>3283</v>
      </c>
    </row>
    <row r="1429" spans="1:35" ht="36" x14ac:dyDescent="0.3">
      <c r="A1429" s="50" t="s">
        <v>3874</v>
      </c>
      <c r="B1429" s="50"/>
      <c r="C1429" s="61" t="s">
        <v>630</v>
      </c>
      <c r="D1429" s="52"/>
      <c r="E1429" s="52"/>
      <c r="F1429" s="55" t="s">
        <v>74</v>
      </c>
      <c r="G1429" s="56">
        <v>0.15</v>
      </c>
      <c r="H1429" s="52"/>
      <c r="I1429" s="56">
        <v>8.2200000000000006</v>
      </c>
      <c r="J1429" s="58">
        <v>90.28</v>
      </c>
      <c r="K1429" s="59"/>
      <c r="L1429" s="59"/>
      <c r="M1429" s="58">
        <f>ROUND(ROUND(J1429, 2)*I1429, 2)</f>
        <v>742.1</v>
      </c>
      <c r="N1429" s="59"/>
      <c r="O1429" s="59"/>
      <c r="P1429" s="58">
        <v>88.8</v>
      </c>
      <c r="Q1429" s="59"/>
      <c r="R1429" s="59"/>
      <c r="S1429" s="58">
        <f>ROUND(ROUND(P1429, 2)*I1429, 2)</f>
        <v>729.94</v>
      </c>
      <c r="T1429" s="59"/>
      <c r="U1429" s="60"/>
      <c r="V1429" s="9">
        <f>ROUND(ROUND(P1429, 2)/1.2, 2)</f>
        <v>74</v>
      </c>
      <c r="Y1429" s="9">
        <f t="shared" si="224"/>
        <v>608.28</v>
      </c>
      <c r="AD1429" s="4" t="s">
        <v>3875</v>
      </c>
      <c r="AE1429" s="4" t="s">
        <v>3876</v>
      </c>
      <c r="AF1429" s="4" t="s">
        <v>633</v>
      </c>
    </row>
    <row r="1430" spans="1:35" ht="36" x14ac:dyDescent="0.3">
      <c r="A1430" s="50" t="s">
        <v>3877</v>
      </c>
      <c r="B1430" s="50" t="s">
        <v>3333</v>
      </c>
      <c r="C1430" s="51" t="s">
        <v>3334</v>
      </c>
      <c r="D1430" s="52"/>
      <c r="E1430" s="52" t="s">
        <v>3878</v>
      </c>
      <c r="F1430" s="52" t="s">
        <v>67</v>
      </c>
      <c r="G1430" s="53">
        <v>1</v>
      </c>
      <c r="H1430" s="52"/>
      <c r="I1430" s="53">
        <v>73.5</v>
      </c>
      <c r="J1430" s="54">
        <v>82.68</v>
      </c>
      <c r="K1430" s="54">
        <v>464</v>
      </c>
      <c r="L1430" s="54">
        <f>J1430+ROUND(K1430, 2)</f>
        <v>546.68000000000006</v>
      </c>
      <c r="M1430" s="54">
        <v>6076.98</v>
      </c>
      <c r="N1430" s="54">
        <v>34104</v>
      </c>
      <c r="O1430" s="54">
        <f>M1430+N1430</f>
        <v>40180.979999999996</v>
      </c>
      <c r="P1430" s="54">
        <v>75.27</v>
      </c>
      <c r="Q1430" s="54">
        <v>556.79999999999995</v>
      </c>
      <c r="R1430" s="54">
        <f>P1430+ROUND(Q1430, 2)</f>
        <v>632.06999999999994</v>
      </c>
      <c r="S1430" s="54">
        <v>5532.35</v>
      </c>
      <c r="T1430" s="54">
        <v>40924.800000000003</v>
      </c>
      <c r="U1430" s="54">
        <f>S1430+T1430</f>
        <v>46457.15</v>
      </c>
      <c r="V1430" s="9">
        <f>ROUND(P1430 / 1.2, 2)</f>
        <v>62.73</v>
      </c>
      <c r="W1430" s="9">
        <f>ROUND(Q1430 / 1.2, 2)</f>
        <v>464</v>
      </c>
      <c r="X1430" s="9">
        <f>ROUND(R1430 / 1.2, 2)</f>
        <v>526.73</v>
      </c>
      <c r="Y1430" s="9">
        <f t="shared" si="224"/>
        <v>4610.29</v>
      </c>
      <c r="Z1430" s="9">
        <f>ROUND(T1430 / 1.2, 2)</f>
        <v>34104</v>
      </c>
      <c r="AA1430" s="9">
        <f>Y1430+Z1430</f>
        <v>38714.29</v>
      </c>
      <c r="AD1430" s="4">
        <v>337840075</v>
      </c>
      <c r="AE1430" s="4">
        <v>28858301</v>
      </c>
      <c r="AG1430" s="4" t="s">
        <v>3336</v>
      </c>
      <c r="AH1430" s="4" t="s">
        <v>3337</v>
      </c>
      <c r="AI1430" s="4" t="s">
        <v>70</v>
      </c>
    </row>
    <row r="1431" spans="1:35" ht="36" x14ac:dyDescent="0.3">
      <c r="A1431" s="50" t="s">
        <v>3879</v>
      </c>
      <c r="B1431" s="50"/>
      <c r="C1431" s="61" t="s">
        <v>630</v>
      </c>
      <c r="D1431" s="52"/>
      <c r="E1431" s="52"/>
      <c r="F1431" s="55" t="s">
        <v>74</v>
      </c>
      <c r="G1431" s="56">
        <v>0.15</v>
      </c>
      <c r="H1431" s="52"/>
      <c r="I1431" s="56">
        <v>11.025</v>
      </c>
      <c r="J1431" s="58">
        <v>90.28</v>
      </c>
      <c r="K1431" s="59"/>
      <c r="L1431" s="59"/>
      <c r="M1431" s="58">
        <f>ROUND(ROUND(J1431, 2)*I1431, 2)</f>
        <v>995.34</v>
      </c>
      <c r="N1431" s="59"/>
      <c r="O1431" s="59"/>
      <c r="P1431" s="58">
        <v>88.8</v>
      </c>
      <c r="Q1431" s="59"/>
      <c r="R1431" s="59"/>
      <c r="S1431" s="58">
        <f>ROUND(ROUND(P1431, 2)*I1431, 2)</f>
        <v>979.02</v>
      </c>
      <c r="T1431" s="59"/>
      <c r="U1431" s="60"/>
      <c r="V1431" s="9">
        <f>ROUND(ROUND(P1431, 2)/1.2, 2)</f>
        <v>74</v>
      </c>
      <c r="Y1431" s="9">
        <f t="shared" si="224"/>
        <v>815.85</v>
      </c>
      <c r="AD1431" s="4" t="s">
        <v>3880</v>
      </c>
      <c r="AE1431" s="4" t="s">
        <v>3881</v>
      </c>
      <c r="AF1431" s="4" t="s">
        <v>633</v>
      </c>
    </row>
    <row r="1432" spans="1:35" ht="108" x14ac:dyDescent="0.3">
      <c r="A1432" s="50" t="s">
        <v>3882</v>
      </c>
      <c r="B1432" s="50"/>
      <c r="C1432" s="61" t="s">
        <v>3279</v>
      </c>
      <c r="D1432" s="52"/>
      <c r="E1432" s="52" t="s">
        <v>3883</v>
      </c>
      <c r="F1432" s="55" t="s">
        <v>74</v>
      </c>
      <c r="G1432" s="56">
        <v>0.3</v>
      </c>
      <c r="H1432" s="52"/>
      <c r="I1432" s="56">
        <v>22.05</v>
      </c>
      <c r="J1432" s="58">
        <v>230.45</v>
      </c>
      <c r="K1432" s="59"/>
      <c r="L1432" s="59"/>
      <c r="M1432" s="58">
        <f>ROUND(ROUND(J1432, 2)*I1432, 2)</f>
        <v>5081.42</v>
      </c>
      <c r="N1432" s="59"/>
      <c r="O1432" s="59"/>
      <c r="P1432" s="58">
        <v>206.5</v>
      </c>
      <c r="Q1432" s="59"/>
      <c r="R1432" s="59"/>
      <c r="S1432" s="58">
        <f>ROUND(ROUND(P1432, 2)*I1432, 2)</f>
        <v>4553.33</v>
      </c>
      <c r="T1432" s="59"/>
      <c r="U1432" s="60"/>
      <c r="V1432" s="9">
        <f>ROUND(ROUND(P1432, 2)/1.2, 2)</f>
        <v>172.08</v>
      </c>
      <c r="Y1432" s="9">
        <f t="shared" si="224"/>
        <v>3794.44</v>
      </c>
      <c r="AD1432" s="4" t="s">
        <v>3884</v>
      </c>
      <c r="AE1432" s="4" t="s">
        <v>3885</v>
      </c>
      <c r="AF1432" s="4" t="s">
        <v>3283</v>
      </c>
    </row>
    <row r="1433" spans="1:35" ht="36" x14ac:dyDescent="0.3">
      <c r="A1433" s="50" t="s">
        <v>3886</v>
      </c>
      <c r="B1433" s="50" t="s">
        <v>3333</v>
      </c>
      <c r="C1433" s="51" t="s">
        <v>3334</v>
      </c>
      <c r="D1433" s="52"/>
      <c r="E1433" s="52" t="s">
        <v>3887</v>
      </c>
      <c r="F1433" s="52" t="s">
        <v>67</v>
      </c>
      <c r="G1433" s="53">
        <v>1</v>
      </c>
      <c r="H1433" s="52"/>
      <c r="I1433" s="53">
        <v>70.2</v>
      </c>
      <c r="J1433" s="54">
        <v>82.68</v>
      </c>
      <c r="K1433" s="54">
        <v>464</v>
      </c>
      <c r="L1433" s="54">
        <f>J1433+ROUND(K1433, 2)</f>
        <v>546.68000000000006</v>
      </c>
      <c r="M1433" s="54">
        <v>5804.14</v>
      </c>
      <c r="N1433" s="54">
        <v>32572.799999999999</v>
      </c>
      <c r="O1433" s="54">
        <f>M1433+N1433</f>
        <v>38376.94</v>
      </c>
      <c r="P1433" s="54">
        <v>75.27</v>
      </c>
      <c r="Q1433" s="54">
        <v>556.79999999999995</v>
      </c>
      <c r="R1433" s="54">
        <f>P1433+ROUND(Q1433, 2)</f>
        <v>632.06999999999994</v>
      </c>
      <c r="S1433" s="54">
        <v>5283.95</v>
      </c>
      <c r="T1433" s="54">
        <v>39087.360000000001</v>
      </c>
      <c r="U1433" s="54">
        <f>S1433+T1433</f>
        <v>44371.31</v>
      </c>
      <c r="V1433" s="9">
        <f>ROUND(P1433 / 1.2, 2)</f>
        <v>62.73</v>
      </c>
      <c r="W1433" s="9">
        <f>ROUND(Q1433 / 1.2, 2)</f>
        <v>464</v>
      </c>
      <c r="X1433" s="9">
        <f>ROUND(R1433 / 1.2, 2)</f>
        <v>526.73</v>
      </c>
      <c r="Y1433" s="9">
        <f t="shared" si="224"/>
        <v>4403.29</v>
      </c>
      <c r="Z1433" s="9">
        <f>ROUND(T1433 / 1.2, 2)</f>
        <v>32572.799999999999</v>
      </c>
      <c r="AA1433" s="9">
        <f>Y1433+Z1433</f>
        <v>36976.089999999997</v>
      </c>
      <c r="AD1433" s="4">
        <v>337840076</v>
      </c>
      <c r="AE1433" s="4">
        <v>28858302</v>
      </c>
      <c r="AG1433" s="4" t="s">
        <v>3336</v>
      </c>
      <c r="AH1433" s="4" t="s">
        <v>3337</v>
      </c>
      <c r="AI1433" s="4" t="s">
        <v>70</v>
      </c>
    </row>
    <row r="1434" spans="1:35" ht="108" x14ac:dyDescent="0.3">
      <c r="A1434" s="50" t="s">
        <v>3888</v>
      </c>
      <c r="B1434" s="50"/>
      <c r="C1434" s="61" t="s">
        <v>3279</v>
      </c>
      <c r="D1434" s="52"/>
      <c r="E1434" s="52" t="s">
        <v>3889</v>
      </c>
      <c r="F1434" s="55" t="s">
        <v>74</v>
      </c>
      <c r="G1434" s="56">
        <v>0.3</v>
      </c>
      <c r="H1434" s="52"/>
      <c r="I1434" s="56">
        <v>21.06</v>
      </c>
      <c r="J1434" s="58">
        <v>230.45</v>
      </c>
      <c r="K1434" s="59"/>
      <c r="L1434" s="59"/>
      <c r="M1434" s="58">
        <f>ROUND(ROUND(J1434, 2)*I1434, 2)</f>
        <v>4853.28</v>
      </c>
      <c r="N1434" s="59"/>
      <c r="O1434" s="59"/>
      <c r="P1434" s="58">
        <v>206.5</v>
      </c>
      <c r="Q1434" s="59"/>
      <c r="R1434" s="59"/>
      <c r="S1434" s="58">
        <f>ROUND(ROUND(P1434, 2)*I1434, 2)</f>
        <v>4348.8900000000003</v>
      </c>
      <c r="T1434" s="59"/>
      <c r="U1434" s="60"/>
      <c r="V1434" s="9">
        <f>ROUND(ROUND(P1434, 2)/1.2, 2)</f>
        <v>172.08</v>
      </c>
      <c r="Y1434" s="9">
        <f t="shared" si="224"/>
        <v>3624.08</v>
      </c>
      <c r="AD1434" s="4" t="s">
        <v>3890</v>
      </c>
      <c r="AE1434" s="4" t="s">
        <v>3891</v>
      </c>
      <c r="AF1434" s="4" t="s">
        <v>3283</v>
      </c>
    </row>
    <row r="1435" spans="1:35" ht="36" x14ac:dyDescent="0.3">
      <c r="A1435" s="50" t="s">
        <v>3892</v>
      </c>
      <c r="B1435" s="50"/>
      <c r="C1435" s="61" t="s">
        <v>630</v>
      </c>
      <c r="D1435" s="52"/>
      <c r="E1435" s="52"/>
      <c r="F1435" s="55" t="s">
        <v>74</v>
      </c>
      <c r="G1435" s="56">
        <v>0.15</v>
      </c>
      <c r="H1435" s="52"/>
      <c r="I1435" s="56">
        <v>10.53</v>
      </c>
      <c r="J1435" s="58">
        <v>90.28</v>
      </c>
      <c r="K1435" s="59"/>
      <c r="L1435" s="59"/>
      <c r="M1435" s="58">
        <f>ROUND(ROUND(J1435, 2)*I1435, 2)</f>
        <v>950.65</v>
      </c>
      <c r="N1435" s="59"/>
      <c r="O1435" s="59"/>
      <c r="P1435" s="58">
        <v>88.8</v>
      </c>
      <c r="Q1435" s="59"/>
      <c r="R1435" s="59"/>
      <c r="S1435" s="58">
        <f>ROUND(ROUND(P1435, 2)*I1435, 2)</f>
        <v>935.06</v>
      </c>
      <c r="T1435" s="59"/>
      <c r="U1435" s="60"/>
      <c r="V1435" s="9">
        <f>ROUND(ROUND(P1435, 2)/1.2, 2)</f>
        <v>74</v>
      </c>
      <c r="Y1435" s="9">
        <f t="shared" si="224"/>
        <v>779.22</v>
      </c>
      <c r="AD1435" s="4" t="s">
        <v>3893</v>
      </c>
      <c r="AE1435" s="4" t="s">
        <v>3894</v>
      </c>
      <c r="AF1435" s="4" t="s">
        <v>633</v>
      </c>
    </row>
    <row r="1436" spans="1:35" ht="36" x14ac:dyDescent="0.3">
      <c r="A1436" s="50" t="s">
        <v>3895</v>
      </c>
      <c r="B1436" s="50" t="s">
        <v>3333</v>
      </c>
      <c r="C1436" s="51" t="s">
        <v>3334</v>
      </c>
      <c r="D1436" s="52"/>
      <c r="E1436" s="52" t="s">
        <v>3896</v>
      </c>
      <c r="F1436" s="52" t="s">
        <v>67</v>
      </c>
      <c r="G1436" s="53">
        <v>1</v>
      </c>
      <c r="H1436" s="52"/>
      <c r="I1436" s="53">
        <v>64.3</v>
      </c>
      <c r="J1436" s="54">
        <v>82.68</v>
      </c>
      <c r="K1436" s="54">
        <v>464</v>
      </c>
      <c r="L1436" s="54">
        <f>J1436+ROUND(K1436, 2)</f>
        <v>546.68000000000006</v>
      </c>
      <c r="M1436" s="54">
        <v>5316.32</v>
      </c>
      <c r="N1436" s="54">
        <v>29835.200000000001</v>
      </c>
      <c r="O1436" s="54">
        <f>M1436+N1436</f>
        <v>35151.520000000004</v>
      </c>
      <c r="P1436" s="54">
        <v>75.27</v>
      </c>
      <c r="Q1436" s="54">
        <v>556.79999999999995</v>
      </c>
      <c r="R1436" s="54">
        <f>P1436+ROUND(Q1436, 2)</f>
        <v>632.06999999999994</v>
      </c>
      <c r="S1436" s="54">
        <v>4839.8599999999997</v>
      </c>
      <c r="T1436" s="54">
        <v>35802.239999999998</v>
      </c>
      <c r="U1436" s="54">
        <f>S1436+T1436</f>
        <v>40642.1</v>
      </c>
      <c r="V1436" s="9">
        <f>ROUND(P1436 / 1.2, 2)</f>
        <v>62.73</v>
      </c>
      <c r="W1436" s="9">
        <f>ROUND(Q1436 / 1.2, 2)</f>
        <v>464</v>
      </c>
      <c r="X1436" s="9">
        <f>ROUND(R1436 / 1.2, 2)</f>
        <v>526.73</v>
      </c>
      <c r="Y1436" s="9">
        <f t="shared" si="224"/>
        <v>4033.22</v>
      </c>
      <c r="Z1436" s="9">
        <f>ROUND(T1436 / 1.2, 2)</f>
        <v>29835.200000000001</v>
      </c>
      <c r="AA1436" s="9">
        <f>Y1436+Z1436</f>
        <v>33868.42</v>
      </c>
      <c r="AD1436" s="4">
        <v>337840077</v>
      </c>
      <c r="AE1436" s="4">
        <v>28858294</v>
      </c>
      <c r="AG1436" s="4" t="s">
        <v>3336</v>
      </c>
      <c r="AH1436" s="4" t="s">
        <v>3337</v>
      </c>
      <c r="AI1436" s="4" t="s">
        <v>70</v>
      </c>
    </row>
    <row r="1437" spans="1:35" ht="36" x14ac:dyDescent="0.3">
      <c r="A1437" s="50" t="s">
        <v>3897</v>
      </c>
      <c r="B1437" s="50"/>
      <c r="C1437" s="61" t="s">
        <v>630</v>
      </c>
      <c r="D1437" s="52"/>
      <c r="E1437" s="52"/>
      <c r="F1437" s="55" t="s">
        <v>74</v>
      </c>
      <c r="G1437" s="56">
        <v>0.15</v>
      </c>
      <c r="H1437" s="52"/>
      <c r="I1437" s="56">
        <v>9.6449999999999996</v>
      </c>
      <c r="J1437" s="58">
        <v>90.28</v>
      </c>
      <c r="K1437" s="59"/>
      <c r="L1437" s="59"/>
      <c r="M1437" s="58">
        <f>ROUND(ROUND(J1437, 2)*I1437, 2)</f>
        <v>870.75</v>
      </c>
      <c r="N1437" s="59"/>
      <c r="O1437" s="59"/>
      <c r="P1437" s="58">
        <v>88.8</v>
      </c>
      <c r="Q1437" s="59"/>
      <c r="R1437" s="59"/>
      <c r="S1437" s="58">
        <f>ROUND(ROUND(P1437, 2)*I1437, 2)</f>
        <v>856.48</v>
      </c>
      <c r="T1437" s="59"/>
      <c r="U1437" s="60"/>
      <c r="V1437" s="9">
        <f>ROUND(ROUND(P1437, 2)/1.2, 2)</f>
        <v>74</v>
      </c>
      <c r="Y1437" s="9">
        <f t="shared" si="224"/>
        <v>713.73</v>
      </c>
      <c r="AD1437" s="4" t="s">
        <v>3898</v>
      </c>
      <c r="AE1437" s="4" t="s">
        <v>3899</v>
      </c>
      <c r="AF1437" s="4" t="s">
        <v>633</v>
      </c>
    </row>
    <row r="1438" spans="1:35" ht="108" x14ac:dyDescent="0.3">
      <c r="A1438" s="50" t="s">
        <v>3900</v>
      </c>
      <c r="B1438" s="50"/>
      <c r="C1438" s="61" t="s">
        <v>3279</v>
      </c>
      <c r="D1438" s="52"/>
      <c r="E1438" s="52" t="s">
        <v>3901</v>
      </c>
      <c r="F1438" s="55" t="s">
        <v>74</v>
      </c>
      <c r="G1438" s="56">
        <v>0.3</v>
      </c>
      <c r="H1438" s="52"/>
      <c r="I1438" s="56">
        <v>19.29</v>
      </c>
      <c r="J1438" s="58">
        <v>230.45</v>
      </c>
      <c r="K1438" s="59"/>
      <c r="L1438" s="59"/>
      <c r="M1438" s="58">
        <f>ROUND(ROUND(J1438, 2)*I1438, 2)</f>
        <v>4445.38</v>
      </c>
      <c r="N1438" s="59"/>
      <c r="O1438" s="59"/>
      <c r="P1438" s="58">
        <v>206.5</v>
      </c>
      <c r="Q1438" s="59"/>
      <c r="R1438" s="59"/>
      <c r="S1438" s="58">
        <f>ROUND(ROUND(P1438, 2)*I1438, 2)</f>
        <v>3983.39</v>
      </c>
      <c r="T1438" s="59"/>
      <c r="U1438" s="60"/>
      <c r="V1438" s="9">
        <f>ROUND(ROUND(P1438, 2)/1.2, 2)</f>
        <v>172.08</v>
      </c>
      <c r="Y1438" s="9">
        <f t="shared" si="224"/>
        <v>3319.49</v>
      </c>
      <c r="AD1438" s="4" t="s">
        <v>3902</v>
      </c>
      <c r="AE1438" s="4" t="s">
        <v>3903</v>
      </c>
      <c r="AF1438" s="4" t="s">
        <v>3283</v>
      </c>
    </row>
    <row r="1439" spans="1:35" ht="36" x14ac:dyDescent="0.3">
      <c r="A1439" s="50" t="s">
        <v>3904</v>
      </c>
      <c r="B1439" s="50" t="s">
        <v>3333</v>
      </c>
      <c r="C1439" s="51" t="s">
        <v>3334</v>
      </c>
      <c r="D1439" s="52"/>
      <c r="E1439" s="52" t="s">
        <v>3905</v>
      </c>
      <c r="F1439" s="52" t="s">
        <v>67</v>
      </c>
      <c r="G1439" s="53">
        <v>1</v>
      </c>
      <c r="H1439" s="52"/>
      <c r="I1439" s="53">
        <v>56.7</v>
      </c>
      <c r="J1439" s="54">
        <v>82.68</v>
      </c>
      <c r="K1439" s="54">
        <v>464</v>
      </c>
      <c r="L1439" s="54">
        <f>J1439+ROUND(K1439, 2)</f>
        <v>546.68000000000006</v>
      </c>
      <c r="M1439" s="54">
        <v>4687.96</v>
      </c>
      <c r="N1439" s="54">
        <v>26308.799999999999</v>
      </c>
      <c r="O1439" s="54">
        <f>M1439+N1439</f>
        <v>30996.76</v>
      </c>
      <c r="P1439" s="54">
        <v>75.27</v>
      </c>
      <c r="Q1439" s="54">
        <v>556.79999999999995</v>
      </c>
      <c r="R1439" s="54">
        <f>P1439+ROUND(Q1439, 2)</f>
        <v>632.06999999999994</v>
      </c>
      <c r="S1439" s="54">
        <v>4267.8100000000004</v>
      </c>
      <c r="T1439" s="54">
        <v>31570.560000000001</v>
      </c>
      <c r="U1439" s="54">
        <f>S1439+T1439</f>
        <v>35838.370000000003</v>
      </c>
      <c r="V1439" s="9">
        <f>ROUND(P1439 / 1.2, 2)</f>
        <v>62.73</v>
      </c>
      <c r="W1439" s="9">
        <f>ROUND(Q1439 / 1.2, 2)</f>
        <v>464</v>
      </c>
      <c r="X1439" s="9">
        <f>ROUND(R1439 / 1.2, 2)</f>
        <v>526.73</v>
      </c>
      <c r="Y1439" s="9">
        <f t="shared" si="224"/>
        <v>3556.51</v>
      </c>
      <c r="Z1439" s="9">
        <f>ROUND(T1439 / 1.2, 2)</f>
        <v>26308.799999999999</v>
      </c>
      <c r="AA1439" s="9">
        <f>Y1439+Z1439</f>
        <v>29865.309999999998</v>
      </c>
      <c r="AD1439" s="4">
        <v>337840078</v>
      </c>
      <c r="AE1439" s="4">
        <v>28858295</v>
      </c>
      <c r="AG1439" s="4" t="s">
        <v>3336</v>
      </c>
      <c r="AH1439" s="4" t="s">
        <v>3337</v>
      </c>
      <c r="AI1439" s="4" t="s">
        <v>70</v>
      </c>
    </row>
    <row r="1440" spans="1:35" ht="108" x14ac:dyDescent="0.3">
      <c r="A1440" s="50" t="s">
        <v>3906</v>
      </c>
      <c r="B1440" s="50"/>
      <c r="C1440" s="61" t="s">
        <v>3279</v>
      </c>
      <c r="D1440" s="52"/>
      <c r="E1440" s="52" t="s">
        <v>3907</v>
      </c>
      <c r="F1440" s="55" t="s">
        <v>74</v>
      </c>
      <c r="G1440" s="56">
        <v>0.3</v>
      </c>
      <c r="H1440" s="52"/>
      <c r="I1440" s="56">
        <v>17.010000000000002</v>
      </c>
      <c r="J1440" s="58">
        <v>230.45</v>
      </c>
      <c r="K1440" s="59"/>
      <c r="L1440" s="59"/>
      <c r="M1440" s="58">
        <f>ROUND(ROUND(J1440, 2)*I1440, 2)</f>
        <v>3919.95</v>
      </c>
      <c r="N1440" s="59"/>
      <c r="O1440" s="59"/>
      <c r="P1440" s="58">
        <v>206.5</v>
      </c>
      <c r="Q1440" s="59"/>
      <c r="R1440" s="59"/>
      <c r="S1440" s="58">
        <f>ROUND(ROUND(P1440, 2)*I1440, 2)</f>
        <v>3512.57</v>
      </c>
      <c r="T1440" s="59"/>
      <c r="U1440" s="60"/>
      <c r="V1440" s="9">
        <f>ROUND(ROUND(P1440, 2)/1.2, 2)</f>
        <v>172.08</v>
      </c>
      <c r="Y1440" s="9">
        <f t="shared" si="224"/>
        <v>2927.14</v>
      </c>
      <c r="AD1440" s="4" t="s">
        <v>3908</v>
      </c>
      <c r="AE1440" s="4" t="s">
        <v>3909</v>
      </c>
      <c r="AF1440" s="4" t="s">
        <v>3283</v>
      </c>
    </row>
    <row r="1441" spans="1:35" ht="36" x14ac:dyDescent="0.3">
      <c r="A1441" s="50" t="s">
        <v>3910</v>
      </c>
      <c r="B1441" s="50"/>
      <c r="C1441" s="61" t="s">
        <v>630</v>
      </c>
      <c r="D1441" s="52"/>
      <c r="E1441" s="52"/>
      <c r="F1441" s="55" t="s">
        <v>74</v>
      </c>
      <c r="G1441" s="56">
        <v>0.15</v>
      </c>
      <c r="H1441" s="52"/>
      <c r="I1441" s="56">
        <v>8.5050000000000008</v>
      </c>
      <c r="J1441" s="58">
        <v>90.28</v>
      </c>
      <c r="K1441" s="59"/>
      <c r="L1441" s="59"/>
      <c r="M1441" s="58">
        <f>ROUND(ROUND(J1441, 2)*I1441, 2)</f>
        <v>767.83</v>
      </c>
      <c r="N1441" s="59"/>
      <c r="O1441" s="59"/>
      <c r="P1441" s="58">
        <v>88.8</v>
      </c>
      <c r="Q1441" s="59"/>
      <c r="R1441" s="59"/>
      <c r="S1441" s="58">
        <f>ROUND(ROUND(P1441, 2)*I1441, 2)</f>
        <v>755.24</v>
      </c>
      <c r="T1441" s="59"/>
      <c r="U1441" s="60"/>
      <c r="V1441" s="9">
        <f>ROUND(ROUND(P1441, 2)/1.2, 2)</f>
        <v>74</v>
      </c>
      <c r="Y1441" s="9">
        <f t="shared" si="224"/>
        <v>629.37</v>
      </c>
      <c r="AD1441" s="4" t="s">
        <v>3911</v>
      </c>
      <c r="AE1441" s="4" t="s">
        <v>3912</v>
      </c>
      <c r="AF1441" s="4" t="s">
        <v>633</v>
      </c>
    </row>
    <row r="1442" spans="1:35" ht="36" x14ac:dyDescent="0.3">
      <c r="A1442" s="50" t="s">
        <v>3913</v>
      </c>
      <c r="B1442" s="50" t="s">
        <v>3333</v>
      </c>
      <c r="C1442" s="51" t="s">
        <v>3334</v>
      </c>
      <c r="D1442" s="52"/>
      <c r="E1442" s="52" t="s">
        <v>3914</v>
      </c>
      <c r="F1442" s="52" t="s">
        <v>67</v>
      </c>
      <c r="G1442" s="53">
        <v>1</v>
      </c>
      <c r="H1442" s="52"/>
      <c r="I1442" s="53">
        <v>3142.6</v>
      </c>
      <c r="J1442" s="54">
        <v>82.68</v>
      </c>
      <c r="K1442" s="54">
        <v>464</v>
      </c>
      <c r="L1442" s="54">
        <f>J1442+ROUND(K1442, 2)</f>
        <v>546.68000000000006</v>
      </c>
      <c r="M1442" s="54">
        <v>259830.17</v>
      </c>
      <c r="N1442" s="54">
        <v>1458166.4</v>
      </c>
      <c r="O1442" s="54">
        <f>M1442+N1442</f>
        <v>1717996.5699999998</v>
      </c>
      <c r="P1442" s="54">
        <v>75.27</v>
      </c>
      <c r="Q1442" s="54">
        <v>556.79999999999995</v>
      </c>
      <c r="R1442" s="54">
        <f>P1442+ROUND(Q1442, 2)</f>
        <v>632.06999999999994</v>
      </c>
      <c r="S1442" s="54">
        <v>236543.5</v>
      </c>
      <c r="T1442" s="54">
        <v>1749799.68</v>
      </c>
      <c r="U1442" s="54">
        <f>S1442+T1442</f>
        <v>1986343.18</v>
      </c>
      <c r="V1442" s="9">
        <f>ROUND(P1442 / 1.2, 2)</f>
        <v>62.73</v>
      </c>
      <c r="W1442" s="9">
        <f>ROUND(Q1442 / 1.2, 2)</f>
        <v>464</v>
      </c>
      <c r="X1442" s="9">
        <f>ROUND(R1442 / 1.2, 2)</f>
        <v>526.73</v>
      </c>
      <c r="Y1442" s="9">
        <f t="shared" si="224"/>
        <v>197119.58</v>
      </c>
      <c r="Z1442" s="9">
        <f>ROUND(T1442 / 1.2, 2)</f>
        <v>1458166.4</v>
      </c>
      <c r="AA1442" s="9">
        <f>Y1442+Z1442</f>
        <v>1655285.98</v>
      </c>
      <c r="AD1442" s="4">
        <v>337840079</v>
      </c>
      <c r="AE1442" s="4">
        <v>28858296</v>
      </c>
      <c r="AG1442" s="4" t="s">
        <v>3336</v>
      </c>
      <c r="AH1442" s="4" t="s">
        <v>3337</v>
      </c>
      <c r="AI1442" s="4" t="s">
        <v>70</v>
      </c>
    </row>
    <row r="1443" spans="1:35" ht="36" x14ac:dyDescent="0.3">
      <c r="A1443" s="50" t="s">
        <v>3915</v>
      </c>
      <c r="B1443" s="50"/>
      <c r="C1443" s="61" t="s">
        <v>630</v>
      </c>
      <c r="D1443" s="52"/>
      <c r="E1443" s="52"/>
      <c r="F1443" s="55" t="s">
        <v>74</v>
      </c>
      <c r="G1443" s="56">
        <v>0.15</v>
      </c>
      <c r="H1443" s="52"/>
      <c r="I1443" s="56">
        <v>471.39</v>
      </c>
      <c r="J1443" s="58">
        <v>90.28</v>
      </c>
      <c r="K1443" s="59"/>
      <c r="L1443" s="59"/>
      <c r="M1443" s="58">
        <f>ROUND(ROUND(J1443, 2)*I1443, 2)</f>
        <v>42557.09</v>
      </c>
      <c r="N1443" s="59"/>
      <c r="O1443" s="59"/>
      <c r="P1443" s="58">
        <v>88.8</v>
      </c>
      <c r="Q1443" s="59"/>
      <c r="R1443" s="59"/>
      <c r="S1443" s="58">
        <f>ROUND(ROUND(P1443, 2)*I1443, 2)</f>
        <v>41859.43</v>
      </c>
      <c r="T1443" s="59"/>
      <c r="U1443" s="60"/>
      <c r="V1443" s="9">
        <f>ROUND(ROUND(P1443, 2)/1.2, 2)</f>
        <v>74</v>
      </c>
      <c r="Y1443" s="9">
        <f t="shared" si="224"/>
        <v>34882.86</v>
      </c>
      <c r="AD1443" s="4" t="s">
        <v>3916</v>
      </c>
      <c r="AE1443" s="4" t="s">
        <v>3917</v>
      </c>
      <c r="AF1443" s="4" t="s">
        <v>633</v>
      </c>
    </row>
    <row r="1444" spans="1:35" ht="108" x14ac:dyDescent="0.3">
      <c r="A1444" s="50" t="s">
        <v>3918</v>
      </c>
      <c r="B1444" s="50"/>
      <c r="C1444" s="61" t="s">
        <v>3279</v>
      </c>
      <c r="D1444" s="52"/>
      <c r="E1444" s="52" t="s">
        <v>3919</v>
      </c>
      <c r="F1444" s="55" t="s">
        <v>74</v>
      </c>
      <c r="G1444" s="56">
        <v>0.3</v>
      </c>
      <c r="H1444" s="52"/>
      <c r="I1444" s="56">
        <v>942.78</v>
      </c>
      <c r="J1444" s="58">
        <v>230.45</v>
      </c>
      <c r="K1444" s="59"/>
      <c r="L1444" s="59"/>
      <c r="M1444" s="58">
        <f>ROUND(ROUND(J1444, 2)*I1444, 2)</f>
        <v>217263.65</v>
      </c>
      <c r="N1444" s="59"/>
      <c r="O1444" s="59"/>
      <c r="P1444" s="58">
        <v>206.5</v>
      </c>
      <c r="Q1444" s="59"/>
      <c r="R1444" s="59"/>
      <c r="S1444" s="58">
        <f>ROUND(ROUND(P1444, 2)*I1444, 2)</f>
        <v>194684.07</v>
      </c>
      <c r="T1444" s="59"/>
      <c r="U1444" s="60"/>
      <c r="V1444" s="9">
        <f>ROUND(ROUND(P1444, 2)/1.2, 2)</f>
        <v>172.08</v>
      </c>
      <c r="Y1444" s="9">
        <f t="shared" si="224"/>
        <v>162236.73000000001</v>
      </c>
      <c r="AD1444" s="4" t="s">
        <v>3920</v>
      </c>
      <c r="AE1444" s="4" t="s">
        <v>3921</v>
      </c>
      <c r="AF1444" s="4" t="s">
        <v>3283</v>
      </c>
    </row>
    <row r="1445" spans="1:35" ht="16.95" customHeight="1" x14ac:dyDescent="0.3">
      <c r="A1445" s="10" t="s">
        <v>3922</v>
      </c>
      <c r="B1445" s="10" t="s">
        <v>3923</v>
      </c>
      <c r="C1445" s="101" t="s">
        <v>3924</v>
      </c>
      <c r="D1445" s="102"/>
      <c r="E1445" s="102"/>
      <c r="F1445" s="102"/>
      <c r="G1445" s="102"/>
      <c r="H1445" s="102"/>
      <c r="I1445" s="103"/>
      <c r="M1445" s="6">
        <f>SUM(M1446,M1450,M1454,M1458,M1462,M1466,M1470,M1474,M1478,M1482,M1486,M1488,M1490,M1492,M1494,M1496,M1524,M1550,M1574,M1598,M1612,M1626,M1628,M1630,M1632,M1634)</f>
        <v>19484949.169999998</v>
      </c>
      <c r="N1445" s="6">
        <f>SUM(N1446,N1450,N1454,N1458,N1462,N1466,N1470,N1474,N1478,N1482,N1486,N1488,N1490,N1492,N1494,N1496,N1524,N1550,N1574,N1598,N1612,N1626,N1628,N1630,N1632,N1634)</f>
        <v>4741022.83</v>
      </c>
      <c r="O1445" s="6">
        <f>SUM(O1446,O1450,O1454,O1458,O1462,O1466,O1470,O1474,O1478,O1482,O1486,O1488,O1490,O1492,O1494,O1496,O1524,O1550,O1574,O1598,O1612,O1626,O1628,O1630,O1632,O1634)</f>
        <v>24225971.999999996</v>
      </c>
      <c r="S1445" s="6">
        <f>SUM(S1446,S1450,S1454,S1458,S1462,S1466,S1470,S1474,S1478,S1482,S1486,S1488,S1490,S1492,S1494,S1496,S1524,S1550,S1574,S1598,S1612,S1626,S1628,S1630,S1632,S1634)</f>
        <v>10277853.059999999</v>
      </c>
      <c r="T1445" s="6">
        <f>SUM(T1446,T1450,T1454,T1458,T1462,T1466,T1470,T1474,T1478,T1482,T1486,T1488,T1490,T1492,T1494,T1496,T1524,T1550,T1574,T1598,T1612,T1626,T1628,T1630,T1632,T1634)</f>
        <v>5607810.459999999</v>
      </c>
      <c r="U1445" s="6">
        <f>SUM(U1446,U1450,U1454,U1458,U1462,U1466,U1470,U1474,U1478,U1482,U1486,U1488,U1490,U1492,U1494,U1496,U1524,U1550,U1574,U1598,U1612,U1626,U1628,U1630,U1632,U1634)</f>
        <v>15885663.520000003</v>
      </c>
      <c r="Y1445" s="9">
        <f>SUM(Y1446,Y1450,Y1454,Y1458,Y1462,Y1466,Y1470,Y1474,Y1478,Y1482,Y1486,Y1488,Y1490,Y1492,Y1494,Y1496,Y1524,Y1550,Y1574,Y1598,Y1612,Y1626,Y1628,Y1630,Y1632,Y1634)</f>
        <v>8564877.5599999987</v>
      </c>
      <c r="Z1445" s="9">
        <f>SUM(Z1446,Z1450,Z1454,Z1458,Z1462,Z1466,Z1470,Z1474,Z1478,Z1482,Z1486,Z1488,Z1490,Z1492,Z1494,Z1496,Z1524,Z1550,Z1574,Z1598,Z1612,Z1626,Z1628,Z1630,Z1632,Z1634)</f>
        <v>4673175.38</v>
      </c>
      <c r="AA1445" s="9">
        <f>SUM(AA1446,AA1450,AA1454,AA1458,AA1462,AA1466,AA1470,AA1474,AA1478,AA1482,AA1486,AA1488,AA1490,AA1492,AA1494,AA1496,AA1524,AA1550,AA1574,AA1598,AA1612,AA1626,AA1628,AA1630,AA1632,AA1634)</f>
        <v>13238052.939999999</v>
      </c>
      <c r="AD1445" s="4">
        <v>337839846</v>
      </c>
      <c r="AE1445" s="4">
        <v>27137836</v>
      </c>
    </row>
    <row r="1446" spans="1:35" ht="36" x14ac:dyDescent="0.3">
      <c r="A1446" s="17" t="s">
        <v>3925</v>
      </c>
      <c r="B1446" s="17" t="s">
        <v>3926</v>
      </c>
      <c r="C1446" s="18" t="s">
        <v>3927</v>
      </c>
      <c r="D1446" s="19"/>
      <c r="E1446" s="19" t="s">
        <v>3928</v>
      </c>
      <c r="F1446" s="19" t="s">
        <v>67</v>
      </c>
      <c r="G1446" s="20">
        <v>1</v>
      </c>
      <c r="H1446" s="19"/>
      <c r="I1446" s="21">
        <v>0</v>
      </c>
      <c r="J1446" s="22">
        <v>0</v>
      </c>
      <c r="K1446" s="22">
        <v>837</v>
      </c>
      <c r="L1446" s="22">
        <f>J1446+ROUND(K1446, 2)</f>
        <v>837</v>
      </c>
      <c r="M1446" s="22">
        <v>0</v>
      </c>
      <c r="N1446" s="22">
        <v>0</v>
      </c>
      <c r="O1446" s="22">
        <f>M1446+N1446</f>
        <v>0</v>
      </c>
      <c r="P1446" s="22">
        <v>2300</v>
      </c>
      <c r="Q1446" s="22">
        <v>837</v>
      </c>
      <c r="R1446" s="22">
        <f>P1446+ROUND(Q1446, 2)</f>
        <v>3137</v>
      </c>
      <c r="S1446" s="22">
        <v>0</v>
      </c>
      <c r="T1446" s="22">
        <v>0</v>
      </c>
      <c r="U1446" s="22">
        <f>S1446+T1446</f>
        <v>0</v>
      </c>
      <c r="V1446" s="9">
        <f>ROUND(P1446 / 1.2, 2)</f>
        <v>1916.67</v>
      </c>
      <c r="W1446" s="9">
        <f>ROUND(Q1446 / 1.2, 2)</f>
        <v>697.5</v>
      </c>
      <c r="X1446" s="9">
        <f>ROUND(R1446 / 1.2, 2)</f>
        <v>2614.17</v>
      </c>
      <c r="Y1446" s="9">
        <f>ROUND(S1446 / 1.2, 2)</f>
        <v>0</v>
      </c>
      <c r="Z1446" s="9">
        <f>ROUND(T1446 / 1.2, 2)</f>
        <v>0</v>
      </c>
      <c r="AA1446" s="9">
        <f>Y1446+Z1446</f>
        <v>0</v>
      </c>
      <c r="AD1446" s="4">
        <v>337839848</v>
      </c>
      <c r="AE1446" s="4">
        <v>27137981</v>
      </c>
      <c r="AG1446" s="4" t="s">
        <v>3929</v>
      </c>
      <c r="AH1446" s="4" t="s">
        <v>3930</v>
      </c>
      <c r="AI1446" s="4" t="s">
        <v>70</v>
      </c>
    </row>
    <row r="1447" spans="1:35" ht="36" x14ac:dyDescent="0.3">
      <c r="A1447" s="23" t="s">
        <v>3931</v>
      </c>
      <c r="B1447" s="23" t="s">
        <v>3926</v>
      </c>
      <c r="C1447" s="24" t="s">
        <v>3927</v>
      </c>
      <c r="D1447" s="25"/>
      <c r="E1447" s="25" t="s">
        <v>3928</v>
      </c>
      <c r="F1447" s="25" t="s">
        <v>67</v>
      </c>
      <c r="G1447" s="26">
        <v>1</v>
      </c>
      <c r="H1447" s="25"/>
      <c r="I1447" s="26">
        <v>433.87</v>
      </c>
      <c r="J1447" s="27">
        <v>0</v>
      </c>
      <c r="K1447" s="27">
        <v>837</v>
      </c>
      <c r="L1447" s="27">
        <v>837</v>
      </c>
      <c r="M1447" s="27">
        <v>0</v>
      </c>
      <c r="N1447" s="27">
        <v>363149.19</v>
      </c>
      <c r="O1447" s="27"/>
      <c r="P1447" s="27">
        <v>2300</v>
      </c>
      <c r="Q1447" s="27">
        <v>837</v>
      </c>
      <c r="R1447" s="27">
        <v>837</v>
      </c>
      <c r="S1447" s="27">
        <v>997901</v>
      </c>
      <c r="T1447" s="27">
        <v>363149.19</v>
      </c>
      <c r="U1447" s="27"/>
      <c r="V1447" s="9"/>
      <c r="W1447" s="9">
        <f>ROUND(Q1447 / 1.2, 2)</f>
        <v>697.5</v>
      </c>
      <c r="X1447" s="9">
        <f>ROUND(R1447 / 1.2, 2)</f>
        <v>697.5</v>
      </c>
      <c r="Y1447" s="9"/>
      <c r="Z1447" s="9">
        <f>ROUND(T1447 / 1.2, 2)</f>
        <v>302624.33</v>
      </c>
      <c r="AA1447" s="9"/>
      <c r="AD1447" s="4">
        <v>315782386</v>
      </c>
      <c r="AE1447" s="4">
        <v>27137981</v>
      </c>
      <c r="AG1447" s="4" t="s">
        <v>3929</v>
      </c>
      <c r="AH1447" s="4" t="s">
        <v>3930</v>
      </c>
      <c r="AI1447" s="4"/>
    </row>
    <row r="1448" spans="1:35" ht="108" x14ac:dyDescent="0.3">
      <c r="A1448" s="17" t="s">
        <v>3932</v>
      </c>
      <c r="B1448" s="17"/>
      <c r="C1448" s="34" t="s">
        <v>3933</v>
      </c>
      <c r="D1448" s="19"/>
      <c r="E1448" s="19" t="s">
        <v>3934</v>
      </c>
      <c r="F1448" s="35" t="s">
        <v>67</v>
      </c>
      <c r="G1448" s="36">
        <v>1</v>
      </c>
      <c r="H1448" s="19"/>
      <c r="I1448" s="37">
        <v>0</v>
      </c>
      <c r="J1448" s="38">
        <v>0</v>
      </c>
      <c r="K1448" s="39"/>
      <c r="L1448" s="39"/>
      <c r="M1448" s="38">
        <f>ROUND(ROUND(J1448, 2)*I1448, 2)</f>
        <v>0</v>
      </c>
      <c r="N1448" s="39"/>
      <c r="O1448" s="39"/>
      <c r="P1448" s="38">
        <v>2300</v>
      </c>
      <c r="Q1448" s="39"/>
      <c r="R1448" s="39"/>
      <c r="S1448" s="38">
        <f>ROUND(ROUND(P1448, 2)*I1448, 2)</f>
        <v>0</v>
      </c>
      <c r="T1448" s="39"/>
      <c r="U1448" s="40"/>
      <c r="V1448" s="9">
        <f>ROUND(ROUND(P1448, 2)/1.2, 2)</f>
        <v>1916.67</v>
      </c>
      <c r="Y1448" s="9">
        <f>ROUND(S1448 / 1.2, 2)</f>
        <v>0</v>
      </c>
      <c r="AD1448" s="4" t="s">
        <v>3935</v>
      </c>
      <c r="AE1448" s="4" t="s">
        <v>3936</v>
      </c>
      <c r="AF1448" s="4" t="s">
        <v>3937</v>
      </c>
    </row>
    <row r="1449" spans="1:35" ht="108" x14ac:dyDescent="0.3">
      <c r="A1449" s="23" t="s">
        <v>3938</v>
      </c>
      <c r="B1449" s="23"/>
      <c r="C1449" s="42" t="s">
        <v>3933</v>
      </c>
      <c r="D1449" s="25"/>
      <c r="E1449" s="25" t="s">
        <v>3934</v>
      </c>
      <c r="F1449" s="43" t="s">
        <v>67</v>
      </c>
      <c r="G1449" s="44">
        <v>1</v>
      </c>
      <c r="H1449" s="25"/>
      <c r="I1449" s="45">
        <v>433.87</v>
      </c>
      <c r="J1449" s="46">
        <v>0</v>
      </c>
      <c r="K1449" s="47"/>
      <c r="L1449" s="47"/>
      <c r="M1449" s="46">
        <f>ROUND(ROUND(J1449, 2)*I1449, 2)</f>
        <v>0</v>
      </c>
      <c r="N1449" s="47"/>
      <c r="O1449" s="47"/>
      <c r="P1449" s="46">
        <v>2300</v>
      </c>
      <c r="Q1449" s="47"/>
      <c r="R1449" s="47"/>
      <c r="S1449" s="46">
        <f>ROUND(ROUND(P1449, 2)*I1449, 2)</f>
        <v>997901</v>
      </c>
      <c r="T1449" s="47"/>
      <c r="U1449" s="48"/>
      <c r="V1449" s="9">
        <f>ROUND(ROUND(P1449, 2)/1.2, 2)</f>
        <v>1916.67</v>
      </c>
      <c r="Y1449" s="9">
        <f>ROUND(S1449 / 1.2, 2)</f>
        <v>831584.17</v>
      </c>
      <c r="AD1449" s="4" t="s">
        <v>3939</v>
      </c>
      <c r="AE1449" s="4" t="s">
        <v>3936</v>
      </c>
      <c r="AF1449" s="4" t="s">
        <v>3937</v>
      </c>
    </row>
    <row r="1450" spans="1:35" ht="36" x14ac:dyDescent="0.3">
      <c r="A1450" s="17" t="s">
        <v>3940</v>
      </c>
      <c r="B1450" s="17" t="s">
        <v>3926</v>
      </c>
      <c r="C1450" s="18" t="s">
        <v>3927</v>
      </c>
      <c r="D1450" s="19"/>
      <c r="E1450" s="19" t="s">
        <v>3941</v>
      </c>
      <c r="F1450" s="19" t="s">
        <v>67</v>
      </c>
      <c r="G1450" s="20">
        <v>1</v>
      </c>
      <c r="H1450" s="19"/>
      <c r="I1450" s="21">
        <v>0</v>
      </c>
      <c r="J1450" s="22">
        <v>7126.9</v>
      </c>
      <c r="K1450" s="22">
        <v>837</v>
      </c>
      <c r="L1450" s="22">
        <f>J1450+ROUND(K1450, 2)</f>
        <v>7963.9</v>
      </c>
      <c r="M1450" s="22">
        <v>0</v>
      </c>
      <c r="N1450" s="22">
        <v>0</v>
      </c>
      <c r="O1450" s="22">
        <f>M1450+N1450</f>
        <v>0</v>
      </c>
      <c r="P1450" s="22">
        <v>2530</v>
      </c>
      <c r="Q1450" s="22">
        <v>837</v>
      </c>
      <c r="R1450" s="22">
        <f>P1450+ROUND(Q1450, 2)</f>
        <v>3367</v>
      </c>
      <c r="S1450" s="22">
        <v>0</v>
      </c>
      <c r="T1450" s="22">
        <v>0</v>
      </c>
      <c r="U1450" s="22">
        <f>S1450+T1450</f>
        <v>0</v>
      </c>
      <c r="V1450" s="9">
        <f>ROUND(P1450 / 1.2, 2)</f>
        <v>2108.33</v>
      </c>
      <c r="W1450" s="9">
        <f>ROUND(Q1450 / 1.2, 2)</f>
        <v>697.5</v>
      </c>
      <c r="X1450" s="9">
        <f>ROUND(R1450 / 1.2, 2)</f>
        <v>2805.83</v>
      </c>
      <c r="Y1450" s="9">
        <f>ROUND(S1450 / 1.2, 2)</f>
        <v>0</v>
      </c>
      <c r="Z1450" s="9">
        <f>ROUND(T1450 / 1.2, 2)</f>
        <v>0</v>
      </c>
      <c r="AA1450" s="9">
        <f>Y1450+Z1450</f>
        <v>0</v>
      </c>
      <c r="AD1450" s="4">
        <v>337840080</v>
      </c>
      <c r="AE1450" s="4">
        <v>27137988</v>
      </c>
      <c r="AG1450" s="4" t="s">
        <v>3929</v>
      </c>
      <c r="AH1450" s="4" t="s">
        <v>3930</v>
      </c>
      <c r="AI1450" s="4" t="s">
        <v>70</v>
      </c>
    </row>
    <row r="1451" spans="1:35" ht="36" x14ac:dyDescent="0.3">
      <c r="A1451" s="23" t="s">
        <v>3942</v>
      </c>
      <c r="B1451" s="23" t="s">
        <v>3926</v>
      </c>
      <c r="C1451" s="24" t="s">
        <v>3927</v>
      </c>
      <c r="D1451" s="25"/>
      <c r="E1451" s="25" t="s">
        <v>3941</v>
      </c>
      <c r="F1451" s="25" t="s">
        <v>67</v>
      </c>
      <c r="G1451" s="26">
        <v>1</v>
      </c>
      <c r="H1451" s="25"/>
      <c r="I1451" s="26">
        <v>1422.4</v>
      </c>
      <c r="J1451" s="27">
        <v>7126.9</v>
      </c>
      <c r="K1451" s="27">
        <v>837</v>
      </c>
      <c r="L1451" s="27">
        <v>837</v>
      </c>
      <c r="M1451" s="27">
        <v>10137302.560000001</v>
      </c>
      <c r="N1451" s="27">
        <v>1190548.8</v>
      </c>
      <c r="O1451" s="27"/>
      <c r="P1451" s="27">
        <v>2530</v>
      </c>
      <c r="Q1451" s="27">
        <v>837</v>
      </c>
      <c r="R1451" s="27">
        <v>837</v>
      </c>
      <c r="S1451" s="27">
        <v>3598672</v>
      </c>
      <c r="T1451" s="27">
        <v>1190548.8</v>
      </c>
      <c r="U1451" s="27"/>
      <c r="V1451" s="9"/>
      <c r="W1451" s="9">
        <f>ROUND(Q1451 / 1.2, 2)</f>
        <v>697.5</v>
      </c>
      <c r="X1451" s="9">
        <f>ROUND(R1451 / 1.2, 2)</f>
        <v>697.5</v>
      </c>
      <c r="Y1451" s="9"/>
      <c r="Z1451" s="9">
        <f>ROUND(T1451 / 1.2, 2)</f>
        <v>992124</v>
      </c>
      <c r="AA1451" s="9"/>
      <c r="AD1451" s="4">
        <v>315782387</v>
      </c>
      <c r="AE1451" s="4">
        <v>27137988</v>
      </c>
      <c r="AG1451" s="4" t="s">
        <v>3929</v>
      </c>
      <c r="AH1451" s="4" t="s">
        <v>3930</v>
      </c>
      <c r="AI1451" s="4"/>
    </row>
    <row r="1452" spans="1:35" ht="72" x14ac:dyDescent="0.3">
      <c r="A1452" s="17" t="s">
        <v>3943</v>
      </c>
      <c r="B1452" s="17"/>
      <c r="C1452" s="34" t="s">
        <v>3944</v>
      </c>
      <c r="D1452" s="19"/>
      <c r="E1452" s="19" t="s">
        <v>3945</v>
      </c>
      <c r="F1452" s="35" t="s">
        <v>67</v>
      </c>
      <c r="G1452" s="36">
        <v>1.1000000000000001</v>
      </c>
      <c r="H1452" s="19"/>
      <c r="I1452" s="37">
        <v>0</v>
      </c>
      <c r="J1452" s="38">
        <v>6479</v>
      </c>
      <c r="K1452" s="39"/>
      <c r="L1452" s="39"/>
      <c r="M1452" s="38">
        <f>ROUND(ROUND(J1452, 2)*I1452, 2)</f>
        <v>0</v>
      </c>
      <c r="N1452" s="39"/>
      <c r="O1452" s="39"/>
      <c r="P1452" s="38">
        <v>2300</v>
      </c>
      <c r="Q1452" s="39"/>
      <c r="R1452" s="39"/>
      <c r="S1452" s="38">
        <f>ROUND(ROUND(P1452, 2)*I1452, 2)</f>
        <v>0</v>
      </c>
      <c r="T1452" s="39"/>
      <c r="U1452" s="40"/>
      <c r="V1452" s="9">
        <f>ROUND(ROUND(P1452, 2)/1.2, 2)</f>
        <v>1916.67</v>
      </c>
      <c r="Y1452" s="9">
        <f>ROUND(S1452 / 1.2, 2)</f>
        <v>0</v>
      </c>
      <c r="AD1452" s="4" t="s">
        <v>3946</v>
      </c>
      <c r="AE1452" s="4" t="s">
        <v>3947</v>
      </c>
      <c r="AF1452" s="4" t="s">
        <v>3948</v>
      </c>
    </row>
    <row r="1453" spans="1:35" ht="72" x14ac:dyDescent="0.3">
      <c r="A1453" s="23" t="s">
        <v>3949</v>
      </c>
      <c r="B1453" s="23"/>
      <c r="C1453" s="42" t="s">
        <v>3944</v>
      </c>
      <c r="D1453" s="25"/>
      <c r="E1453" s="25" t="s">
        <v>3945</v>
      </c>
      <c r="F1453" s="43" t="s">
        <v>67</v>
      </c>
      <c r="G1453" s="44">
        <v>1.1000000000000001</v>
      </c>
      <c r="H1453" s="25"/>
      <c r="I1453" s="45">
        <v>1564.64</v>
      </c>
      <c r="J1453" s="46">
        <v>6479</v>
      </c>
      <c r="K1453" s="47"/>
      <c r="L1453" s="47"/>
      <c r="M1453" s="46">
        <f>ROUND(ROUND(J1453, 2)*I1453, 2)</f>
        <v>10137302.560000001</v>
      </c>
      <c r="N1453" s="47"/>
      <c r="O1453" s="47"/>
      <c r="P1453" s="46">
        <v>2300</v>
      </c>
      <c r="Q1453" s="47"/>
      <c r="R1453" s="47"/>
      <c r="S1453" s="46">
        <f>ROUND(ROUND(P1453, 2)*I1453, 2)</f>
        <v>3598672</v>
      </c>
      <c r="T1453" s="47"/>
      <c r="U1453" s="48"/>
      <c r="V1453" s="9">
        <f>ROUND(ROUND(P1453, 2)/1.2, 2)</f>
        <v>1916.67</v>
      </c>
      <c r="Y1453" s="9">
        <f>ROUND(S1453 / 1.2, 2)</f>
        <v>2998893.33</v>
      </c>
      <c r="AD1453" s="4" t="s">
        <v>3950</v>
      </c>
      <c r="AE1453" s="4" t="s">
        <v>3947</v>
      </c>
      <c r="AF1453" s="4" t="s">
        <v>3948</v>
      </c>
    </row>
    <row r="1454" spans="1:35" ht="36" x14ac:dyDescent="0.3">
      <c r="A1454" s="17" t="s">
        <v>3951</v>
      </c>
      <c r="B1454" s="17" t="s">
        <v>3926</v>
      </c>
      <c r="C1454" s="18" t="s">
        <v>3927</v>
      </c>
      <c r="D1454" s="19"/>
      <c r="E1454" s="19" t="s">
        <v>3952</v>
      </c>
      <c r="F1454" s="19" t="s">
        <v>67</v>
      </c>
      <c r="G1454" s="20">
        <v>1</v>
      </c>
      <c r="H1454" s="19"/>
      <c r="I1454" s="21">
        <v>0</v>
      </c>
      <c r="J1454" s="22">
        <v>855.89</v>
      </c>
      <c r="K1454" s="22">
        <v>837</v>
      </c>
      <c r="L1454" s="22">
        <f>J1454+ROUND(K1454, 2)</f>
        <v>1692.8899999999999</v>
      </c>
      <c r="M1454" s="22">
        <v>0</v>
      </c>
      <c r="N1454" s="22">
        <v>0</v>
      </c>
      <c r="O1454" s="22">
        <f>M1454+N1454</f>
        <v>0</v>
      </c>
      <c r="P1454" s="22">
        <v>855.89</v>
      </c>
      <c r="Q1454" s="22">
        <v>837</v>
      </c>
      <c r="R1454" s="22">
        <f>P1454+ROUND(Q1454, 2)</f>
        <v>1692.8899999999999</v>
      </c>
      <c r="S1454" s="22">
        <v>0</v>
      </c>
      <c r="T1454" s="22">
        <v>0</v>
      </c>
      <c r="U1454" s="22">
        <f>S1454+T1454</f>
        <v>0</v>
      </c>
      <c r="V1454" s="9">
        <f>ROUND(P1454 / 1.2, 2)</f>
        <v>713.24</v>
      </c>
      <c r="W1454" s="9">
        <f>ROUND(Q1454 / 1.2, 2)</f>
        <v>697.5</v>
      </c>
      <c r="X1454" s="9">
        <f>ROUND(R1454 / 1.2, 2)</f>
        <v>1410.74</v>
      </c>
      <c r="Y1454" s="9">
        <f>ROUND(S1454 / 1.2, 2)</f>
        <v>0</v>
      </c>
      <c r="Z1454" s="9">
        <f>ROUND(T1454 / 1.2, 2)</f>
        <v>0</v>
      </c>
      <c r="AA1454" s="9">
        <f>Y1454+Z1454</f>
        <v>0</v>
      </c>
      <c r="AD1454" s="4">
        <v>337840081</v>
      </c>
      <c r="AE1454" s="4">
        <v>27137989</v>
      </c>
      <c r="AG1454" s="4" t="s">
        <v>3929</v>
      </c>
      <c r="AH1454" s="4" t="s">
        <v>3930</v>
      </c>
      <c r="AI1454" s="4" t="s">
        <v>70</v>
      </c>
    </row>
    <row r="1455" spans="1:35" ht="36" x14ac:dyDescent="0.3">
      <c r="A1455" s="23" t="s">
        <v>3953</v>
      </c>
      <c r="B1455" s="23" t="s">
        <v>3926</v>
      </c>
      <c r="C1455" s="24" t="s">
        <v>3927</v>
      </c>
      <c r="D1455" s="25"/>
      <c r="E1455" s="25" t="s">
        <v>3952</v>
      </c>
      <c r="F1455" s="25" t="s">
        <v>67</v>
      </c>
      <c r="G1455" s="26">
        <v>1</v>
      </c>
      <c r="H1455" s="25"/>
      <c r="I1455" s="26">
        <v>34.450000000000003</v>
      </c>
      <c r="J1455" s="27">
        <v>855.89</v>
      </c>
      <c r="K1455" s="27">
        <v>837</v>
      </c>
      <c r="L1455" s="27">
        <v>837</v>
      </c>
      <c r="M1455" s="27">
        <v>29485.41</v>
      </c>
      <c r="N1455" s="27">
        <v>28834.65</v>
      </c>
      <c r="O1455" s="27"/>
      <c r="P1455" s="27">
        <v>855.89</v>
      </c>
      <c r="Q1455" s="27">
        <v>837</v>
      </c>
      <c r="R1455" s="27">
        <v>837</v>
      </c>
      <c r="S1455" s="27">
        <v>29485.41</v>
      </c>
      <c r="T1455" s="27">
        <v>28834.65</v>
      </c>
      <c r="U1455" s="27"/>
      <c r="V1455" s="9"/>
      <c r="W1455" s="9">
        <f>ROUND(Q1455 / 1.2, 2)</f>
        <v>697.5</v>
      </c>
      <c r="X1455" s="9">
        <f>ROUND(R1455 / 1.2, 2)</f>
        <v>697.5</v>
      </c>
      <c r="Y1455" s="9"/>
      <c r="Z1455" s="9">
        <f>ROUND(T1455 / 1.2, 2)</f>
        <v>24028.880000000001</v>
      </c>
      <c r="AA1455" s="9"/>
      <c r="AD1455" s="4">
        <v>315782388</v>
      </c>
      <c r="AE1455" s="4">
        <v>27137989</v>
      </c>
      <c r="AG1455" s="4" t="s">
        <v>3929</v>
      </c>
      <c r="AH1455" s="4" t="s">
        <v>3930</v>
      </c>
      <c r="AI1455" s="4"/>
    </row>
    <row r="1456" spans="1:35" ht="90" x14ac:dyDescent="0.3">
      <c r="A1456" s="17" t="s">
        <v>3954</v>
      </c>
      <c r="B1456" s="17"/>
      <c r="C1456" s="34" t="s">
        <v>3955</v>
      </c>
      <c r="D1456" s="19"/>
      <c r="E1456" s="19" t="s">
        <v>3956</v>
      </c>
      <c r="F1456" s="35" t="s">
        <v>67</v>
      </c>
      <c r="G1456" s="36">
        <v>1.1000000000000001</v>
      </c>
      <c r="H1456" s="19"/>
      <c r="I1456" s="37">
        <v>0</v>
      </c>
      <c r="J1456" s="38">
        <v>778.08</v>
      </c>
      <c r="K1456" s="39"/>
      <c r="L1456" s="39"/>
      <c r="M1456" s="38">
        <f>ROUND(ROUND(J1456, 2)*I1456, 2)</f>
        <v>0</v>
      </c>
      <c r="N1456" s="39"/>
      <c r="O1456" s="39"/>
      <c r="P1456" s="38">
        <v>778.08</v>
      </c>
      <c r="Q1456" s="39"/>
      <c r="R1456" s="39"/>
      <c r="S1456" s="38">
        <f>ROUND(ROUND(P1456, 2)*I1456, 2)</f>
        <v>0</v>
      </c>
      <c r="T1456" s="39"/>
      <c r="U1456" s="40"/>
      <c r="V1456" s="9">
        <f>ROUND(ROUND(P1456, 2)/1.2, 2)</f>
        <v>648.4</v>
      </c>
      <c r="Y1456" s="9">
        <f>ROUND(S1456 / 1.2, 2)</f>
        <v>0</v>
      </c>
      <c r="AD1456" s="4" t="s">
        <v>3957</v>
      </c>
      <c r="AE1456" s="4" t="s">
        <v>3958</v>
      </c>
      <c r="AF1456" s="4" t="s">
        <v>3959</v>
      </c>
    </row>
    <row r="1457" spans="1:35" ht="90" x14ac:dyDescent="0.3">
      <c r="A1457" s="23" t="s">
        <v>3960</v>
      </c>
      <c r="B1457" s="23"/>
      <c r="C1457" s="42" t="s">
        <v>3955</v>
      </c>
      <c r="D1457" s="25"/>
      <c r="E1457" s="25" t="s">
        <v>3956</v>
      </c>
      <c r="F1457" s="43" t="s">
        <v>67</v>
      </c>
      <c r="G1457" s="44">
        <v>1.1000000000000001</v>
      </c>
      <c r="H1457" s="25"/>
      <c r="I1457" s="45">
        <v>37.895000000000003</v>
      </c>
      <c r="J1457" s="46">
        <v>778.08</v>
      </c>
      <c r="K1457" s="47"/>
      <c r="L1457" s="47"/>
      <c r="M1457" s="46">
        <f>ROUND(ROUND(J1457, 2)*I1457, 2)</f>
        <v>29485.34</v>
      </c>
      <c r="N1457" s="47"/>
      <c r="O1457" s="47"/>
      <c r="P1457" s="46">
        <v>778.08</v>
      </c>
      <c r="Q1457" s="47"/>
      <c r="R1457" s="47"/>
      <c r="S1457" s="46">
        <f>ROUND(ROUND(P1457, 2)*I1457, 2)</f>
        <v>29485.34</v>
      </c>
      <c r="T1457" s="47"/>
      <c r="U1457" s="48"/>
      <c r="V1457" s="9">
        <f>ROUND(ROUND(P1457, 2)/1.2, 2)</f>
        <v>648.4</v>
      </c>
      <c r="Y1457" s="9">
        <f>ROUND(S1457 / 1.2, 2)</f>
        <v>24571.119999999999</v>
      </c>
      <c r="AD1457" s="4" t="s">
        <v>3961</v>
      </c>
      <c r="AE1457" s="4" t="s">
        <v>3958</v>
      </c>
      <c r="AF1457" s="4" t="s">
        <v>3959</v>
      </c>
    </row>
    <row r="1458" spans="1:35" ht="36" x14ac:dyDescent="0.3">
      <c r="A1458" s="17" t="s">
        <v>3962</v>
      </c>
      <c r="B1458" s="17" t="s">
        <v>3926</v>
      </c>
      <c r="C1458" s="18" t="s">
        <v>3927</v>
      </c>
      <c r="D1458" s="19"/>
      <c r="E1458" s="19" t="s">
        <v>3963</v>
      </c>
      <c r="F1458" s="19" t="s">
        <v>67</v>
      </c>
      <c r="G1458" s="20">
        <v>1</v>
      </c>
      <c r="H1458" s="19"/>
      <c r="I1458" s="21">
        <v>0</v>
      </c>
      <c r="J1458" s="22">
        <v>902.98</v>
      </c>
      <c r="K1458" s="22">
        <v>837</v>
      </c>
      <c r="L1458" s="22">
        <f>J1458+ROUND(K1458, 2)</f>
        <v>1739.98</v>
      </c>
      <c r="M1458" s="22">
        <v>0</v>
      </c>
      <c r="N1458" s="22">
        <v>0</v>
      </c>
      <c r="O1458" s="22">
        <f>M1458+N1458</f>
        <v>0</v>
      </c>
      <c r="P1458" s="22">
        <v>902.98</v>
      </c>
      <c r="Q1458" s="22">
        <v>837</v>
      </c>
      <c r="R1458" s="22">
        <f>P1458+ROUND(Q1458, 2)</f>
        <v>1739.98</v>
      </c>
      <c r="S1458" s="22">
        <v>0</v>
      </c>
      <c r="T1458" s="22">
        <v>0</v>
      </c>
      <c r="U1458" s="22">
        <f>S1458+T1458</f>
        <v>0</v>
      </c>
      <c r="V1458" s="9">
        <f>ROUND(P1458 / 1.2, 2)</f>
        <v>752.48</v>
      </c>
      <c r="W1458" s="9">
        <f>ROUND(Q1458 / 1.2, 2)</f>
        <v>697.5</v>
      </c>
      <c r="X1458" s="9">
        <f>ROUND(R1458 / 1.2, 2)</f>
        <v>1449.98</v>
      </c>
      <c r="Y1458" s="9">
        <f>ROUND(S1458 / 1.2, 2)</f>
        <v>0</v>
      </c>
      <c r="Z1458" s="9">
        <f>ROUND(T1458 / 1.2, 2)</f>
        <v>0</v>
      </c>
      <c r="AA1458" s="9">
        <f>Y1458+Z1458</f>
        <v>0</v>
      </c>
      <c r="AD1458" s="4">
        <v>337840082</v>
      </c>
      <c r="AE1458" s="4">
        <v>27137990</v>
      </c>
      <c r="AG1458" s="4" t="s">
        <v>3929</v>
      </c>
      <c r="AH1458" s="4" t="s">
        <v>3930</v>
      </c>
      <c r="AI1458" s="4" t="s">
        <v>70</v>
      </c>
    </row>
    <row r="1459" spans="1:35" ht="36" x14ac:dyDescent="0.3">
      <c r="A1459" s="23" t="s">
        <v>3964</v>
      </c>
      <c r="B1459" s="23" t="s">
        <v>3926</v>
      </c>
      <c r="C1459" s="24" t="s">
        <v>3927</v>
      </c>
      <c r="D1459" s="25"/>
      <c r="E1459" s="25" t="s">
        <v>3963</v>
      </c>
      <c r="F1459" s="25" t="s">
        <v>67</v>
      </c>
      <c r="G1459" s="26">
        <v>1</v>
      </c>
      <c r="H1459" s="25"/>
      <c r="I1459" s="26">
        <v>83.7</v>
      </c>
      <c r="J1459" s="27">
        <v>902.98</v>
      </c>
      <c r="K1459" s="27">
        <v>837</v>
      </c>
      <c r="L1459" s="27">
        <v>837</v>
      </c>
      <c r="M1459" s="27">
        <v>75579.429999999993</v>
      </c>
      <c r="N1459" s="27">
        <v>70056.899999999994</v>
      </c>
      <c r="O1459" s="27"/>
      <c r="P1459" s="27">
        <v>902.98</v>
      </c>
      <c r="Q1459" s="27">
        <v>837</v>
      </c>
      <c r="R1459" s="27">
        <v>837</v>
      </c>
      <c r="S1459" s="27">
        <v>75579.429999999993</v>
      </c>
      <c r="T1459" s="27">
        <v>70056.899999999994</v>
      </c>
      <c r="U1459" s="27"/>
      <c r="V1459" s="9"/>
      <c r="W1459" s="9">
        <f>ROUND(Q1459 / 1.2, 2)</f>
        <v>697.5</v>
      </c>
      <c r="X1459" s="9">
        <f>ROUND(R1459 / 1.2, 2)</f>
        <v>697.5</v>
      </c>
      <c r="Y1459" s="9"/>
      <c r="Z1459" s="9">
        <f>ROUND(T1459 / 1.2, 2)</f>
        <v>58380.75</v>
      </c>
      <c r="AA1459" s="9"/>
      <c r="AD1459" s="4">
        <v>315782389</v>
      </c>
      <c r="AE1459" s="4">
        <v>27137990</v>
      </c>
      <c r="AG1459" s="4" t="s">
        <v>3929</v>
      </c>
      <c r="AH1459" s="4" t="s">
        <v>3930</v>
      </c>
      <c r="AI1459" s="4"/>
    </row>
    <row r="1460" spans="1:35" ht="36" x14ac:dyDescent="0.3">
      <c r="A1460" s="17" t="s">
        <v>3965</v>
      </c>
      <c r="B1460" s="17"/>
      <c r="C1460" s="34" t="s">
        <v>3966</v>
      </c>
      <c r="D1460" s="19"/>
      <c r="E1460" s="19"/>
      <c r="F1460" s="35" t="s">
        <v>67</v>
      </c>
      <c r="G1460" s="36">
        <v>1.1000000000000001</v>
      </c>
      <c r="H1460" s="19"/>
      <c r="I1460" s="37">
        <v>0</v>
      </c>
      <c r="J1460" s="38">
        <v>820.89</v>
      </c>
      <c r="K1460" s="39"/>
      <c r="L1460" s="39"/>
      <c r="M1460" s="38">
        <f>ROUND(ROUND(J1460, 2)*I1460, 2)</f>
        <v>0</v>
      </c>
      <c r="N1460" s="39"/>
      <c r="O1460" s="39"/>
      <c r="P1460" s="38">
        <v>820.89</v>
      </c>
      <c r="Q1460" s="39"/>
      <c r="R1460" s="39"/>
      <c r="S1460" s="38">
        <f>ROUND(ROUND(P1460, 2)*I1460, 2)</f>
        <v>0</v>
      </c>
      <c r="T1460" s="39"/>
      <c r="U1460" s="40"/>
      <c r="V1460" s="9">
        <f>ROUND(ROUND(P1460, 2)/1.2, 2)</f>
        <v>684.08</v>
      </c>
      <c r="Y1460" s="9">
        <f>ROUND(S1460 / 1.2, 2)</f>
        <v>0</v>
      </c>
      <c r="AD1460" s="4" t="s">
        <v>3967</v>
      </c>
      <c r="AE1460" s="4" t="s">
        <v>3968</v>
      </c>
      <c r="AF1460" s="4" t="s">
        <v>3969</v>
      </c>
    </row>
    <row r="1461" spans="1:35" ht="36" x14ac:dyDescent="0.3">
      <c r="A1461" s="23" t="s">
        <v>3970</v>
      </c>
      <c r="B1461" s="23"/>
      <c r="C1461" s="42" t="s">
        <v>3966</v>
      </c>
      <c r="D1461" s="25"/>
      <c r="E1461" s="25"/>
      <c r="F1461" s="43" t="s">
        <v>67</v>
      </c>
      <c r="G1461" s="44">
        <v>1.1000000000000001</v>
      </c>
      <c r="H1461" s="25"/>
      <c r="I1461" s="45">
        <v>92.07</v>
      </c>
      <c r="J1461" s="46">
        <v>820.89</v>
      </c>
      <c r="K1461" s="47"/>
      <c r="L1461" s="47"/>
      <c r="M1461" s="46">
        <f>ROUND(ROUND(J1461, 2)*I1461, 2)</f>
        <v>75579.34</v>
      </c>
      <c r="N1461" s="47"/>
      <c r="O1461" s="47"/>
      <c r="P1461" s="46">
        <v>820.89</v>
      </c>
      <c r="Q1461" s="47"/>
      <c r="R1461" s="47"/>
      <c r="S1461" s="46">
        <f>ROUND(ROUND(P1461, 2)*I1461, 2)</f>
        <v>75579.34</v>
      </c>
      <c r="T1461" s="47"/>
      <c r="U1461" s="48"/>
      <c r="V1461" s="9">
        <f>ROUND(ROUND(P1461, 2)/1.2, 2)</f>
        <v>684.08</v>
      </c>
      <c r="Y1461" s="9">
        <f>ROUND(S1461 / 1.2, 2)</f>
        <v>62982.78</v>
      </c>
      <c r="AD1461" s="4" t="s">
        <v>3971</v>
      </c>
      <c r="AE1461" s="4" t="s">
        <v>3968</v>
      </c>
      <c r="AF1461" s="4" t="s">
        <v>3969</v>
      </c>
    </row>
    <row r="1462" spans="1:35" ht="36" x14ac:dyDescent="0.3">
      <c r="A1462" s="17" t="s">
        <v>3972</v>
      </c>
      <c r="B1462" s="17" t="s">
        <v>3926</v>
      </c>
      <c r="C1462" s="18" t="s">
        <v>3927</v>
      </c>
      <c r="D1462" s="19"/>
      <c r="E1462" s="19" t="s">
        <v>3973</v>
      </c>
      <c r="F1462" s="19" t="s">
        <v>67</v>
      </c>
      <c r="G1462" s="20">
        <v>1</v>
      </c>
      <c r="H1462" s="19"/>
      <c r="I1462" s="21">
        <v>0</v>
      </c>
      <c r="J1462" s="22">
        <v>901.26</v>
      </c>
      <c r="K1462" s="22">
        <v>837</v>
      </c>
      <c r="L1462" s="22">
        <f>J1462+ROUND(K1462, 2)</f>
        <v>1738.26</v>
      </c>
      <c r="M1462" s="22">
        <v>0</v>
      </c>
      <c r="N1462" s="22">
        <v>0</v>
      </c>
      <c r="O1462" s="22">
        <f>M1462+N1462</f>
        <v>0</v>
      </c>
      <c r="P1462" s="22">
        <v>901.26</v>
      </c>
      <c r="Q1462" s="22">
        <v>837</v>
      </c>
      <c r="R1462" s="22">
        <f>P1462+ROUND(Q1462, 2)</f>
        <v>1738.26</v>
      </c>
      <c r="S1462" s="22">
        <v>0</v>
      </c>
      <c r="T1462" s="22">
        <v>0</v>
      </c>
      <c r="U1462" s="22">
        <f>S1462+T1462</f>
        <v>0</v>
      </c>
      <c r="V1462" s="9">
        <f>ROUND(P1462 / 1.2, 2)</f>
        <v>751.05</v>
      </c>
      <c r="W1462" s="9">
        <f>ROUND(Q1462 / 1.2, 2)</f>
        <v>697.5</v>
      </c>
      <c r="X1462" s="9">
        <f>ROUND(R1462 / 1.2, 2)</f>
        <v>1448.55</v>
      </c>
      <c r="Y1462" s="9">
        <f>ROUND(S1462 / 1.2, 2)</f>
        <v>0</v>
      </c>
      <c r="Z1462" s="9">
        <f>ROUND(T1462 / 1.2, 2)</f>
        <v>0</v>
      </c>
      <c r="AA1462" s="9">
        <f>Y1462+Z1462</f>
        <v>0</v>
      </c>
      <c r="AD1462" s="4">
        <v>337840083</v>
      </c>
      <c r="AE1462" s="4">
        <v>27137991</v>
      </c>
      <c r="AG1462" s="4" t="s">
        <v>3929</v>
      </c>
      <c r="AH1462" s="4" t="s">
        <v>3930</v>
      </c>
      <c r="AI1462" s="4" t="s">
        <v>70</v>
      </c>
    </row>
    <row r="1463" spans="1:35" ht="36" x14ac:dyDescent="0.3">
      <c r="A1463" s="23" t="s">
        <v>3974</v>
      </c>
      <c r="B1463" s="23" t="s">
        <v>3926</v>
      </c>
      <c r="C1463" s="24" t="s">
        <v>3927</v>
      </c>
      <c r="D1463" s="25"/>
      <c r="E1463" s="25" t="s">
        <v>3973</v>
      </c>
      <c r="F1463" s="25" t="s">
        <v>67</v>
      </c>
      <c r="G1463" s="26">
        <v>1</v>
      </c>
      <c r="H1463" s="25"/>
      <c r="I1463" s="26">
        <v>54.99</v>
      </c>
      <c r="J1463" s="27">
        <v>901.26</v>
      </c>
      <c r="K1463" s="27">
        <v>837</v>
      </c>
      <c r="L1463" s="27">
        <v>837</v>
      </c>
      <c r="M1463" s="27">
        <v>49560.29</v>
      </c>
      <c r="N1463" s="27">
        <v>46026.63</v>
      </c>
      <c r="O1463" s="27"/>
      <c r="P1463" s="27">
        <v>901.26</v>
      </c>
      <c r="Q1463" s="27">
        <v>837</v>
      </c>
      <c r="R1463" s="27">
        <v>837</v>
      </c>
      <c r="S1463" s="27">
        <v>49560.29</v>
      </c>
      <c r="T1463" s="27">
        <v>46026.63</v>
      </c>
      <c r="U1463" s="27"/>
      <c r="V1463" s="9"/>
      <c r="W1463" s="9">
        <f>ROUND(Q1463 / 1.2, 2)</f>
        <v>697.5</v>
      </c>
      <c r="X1463" s="9">
        <f>ROUND(R1463 / 1.2, 2)</f>
        <v>697.5</v>
      </c>
      <c r="Y1463" s="9"/>
      <c r="Z1463" s="9">
        <f>ROUND(T1463 / 1.2, 2)</f>
        <v>38355.53</v>
      </c>
      <c r="AA1463" s="9"/>
      <c r="AD1463" s="4">
        <v>315782390</v>
      </c>
      <c r="AE1463" s="4">
        <v>27137991</v>
      </c>
      <c r="AG1463" s="4" t="s">
        <v>3929</v>
      </c>
      <c r="AH1463" s="4" t="s">
        <v>3930</v>
      </c>
      <c r="AI1463" s="4"/>
    </row>
    <row r="1464" spans="1:35" ht="36" x14ac:dyDescent="0.3">
      <c r="A1464" s="17" t="s">
        <v>3975</v>
      </c>
      <c r="B1464" s="17"/>
      <c r="C1464" s="34" t="s">
        <v>3976</v>
      </c>
      <c r="D1464" s="19"/>
      <c r="E1464" s="19"/>
      <c r="F1464" s="35" t="s">
        <v>67</v>
      </c>
      <c r="G1464" s="36">
        <v>1.1000000000000001</v>
      </c>
      <c r="H1464" s="19"/>
      <c r="I1464" s="37">
        <v>0</v>
      </c>
      <c r="J1464" s="38">
        <v>819.33</v>
      </c>
      <c r="K1464" s="39"/>
      <c r="L1464" s="39"/>
      <c r="M1464" s="38">
        <f>ROUND(ROUND(J1464, 2)*I1464, 2)</f>
        <v>0</v>
      </c>
      <c r="N1464" s="39"/>
      <c r="O1464" s="39"/>
      <c r="P1464" s="38">
        <v>819.33</v>
      </c>
      <c r="Q1464" s="39"/>
      <c r="R1464" s="39"/>
      <c r="S1464" s="38">
        <f>ROUND(ROUND(P1464, 2)*I1464, 2)</f>
        <v>0</v>
      </c>
      <c r="T1464" s="39"/>
      <c r="U1464" s="40"/>
      <c r="V1464" s="9">
        <f>ROUND(ROUND(P1464, 2)/1.2, 2)</f>
        <v>682.78</v>
      </c>
      <c r="Y1464" s="9">
        <f>ROUND(S1464 / 1.2, 2)</f>
        <v>0</v>
      </c>
      <c r="AD1464" s="4" t="s">
        <v>3977</v>
      </c>
      <c r="AE1464" s="4" t="s">
        <v>3978</v>
      </c>
      <c r="AF1464" s="4" t="s">
        <v>3979</v>
      </c>
    </row>
    <row r="1465" spans="1:35" ht="36" x14ac:dyDescent="0.3">
      <c r="A1465" s="23" t="s">
        <v>3980</v>
      </c>
      <c r="B1465" s="23"/>
      <c r="C1465" s="42" t="s">
        <v>3976</v>
      </c>
      <c r="D1465" s="25"/>
      <c r="E1465" s="25"/>
      <c r="F1465" s="43" t="s">
        <v>67</v>
      </c>
      <c r="G1465" s="44">
        <v>1.1000000000000001</v>
      </c>
      <c r="H1465" s="25"/>
      <c r="I1465" s="45">
        <v>60.488999999999997</v>
      </c>
      <c r="J1465" s="46">
        <v>819.33</v>
      </c>
      <c r="K1465" s="47"/>
      <c r="L1465" s="47"/>
      <c r="M1465" s="46">
        <f>ROUND(ROUND(J1465, 2)*I1465, 2)</f>
        <v>49560.45</v>
      </c>
      <c r="N1465" s="47"/>
      <c r="O1465" s="47"/>
      <c r="P1465" s="46">
        <v>819.33</v>
      </c>
      <c r="Q1465" s="47"/>
      <c r="R1465" s="47"/>
      <c r="S1465" s="46">
        <f>ROUND(ROUND(P1465, 2)*I1465, 2)</f>
        <v>49560.45</v>
      </c>
      <c r="T1465" s="47"/>
      <c r="U1465" s="48"/>
      <c r="V1465" s="9">
        <f>ROUND(ROUND(P1465, 2)/1.2, 2)</f>
        <v>682.78</v>
      </c>
      <c r="Y1465" s="9">
        <f>ROUND(S1465 / 1.2, 2)</f>
        <v>41300.379999999997</v>
      </c>
      <c r="AD1465" s="4" t="s">
        <v>3981</v>
      </c>
      <c r="AE1465" s="4" t="s">
        <v>3978</v>
      </c>
      <c r="AF1465" s="4" t="s">
        <v>3979</v>
      </c>
    </row>
    <row r="1466" spans="1:35" ht="36" x14ac:dyDescent="0.3">
      <c r="A1466" s="17" t="s">
        <v>3982</v>
      </c>
      <c r="B1466" s="17" t="s">
        <v>3926</v>
      </c>
      <c r="C1466" s="18" t="s">
        <v>3927</v>
      </c>
      <c r="D1466" s="19"/>
      <c r="E1466" s="19" t="s">
        <v>3983</v>
      </c>
      <c r="F1466" s="19" t="s">
        <v>67</v>
      </c>
      <c r="G1466" s="20">
        <v>1</v>
      </c>
      <c r="H1466" s="19"/>
      <c r="I1466" s="21">
        <v>0</v>
      </c>
      <c r="J1466" s="22">
        <v>0</v>
      </c>
      <c r="K1466" s="22">
        <v>837</v>
      </c>
      <c r="L1466" s="22">
        <f>J1466+ROUND(K1466, 2)</f>
        <v>837</v>
      </c>
      <c r="M1466" s="22">
        <v>0</v>
      </c>
      <c r="N1466" s="22">
        <v>0</v>
      </c>
      <c r="O1466" s="22">
        <f>M1466+N1466</f>
        <v>0</v>
      </c>
      <c r="P1466" s="22">
        <v>2300</v>
      </c>
      <c r="Q1466" s="22">
        <v>837</v>
      </c>
      <c r="R1466" s="22">
        <f>P1466+ROUND(Q1466, 2)</f>
        <v>3137</v>
      </c>
      <c r="S1466" s="22">
        <v>0</v>
      </c>
      <c r="T1466" s="22">
        <v>0</v>
      </c>
      <c r="U1466" s="22">
        <f>S1466+T1466</f>
        <v>0</v>
      </c>
      <c r="V1466" s="9">
        <f>ROUND(P1466 / 1.2, 2)</f>
        <v>1916.67</v>
      </c>
      <c r="W1466" s="9">
        <f>ROUND(Q1466 / 1.2, 2)</f>
        <v>697.5</v>
      </c>
      <c r="X1466" s="9">
        <f>ROUND(R1466 / 1.2, 2)</f>
        <v>2614.17</v>
      </c>
      <c r="Y1466" s="9">
        <f>ROUND(S1466 / 1.2, 2)</f>
        <v>0</v>
      </c>
      <c r="Z1466" s="9">
        <f>ROUND(T1466 / 1.2, 2)</f>
        <v>0</v>
      </c>
      <c r="AA1466" s="9">
        <f>Y1466+Z1466</f>
        <v>0</v>
      </c>
      <c r="AD1466" s="4">
        <v>337840084</v>
      </c>
      <c r="AE1466" s="4">
        <v>27137905</v>
      </c>
      <c r="AG1466" s="4" t="s">
        <v>3929</v>
      </c>
      <c r="AH1466" s="4" t="s">
        <v>3930</v>
      </c>
      <c r="AI1466" s="4" t="s">
        <v>70</v>
      </c>
    </row>
    <row r="1467" spans="1:35" ht="36" x14ac:dyDescent="0.3">
      <c r="A1467" s="23" t="s">
        <v>3984</v>
      </c>
      <c r="B1467" s="23" t="s">
        <v>3926</v>
      </c>
      <c r="C1467" s="24" t="s">
        <v>3927</v>
      </c>
      <c r="D1467" s="25"/>
      <c r="E1467" s="25" t="s">
        <v>3983</v>
      </c>
      <c r="F1467" s="25" t="s">
        <v>67</v>
      </c>
      <c r="G1467" s="26">
        <v>1</v>
      </c>
      <c r="H1467" s="25"/>
      <c r="I1467" s="26">
        <v>388.35</v>
      </c>
      <c r="J1467" s="27">
        <v>0</v>
      </c>
      <c r="K1467" s="27">
        <v>837</v>
      </c>
      <c r="L1467" s="27">
        <v>837</v>
      </c>
      <c r="M1467" s="27">
        <v>0</v>
      </c>
      <c r="N1467" s="27">
        <v>325048.95</v>
      </c>
      <c r="O1467" s="27"/>
      <c r="P1467" s="27">
        <v>2300</v>
      </c>
      <c r="Q1467" s="27">
        <v>837</v>
      </c>
      <c r="R1467" s="27">
        <v>837</v>
      </c>
      <c r="S1467" s="27">
        <v>893205</v>
      </c>
      <c r="T1467" s="27">
        <v>325048.95</v>
      </c>
      <c r="U1467" s="27"/>
      <c r="V1467" s="9"/>
      <c r="W1467" s="9">
        <f>ROUND(Q1467 / 1.2, 2)</f>
        <v>697.5</v>
      </c>
      <c r="X1467" s="9">
        <f>ROUND(R1467 / 1.2, 2)</f>
        <v>697.5</v>
      </c>
      <c r="Y1467" s="9"/>
      <c r="Z1467" s="9">
        <f>ROUND(T1467 / 1.2, 2)</f>
        <v>270874.13</v>
      </c>
      <c r="AA1467" s="9"/>
      <c r="AD1467" s="4">
        <v>315782391</v>
      </c>
      <c r="AE1467" s="4">
        <v>27137905</v>
      </c>
      <c r="AG1467" s="4" t="s">
        <v>3929</v>
      </c>
      <c r="AH1467" s="4" t="s">
        <v>3930</v>
      </c>
      <c r="AI1467" s="4"/>
    </row>
    <row r="1468" spans="1:35" ht="90" x14ac:dyDescent="0.3">
      <c r="A1468" s="17" t="s">
        <v>3985</v>
      </c>
      <c r="B1468" s="17"/>
      <c r="C1468" s="34" t="s">
        <v>3933</v>
      </c>
      <c r="D1468" s="19"/>
      <c r="E1468" s="19" t="s">
        <v>3986</v>
      </c>
      <c r="F1468" s="35" t="s">
        <v>67</v>
      </c>
      <c r="G1468" s="36">
        <v>1</v>
      </c>
      <c r="H1468" s="19"/>
      <c r="I1468" s="37">
        <v>0</v>
      </c>
      <c r="J1468" s="38">
        <v>0</v>
      </c>
      <c r="K1468" s="39"/>
      <c r="L1468" s="39"/>
      <c r="M1468" s="38">
        <f>ROUND(ROUND(J1468, 2)*I1468, 2)</f>
        <v>0</v>
      </c>
      <c r="N1468" s="39"/>
      <c r="O1468" s="39"/>
      <c r="P1468" s="38">
        <v>2300</v>
      </c>
      <c r="Q1468" s="39"/>
      <c r="R1468" s="39"/>
      <c r="S1468" s="38">
        <f>ROUND(ROUND(P1468, 2)*I1468, 2)</f>
        <v>0</v>
      </c>
      <c r="T1468" s="39"/>
      <c r="U1468" s="40"/>
      <c r="V1468" s="9">
        <f>ROUND(ROUND(P1468, 2)/1.2, 2)</f>
        <v>1916.67</v>
      </c>
      <c r="Y1468" s="9">
        <f>ROUND(S1468 / 1.2, 2)</f>
        <v>0</v>
      </c>
      <c r="AD1468" s="4" t="s">
        <v>3987</v>
      </c>
      <c r="AE1468" s="4" t="s">
        <v>3988</v>
      </c>
      <c r="AF1468" s="4" t="s">
        <v>3937</v>
      </c>
    </row>
    <row r="1469" spans="1:35" ht="90" x14ac:dyDescent="0.3">
      <c r="A1469" s="23" t="s">
        <v>3989</v>
      </c>
      <c r="B1469" s="23"/>
      <c r="C1469" s="42" t="s">
        <v>3933</v>
      </c>
      <c r="D1469" s="25"/>
      <c r="E1469" s="25" t="s">
        <v>3986</v>
      </c>
      <c r="F1469" s="43" t="s">
        <v>67</v>
      </c>
      <c r="G1469" s="44">
        <v>1</v>
      </c>
      <c r="H1469" s="25"/>
      <c r="I1469" s="45">
        <v>388.35</v>
      </c>
      <c r="J1469" s="46">
        <v>0</v>
      </c>
      <c r="K1469" s="47"/>
      <c r="L1469" s="47"/>
      <c r="M1469" s="46">
        <f>ROUND(ROUND(J1469, 2)*I1469, 2)</f>
        <v>0</v>
      </c>
      <c r="N1469" s="47"/>
      <c r="O1469" s="47"/>
      <c r="P1469" s="46">
        <v>2300</v>
      </c>
      <c r="Q1469" s="47"/>
      <c r="R1469" s="47"/>
      <c r="S1469" s="46">
        <f>ROUND(ROUND(P1469, 2)*I1469, 2)</f>
        <v>893205</v>
      </c>
      <c r="T1469" s="47"/>
      <c r="U1469" s="48"/>
      <c r="V1469" s="9">
        <f>ROUND(ROUND(P1469, 2)/1.2, 2)</f>
        <v>1916.67</v>
      </c>
      <c r="Y1469" s="9">
        <f>ROUND(S1469 / 1.2, 2)</f>
        <v>744337.5</v>
      </c>
      <c r="AD1469" s="4" t="s">
        <v>3990</v>
      </c>
      <c r="AE1469" s="4" t="s">
        <v>3988</v>
      </c>
      <c r="AF1469" s="4" t="s">
        <v>3937</v>
      </c>
    </row>
    <row r="1470" spans="1:35" ht="36" x14ac:dyDescent="0.3">
      <c r="A1470" s="17" t="s">
        <v>3991</v>
      </c>
      <c r="B1470" s="17" t="s">
        <v>3926</v>
      </c>
      <c r="C1470" s="18" t="s">
        <v>3927</v>
      </c>
      <c r="D1470" s="19"/>
      <c r="E1470" s="19" t="s">
        <v>3992</v>
      </c>
      <c r="F1470" s="19" t="s">
        <v>67</v>
      </c>
      <c r="G1470" s="20">
        <v>1</v>
      </c>
      <c r="H1470" s="19"/>
      <c r="I1470" s="21">
        <v>0</v>
      </c>
      <c r="J1470" s="22">
        <v>7126.9</v>
      </c>
      <c r="K1470" s="22">
        <v>837</v>
      </c>
      <c r="L1470" s="22">
        <f>J1470+ROUND(K1470, 2)</f>
        <v>7963.9</v>
      </c>
      <c r="M1470" s="22">
        <v>0</v>
      </c>
      <c r="N1470" s="22">
        <v>0</v>
      </c>
      <c r="O1470" s="22">
        <f>M1470+N1470</f>
        <v>0</v>
      </c>
      <c r="P1470" s="22">
        <v>2530</v>
      </c>
      <c r="Q1470" s="22">
        <v>837</v>
      </c>
      <c r="R1470" s="22">
        <f>P1470+ROUND(Q1470, 2)</f>
        <v>3367</v>
      </c>
      <c r="S1470" s="22">
        <v>0</v>
      </c>
      <c r="T1470" s="22">
        <v>0</v>
      </c>
      <c r="U1470" s="22">
        <f>S1470+T1470</f>
        <v>0</v>
      </c>
      <c r="V1470" s="9">
        <f>ROUND(P1470 / 1.2, 2)</f>
        <v>2108.33</v>
      </c>
      <c r="W1470" s="9">
        <f>ROUND(Q1470 / 1.2, 2)</f>
        <v>697.5</v>
      </c>
      <c r="X1470" s="9">
        <f>ROUND(R1470 / 1.2, 2)</f>
        <v>2805.83</v>
      </c>
      <c r="Y1470" s="9">
        <f>ROUND(S1470 / 1.2, 2)</f>
        <v>0</v>
      </c>
      <c r="Z1470" s="9">
        <f>ROUND(T1470 / 1.2, 2)</f>
        <v>0</v>
      </c>
      <c r="AA1470" s="9">
        <f>Y1470+Z1470</f>
        <v>0</v>
      </c>
      <c r="AD1470" s="4">
        <v>337840085</v>
      </c>
      <c r="AE1470" s="4">
        <v>27137912</v>
      </c>
      <c r="AG1470" s="4" t="s">
        <v>3929</v>
      </c>
      <c r="AH1470" s="4" t="s">
        <v>3930</v>
      </c>
      <c r="AI1470" s="4" t="s">
        <v>70</v>
      </c>
    </row>
    <row r="1471" spans="1:35" ht="36" x14ac:dyDescent="0.3">
      <c r="A1471" s="23" t="s">
        <v>3993</v>
      </c>
      <c r="B1471" s="23" t="s">
        <v>3926</v>
      </c>
      <c r="C1471" s="24" t="s">
        <v>3927</v>
      </c>
      <c r="D1471" s="25"/>
      <c r="E1471" s="25" t="s">
        <v>3992</v>
      </c>
      <c r="F1471" s="25" t="s">
        <v>67</v>
      </c>
      <c r="G1471" s="26">
        <v>1</v>
      </c>
      <c r="H1471" s="25"/>
      <c r="I1471" s="26">
        <v>1200.01</v>
      </c>
      <c r="J1471" s="27">
        <v>7126.9</v>
      </c>
      <c r="K1471" s="27">
        <v>837</v>
      </c>
      <c r="L1471" s="27">
        <v>837</v>
      </c>
      <c r="M1471" s="27">
        <v>8552351.2699999996</v>
      </c>
      <c r="N1471" s="27">
        <v>1004408.37</v>
      </c>
      <c r="O1471" s="27"/>
      <c r="P1471" s="27">
        <v>2530</v>
      </c>
      <c r="Q1471" s="27">
        <v>837</v>
      </c>
      <c r="R1471" s="27">
        <v>837</v>
      </c>
      <c r="S1471" s="27">
        <v>3036025.3</v>
      </c>
      <c r="T1471" s="27">
        <v>1004408.37</v>
      </c>
      <c r="U1471" s="27"/>
      <c r="V1471" s="9"/>
      <c r="W1471" s="9">
        <f>ROUND(Q1471 / 1.2, 2)</f>
        <v>697.5</v>
      </c>
      <c r="X1471" s="9">
        <f>ROUND(R1471 / 1.2, 2)</f>
        <v>697.5</v>
      </c>
      <c r="Y1471" s="9"/>
      <c r="Z1471" s="9">
        <f>ROUND(T1471 / 1.2, 2)</f>
        <v>837006.98</v>
      </c>
      <c r="AA1471" s="9"/>
      <c r="AD1471" s="4">
        <v>315782392</v>
      </c>
      <c r="AE1471" s="4">
        <v>27137912</v>
      </c>
      <c r="AG1471" s="4" t="s">
        <v>3929</v>
      </c>
      <c r="AH1471" s="4" t="s">
        <v>3930</v>
      </c>
      <c r="AI1471" s="4"/>
    </row>
    <row r="1472" spans="1:35" ht="72" x14ac:dyDescent="0.3">
      <c r="A1472" s="17" t="s">
        <v>3994</v>
      </c>
      <c r="B1472" s="17"/>
      <c r="C1472" s="34" t="s">
        <v>3944</v>
      </c>
      <c r="D1472" s="19"/>
      <c r="E1472" s="19" t="s">
        <v>3945</v>
      </c>
      <c r="F1472" s="35" t="s">
        <v>67</v>
      </c>
      <c r="G1472" s="36">
        <v>1.1000000000000001</v>
      </c>
      <c r="H1472" s="19"/>
      <c r="I1472" s="37">
        <v>0</v>
      </c>
      <c r="J1472" s="38">
        <v>6479</v>
      </c>
      <c r="K1472" s="39"/>
      <c r="L1472" s="39"/>
      <c r="M1472" s="38">
        <f>ROUND(ROUND(J1472, 2)*I1472, 2)</f>
        <v>0</v>
      </c>
      <c r="N1472" s="39"/>
      <c r="O1472" s="39"/>
      <c r="P1472" s="38">
        <v>2300</v>
      </c>
      <c r="Q1472" s="39"/>
      <c r="R1472" s="39"/>
      <c r="S1472" s="38">
        <f>ROUND(ROUND(P1472, 2)*I1472, 2)</f>
        <v>0</v>
      </c>
      <c r="T1472" s="39"/>
      <c r="U1472" s="40"/>
      <c r="V1472" s="9">
        <f>ROUND(ROUND(P1472, 2)/1.2, 2)</f>
        <v>1916.67</v>
      </c>
      <c r="Y1472" s="9">
        <f>ROUND(S1472 / 1.2, 2)</f>
        <v>0</v>
      </c>
      <c r="AD1472" s="4" t="s">
        <v>3995</v>
      </c>
      <c r="AE1472" s="4" t="s">
        <v>3996</v>
      </c>
      <c r="AF1472" s="4" t="s">
        <v>3948</v>
      </c>
    </row>
    <row r="1473" spans="1:35" ht="72" x14ac:dyDescent="0.3">
      <c r="A1473" s="23" t="s">
        <v>3997</v>
      </c>
      <c r="B1473" s="23"/>
      <c r="C1473" s="42" t="s">
        <v>3944</v>
      </c>
      <c r="D1473" s="25"/>
      <c r="E1473" s="25" t="s">
        <v>3945</v>
      </c>
      <c r="F1473" s="43" t="s">
        <v>67</v>
      </c>
      <c r="G1473" s="44">
        <v>1.1000000000000001</v>
      </c>
      <c r="H1473" s="25"/>
      <c r="I1473" s="45">
        <v>1320.011</v>
      </c>
      <c r="J1473" s="46">
        <v>6479</v>
      </c>
      <c r="K1473" s="47"/>
      <c r="L1473" s="47"/>
      <c r="M1473" s="46">
        <f>ROUND(ROUND(J1473, 2)*I1473, 2)</f>
        <v>8552351.2699999996</v>
      </c>
      <c r="N1473" s="47"/>
      <c r="O1473" s="47"/>
      <c r="P1473" s="46">
        <v>2300</v>
      </c>
      <c r="Q1473" s="47"/>
      <c r="R1473" s="47"/>
      <c r="S1473" s="46">
        <f>ROUND(ROUND(P1473, 2)*I1473, 2)</f>
        <v>3036025.3</v>
      </c>
      <c r="T1473" s="47"/>
      <c r="U1473" s="48"/>
      <c r="V1473" s="9">
        <f>ROUND(ROUND(P1473, 2)/1.2, 2)</f>
        <v>1916.67</v>
      </c>
      <c r="Y1473" s="9">
        <f>ROUND(S1473 / 1.2, 2)</f>
        <v>2530021.08</v>
      </c>
      <c r="AD1473" s="4" t="s">
        <v>3998</v>
      </c>
      <c r="AE1473" s="4" t="s">
        <v>3996</v>
      </c>
      <c r="AF1473" s="4" t="s">
        <v>3948</v>
      </c>
    </row>
    <row r="1474" spans="1:35" ht="36" x14ac:dyDescent="0.3">
      <c r="A1474" s="17" t="s">
        <v>3999</v>
      </c>
      <c r="B1474" s="17" t="s">
        <v>3926</v>
      </c>
      <c r="C1474" s="18" t="s">
        <v>3927</v>
      </c>
      <c r="D1474" s="19"/>
      <c r="E1474" s="19" t="s">
        <v>4000</v>
      </c>
      <c r="F1474" s="19" t="s">
        <v>67</v>
      </c>
      <c r="G1474" s="20">
        <v>1</v>
      </c>
      <c r="H1474" s="19"/>
      <c r="I1474" s="21">
        <v>0</v>
      </c>
      <c r="J1474" s="22">
        <v>855.89</v>
      </c>
      <c r="K1474" s="22">
        <v>837</v>
      </c>
      <c r="L1474" s="22">
        <f>J1474+ROUND(K1474, 2)</f>
        <v>1692.8899999999999</v>
      </c>
      <c r="M1474" s="22">
        <v>0</v>
      </c>
      <c r="N1474" s="22">
        <v>0</v>
      </c>
      <c r="O1474" s="22">
        <f>M1474+N1474</f>
        <v>0</v>
      </c>
      <c r="P1474" s="22">
        <v>855.89</v>
      </c>
      <c r="Q1474" s="22">
        <v>837</v>
      </c>
      <c r="R1474" s="22">
        <f>P1474+ROUND(Q1474, 2)</f>
        <v>1692.8899999999999</v>
      </c>
      <c r="S1474" s="22">
        <v>0</v>
      </c>
      <c r="T1474" s="22">
        <v>0</v>
      </c>
      <c r="U1474" s="22">
        <f>S1474+T1474</f>
        <v>0</v>
      </c>
      <c r="V1474" s="9">
        <f>ROUND(P1474 / 1.2, 2)</f>
        <v>713.24</v>
      </c>
      <c r="W1474" s="9">
        <f>ROUND(Q1474 / 1.2, 2)</f>
        <v>697.5</v>
      </c>
      <c r="X1474" s="9">
        <f>ROUND(R1474 / 1.2, 2)</f>
        <v>1410.74</v>
      </c>
      <c r="Y1474" s="9">
        <f>ROUND(S1474 / 1.2, 2)</f>
        <v>0</v>
      </c>
      <c r="Z1474" s="9">
        <f>ROUND(T1474 / 1.2, 2)</f>
        <v>0</v>
      </c>
      <c r="AA1474" s="9">
        <f>Y1474+Z1474</f>
        <v>0</v>
      </c>
      <c r="AD1474" s="4">
        <v>337840086</v>
      </c>
      <c r="AE1474" s="4">
        <v>27137913</v>
      </c>
      <c r="AG1474" s="4" t="s">
        <v>3929</v>
      </c>
      <c r="AH1474" s="4" t="s">
        <v>3930</v>
      </c>
      <c r="AI1474" s="4" t="s">
        <v>70</v>
      </c>
    </row>
    <row r="1475" spans="1:35" ht="36" x14ac:dyDescent="0.3">
      <c r="A1475" s="23" t="s">
        <v>4001</v>
      </c>
      <c r="B1475" s="23" t="s">
        <v>3926</v>
      </c>
      <c r="C1475" s="24" t="s">
        <v>3927</v>
      </c>
      <c r="D1475" s="25"/>
      <c r="E1475" s="25" t="s">
        <v>4000</v>
      </c>
      <c r="F1475" s="25" t="s">
        <v>67</v>
      </c>
      <c r="G1475" s="26">
        <v>1</v>
      </c>
      <c r="H1475" s="25"/>
      <c r="I1475" s="26">
        <v>163.46</v>
      </c>
      <c r="J1475" s="27">
        <v>855.89</v>
      </c>
      <c r="K1475" s="27">
        <v>837</v>
      </c>
      <c r="L1475" s="27">
        <v>837</v>
      </c>
      <c r="M1475" s="27">
        <v>139903.78</v>
      </c>
      <c r="N1475" s="27">
        <v>136816.01999999999</v>
      </c>
      <c r="O1475" s="27"/>
      <c r="P1475" s="27">
        <v>855.89</v>
      </c>
      <c r="Q1475" s="27">
        <v>837</v>
      </c>
      <c r="R1475" s="27">
        <v>837</v>
      </c>
      <c r="S1475" s="27">
        <v>139903.78</v>
      </c>
      <c r="T1475" s="27">
        <v>136816.01999999999</v>
      </c>
      <c r="U1475" s="27"/>
      <c r="V1475" s="9"/>
      <c r="W1475" s="9">
        <f>ROUND(Q1475 / 1.2, 2)</f>
        <v>697.5</v>
      </c>
      <c r="X1475" s="9">
        <f>ROUND(R1475 / 1.2, 2)</f>
        <v>697.5</v>
      </c>
      <c r="Y1475" s="9"/>
      <c r="Z1475" s="9">
        <f>ROUND(T1475 / 1.2, 2)</f>
        <v>114013.35</v>
      </c>
      <c r="AA1475" s="9"/>
      <c r="AD1475" s="4">
        <v>315782393</v>
      </c>
      <c r="AE1475" s="4">
        <v>27137913</v>
      </c>
      <c r="AG1475" s="4" t="s">
        <v>3929</v>
      </c>
      <c r="AH1475" s="4" t="s">
        <v>3930</v>
      </c>
      <c r="AI1475" s="4"/>
    </row>
    <row r="1476" spans="1:35" ht="90" x14ac:dyDescent="0.3">
      <c r="A1476" s="17" t="s">
        <v>4002</v>
      </c>
      <c r="B1476" s="17"/>
      <c r="C1476" s="34" t="s">
        <v>3955</v>
      </c>
      <c r="D1476" s="19"/>
      <c r="E1476" s="19" t="s">
        <v>3956</v>
      </c>
      <c r="F1476" s="35" t="s">
        <v>67</v>
      </c>
      <c r="G1476" s="36">
        <v>1.1000000000000001</v>
      </c>
      <c r="H1476" s="19"/>
      <c r="I1476" s="37">
        <v>0</v>
      </c>
      <c r="J1476" s="38">
        <v>778.08</v>
      </c>
      <c r="K1476" s="39"/>
      <c r="L1476" s="39"/>
      <c r="M1476" s="38">
        <f>ROUND(ROUND(J1476, 2)*I1476, 2)</f>
        <v>0</v>
      </c>
      <c r="N1476" s="39"/>
      <c r="O1476" s="39"/>
      <c r="P1476" s="38">
        <v>778.08</v>
      </c>
      <c r="Q1476" s="39"/>
      <c r="R1476" s="39"/>
      <c r="S1476" s="38">
        <f>ROUND(ROUND(P1476, 2)*I1476, 2)</f>
        <v>0</v>
      </c>
      <c r="T1476" s="39"/>
      <c r="U1476" s="40"/>
      <c r="V1476" s="9">
        <f>ROUND(ROUND(P1476, 2)/1.2, 2)</f>
        <v>648.4</v>
      </c>
      <c r="Y1476" s="9">
        <f>ROUND(S1476 / 1.2, 2)</f>
        <v>0</v>
      </c>
      <c r="AD1476" s="4" t="s">
        <v>4003</v>
      </c>
      <c r="AE1476" s="4" t="s">
        <v>4004</v>
      </c>
      <c r="AF1476" s="4" t="s">
        <v>3959</v>
      </c>
    </row>
    <row r="1477" spans="1:35" ht="90" x14ac:dyDescent="0.3">
      <c r="A1477" s="23" t="s">
        <v>4005</v>
      </c>
      <c r="B1477" s="23"/>
      <c r="C1477" s="42" t="s">
        <v>3955</v>
      </c>
      <c r="D1477" s="25"/>
      <c r="E1477" s="25" t="s">
        <v>3956</v>
      </c>
      <c r="F1477" s="43" t="s">
        <v>67</v>
      </c>
      <c r="G1477" s="44">
        <v>1.1000000000000001</v>
      </c>
      <c r="H1477" s="25"/>
      <c r="I1477" s="45">
        <v>179.80600000000001</v>
      </c>
      <c r="J1477" s="46">
        <v>778.08</v>
      </c>
      <c r="K1477" s="47"/>
      <c r="L1477" s="47"/>
      <c r="M1477" s="46">
        <f>ROUND(ROUND(J1477, 2)*I1477, 2)</f>
        <v>139903.45000000001</v>
      </c>
      <c r="N1477" s="47"/>
      <c r="O1477" s="47"/>
      <c r="P1477" s="46">
        <v>778.08</v>
      </c>
      <c r="Q1477" s="47"/>
      <c r="R1477" s="47"/>
      <c r="S1477" s="46">
        <f>ROUND(ROUND(P1477, 2)*I1477, 2)</f>
        <v>139903.45000000001</v>
      </c>
      <c r="T1477" s="47"/>
      <c r="U1477" s="48"/>
      <c r="V1477" s="9">
        <f>ROUND(ROUND(P1477, 2)/1.2, 2)</f>
        <v>648.4</v>
      </c>
      <c r="Y1477" s="9">
        <f>ROUND(S1477 / 1.2, 2)</f>
        <v>116586.21</v>
      </c>
      <c r="AD1477" s="4" t="s">
        <v>4006</v>
      </c>
      <c r="AE1477" s="4" t="s">
        <v>4004</v>
      </c>
      <c r="AF1477" s="4" t="s">
        <v>3959</v>
      </c>
    </row>
    <row r="1478" spans="1:35" ht="36" x14ac:dyDescent="0.3">
      <c r="A1478" s="17" t="s">
        <v>4007</v>
      </c>
      <c r="B1478" s="17" t="s">
        <v>3926</v>
      </c>
      <c r="C1478" s="18" t="s">
        <v>3927</v>
      </c>
      <c r="D1478" s="19"/>
      <c r="E1478" s="19" t="s">
        <v>4008</v>
      </c>
      <c r="F1478" s="19" t="s">
        <v>67</v>
      </c>
      <c r="G1478" s="20">
        <v>1</v>
      </c>
      <c r="H1478" s="19"/>
      <c r="I1478" s="21">
        <v>0</v>
      </c>
      <c r="J1478" s="22">
        <v>902.98</v>
      </c>
      <c r="K1478" s="22">
        <v>837</v>
      </c>
      <c r="L1478" s="22">
        <f>J1478+ROUND(K1478, 2)</f>
        <v>1739.98</v>
      </c>
      <c r="M1478" s="22">
        <v>0</v>
      </c>
      <c r="N1478" s="22">
        <v>0</v>
      </c>
      <c r="O1478" s="22">
        <f>M1478+N1478</f>
        <v>0</v>
      </c>
      <c r="P1478" s="22">
        <v>902.98</v>
      </c>
      <c r="Q1478" s="22">
        <v>837</v>
      </c>
      <c r="R1478" s="22">
        <f>P1478+ROUND(Q1478, 2)</f>
        <v>1739.98</v>
      </c>
      <c r="S1478" s="22">
        <v>0</v>
      </c>
      <c r="T1478" s="22">
        <v>0</v>
      </c>
      <c r="U1478" s="22">
        <f>S1478+T1478</f>
        <v>0</v>
      </c>
      <c r="V1478" s="9">
        <f>ROUND(P1478 / 1.2, 2)</f>
        <v>752.48</v>
      </c>
      <c r="W1478" s="9">
        <f>ROUND(Q1478 / 1.2, 2)</f>
        <v>697.5</v>
      </c>
      <c r="X1478" s="9">
        <f>ROUND(R1478 / 1.2, 2)</f>
        <v>1449.98</v>
      </c>
      <c r="Y1478" s="9">
        <f>ROUND(S1478 / 1.2, 2)</f>
        <v>0</v>
      </c>
      <c r="Z1478" s="9">
        <f>ROUND(T1478 / 1.2, 2)</f>
        <v>0</v>
      </c>
      <c r="AA1478" s="9">
        <f>Y1478+Z1478</f>
        <v>0</v>
      </c>
      <c r="AD1478" s="4">
        <v>337840087</v>
      </c>
      <c r="AE1478" s="4">
        <v>27137914</v>
      </c>
      <c r="AG1478" s="4" t="s">
        <v>3929</v>
      </c>
      <c r="AH1478" s="4" t="s">
        <v>3930</v>
      </c>
      <c r="AI1478" s="4" t="s">
        <v>70</v>
      </c>
    </row>
    <row r="1479" spans="1:35" ht="36" x14ac:dyDescent="0.3">
      <c r="A1479" s="23" t="s">
        <v>4009</v>
      </c>
      <c r="B1479" s="23" t="s">
        <v>3926</v>
      </c>
      <c r="C1479" s="24" t="s">
        <v>3927</v>
      </c>
      <c r="D1479" s="25"/>
      <c r="E1479" s="25" t="s">
        <v>4008</v>
      </c>
      <c r="F1479" s="25" t="s">
        <v>67</v>
      </c>
      <c r="G1479" s="26">
        <v>1</v>
      </c>
      <c r="H1479" s="25"/>
      <c r="I1479" s="26">
        <v>92.54</v>
      </c>
      <c r="J1479" s="27">
        <v>902.98</v>
      </c>
      <c r="K1479" s="27">
        <v>837</v>
      </c>
      <c r="L1479" s="27">
        <v>837</v>
      </c>
      <c r="M1479" s="27">
        <v>83561.77</v>
      </c>
      <c r="N1479" s="27">
        <v>77455.98</v>
      </c>
      <c r="O1479" s="27"/>
      <c r="P1479" s="27">
        <v>902.98</v>
      </c>
      <c r="Q1479" s="27">
        <v>837</v>
      </c>
      <c r="R1479" s="27">
        <v>837</v>
      </c>
      <c r="S1479" s="27">
        <v>83561.77</v>
      </c>
      <c r="T1479" s="27">
        <v>77455.98</v>
      </c>
      <c r="U1479" s="27"/>
      <c r="V1479" s="9"/>
      <c r="W1479" s="9">
        <f>ROUND(Q1479 / 1.2, 2)</f>
        <v>697.5</v>
      </c>
      <c r="X1479" s="9">
        <f>ROUND(R1479 / 1.2, 2)</f>
        <v>697.5</v>
      </c>
      <c r="Y1479" s="9"/>
      <c r="Z1479" s="9">
        <f>ROUND(T1479 / 1.2, 2)</f>
        <v>64546.65</v>
      </c>
      <c r="AA1479" s="9"/>
      <c r="AD1479" s="4">
        <v>315782394</v>
      </c>
      <c r="AE1479" s="4">
        <v>27137914</v>
      </c>
      <c r="AG1479" s="4" t="s">
        <v>3929</v>
      </c>
      <c r="AH1479" s="4" t="s">
        <v>3930</v>
      </c>
      <c r="AI1479" s="4"/>
    </row>
    <row r="1480" spans="1:35" ht="36" x14ac:dyDescent="0.3">
      <c r="A1480" s="17" t="s">
        <v>4010</v>
      </c>
      <c r="B1480" s="17"/>
      <c r="C1480" s="34" t="s">
        <v>3966</v>
      </c>
      <c r="D1480" s="19"/>
      <c r="E1480" s="19"/>
      <c r="F1480" s="35" t="s">
        <v>67</v>
      </c>
      <c r="G1480" s="36">
        <v>1.1000000000000001</v>
      </c>
      <c r="H1480" s="19"/>
      <c r="I1480" s="37">
        <v>0</v>
      </c>
      <c r="J1480" s="38">
        <v>820.89</v>
      </c>
      <c r="K1480" s="39"/>
      <c r="L1480" s="39"/>
      <c r="M1480" s="38">
        <f>ROUND(ROUND(J1480, 2)*I1480, 2)</f>
        <v>0</v>
      </c>
      <c r="N1480" s="39"/>
      <c r="O1480" s="39"/>
      <c r="P1480" s="38">
        <v>820.89</v>
      </c>
      <c r="Q1480" s="39"/>
      <c r="R1480" s="39"/>
      <c r="S1480" s="38">
        <f>ROUND(ROUND(P1480, 2)*I1480, 2)</f>
        <v>0</v>
      </c>
      <c r="T1480" s="39"/>
      <c r="U1480" s="40"/>
      <c r="V1480" s="9">
        <f>ROUND(ROUND(P1480, 2)/1.2, 2)</f>
        <v>684.08</v>
      </c>
      <c r="Y1480" s="9">
        <f>ROUND(S1480 / 1.2, 2)</f>
        <v>0</v>
      </c>
      <c r="AD1480" s="4" t="s">
        <v>4011</v>
      </c>
      <c r="AE1480" s="4" t="s">
        <v>4012</v>
      </c>
      <c r="AF1480" s="4" t="s">
        <v>3969</v>
      </c>
    </row>
    <row r="1481" spans="1:35" ht="36" x14ac:dyDescent="0.3">
      <c r="A1481" s="23" t="s">
        <v>4013</v>
      </c>
      <c r="B1481" s="23"/>
      <c r="C1481" s="42" t="s">
        <v>3966</v>
      </c>
      <c r="D1481" s="25"/>
      <c r="E1481" s="25"/>
      <c r="F1481" s="43" t="s">
        <v>67</v>
      </c>
      <c r="G1481" s="44">
        <v>1.1000000000000001</v>
      </c>
      <c r="H1481" s="25"/>
      <c r="I1481" s="45">
        <v>101.794</v>
      </c>
      <c r="J1481" s="46">
        <v>820.89</v>
      </c>
      <c r="K1481" s="47"/>
      <c r="L1481" s="47"/>
      <c r="M1481" s="46">
        <f>ROUND(ROUND(J1481, 2)*I1481, 2)</f>
        <v>83561.679999999993</v>
      </c>
      <c r="N1481" s="47"/>
      <c r="O1481" s="47"/>
      <c r="P1481" s="46">
        <v>820.89</v>
      </c>
      <c r="Q1481" s="47"/>
      <c r="R1481" s="47"/>
      <c r="S1481" s="46">
        <f>ROUND(ROUND(P1481, 2)*I1481, 2)</f>
        <v>83561.679999999993</v>
      </c>
      <c r="T1481" s="47"/>
      <c r="U1481" s="48"/>
      <c r="V1481" s="9">
        <f>ROUND(ROUND(P1481, 2)/1.2, 2)</f>
        <v>684.08</v>
      </c>
      <c r="Y1481" s="9">
        <f>ROUND(S1481 / 1.2, 2)</f>
        <v>69634.73</v>
      </c>
      <c r="AD1481" s="4" t="s">
        <v>4014</v>
      </c>
      <c r="AE1481" s="4" t="s">
        <v>4012</v>
      </c>
      <c r="AF1481" s="4" t="s">
        <v>3969</v>
      </c>
    </row>
    <row r="1482" spans="1:35" ht="36" x14ac:dyDescent="0.3">
      <c r="A1482" s="17" t="s">
        <v>4015</v>
      </c>
      <c r="B1482" s="17" t="s">
        <v>3926</v>
      </c>
      <c r="C1482" s="18" t="s">
        <v>3927</v>
      </c>
      <c r="D1482" s="19"/>
      <c r="E1482" s="19" t="s">
        <v>4016</v>
      </c>
      <c r="F1482" s="19" t="s">
        <v>67</v>
      </c>
      <c r="G1482" s="20">
        <v>1</v>
      </c>
      <c r="H1482" s="19"/>
      <c r="I1482" s="21">
        <v>0</v>
      </c>
      <c r="J1482" s="22">
        <v>901.26</v>
      </c>
      <c r="K1482" s="22">
        <v>837</v>
      </c>
      <c r="L1482" s="22">
        <f>J1482+ROUND(K1482, 2)</f>
        <v>1738.26</v>
      </c>
      <c r="M1482" s="22">
        <v>0</v>
      </c>
      <c r="N1482" s="22">
        <v>0</v>
      </c>
      <c r="O1482" s="22">
        <f>M1482+N1482</f>
        <v>0</v>
      </c>
      <c r="P1482" s="22">
        <v>901.26</v>
      </c>
      <c r="Q1482" s="22">
        <v>837</v>
      </c>
      <c r="R1482" s="22">
        <f>P1482+ROUND(Q1482, 2)</f>
        <v>1738.26</v>
      </c>
      <c r="S1482" s="22">
        <v>0</v>
      </c>
      <c r="T1482" s="22">
        <v>0</v>
      </c>
      <c r="U1482" s="22">
        <f>S1482+T1482</f>
        <v>0</v>
      </c>
      <c r="V1482" s="9">
        <f>ROUND(P1482 / 1.2, 2)</f>
        <v>751.05</v>
      </c>
      <c r="W1482" s="9">
        <f>ROUND(Q1482 / 1.2, 2)</f>
        <v>697.5</v>
      </c>
      <c r="X1482" s="9">
        <f>ROUND(R1482 / 1.2, 2)</f>
        <v>1448.55</v>
      </c>
      <c r="Y1482" s="9">
        <f>ROUND(S1482 / 1.2, 2)</f>
        <v>0</v>
      </c>
      <c r="Z1482" s="9">
        <f>ROUND(T1482 / 1.2, 2)</f>
        <v>0</v>
      </c>
      <c r="AA1482" s="9">
        <f>Y1482+Z1482</f>
        <v>0</v>
      </c>
      <c r="AD1482" s="4">
        <v>337840088</v>
      </c>
      <c r="AE1482" s="4">
        <v>27137915</v>
      </c>
      <c r="AG1482" s="4" t="s">
        <v>3929</v>
      </c>
      <c r="AH1482" s="4" t="s">
        <v>3930</v>
      </c>
      <c r="AI1482" s="4" t="s">
        <v>70</v>
      </c>
    </row>
    <row r="1483" spans="1:35" ht="36" x14ac:dyDescent="0.3">
      <c r="A1483" s="23" t="s">
        <v>4017</v>
      </c>
      <c r="B1483" s="23" t="s">
        <v>3926</v>
      </c>
      <c r="C1483" s="24" t="s">
        <v>3927</v>
      </c>
      <c r="D1483" s="25"/>
      <c r="E1483" s="25" t="s">
        <v>4016</v>
      </c>
      <c r="F1483" s="25" t="s">
        <v>67</v>
      </c>
      <c r="G1483" s="26">
        <v>1</v>
      </c>
      <c r="H1483" s="25"/>
      <c r="I1483" s="26">
        <v>67.19</v>
      </c>
      <c r="J1483" s="27">
        <v>901.26</v>
      </c>
      <c r="K1483" s="27">
        <v>837</v>
      </c>
      <c r="L1483" s="27">
        <v>837</v>
      </c>
      <c r="M1483" s="27">
        <v>60555.66</v>
      </c>
      <c r="N1483" s="27">
        <v>56238.03</v>
      </c>
      <c r="O1483" s="27"/>
      <c r="P1483" s="27">
        <v>901.26</v>
      </c>
      <c r="Q1483" s="27">
        <v>837</v>
      </c>
      <c r="R1483" s="27">
        <v>837</v>
      </c>
      <c r="S1483" s="27">
        <v>60555.66</v>
      </c>
      <c r="T1483" s="27">
        <v>56238.03</v>
      </c>
      <c r="U1483" s="27"/>
      <c r="V1483" s="9"/>
      <c r="W1483" s="9">
        <f>ROUND(Q1483 / 1.2, 2)</f>
        <v>697.5</v>
      </c>
      <c r="X1483" s="9">
        <f>ROUND(R1483 / 1.2, 2)</f>
        <v>697.5</v>
      </c>
      <c r="Y1483" s="9"/>
      <c r="Z1483" s="9">
        <f>ROUND(T1483 / 1.2, 2)</f>
        <v>46865.03</v>
      </c>
      <c r="AA1483" s="9"/>
      <c r="AD1483" s="4">
        <v>315782395</v>
      </c>
      <c r="AE1483" s="4">
        <v>27137915</v>
      </c>
      <c r="AG1483" s="4" t="s">
        <v>3929</v>
      </c>
      <c r="AH1483" s="4" t="s">
        <v>3930</v>
      </c>
      <c r="AI1483" s="4"/>
    </row>
    <row r="1484" spans="1:35" ht="36" x14ac:dyDescent="0.3">
      <c r="A1484" s="17" t="s">
        <v>4018</v>
      </c>
      <c r="B1484" s="17"/>
      <c r="C1484" s="34" t="s">
        <v>3976</v>
      </c>
      <c r="D1484" s="19"/>
      <c r="E1484" s="19"/>
      <c r="F1484" s="35" t="s">
        <v>67</v>
      </c>
      <c r="G1484" s="36">
        <v>1.1000000000000001</v>
      </c>
      <c r="H1484" s="19"/>
      <c r="I1484" s="37">
        <v>0</v>
      </c>
      <c r="J1484" s="38">
        <v>819.33</v>
      </c>
      <c r="K1484" s="39"/>
      <c r="L1484" s="39"/>
      <c r="M1484" s="38">
        <f>ROUND(ROUND(J1484, 2)*I1484, 2)</f>
        <v>0</v>
      </c>
      <c r="N1484" s="39"/>
      <c r="O1484" s="39"/>
      <c r="P1484" s="38">
        <v>819.33</v>
      </c>
      <c r="Q1484" s="39"/>
      <c r="R1484" s="39"/>
      <c r="S1484" s="38">
        <f>ROUND(ROUND(P1484, 2)*I1484, 2)</f>
        <v>0</v>
      </c>
      <c r="T1484" s="39"/>
      <c r="U1484" s="40"/>
      <c r="V1484" s="9">
        <f>ROUND(ROUND(P1484, 2)/1.2, 2)</f>
        <v>682.78</v>
      </c>
      <c r="Y1484" s="9">
        <f t="shared" ref="Y1484:Y1496" si="225">ROUND(S1484 / 1.2, 2)</f>
        <v>0</v>
      </c>
      <c r="AD1484" s="4" t="s">
        <v>4019</v>
      </c>
      <c r="AE1484" s="4" t="s">
        <v>4020</v>
      </c>
      <c r="AF1484" s="4" t="s">
        <v>3979</v>
      </c>
    </row>
    <row r="1485" spans="1:35" ht="36" x14ac:dyDescent="0.3">
      <c r="A1485" s="23" t="s">
        <v>4021</v>
      </c>
      <c r="B1485" s="23"/>
      <c r="C1485" s="42" t="s">
        <v>3976</v>
      </c>
      <c r="D1485" s="25"/>
      <c r="E1485" s="25"/>
      <c r="F1485" s="43" t="s">
        <v>67</v>
      </c>
      <c r="G1485" s="44">
        <v>1.1000000000000001</v>
      </c>
      <c r="H1485" s="25"/>
      <c r="I1485" s="45">
        <v>73.909000000000006</v>
      </c>
      <c r="J1485" s="46">
        <v>819.33</v>
      </c>
      <c r="K1485" s="47"/>
      <c r="L1485" s="47"/>
      <c r="M1485" s="46">
        <f>ROUND(ROUND(J1485, 2)*I1485, 2)</f>
        <v>60555.86</v>
      </c>
      <c r="N1485" s="47"/>
      <c r="O1485" s="47"/>
      <c r="P1485" s="46">
        <v>819.33</v>
      </c>
      <c r="Q1485" s="47"/>
      <c r="R1485" s="47"/>
      <c r="S1485" s="46">
        <f>ROUND(ROUND(P1485, 2)*I1485, 2)</f>
        <v>60555.86</v>
      </c>
      <c r="T1485" s="47"/>
      <c r="U1485" s="48"/>
      <c r="V1485" s="9">
        <f>ROUND(ROUND(P1485, 2)/1.2, 2)</f>
        <v>682.78</v>
      </c>
      <c r="Y1485" s="9">
        <f t="shared" si="225"/>
        <v>50463.22</v>
      </c>
      <c r="AD1485" s="4" t="s">
        <v>4022</v>
      </c>
      <c r="AE1485" s="4" t="s">
        <v>4020</v>
      </c>
      <c r="AF1485" s="4" t="s">
        <v>3979</v>
      </c>
    </row>
    <row r="1486" spans="1:35" ht="36" x14ac:dyDescent="0.3">
      <c r="A1486" s="50" t="s">
        <v>4023</v>
      </c>
      <c r="B1486" s="50" t="s">
        <v>3926</v>
      </c>
      <c r="C1486" s="51" t="s">
        <v>3927</v>
      </c>
      <c r="D1486" s="52"/>
      <c r="E1486" s="52" t="s">
        <v>4024</v>
      </c>
      <c r="F1486" s="52" t="s">
        <v>67</v>
      </c>
      <c r="G1486" s="53">
        <v>1</v>
      </c>
      <c r="H1486" s="52"/>
      <c r="I1486" s="53">
        <v>837.6</v>
      </c>
      <c r="J1486" s="54">
        <v>0</v>
      </c>
      <c r="K1486" s="54">
        <v>837.01</v>
      </c>
      <c r="L1486" s="54">
        <f>J1486+ROUND(K1486, 2)</f>
        <v>837.01</v>
      </c>
      <c r="M1486" s="54">
        <v>0</v>
      </c>
      <c r="N1486" s="54">
        <v>701079.58</v>
      </c>
      <c r="O1486" s="54">
        <f>M1486+N1486</f>
        <v>701079.58</v>
      </c>
      <c r="P1486" s="54">
        <v>1802.29</v>
      </c>
      <c r="Q1486" s="54">
        <v>1004.4</v>
      </c>
      <c r="R1486" s="54">
        <f>P1486+ROUND(Q1486, 2)</f>
        <v>2806.69</v>
      </c>
      <c r="S1486" s="54">
        <v>1509598.1</v>
      </c>
      <c r="T1486" s="54">
        <v>841285.44</v>
      </c>
      <c r="U1486" s="54">
        <f>S1486+T1486</f>
        <v>2350883.54</v>
      </c>
      <c r="V1486" s="9">
        <f>ROUND(P1486 / 1.2, 2)</f>
        <v>1501.91</v>
      </c>
      <c r="W1486" s="9">
        <f>ROUND(Q1486 / 1.2, 2)</f>
        <v>837</v>
      </c>
      <c r="X1486" s="9">
        <f>ROUND(R1486 / 1.2, 2)</f>
        <v>2338.91</v>
      </c>
      <c r="Y1486" s="9">
        <f t="shared" si="225"/>
        <v>1257998.42</v>
      </c>
      <c r="Z1486" s="9">
        <f>ROUND(T1486 / 1.2, 2)</f>
        <v>701071.2</v>
      </c>
      <c r="AA1486" s="9">
        <f>Y1486+Z1486</f>
        <v>1959069.6199999999</v>
      </c>
      <c r="AD1486" s="4">
        <v>337840089</v>
      </c>
      <c r="AE1486" s="4">
        <v>28863244</v>
      </c>
      <c r="AG1486" s="4" t="s">
        <v>3929</v>
      </c>
      <c r="AH1486" s="4" t="s">
        <v>3930</v>
      </c>
      <c r="AI1486" s="4" t="s">
        <v>70</v>
      </c>
    </row>
    <row r="1487" spans="1:35" ht="216" x14ac:dyDescent="0.3">
      <c r="A1487" s="50" t="s">
        <v>4025</v>
      </c>
      <c r="B1487" s="50"/>
      <c r="C1487" s="61" t="s">
        <v>3933</v>
      </c>
      <c r="D1487" s="52"/>
      <c r="E1487" s="52" t="s">
        <v>4026</v>
      </c>
      <c r="F1487" s="55" t="s">
        <v>67</v>
      </c>
      <c r="G1487" s="56">
        <v>1</v>
      </c>
      <c r="H1487" s="52"/>
      <c r="I1487" s="57">
        <v>837.6</v>
      </c>
      <c r="J1487" s="58">
        <v>0</v>
      </c>
      <c r="K1487" s="59"/>
      <c r="L1487" s="59"/>
      <c r="M1487" s="58">
        <f>ROUND(ROUND(J1487, 2)*I1487, 2)</f>
        <v>0</v>
      </c>
      <c r="N1487" s="59"/>
      <c r="O1487" s="59"/>
      <c r="P1487" s="58">
        <v>1802.29</v>
      </c>
      <c r="Q1487" s="59"/>
      <c r="R1487" s="59"/>
      <c r="S1487" s="58">
        <f>ROUND(ROUND(P1487, 2)*I1487, 2)</f>
        <v>1509598.1</v>
      </c>
      <c r="T1487" s="59"/>
      <c r="U1487" s="60"/>
      <c r="V1487" s="9">
        <f>ROUND(ROUND(P1487, 2)/1.2, 2)</f>
        <v>1501.91</v>
      </c>
      <c r="Y1487" s="9">
        <f t="shared" si="225"/>
        <v>1257998.42</v>
      </c>
      <c r="AD1487" s="4" t="s">
        <v>4027</v>
      </c>
      <c r="AE1487" s="4" t="s">
        <v>4028</v>
      </c>
      <c r="AF1487" s="4" t="s">
        <v>3937</v>
      </c>
    </row>
    <row r="1488" spans="1:35" ht="36" x14ac:dyDescent="0.3">
      <c r="A1488" s="50" t="s">
        <v>4029</v>
      </c>
      <c r="B1488" s="50" t="s">
        <v>3926</v>
      </c>
      <c r="C1488" s="51" t="s">
        <v>3927</v>
      </c>
      <c r="D1488" s="52"/>
      <c r="E1488" s="52" t="s">
        <v>4030</v>
      </c>
      <c r="F1488" s="52" t="s">
        <v>67</v>
      </c>
      <c r="G1488" s="53">
        <v>1</v>
      </c>
      <c r="H1488" s="52"/>
      <c r="I1488" s="53">
        <v>2589.9</v>
      </c>
      <c r="J1488" s="54">
        <v>7245.69</v>
      </c>
      <c r="K1488" s="54">
        <v>837.01</v>
      </c>
      <c r="L1488" s="54">
        <f>J1488+ROUND(K1488, 2)</f>
        <v>8082.7</v>
      </c>
      <c r="M1488" s="54">
        <v>18765612.530000001</v>
      </c>
      <c r="N1488" s="54">
        <v>2167772.2000000002</v>
      </c>
      <c r="O1488" s="54">
        <f>M1488+N1488</f>
        <v>20933384.73</v>
      </c>
      <c r="P1488" s="54">
        <v>2241.8000000000002</v>
      </c>
      <c r="Q1488" s="54">
        <v>1004.4</v>
      </c>
      <c r="R1488" s="54">
        <f>P1488+ROUND(Q1488, 2)</f>
        <v>3246.2000000000003</v>
      </c>
      <c r="S1488" s="54">
        <v>5806037.8200000003</v>
      </c>
      <c r="T1488" s="54">
        <v>2601295.56</v>
      </c>
      <c r="U1488" s="54">
        <f>S1488+T1488</f>
        <v>8407333.3800000008</v>
      </c>
      <c r="V1488" s="9">
        <f>ROUND(P1488 / 1.2, 2)</f>
        <v>1868.17</v>
      </c>
      <c r="W1488" s="9">
        <f>ROUND(Q1488 / 1.2, 2)</f>
        <v>837</v>
      </c>
      <c r="X1488" s="9">
        <f>ROUND(R1488 / 1.2, 2)</f>
        <v>2705.17</v>
      </c>
      <c r="Y1488" s="9">
        <f t="shared" si="225"/>
        <v>4838364.8499999996</v>
      </c>
      <c r="Z1488" s="9">
        <f>ROUND(T1488 / 1.2, 2)</f>
        <v>2167746.2999999998</v>
      </c>
      <c r="AA1488" s="9">
        <f>Y1488+Z1488</f>
        <v>7006111.1499999994</v>
      </c>
      <c r="AD1488" s="4">
        <v>337840090</v>
      </c>
      <c r="AE1488" s="4">
        <v>28863245</v>
      </c>
      <c r="AG1488" s="4" t="s">
        <v>3929</v>
      </c>
      <c r="AH1488" s="4" t="s">
        <v>3930</v>
      </c>
      <c r="AI1488" s="4" t="s">
        <v>70</v>
      </c>
    </row>
    <row r="1489" spans="1:35" ht="108" x14ac:dyDescent="0.3">
      <c r="A1489" s="50" t="s">
        <v>4031</v>
      </c>
      <c r="B1489" s="50"/>
      <c r="C1489" s="61" t="s">
        <v>3944</v>
      </c>
      <c r="D1489" s="52"/>
      <c r="E1489" s="52" t="s">
        <v>4032</v>
      </c>
      <c r="F1489" s="55" t="s">
        <v>67</v>
      </c>
      <c r="G1489" s="56">
        <v>1.1000000000000001</v>
      </c>
      <c r="H1489" s="52"/>
      <c r="I1489" s="57">
        <v>2848.89</v>
      </c>
      <c r="J1489" s="58">
        <v>6586.99</v>
      </c>
      <c r="K1489" s="59"/>
      <c r="L1489" s="59"/>
      <c r="M1489" s="58">
        <f>ROUND(ROUND(J1489, 2)*I1489, 2)</f>
        <v>18765609.940000001</v>
      </c>
      <c r="N1489" s="59"/>
      <c r="O1489" s="59"/>
      <c r="P1489" s="58">
        <v>2038</v>
      </c>
      <c r="Q1489" s="59"/>
      <c r="R1489" s="59"/>
      <c r="S1489" s="58">
        <f>ROUND(ROUND(P1489, 2)*I1489, 2)</f>
        <v>5806037.8200000003</v>
      </c>
      <c r="T1489" s="59"/>
      <c r="U1489" s="60"/>
      <c r="V1489" s="9">
        <f>ROUND(ROUND(P1489, 2)/1.2, 2)</f>
        <v>1698.33</v>
      </c>
      <c r="Y1489" s="9">
        <f t="shared" si="225"/>
        <v>4838364.8499999996</v>
      </c>
      <c r="AD1489" s="4" t="s">
        <v>4033</v>
      </c>
      <c r="AE1489" s="4" t="s">
        <v>4034</v>
      </c>
      <c r="AF1489" s="4" t="s">
        <v>3948</v>
      </c>
    </row>
    <row r="1490" spans="1:35" ht="36" x14ac:dyDescent="0.3">
      <c r="A1490" s="50" t="s">
        <v>4035</v>
      </c>
      <c r="B1490" s="50" t="s">
        <v>3926</v>
      </c>
      <c r="C1490" s="51" t="s">
        <v>3927</v>
      </c>
      <c r="D1490" s="52"/>
      <c r="E1490" s="52" t="s">
        <v>4036</v>
      </c>
      <c r="F1490" s="52" t="s">
        <v>67</v>
      </c>
      <c r="G1490" s="53">
        <v>1</v>
      </c>
      <c r="H1490" s="52"/>
      <c r="I1490" s="53">
        <v>198</v>
      </c>
      <c r="J1490" s="54">
        <v>887.56</v>
      </c>
      <c r="K1490" s="54">
        <v>837.01</v>
      </c>
      <c r="L1490" s="54">
        <f>J1490+ROUND(K1490, 2)</f>
        <v>1724.57</v>
      </c>
      <c r="M1490" s="54">
        <v>175736.88</v>
      </c>
      <c r="N1490" s="54">
        <v>165727.98000000001</v>
      </c>
      <c r="O1490" s="54">
        <f>M1490+N1490</f>
        <v>341464.86</v>
      </c>
      <c r="P1490" s="54">
        <v>2380.4899999999998</v>
      </c>
      <c r="Q1490" s="54">
        <v>1004.4</v>
      </c>
      <c r="R1490" s="54">
        <f>P1490+ROUND(Q1490, 2)</f>
        <v>3384.89</v>
      </c>
      <c r="S1490" s="54">
        <v>471337.02</v>
      </c>
      <c r="T1490" s="54">
        <v>198871.2</v>
      </c>
      <c r="U1490" s="54">
        <f>S1490+T1490</f>
        <v>670208.22</v>
      </c>
      <c r="V1490" s="9">
        <f>ROUND(P1490 / 1.2, 2)</f>
        <v>1983.74</v>
      </c>
      <c r="W1490" s="9">
        <f>ROUND(Q1490 / 1.2, 2)</f>
        <v>837</v>
      </c>
      <c r="X1490" s="9">
        <f>ROUND(R1490 / 1.2, 2)</f>
        <v>2820.74</v>
      </c>
      <c r="Y1490" s="9">
        <f t="shared" si="225"/>
        <v>392780.85</v>
      </c>
      <c r="Z1490" s="9">
        <f>ROUND(T1490 / 1.2, 2)</f>
        <v>165726</v>
      </c>
      <c r="AA1490" s="9">
        <f>Y1490+Z1490</f>
        <v>558506.85</v>
      </c>
      <c r="AD1490" s="4">
        <v>337840091</v>
      </c>
      <c r="AE1490" s="4">
        <v>28863246</v>
      </c>
      <c r="AG1490" s="4" t="s">
        <v>3929</v>
      </c>
      <c r="AH1490" s="4" t="s">
        <v>3930</v>
      </c>
      <c r="AI1490" s="4" t="s">
        <v>70</v>
      </c>
    </row>
    <row r="1491" spans="1:35" ht="90" x14ac:dyDescent="0.3">
      <c r="A1491" s="50" t="s">
        <v>4037</v>
      </c>
      <c r="B1491" s="50"/>
      <c r="C1491" s="28" t="s">
        <v>3955</v>
      </c>
      <c r="D1491" s="52"/>
      <c r="E1491" s="52" t="s">
        <v>4038</v>
      </c>
      <c r="F1491" s="55" t="s">
        <v>67</v>
      </c>
      <c r="G1491" s="56">
        <v>1.1000000000000001</v>
      </c>
      <c r="H1491" s="52"/>
      <c r="I1491" s="57">
        <v>217.8</v>
      </c>
      <c r="J1491" s="58">
        <v>806.87</v>
      </c>
      <c r="K1491" s="59"/>
      <c r="L1491" s="59"/>
      <c r="M1491" s="58">
        <f>ROUND(ROUND(J1491, 2)*I1491, 2)</f>
        <v>175736.29</v>
      </c>
      <c r="N1491" s="59"/>
      <c r="O1491" s="59"/>
      <c r="P1491" s="58">
        <v>2164.08</v>
      </c>
      <c r="Q1491" s="59"/>
      <c r="R1491" s="59"/>
      <c r="S1491" s="58">
        <f>ROUND(ROUND(P1491, 2)*I1491, 2)</f>
        <v>471336.62</v>
      </c>
      <c r="T1491" s="59"/>
      <c r="U1491" s="60"/>
      <c r="V1491" s="9">
        <f>ROUND(ROUND(P1491, 2)/1.2, 2)</f>
        <v>1803.4</v>
      </c>
      <c r="Y1491" s="9">
        <f t="shared" si="225"/>
        <v>392780.52</v>
      </c>
      <c r="AD1491" s="4" t="s">
        <v>4039</v>
      </c>
      <c r="AE1491" s="4" t="s">
        <v>4040</v>
      </c>
      <c r="AF1491" s="4" t="s">
        <v>3959</v>
      </c>
    </row>
    <row r="1492" spans="1:35" ht="36" x14ac:dyDescent="0.3">
      <c r="A1492" s="50" t="s">
        <v>4041</v>
      </c>
      <c r="B1492" s="50" t="s">
        <v>3926</v>
      </c>
      <c r="C1492" s="51" t="s">
        <v>3927</v>
      </c>
      <c r="D1492" s="52"/>
      <c r="E1492" s="52" t="s">
        <v>4042</v>
      </c>
      <c r="F1492" s="52" t="s">
        <v>67</v>
      </c>
      <c r="G1492" s="53">
        <v>1</v>
      </c>
      <c r="H1492" s="52"/>
      <c r="I1492" s="53">
        <v>176.2</v>
      </c>
      <c r="J1492" s="54">
        <v>936.4</v>
      </c>
      <c r="K1492" s="54">
        <v>837.01</v>
      </c>
      <c r="L1492" s="54">
        <f>J1492+ROUND(K1492, 2)</f>
        <v>1773.4099999999999</v>
      </c>
      <c r="M1492" s="54">
        <v>164993.68</v>
      </c>
      <c r="N1492" s="54">
        <v>147481.16</v>
      </c>
      <c r="O1492" s="54">
        <f>M1492+N1492</f>
        <v>312474.83999999997</v>
      </c>
      <c r="P1492" s="54">
        <v>902.98</v>
      </c>
      <c r="Q1492" s="54">
        <v>1004.4</v>
      </c>
      <c r="R1492" s="54">
        <f>P1492+ROUND(Q1492, 2)</f>
        <v>1907.38</v>
      </c>
      <c r="S1492" s="54">
        <v>159105.07999999999</v>
      </c>
      <c r="T1492" s="54">
        <v>176975.28</v>
      </c>
      <c r="U1492" s="54">
        <f>S1492+T1492</f>
        <v>336080.36</v>
      </c>
      <c r="V1492" s="9">
        <f>ROUND(P1492 / 1.2, 2)</f>
        <v>752.48</v>
      </c>
      <c r="W1492" s="9">
        <f>ROUND(Q1492 / 1.2, 2)</f>
        <v>837</v>
      </c>
      <c r="X1492" s="9">
        <f>ROUND(R1492 / 1.2, 2)</f>
        <v>1589.48</v>
      </c>
      <c r="Y1492" s="9">
        <f t="shared" si="225"/>
        <v>132587.57</v>
      </c>
      <c r="Z1492" s="9">
        <f>ROUND(T1492 / 1.2, 2)</f>
        <v>147479.4</v>
      </c>
      <c r="AA1492" s="9">
        <f>Y1492+Z1492</f>
        <v>280066.96999999997</v>
      </c>
      <c r="AD1492" s="4">
        <v>337840092</v>
      </c>
      <c r="AE1492" s="4">
        <v>28863247</v>
      </c>
      <c r="AG1492" s="4" t="s">
        <v>3929</v>
      </c>
      <c r="AH1492" s="4" t="s">
        <v>3930</v>
      </c>
      <c r="AI1492" s="4" t="s">
        <v>70</v>
      </c>
    </row>
    <row r="1493" spans="1:35" ht="72" x14ac:dyDescent="0.3">
      <c r="A1493" s="50" t="s">
        <v>4043</v>
      </c>
      <c r="B1493" s="50"/>
      <c r="C1493" s="28" t="s">
        <v>3966</v>
      </c>
      <c r="D1493" s="52"/>
      <c r="E1493" s="52" t="s">
        <v>4044</v>
      </c>
      <c r="F1493" s="55" t="s">
        <v>67</v>
      </c>
      <c r="G1493" s="56">
        <v>1.1000000000000001</v>
      </c>
      <c r="H1493" s="52"/>
      <c r="I1493" s="57">
        <v>193.82</v>
      </c>
      <c r="J1493" s="58">
        <v>851.27</v>
      </c>
      <c r="K1493" s="59"/>
      <c r="L1493" s="59"/>
      <c r="M1493" s="58">
        <f>ROUND(ROUND(J1493, 2)*I1493, 2)</f>
        <v>164993.15</v>
      </c>
      <c r="N1493" s="59"/>
      <c r="O1493" s="59"/>
      <c r="P1493" s="58">
        <v>820.89</v>
      </c>
      <c r="Q1493" s="59"/>
      <c r="R1493" s="59"/>
      <c r="S1493" s="58">
        <f>ROUND(ROUND(P1493, 2)*I1493, 2)</f>
        <v>159104.9</v>
      </c>
      <c r="T1493" s="59"/>
      <c r="U1493" s="60"/>
      <c r="V1493" s="9">
        <f>ROUND(ROUND(P1493, 2)/1.2, 2)</f>
        <v>684.08</v>
      </c>
      <c r="Y1493" s="9">
        <f t="shared" si="225"/>
        <v>132587.42000000001</v>
      </c>
      <c r="AD1493" s="4" t="s">
        <v>4045</v>
      </c>
      <c r="AE1493" s="4" t="s">
        <v>4046</v>
      </c>
      <c r="AF1493" s="4" t="s">
        <v>3969</v>
      </c>
    </row>
    <row r="1494" spans="1:35" ht="36" x14ac:dyDescent="0.3">
      <c r="A1494" s="50" t="s">
        <v>4047</v>
      </c>
      <c r="B1494" s="50" t="s">
        <v>3926</v>
      </c>
      <c r="C1494" s="51" t="s">
        <v>3927</v>
      </c>
      <c r="D1494" s="52"/>
      <c r="E1494" s="52" t="s">
        <v>4048</v>
      </c>
      <c r="F1494" s="52" t="s">
        <v>67</v>
      </c>
      <c r="G1494" s="53">
        <v>1</v>
      </c>
      <c r="H1494" s="52"/>
      <c r="I1494" s="53">
        <v>122.2</v>
      </c>
      <c r="J1494" s="54">
        <v>934.63</v>
      </c>
      <c r="K1494" s="54">
        <v>837.01</v>
      </c>
      <c r="L1494" s="54">
        <f>J1494+ROUND(K1494, 2)</f>
        <v>1771.6399999999999</v>
      </c>
      <c r="M1494" s="54">
        <v>114211.79</v>
      </c>
      <c r="N1494" s="54">
        <v>102282.62</v>
      </c>
      <c r="O1494" s="54">
        <f>M1494+N1494</f>
        <v>216494.40999999997</v>
      </c>
      <c r="P1494" s="54">
        <v>901.26</v>
      </c>
      <c r="Q1494" s="54">
        <v>1004.4</v>
      </c>
      <c r="R1494" s="54">
        <f>P1494+ROUND(Q1494, 2)</f>
        <v>1905.6599999999999</v>
      </c>
      <c r="S1494" s="54">
        <v>110133.97</v>
      </c>
      <c r="T1494" s="54">
        <v>122737.68</v>
      </c>
      <c r="U1494" s="54">
        <f>S1494+T1494</f>
        <v>232871.65</v>
      </c>
      <c r="V1494" s="9">
        <f>ROUND(P1494 / 1.2, 2)</f>
        <v>751.05</v>
      </c>
      <c r="W1494" s="9">
        <f>ROUND(Q1494 / 1.2, 2)</f>
        <v>837</v>
      </c>
      <c r="X1494" s="9">
        <f>ROUND(R1494 / 1.2, 2)</f>
        <v>1588.05</v>
      </c>
      <c r="Y1494" s="9">
        <f t="shared" si="225"/>
        <v>91778.31</v>
      </c>
      <c r="Z1494" s="9">
        <f>ROUND(T1494 / 1.2, 2)</f>
        <v>102281.4</v>
      </c>
      <c r="AA1494" s="9">
        <f>Y1494+Z1494</f>
        <v>194059.71</v>
      </c>
      <c r="AD1494" s="4">
        <v>337840093</v>
      </c>
      <c r="AE1494" s="4">
        <v>28863248</v>
      </c>
      <c r="AG1494" s="4" t="s">
        <v>3929</v>
      </c>
      <c r="AH1494" s="4" t="s">
        <v>3930</v>
      </c>
      <c r="AI1494" s="4" t="s">
        <v>70</v>
      </c>
    </row>
    <row r="1495" spans="1:35" ht="72" x14ac:dyDescent="0.3">
      <c r="A1495" s="50" t="s">
        <v>4049</v>
      </c>
      <c r="B1495" s="50"/>
      <c r="C1495" s="28" t="s">
        <v>3976</v>
      </c>
      <c r="D1495" s="52"/>
      <c r="E1495" s="52" t="s">
        <v>4050</v>
      </c>
      <c r="F1495" s="55" t="s">
        <v>67</v>
      </c>
      <c r="G1495" s="56">
        <v>1.1000000000000001</v>
      </c>
      <c r="H1495" s="52"/>
      <c r="I1495" s="57">
        <v>134.41999999999999</v>
      </c>
      <c r="J1495" s="58">
        <v>849.66</v>
      </c>
      <c r="K1495" s="59"/>
      <c r="L1495" s="59"/>
      <c r="M1495" s="58">
        <f>ROUND(ROUND(J1495, 2)*I1495, 2)</f>
        <v>114211.3</v>
      </c>
      <c r="N1495" s="59"/>
      <c r="O1495" s="59"/>
      <c r="P1495" s="58">
        <v>819.33</v>
      </c>
      <c r="Q1495" s="59"/>
      <c r="R1495" s="59"/>
      <c r="S1495" s="58">
        <f>ROUND(ROUND(P1495, 2)*I1495, 2)</f>
        <v>110134.34</v>
      </c>
      <c r="T1495" s="59"/>
      <c r="U1495" s="60"/>
      <c r="V1495" s="9">
        <f>ROUND(ROUND(P1495, 2)/1.2, 2)</f>
        <v>682.78</v>
      </c>
      <c r="Y1495" s="9">
        <f t="shared" si="225"/>
        <v>91778.62</v>
      </c>
      <c r="AD1495" s="4" t="s">
        <v>4051</v>
      </c>
      <c r="AE1495" s="4" t="s">
        <v>4052</v>
      </c>
      <c r="AF1495" s="4" t="s">
        <v>3979</v>
      </c>
    </row>
    <row r="1496" spans="1:35" ht="36" x14ac:dyDescent="0.3">
      <c r="A1496" s="17" t="s">
        <v>4053</v>
      </c>
      <c r="B1496" s="17" t="s">
        <v>4054</v>
      </c>
      <c r="C1496" s="18" t="s">
        <v>4055</v>
      </c>
      <c r="D1496" s="19"/>
      <c r="E1496" s="19" t="s">
        <v>4056</v>
      </c>
      <c r="F1496" s="19" t="s">
        <v>67</v>
      </c>
      <c r="G1496" s="20">
        <v>1</v>
      </c>
      <c r="H1496" s="19"/>
      <c r="I1496" s="21">
        <v>0</v>
      </c>
      <c r="J1496" s="22">
        <v>611.15</v>
      </c>
      <c r="K1496" s="22">
        <v>1199</v>
      </c>
      <c r="L1496" s="22">
        <f>J1496+ROUND(K1496, 2)</f>
        <v>1810.15</v>
      </c>
      <c r="M1496" s="22">
        <v>0</v>
      </c>
      <c r="N1496" s="22">
        <v>0</v>
      </c>
      <c r="O1496" s="22">
        <f>M1496+N1496</f>
        <v>0</v>
      </c>
      <c r="P1496" s="22">
        <v>611.15</v>
      </c>
      <c r="Q1496" s="22">
        <v>1199</v>
      </c>
      <c r="R1496" s="22">
        <f>P1496+ROUND(Q1496, 2)</f>
        <v>1810.15</v>
      </c>
      <c r="S1496" s="22">
        <v>0</v>
      </c>
      <c r="T1496" s="22">
        <v>0</v>
      </c>
      <c r="U1496" s="22">
        <f>S1496+T1496</f>
        <v>0</v>
      </c>
      <c r="V1496" s="9">
        <f>ROUND(P1496 / 1.2, 2)</f>
        <v>509.29</v>
      </c>
      <c r="W1496" s="9">
        <f>ROUND(Q1496 / 1.2, 2)</f>
        <v>999.17</v>
      </c>
      <c r="X1496" s="9">
        <f>ROUND(R1496 / 1.2, 2)</f>
        <v>1508.46</v>
      </c>
      <c r="Y1496" s="9">
        <f t="shared" si="225"/>
        <v>0</v>
      </c>
      <c r="Z1496" s="9">
        <f>ROUND(T1496 / 1.2, 2)</f>
        <v>0</v>
      </c>
      <c r="AA1496" s="9">
        <f>Y1496+Z1496</f>
        <v>0</v>
      </c>
      <c r="AD1496" s="4">
        <v>337839849</v>
      </c>
      <c r="AE1496" s="4">
        <v>27137983</v>
      </c>
      <c r="AG1496" s="4" t="s">
        <v>4057</v>
      </c>
      <c r="AH1496" s="4" t="s">
        <v>4058</v>
      </c>
      <c r="AI1496" s="4" t="s">
        <v>70</v>
      </c>
    </row>
    <row r="1497" spans="1:35" ht="36" x14ac:dyDescent="0.3">
      <c r="A1497" s="23" t="s">
        <v>4059</v>
      </c>
      <c r="B1497" s="23" t="s">
        <v>4054</v>
      </c>
      <c r="C1497" s="24" t="s">
        <v>4055</v>
      </c>
      <c r="D1497" s="25"/>
      <c r="E1497" s="25" t="s">
        <v>4056</v>
      </c>
      <c r="F1497" s="25" t="s">
        <v>67</v>
      </c>
      <c r="G1497" s="26">
        <v>1</v>
      </c>
      <c r="H1497" s="25"/>
      <c r="I1497" s="26">
        <v>37.700000000000003</v>
      </c>
      <c r="J1497" s="27">
        <v>611.15</v>
      </c>
      <c r="K1497" s="27">
        <v>1199</v>
      </c>
      <c r="L1497" s="27">
        <v>1199</v>
      </c>
      <c r="M1497" s="27">
        <v>23040.36</v>
      </c>
      <c r="N1497" s="27">
        <v>45202.3</v>
      </c>
      <c r="O1497" s="27"/>
      <c r="P1497" s="27">
        <v>611.15</v>
      </c>
      <c r="Q1497" s="27">
        <v>1199</v>
      </c>
      <c r="R1497" s="27">
        <v>1199</v>
      </c>
      <c r="S1497" s="27">
        <v>23040.36</v>
      </c>
      <c r="T1497" s="27">
        <v>45202.3</v>
      </c>
      <c r="U1497" s="27"/>
      <c r="V1497" s="9"/>
      <c r="W1497" s="9">
        <f>ROUND(Q1497 / 1.2, 2)</f>
        <v>999.17</v>
      </c>
      <c r="X1497" s="9">
        <f>ROUND(R1497 / 1.2, 2)</f>
        <v>999.17</v>
      </c>
      <c r="Y1497" s="9"/>
      <c r="Z1497" s="9">
        <f>ROUND(T1497 / 1.2, 2)</f>
        <v>37668.58</v>
      </c>
      <c r="AA1497" s="9"/>
      <c r="AD1497" s="4">
        <v>315782396</v>
      </c>
      <c r="AE1497" s="4">
        <v>27137983</v>
      </c>
      <c r="AG1497" s="4" t="s">
        <v>4057</v>
      </c>
      <c r="AH1497" s="4" t="s">
        <v>4058</v>
      </c>
      <c r="AI1497" s="4"/>
    </row>
    <row r="1498" spans="1:35" ht="18" x14ac:dyDescent="0.3">
      <c r="A1498" s="17" t="s">
        <v>4060</v>
      </c>
      <c r="B1498" s="17"/>
      <c r="C1498" s="34" t="s">
        <v>4061</v>
      </c>
      <c r="D1498" s="19"/>
      <c r="E1498" s="19"/>
      <c r="F1498" s="35" t="s">
        <v>150</v>
      </c>
      <c r="G1498" s="36">
        <v>15</v>
      </c>
      <c r="H1498" s="19"/>
      <c r="I1498" s="62">
        <v>0</v>
      </c>
      <c r="J1498" s="38">
        <v>0.95</v>
      </c>
      <c r="K1498" s="39"/>
      <c r="L1498" s="39"/>
      <c r="M1498" s="38">
        <f t="shared" ref="M1498:M1523" si="226">ROUND(ROUND(J1498, 2)*I1498, 2)</f>
        <v>0</v>
      </c>
      <c r="N1498" s="39"/>
      <c r="O1498" s="39"/>
      <c r="P1498" s="38">
        <v>0.95</v>
      </c>
      <c r="Q1498" s="39"/>
      <c r="R1498" s="39"/>
      <c r="S1498" s="38">
        <f t="shared" ref="S1498:S1523" si="227">ROUND(ROUND(P1498, 2)*I1498, 2)</f>
        <v>0</v>
      </c>
      <c r="T1498" s="39"/>
      <c r="U1498" s="40"/>
      <c r="V1498" s="9">
        <f t="shared" ref="V1498:V1523" si="228">ROUND(ROUND(P1498, 2)/1.2, 2)</f>
        <v>0.79</v>
      </c>
      <c r="Y1498" s="9">
        <f t="shared" ref="Y1498:Y1524" si="229">ROUND(S1498 / 1.2, 2)</f>
        <v>0</v>
      </c>
      <c r="AD1498" s="4" t="s">
        <v>4062</v>
      </c>
      <c r="AE1498" s="4" t="s">
        <v>4063</v>
      </c>
      <c r="AF1498" s="4" t="s">
        <v>4064</v>
      </c>
    </row>
    <row r="1499" spans="1:35" ht="18" x14ac:dyDescent="0.3">
      <c r="A1499" s="23" t="s">
        <v>4065</v>
      </c>
      <c r="B1499" s="23"/>
      <c r="C1499" s="42" t="s">
        <v>4061</v>
      </c>
      <c r="D1499" s="25"/>
      <c r="E1499" s="25"/>
      <c r="F1499" s="43" t="s">
        <v>150</v>
      </c>
      <c r="G1499" s="44">
        <v>15</v>
      </c>
      <c r="H1499" s="25"/>
      <c r="I1499" s="44">
        <v>565.5</v>
      </c>
      <c r="J1499" s="46">
        <v>0.95</v>
      </c>
      <c r="K1499" s="47"/>
      <c r="L1499" s="47"/>
      <c r="M1499" s="46">
        <f t="shared" si="226"/>
        <v>537.23</v>
      </c>
      <c r="N1499" s="47"/>
      <c r="O1499" s="47"/>
      <c r="P1499" s="46">
        <v>0.95</v>
      </c>
      <c r="Q1499" s="47"/>
      <c r="R1499" s="47"/>
      <c r="S1499" s="46">
        <f t="shared" si="227"/>
        <v>537.23</v>
      </c>
      <c r="T1499" s="47"/>
      <c r="U1499" s="48"/>
      <c r="V1499" s="9">
        <f t="shared" si="228"/>
        <v>0.79</v>
      </c>
      <c r="Y1499" s="9">
        <f t="shared" si="229"/>
        <v>447.69</v>
      </c>
      <c r="AD1499" s="4" t="s">
        <v>4066</v>
      </c>
      <c r="AE1499" s="4" t="s">
        <v>4063</v>
      </c>
      <c r="AF1499" s="4" t="s">
        <v>4064</v>
      </c>
    </row>
    <row r="1500" spans="1:35" ht="18" x14ac:dyDescent="0.3">
      <c r="A1500" s="17" t="s">
        <v>4067</v>
      </c>
      <c r="B1500" s="17"/>
      <c r="C1500" s="34" t="s">
        <v>3053</v>
      </c>
      <c r="D1500" s="19"/>
      <c r="E1500" s="19"/>
      <c r="F1500" s="35" t="s">
        <v>150</v>
      </c>
      <c r="G1500" s="36">
        <v>30</v>
      </c>
      <c r="H1500" s="19"/>
      <c r="I1500" s="62">
        <v>0</v>
      </c>
      <c r="J1500" s="38">
        <v>0.28000000000000003</v>
      </c>
      <c r="K1500" s="39"/>
      <c r="L1500" s="39"/>
      <c r="M1500" s="38">
        <f t="shared" si="226"/>
        <v>0</v>
      </c>
      <c r="N1500" s="39"/>
      <c r="O1500" s="39"/>
      <c r="P1500" s="38">
        <v>0.28000000000000003</v>
      </c>
      <c r="Q1500" s="39"/>
      <c r="R1500" s="39"/>
      <c r="S1500" s="38">
        <f t="shared" si="227"/>
        <v>0</v>
      </c>
      <c r="T1500" s="39"/>
      <c r="U1500" s="40"/>
      <c r="V1500" s="9">
        <f t="shared" si="228"/>
        <v>0.23</v>
      </c>
      <c r="Y1500" s="9">
        <f t="shared" si="229"/>
        <v>0</v>
      </c>
      <c r="AD1500" s="4" t="s">
        <v>4068</v>
      </c>
      <c r="AE1500" s="4" t="s">
        <v>4069</v>
      </c>
      <c r="AF1500" s="4" t="s">
        <v>3056</v>
      </c>
    </row>
    <row r="1501" spans="1:35" ht="18" x14ac:dyDescent="0.3">
      <c r="A1501" s="23" t="s">
        <v>4070</v>
      </c>
      <c r="B1501" s="23"/>
      <c r="C1501" s="42" t="s">
        <v>3053</v>
      </c>
      <c r="D1501" s="25"/>
      <c r="E1501" s="25"/>
      <c r="F1501" s="43" t="s">
        <v>150</v>
      </c>
      <c r="G1501" s="44">
        <v>30</v>
      </c>
      <c r="H1501" s="25"/>
      <c r="I1501" s="44">
        <v>1131</v>
      </c>
      <c r="J1501" s="46">
        <v>0.28000000000000003</v>
      </c>
      <c r="K1501" s="47"/>
      <c r="L1501" s="47"/>
      <c r="M1501" s="46">
        <f t="shared" si="226"/>
        <v>316.68</v>
      </c>
      <c r="N1501" s="47"/>
      <c r="O1501" s="47"/>
      <c r="P1501" s="46">
        <v>0.28000000000000003</v>
      </c>
      <c r="Q1501" s="47"/>
      <c r="R1501" s="47"/>
      <c r="S1501" s="46">
        <f t="shared" si="227"/>
        <v>316.68</v>
      </c>
      <c r="T1501" s="47"/>
      <c r="U1501" s="48"/>
      <c r="V1501" s="9">
        <f t="shared" si="228"/>
        <v>0.23</v>
      </c>
      <c r="Y1501" s="9">
        <f t="shared" si="229"/>
        <v>263.89999999999998</v>
      </c>
      <c r="AD1501" s="4" t="s">
        <v>4071</v>
      </c>
      <c r="AE1501" s="4" t="s">
        <v>4069</v>
      </c>
      <c r="AF1501" s="4" t="s">
        <v>3056</v>
      </c>
    </row>
    <row r="1502" spans="1:35" ht="18" x14ac:dyDescent="0.3">
      <c r="A1502" s="17" t="s">
        <v>4072</v>
      </c>
      <c r="B1502" s="17"/>
      <c r="C1502" s="34" t="s">
        <v>2791</v>
      </c>
      <c r="D1502" s="19"/>
      <c r="E1502" s="19"/>
      <c r="F1502" s="35" t="s">
        <v>74</v>
      </c>
      <c r="G1502" s="36">
        <v>0.35</v>
      </c>
      <c r="H1502" s="19"/>
      <c r="I1502" s="62">
        <v>0</v>
      </c>
      <c r="J1502" s="38">
        <v>55</v>
      </c>
      <c r="K1502" s="39"/>
      <c r="L1502" s="39"/>
      <c r="M1502" s="38">
        <f t="shared" si="226"/>
        <v>0</v>
      </c>
      <c r="N1502" s="39"/>
      <c r="O1502" s="39"/>
      <c r="P1502" s="38">
        <v>55</v>
      </c>
      <c r="Q1502" s="39"/>
      <c r="R1502" s="39"/>
      <c r="S1502" s="38">
        <f t="shared" si="227"/>
        <v>0</v>
      </c>
      <c r="T1502" s="39"/>
      <c r="U1502" s="40"/>
      <c r="V1502" s="9">
        <f t="shared" si="228"/>
        <v>45.83</v>
      </c>
      <c r="Y1502" s="9">
        <f t="shared" si="229"/>
        <v>0</v>
      </c>
      <c r="AD1502" s="4" t="s">
        <v>4073</v>
      </c>
      <c r="AE1502" s="4" t="s">
        <v>4074</v>
      </c>
      <c r="AF1502" s="4" t="s">
        <v>2794</v>
      </c>
    </row>
    <row r="1503" spans="1:35" ht="18" x14ac:dyDescent="0.3">
      <c r="A1503" s="23" t="s">
        <v>4075</v>
      </c>
      <c r="B1503" s="23"/>
      <c r="C1503" s="42" t="s">
        <v>2791</v>
      </c>
      <c r="D1503" s="25"/>
      <c r="E1503" s="25"/>
      <c r="F1503" s="43" t="s">
        <v>74</v>
      </c>
      <c r="G1503" s="44">
        <v>0.35</v>
      </c>
      <c r="H1503" s="25"/>
      <c r="I1503" s="44">
        <v>13.195</v>
      </c>
      <c r="J1503" s="46">
        <v>55</v>
      </c>
      <c r="K1503" s="47"/>
      <c r="L1503" s="47"/>
      <c r="M1503" s="46">
        <f t="shared" si="226"/>
        <v>725.73</v>
      </c>
      <c r="N1503" s="47"/>
      <c r="O1503" s="47"/>
      <c r="P1503" s="46">
        <v>55</v>
      </c>
      <c r="Q1503" s="47"/>
      <c r="R1503" s="47"/>
      <c r="S1503" s="46">
        <f t="shared" si="227"/>
        <v>725.73</v>
      </c>
      <c r="T1503" s="47"/>
      <c r="U1503" s="48"/>
      <c r="V1503" s="9">
        <f t="shared" si="228"/>
        <v>45.83</v>
      </c>
      <c r="Y1503" s="9">
        <f t="shared" si="229"/>
        <v>604.78</v>
      </c>
      <c r="AD1503" s="4" t="s">
        <v>4076</v>
      </c>
      <c r="AE1503" s="4" t="s">
        <v>4074</v>
      </c>
      <c r="AF1503" s="4" t="s">
        <v>2794</v>
      </c>
    </row>
    <row r="1504" spans="1:35" ht="18" x14ac:dyDescent="0.3">
      <c r="A1504" s="17" t="s">
        <v>4077</v>
      </c>
      <c r="B1504" s="17"/>
      <c r="C1504" s="34" t="s">
        <v>4078</v>
      </c>
      <c r="D1504" s="19"/>
      <c r="E1504" s="19"/>
      <c r="F1504" s="35" t="s">
        <v>150</v>
      </c>
      <c r="G1504" s="36">
        <v>0.3</v>
      </c>
      <c r="H1504" s="19"/>
      <c r="I1504" s="62">
        <v>0</v>
      </c>
      <c r="J1504" s="38">
        <v>5.6</v>
      </c>
      <c r="K1504" s="39"/>
      <c r="L1504" s="39"/>
      <c r="M1504" s="38">
        <f t="shared" si="226"/>
        <v>0</v>
      </c>
      <c r="N1504" s="39"/>
      <c r="O1504" s="39"/>
      <c r="P1504" s="38">
        <v>5.6</v>
      </c>
      <c r="Q1504" s="39"/>
      <c r="R1504" s="39"/>
      <c r="S1504" s="38">
        <f t="shared" si="227"/>
        <v>0</v>
      </c>
      <c r="T1504" s="39"/>
      <c r="U1504" s="40"/>
      <c r="V1504" s="9">
        <f t="shared" si="228"/>
        <v>4.67</v>
      </c>
      <c r="Y1504" s="9">
        <f t="shared" si="229"/>
        <v>0</v>
      </c>
      <c r="AD1504" s="4" t="s">
        <v>4079</v>
      </c>
      <c r="AE1504" s="4" t="s">
        <v>4080</v>
      </c>
      <c r="AF1504" s="4" t="s">
        <v>4081</v>
      </c>
    </row>
    <row r="1505" spans="1:32" ht="18" x14ac:dyDescent="0.3">
      <c r="A1505" s="23" t="s">
        <v>4082</v>
      </c>
      <c r="B1505" s="23"/>
      <c r="C1505" s="42" t="s">
        <v>4078</v>
      </c>
      <c r="D1505" s="25"/>
      <c r="E1505" s="25"/>
      <c r="F1505" s="43" t="s">
        <v>150</v>
      </c>
      <c r="G1505" s="44">
        <v>0.3</v>
      </c>
      <c r="H1505" s="25"/>
      <c r="I1505" s="44">
        <v>11.31</v>
      </c>
      <c r="J1505" s="46">
        <v>5.6</v>
      </c>
      <c r="K1505" s="47"/>
      <c r="L1505" s="47"/>
      <c r="M1505" s="46">
        <f t="shared" si="226"/>
        <v>63.34</v>
      </c>
      <c r="N1505" s="47"/>
      <c r="O1505" s="47"/>
      <c r="P1505" s="46">
        <v>5.6</v>
      </c>
      <c r="Q1505" s="47"/>
      <c r="R1505" s="47"/>
      <c r="S1505" s="46">
        <f t="shared" si="227"/>
        <v>63.34</v>
      </c>
      <c r="T1505" s="47"/>
      <c r="U1505" s="48"/>
      <c r="V1505" s="9">
        <f t="shared" si="228"/>
        <v>4.67</v>
      </c>
      <c r="Y1505" s="9">
        <f t="shared" si="229"/>
        <v>52.78</v>
      </c>
      <c r="AD1505" s="4" t="s">
        <v>4083</v>
      </c>
      <c r="AE1505" s="4" t="s">
        <v>4080</v>
      </c>
      <c r="AF1505" s="4" t="s">
        <v>4081</v>
      </c>
    </row>
    <row r="1506" spans="1:32" ht="36" x14ac:dyDescent="0.3">
      <c r="A1506" s="17" t="s">
        <v>4084</v>
      </c>
      <c r="B1506" s="17"/>
      <c r="C1506" s="34" t="s">
        <v>4085</v>
      </c>
      <c r="D1506" s="19"/>
      <c r="E1506" s="19"/>
      <c r="F1506" s="35" t="s">
        <v>150</v>
      </c>
      <c r="G1506" s="36">
        <v>3.6</v>
      </c>
      <c r="H1506" s="19"/>
      <c r="I1506" s="62">
        <v>0</v>
      </c>
      <c r="J1506" s="38">
        <v>15.9</v>
      </c>
      <c r="K1506" s="39"/>
      <c r="L1506" s="39"/>
      <c r="M1506" s="38">
        <f t="shared" si="226"/>
        <v>0</v>
      </c>
      <c r="N1506" s="39"/>
      <c r="O1506" s="39"/>
      <c r="P1506" s="38">
        <v>15.9</v>
      </c>
      <c r="Q1506" s="39"/>
      <c r="R1506" s="39"/>
      <c r="S1506" s="38">
        <f t="shared" si="227"/>
        <v>0</v>
      </c>
      <c r="T1506" s="39"/>
      <c r="U1506" s="40"/>
      <c r="V1506" s="9">
        <f t="shared" si="228"/>
        <v>13.25</v>
      </c>
      <c r="Y1506" s="9">
        <f t="shared" si="229"/>
        <v>0</v>
      </c>
      <c r="AD1506" s="4" t="s">
        <v>4086</v>
      </c>
      <c r="AE1506" s="4" t="s">
        <v>4087</v>
      </c>
      <c r="AF1506" s="4" t="s">
        <v>4088</v>
      </c>
    </row>
    <row r="1507" spans="1:32" ht="36" x14ac:dyDescent="0.3">
      <c r="A1507" s="23" t="s">
        <v>4089</v>
      </c>
      <c r="B1507" s="23"/>
      <c r="C1507" s="42" t="s">
        <v>4085</v>
      </c>
      <c r="D1507" s="25"/>
      <c r="E1507" s="25"/>
      <c r="F1507" s="43" t="s">
        <v>150</v>
      </c>
      <c r="G1507" s="44">
        <v>3.6</v>
      </c>
      <c r="H1507" s="25"/>
      <c r="I1507" s="44">
        <v>135.72</v>
      </c>
      <c r="J1507" s="46">
        <v>15.9</v>
      </c>
      <c r="K1507" s="47"/>
      <c r="L1507" s="47"/>
      <c r="M1507" s="46">
        <f t="shared" si="226"/>
        <v>2157.9499999999998</v>
      </c>
      <c r="N1507" s="47"/>
      <c r="O1507" s="47"/>
      <c r="P1507" s="46">
        <v>15.9</v>
      </c>
      <c r="Q1507" s="47"/>
      <c r="R1507" s="47"/>
      <c r="S1507" s="46">
        <f t="shared" si="227"/>
        <v>2157.9499999999998</v>
      </c>
      <c r="T1507" s="47"/>
      <c r="U1507" s="48"/>
      <c r="V1507" s="9">
        <f t="shared" si="228"/>
        <v>13.25</v>
      </c>
      <c r="Y1507" s="9">
        <f t="shared" si="229"/>
        <v>1798.29</v>
      </c>
      <c r="AD1507" s="4" t="s">
        <v>4090</v>
      </c>
      <c r="AE1507" s="4" t="s">
        <v>4087</v>
      </c>
      <c r="AF1507" s="4" t="s">
        <v>4088</v>
      </c>
    </row>
    <row r="1508" spans="1:32" ht="18" x14ac:dyDescent="0.3">
      <c r="A1508" s="17" t="s">
        <v>4091</v>
      </c>
      <c r="B1508" s="17"/>
      <c r="C1508" s="34" t="s">
        <v>4092</v>
      </c>
      <c r="D1508" s="19"/>
      <c r="E1508" s="19"/>
      <c r="F1508" s="35" t="s">
        <v>98</v>
      </c>
      <c r="G1508" s="36">
        <v>0.3</v>
      </c>
      <c r="H1508" s="19"/>
      <c r="I1508" s="62">
        <v>0</v>
      </c>
      <c r="J1508" s="38">
        <v>44.13</v>
      </c>
      <c r="K1508" s="39"/>
      <c r="L1508" s="39"/>
      <c r="M1508" s="38">
        <f t="shared" si="226"/>
        <v>0</v>
      </c>
      <c r="N1508" s="39"/>
      <c r="O1508" s="39"/>
      <c r="P1508" s="38">
        <v>44.13</v>
      </c>
      <c r="Q1508" s="39"/>
      <c r="R1508" s="39"/>
      <c r="S1508" s="38">
        <f t="shared" si="227"/>
        <v>0</v>
      </c>
      <c r="T1508" s="39"/>
      <c r="U1508" s="40"/>
      <c r="V1508" s="9">
        <f t="shared" si="228"/>
        <v>36.78</v>
      </c>
      <c r="Y1508" s="9">
        <f t="shared" si="229"/>
        <v>0</v>
      </c>
      <c r="AD1508" s="4" t="s">
        <v>4093</v>
      </c>
      <c r="AE1508" s="4" t="s">
        <v>4094</v>
      </c>
      <c r="AF1508" s="4" t="s">
        <v>4095</v>
      </c>
    </row>
    <row r="1509" spans="1:32" ht="18" x14ac:dyDescent="0.3">
      <c r="A1509" s="23" t="s">
        <v>4096</v>
      </c>
      <c r="B1509" s="23"/>
      <c r="C1509" s="42" t="s">
        <v>4092</v>
      </c>
      <c r="D1509" s="25"/>
      <c r="E1509" s="25"/>
      <c r="F1509" s="43" t="s">
        <v>98</v>
      </c>
      <c r="G1509" s="44">
        <v>0.3</v>
      </c>
      <c r="H1509" s="25"/>
      <c r="I1509" s="44">
        <v>11.31</v>
      </c>
      <c r="J1509" s="46">
        <v>44.13</v>
      </c>
      <c r="K1509" s="47"/>
      <c r="L1509" s="47"/>
      <c r="M1509" s="46">
        <f t="shared" si="226"/>
        <v>499.11</v>
      </c>
      <c r="N1509" s="47"/>
      <c r="O1509" s="47"/>
      <c r="P1509" s="46">
        <v>44.13</v>
      </c>
      <c r="Q1509" s="47"/>
      <c r="R1509" s="47"/>
      <c r="S1509" s="46">
        <f t="shared" si="227"/>
        <v>499.11</v>
      </c>
      <c r="T1509" s="47"/>
      <c r="U1509" s="48"/>
      <c r="V1509" s="9">
        <f t="shared" si="228"/>
        <v>36.78</v>
      </c>
      <c r="Y1509" s="9">
        <f t="shared" si="229"/>
        <v>415.93</v>
      </c>
      <c r="AD1509" s="4" t="s">
        <v>4097</v>
      </c>
      <c r="AE1509" s="4" t="s">
        <v>4094</v>
      </c>
      <c r="AF1509" s="4" t="s">
        <v>4095</v>
      </c>
    </row>
    <row r="1510" spans="1:32" ht="18" x14ac:dyDescent="0.3">
      <c r="A1510" s="17" t="s">
        <v>4098</v>
      </c>
      <c r="B1510" s="17"/>
      <c r="C1510" s="34" t="s">
        <v>4099</v>
      </c>
      <c r="D1510" s="19"/>
      <c r="E1510" s="19"/>
      <c r="F1510" s="35" t="s">
        <v>98</v>
      </c>
      <c r="G1510" s="36">
        <v>4.7</v>
      </c>
      <c r="H1510" s="19"/>
      <c r="I1510" s="62">
        <v>0</v>
      </c>
      <c r="J1510" s="38">
        <v>66.98</v>
      </c>
      <c r="K1510" s="39"/>
      <c r="L1510" s="39"/>
      <c r="M1510" s="38">
        <f t="shared" si="226"/>
        <v>0</v>
      </c>
      <c r="N1510" s="39"/>
      <c r="O1510" s="39"/>
      <c r="P1510" s="38">
        <v>66.98</v>
      </c>
      <c r="Q1510" s="39"/>
      <c r="R1510" s="39"/>
      <c r="S1510" s="38">
        <f t="shared" si="227"/>
        <v>0</v>
      </c>
      <c r="T1510" s="39"/>
      <c r="U1510" s="40"/>
      <c r="V1510" s="9">
        <f t="shared" si="228"/>
        <v>55.82</v>
      </c>
      <c r="Y1510" s="9">
        <f t="shared" si="229"/>
        <v>0</v>
      </c>
      <c r="AD1510" s="4" t="s">
        <v>4100</v>
      </c>
      <c r="AE1510" s="4" t="s">
        <v>4101</v>
      </c>
      <c r="AF1510" s="4" t="s">
        <v>4102</v>
      </c>
    </row>
    <row r="1511" spans="1:32" ht="18" x14ac:dyDescent="0.3">
      <c r="A1511" s="23" t="s">
        <v>4103</v>
      </c>
      <c r="B1511" s="23"/>
      <c r="C1511" s="42" t="s">
        <v>4099</v>
      </c>
      <c r="D1511" s="25"/>
      <c r="E1511" s="25"/>
      <c r="F1511" s="43" t="s">
        <v>98</v>
      </c>
      <c r="G1511" s="44">
        <v>4.7</v>
      </c>
      <c r="H1511" s="25"/>
      <c r="I1511" s="44">
        <v>177.19</v>
      </c>
      <c r="J1511" s="46">
        <v>66.98</v>
      </c>
      <c r="K1511" s="47"/>
      <c r="L1511" s="47"/>
      <c r="M1511" s="46">
        <f t="shared" si="226"/>
        <v>11868.19</v>
      </c>
      <c r="N1511" s="47"/>
      <c r="O1511" s="47"/>
      <c r="P1511" s="46">
        <v>66.98</v>
      </c>
      <c r="Q1511" s="47"/>
      <c r="R1511" s="47"/>
      <c r="S1511" s="46">
        <f t="shared" si="227"/>
        <v>11868.19</v>
      </c>
      <c r="T1511" s="47"/>
      <c r="U1511" s="48"/>
      <c r="V1511" s="9">
        <f t="shared" si="228"/>
        <v>55.82</v>
      </c>
      <c r="Y1511" s="9">
        <f t="shared" si="229"/>
        <v>9890.16</v>
      </c>
      <c r="AD1511" s="4" t="s">
        <v>4104</v>
      </c>
      <c r="AE1511" s="4" t="s">
        <v>4101</v>
      </c>
      <c r="AF1511" s="4" t="s">
        <v>4102</v>
      </c>
    </row>
    <row r="1512" spans="1:32" ht="18" x14ac:dyDescent="0.3">
      <c r="A1512" s="17" t="s">
        <v>4105</v>
      </c>
      <c r="B1512" s="17"/>
      <c r="C1512" s="34" t="s">
        <v>4106</v>
      </c>
      <c r="D1512" s="19"/>
      <c r="E1512" s="19"/>
      <c r="F1512" s="35" t="s">
        <v>150</v>
      </c>
      <c r="G1512" s="36">
        <v>4.2</v>
      </c>
      <c r="H1512" s="19"/>
      <c r="I1512" s="62">
        <v>0</v>
      </c>
      <c r="J1512" s="38">
        <v>4.92</v>
      </c>
      <c r="K1512" s="39"/>
      <c r="L1512" s="39"/>
      <c r="M1512" s="38">
        <f t="shared" si="226"/>
        <v>0</v>
      </c>
      <c r="N1512" s="39"/>
      <c r="O1512" s="39"/>
      <c r="P1512" s="38">
        <v>4.92</v>
      </c>
      <c r="Q1512" s="39"/>
      <c r="R1512" s="39"/>
      <c r="S1512" s="38">
        <f t="shared" si="227"/>
        <v>0</v>
      </c>
      <c r="T1512" s="39"/>
      <c r="U1512" s="40"/>
      <c r="V1512" s="9">
        <f t="shared" si="228"/>
        <v>4.0999999999999996</v>
      </c>
      <c r="Y1512" s="9">
        <f t="shared" si="229"/>
        <v>0</v>
      </c>
      <c r="AD1512" s="4" t="s">
        <v>4107</v>
      </c>
      <c r="AE1512" s="4" t="s">
        <v>4108</v>
      </c>
      <c r="AF1512" s="4" t="s">
        <v>4109</v>
      </c>
    </row>
    <row r="1513" spans="1:32" ht="18" x14ac:dyDescent="0.3">
      <c r="A1513" s="23" t="s">
        <v>4110</v>
      </c>
      <c r="B1513" s="23"/>
      <c r="C1513" s="42" t="s">
        <v>4106</v>
      </c>
      <c r="D1513" s="25"/>
      <c r="E1513" s="25"/>
      <c r="F1513" s="43" t="s">
        <v>150</v>
      </c>
      <c r="G1513" s="44">
        <v>4.2</v>
      </c>
      <c r="H1513" s="25"/>
      <c r="I1513" s="44">
        <v>158.34</v>
      </c>
      <c r="J1513" s="46">
        <v>4.92</v>
      </c>
      <c r="K1513" s="47"/>
      <c r="L1513" s="47"/>
      <c r="M1513" s="46">
        <f t="shared" si="226"/>
        <v>779.03</v>
      </c>
      <c r="N1513" s="47"/>
      <c r="O1513" s="47"/>
      <c r="P1513" s="46">
        <v>4.92</v>
      </c>
      <c r="Q1513" s="47"/>
      <c r="R1513" s="47"/>
      <c r="S1513" s="46">
        <f t="shared" si="227"/>
        <v>779.03</v>
      </c>
      <c r="T1513" s="47"/>
      <c r="U1513" s="48"/>
      <c r="V1513" s="9">
        <f t="shared" si="228"/>
        <v>4.0999999999999996</v>
      </c>
      <c r="Y1513" s="9">
        <f t="shared" si="229"/>
        <v>649.19000000000005</v>
      </c>
      <c r="AD1513" s="4" t="s">
        <v>4111</v>
      </c>
      <c r="AE1513" s="4" t="s">
        <v>4108</v>
      </c>
      <c r="AF1513" s="4" t="s">
        <v>4109</v>
      </c>
    </row>
    <row r="1514" spans="1:32" ht="18" x14ac:dyDescent="0.3">
      <c r="A1514" s="17" t="s">
        <v>4112</v>
      </c>
      <c r="B1514" s="17"/>
      <c r="C1514" s="34" t="s">
        <v>4113</v>
      </c>
      <c r="D1514" s="19"/>
      <c r="E1514" s="19"/>
      <c r="F1514" s="35" t="s">
        <v>98</v>
      </c>
      <c r="G1514" s="36">
        <v>1.05</v>
      </c>
      <c r="H1514" s="19"/>
      <c r="I1514" s="62">
        <v>0</v>
      </c>
      <c r="J1514" s="38">
        <v>4.5999999999999996</v>
      </c>
      <c r="K1514" s="39"/>
      <c r="L1514" s="39"/>
      <c r="M1514" s="38">
        <f t="shared" si="226"/>
        <v>0</v>
      </c>
      <c r="N1514" s="39"/>
      <c r="O1514" s="39"/>
      <c r="P1514" s="38">
        <v>4.5999999999999996</v>
      </c>
      <c r="Q1514" s="39"/>
      <c r="R1514" s="39"/>
      <c r="S1514" s="38">
        <f t="shared" si="227"/>
        <v>0</v>
      </c>
      <c r="T1514" s="39"/>
      <c r="U1514" s="40"/>
      <c r="V1514" s="9">
        <f t="shared" si="228"/>
        <v>3.83</v>
      </c>
      <c r="Y1514" s="9">
        <f t="shared" si="229"/>
        <v>0</v>
      </c>
      <c r="AD1514" s="4" t="s">
        <v>4114</v>
      </c>
      <c r="AE1514" s="4" t="s">
        <v>4115</v>
      </c>
      <c r="AF1514" s="4" t="s">
        <v>4116</v>
      </c>
    </row>
    <row r="1515" spans="1:32" ht="18" x14ac:dyDescent="0.3">
      <c r="A1515" s="23" t="s">
        <v>4117</v>
      </c>
      <c r="B1515" s="23"/>
      <c r="C1515" s="42" t="s">
        <v>4113</v>
      </c>
      <c r="D1515" s="25"/>
      <c r="E1515" s="25"/>
      <c r="F1515" s="43" t="s">
        <v>98</v>
      </c>
      <c r="G1515" s="44">
        <v>1.05</v>
      </c>
      <c r="H1515" s="25"/>
      <c r="I1515" s="44">
        <v>39.585000000000001</v>
      </c>
      <c r="J1515" s="46">
        <v>4.5999999999999996</v>
      </c>
      <c r="K1515" s="47"/>
      <c r="L1515" s="47"/>
      <c r="M1515" s="46">
        <f t="shared" si="226"/>
        <v>182.09</v>
      </c>
      <c r="N1515" s="47"/>
      <c r="O1515" s="47"/>
      <c r="P1515" s="46">
        <v>4.5999999999999996</v>
      </c>
      <c r="Q1515" s="47"/>
      <c r="R1515" s="47"/>
      <c r="S1515" s="46">
        <f t="shared" si="227"/>
        <v>182.09</v>
      </c>
      <c r="T1515" s="47"/>
      <c r="U1515" s="48"/>
      <c r="V1515" s="9">
        <f t="shared" si="228"/>
        <v>3.83</v>
      </c>
      <c r="Y1515" s="9">
        <f t="shared" si="229"/>
        <v>151.74</v>
      </c>
      <c r="AD1515" s="4" t="s">
        <v>4118</v>
      </c>
      <c r="AE1515" s="4" t="s">
        <v>4115</v>
      </c>
      <c r="AF1515" s="4" t="s">
        <v>4116</v>
      </c>
    </row>
    <row r="1516" spans="1:32" ht="18" x14ac:dyDescent="0.3">
      <c r="A1516" s="17" t="s">
        <v>4119</v>
      </c>
      <c r="B1516" s="17"/>
      <c r="C1516" s="34" t="s">
        <v>4120</v>
      </c>
      <c r="D1516" s="19"/>
      <c r="E1516" s="19"/>
      <c r="F1516" s="35" t="s">
        <v>98</v>
      </c>
      <c r="G1516" s="36">
        <v>1.25</v>
      </c>
      <c r="H1516" s="19"/>
      <c r="I1516" s="62">
        <v>0</v>
      </c>
      <c r="J1516" s="38">
        <v>2.8</v>
      </c>
      <c r="K1516" s="39"/>
      <c r="L1516" s="39"/>
      <c r="M1516" s="38">
        <f t="shared" si="226"/>
        <v>0</v>
      </c>
      <c r="N1516" s="39"/>
      <c r="O1516" s="39"/>
      <c r="P1516" s="38">
        <v>2.8</v>
      </c>
      <c r="Q1516" s="39"/>
      <c r="R1516" s="39"/>
      <c r="S1516" s="38">
        <f t="shared" si="227"/>
        <v>0</v>
      </c>
      <c r="T1516" s="39"/>
      <c r="U1516" s="40"/>
      <c r="V1516" s="9">
        <f t="shared" si="228"/>
        <v>2.33</v>
      </c>
      <c r="Y1516" s="9">
        <f t="shared" si="229"/>
        <v>0</v>
      </c>
      <c r="AD1516" s="4" t="s">
        <v>4121</v>
      </c>
      <c r="AE1516" s="4" t="s">
        <v>4122</v>
      </c>
      <c r="AF1516" s="4" t="s">
        <v>4123</v>
      </c>
    </row>
    <row r="1517" spans="1:32" ht="18" x14ac:dyDescent="0.3">
      <c r="A1517" s="23" t="s">
        <v>4124</v>
      </c>
      <c r="B1517" s="23"/>
      <c r="C1517" s="42" t="s">
        <v>4120</v>
      </c>
      <c r="D1517" s="25"/>
      <c r="E1517" s="25"/>
      <c r="F1517" s="43" t="s">
        <v>98</v>
      </c>
      <c r="G1517" s="44">
        <v>1.25</v>
      </c>
      <c r="H1517" s="25"/>
      <c r="I1517" s="44">
        <v>47.125</v>
      </c>
      <c r="J1517" s="46">
        <v>2.8</v>
      </c>
      <c r="K1517" s="47"/>
      <c r="L1517" s="47"/>
      <c r="M1517" s="46">
        <f t="shared" si="226"/>
        <v>131.94999999999999</v>
      </c>
      <c r="N1517" s="47"/>
      <c r="O1517" s="47"/>
      <c r="P1517" s="46">
        <v>2.8</v>
      </c>
      <c r="Q1517" s="47"/>
      <c r="R1517" s="47"/>
      <c r="S1517" s="46">
        <f t="shared" si="227"/>
        <v>131.94999999999999</v>
      </c>
      <c r="T1517" s="47"/>
      <c r="U1517" s="48"/>
      <c r="V1517" s="9">
        <f t="shared" si="228"/>
        <v>2.33</v>
      </c>
      <c r="Y1517" s="9">
        <f t="shared" si="229"/>
        <v>109.96</v>
      </c>
      <c r="AD1517" s="4" t="s">
        <v>4125</v>
      </c>
      <c r="AE1517" s="4" t="s">
        <v>4122</v>
      </c>
      <c r="AF1517" s="4" t="s">
        <v>4123</v>
      </c>
    </row>
    <row r="1518" spans="1:32" ht="36" x14ac:dyDescent="0.3">
      <c r="A1518" s="17" t="s">
        <v>4126</v>
      </c>
      <c r="B1518" s="17"/>
      <c r="C1518" s="34" t="s">
        <v>630</v>
      </c>
      <c r="D1518" s="19"/>
      <c r="E1518" s="19"/>
      <c r="F1518" s="35" t="s">
        <v>74</v>
      </c>
      <c r="G1518" s="36">
        <v>0.1</v>
      </c>
      <c r="H1518" s="19"/>
      <c r="I1518" s="62">
        <v>0</v>
      </c>
      <c r="J1518" s="38">
        <v>88.8</v>
      </c>
      <c r="K1518" s="39"/>
      <c r="L1518" s="39"/>
      <c r="M1518" s="38">
        <f t="shared" si="226"/>
        <v>0</v>
      </c>
      <c r="N1518" s="39"/>
      <c r="O1518" s="39"/>
      <c r="P1518" s="38">
        <v>88.8</v>
      </c>
      <c r="Q1518" s="39"/>
      <c r="R1518" s="39"/>
      <c r="S1518" s="38">
        <f t="shared" si="227"/>
        <v>0</v>
      </c>
      <c r="T1518" s="39"/>
      <c r="U1518" s="40"/>
      <c r="V1518" s="9">
        <f t="shared" si="228"/>
        <v>74</v>
      </c>
      <c r="Y1518" s="9">
        <f t="shared" si="229"/>
        <v>0</v>
      </c>
      <c r="AD1518" s="4" t="s">
        <v>4127</v>
      </c>
      <c r="AE1518" s="4" t="s">
        <v>4128</v>
      </c>
      <c r="AF1518" s="4" t="s">
        <v>633</v>
      </c>
    </row>
    <row r="1519" spans="1:32" ht="36" x14ac:dyDescent="0.3">
      <c r="A1519" s="23" t="s">
        <v>4129</v>
      </c>
      <c r="B1519" s="23"/>
      <c r="C1519" s="42" t="s">
        <v>630</v>
      </c>
      <c r="D1519" s="25"/>
      <c r="E1519" s="25"/>
      <c r="F1519" s="43" t="s">
        <v>74</v>
      </c>
      <c r="G1519" s="44">
        <v>0.1</v>
      </c>
      <c r="H1519" s="25"/>
      <c r="I1519" s="44">
        <v>3.77</v>
      </c>
      <c r="J1519" s="46">
        <v>88.8</v>
      </c>
      <c r="K1519" s="47"/>
      <c r="L1519" s="47"/>
      <c r="M1519" s="46">
        <f t="shared" si="226"/>
        <v>334.78</v>
      </c>
      <c r="N1519" s="47"/>
      <c r="O1519" s="47"/>
      <c r="P1519" s="46">
        <v>88.8</v>
      </c>
      <c r="Q1519" s="47"/>
      <c r="R1519" s="47"/>
      <c r="S1519" s="46">
        <f t="shared" si="227"/>
        <v>334.78</v>
      </c>
      <c r="T1519" s="47"/>
      <c r="U1519" s="48"/>
      <c r="V1519" s="9">
        <f t="shared" si="228"/>
        <v>74</v>
      </c>
      <c r="Y1519" s="9">
        <f t="shared" si="229"/>
        <v>278.98</v>
      </c>
      <c r="AD1519" s="4" t="s">
        <v>4130</v>
      </c>
      <c r="AE1519" s="4" t="s">
        <v>4128</v>
      </c>
      <c r="AF1519" s="4" t="s">
        <v>633</v>
      </c>
    </row>
    <row r="1520" spans="1:32" ht="36" x14ac:dyDescent="0.3">
      <c r="A1520" s="17" t="s">
        <v>4131</v>
      </c>
      <c r="B1520" s="17"/>
      <c r="C1520" s="34" t="s">
        <v>2796</v>
      </c>
      <c r="D1520" s="19"/>
      <c r="E1520" s="19"/>
      <c r="F1520" s="35" t="s">
        <v>67</v>
      </c>
      <c r="G1520" s="36">
        <v>1.05</v>
      </c>
      <c r="H1520" s="19"/>
      <c r="I1520" s="62">
        <v>0</v>
      </c>
      <c r="J1520" s="38">
        <v>135.53</v>
      </c>
      <c r="K1520" s="39"/>
      <c r="L1520" s="39"/>
      <c r="M1520" s="38">
        <f t="shared" si="226"/>
        <v>0</v>
      </c>
      <c r="N1520" s="39"/>
      <c r="O1520" s="39"/>
      <c r="P1520" s="38">
        <v>135.53</v>
      </c>
      <c r="Q1520" s="39"/>
      <c r="R1520" s="39"/>
      <c r="S1520" s="38">
        <f t="shared" si="227"/>
        <v>0</v>
      </c>
      <c r="T1520" s="39"/>
      <c r="U1520" s="40"/>
      <c r="V1520" s="9">
        <f t="shared" si="228"/>
        <v>112.94</v>
      </c>
      <c r="Y1520" s="9">
        <f t="shared" si="229"/>
        <v>0</v>
      </c>
      <c r="AD1520" s="4" t="s">
        <v>4132</v>
      </c>
      <c r="AE1520" s="4" t="s">
        <v>4133</v>
      </c>
      <c r="AF1520" s="4" t="s">
        <v>2799</v>
      </c>
    </row>
    <row r="1521" spans="1:35" ht="36" x14ac:dyDescent="0.3">
      <c r="A1521" s="23" t="s">
        <v>4134</v>
      </c>
      <c r="B1521" s="23"/>
      <c r="C1521" s="42" t="s">
        <v>2796</v>
      </c>
      <c r="D1521" s="25"/>
      <c r="E1521" s="25"/>
      <c r="F1521" s="43" t="s">
        <v>67</v>
      </c>
      <c r="G1521" s="44">
        <v>1.05</v>
      </c>
      <c r="H1521" s="25"/>
      <c r="I1521" s="44">
        <v>39.585000000000001</v>
      </c>
      <c r="J1521" s="46">
        <v>135.53</v>
      </c>
      <c r="K1521" s="47"/>
      <c r="L1521" s="47"/>
      <c r="M1521" s="46">
        <f t="shared" si="226"/>
        <v>5364.96</v>
      </c>
      <c r="N1521" s="47"/>
      <c r="O1521" s="47"/>
      <c r="P1521" s="46">
        <v>135.53</v>
      </c>
      <c r="Q1521" s="47"/>
      <c r="R1521" s="47"/>
      <c r="S1521" s="46">
        <f t="shared" si="227"/>
        <v>5364.96</v>
      </c>
      <c r="T1521" s="47"/>
      <c r="U1521" s="48"/>
      <c r="V1521" s="9">
        <f t="shared" si="228"/>
        <v>112.94</v>
      </c>
      <c r="Y1521" s="9">
        <f t="shared" si="229"/>
        <v>4470.8</v>
      </c>
      <c r="AD1521" s="4" t="s">
        <v>4135</v>
      </c>
      <c r="AE1521" s="4" t="s">
        <v>4133</v>
      </c>
      <c r="AF1521" s="4" t="s">
        <v>2799</v>
      </c>
    </row>
    <row r="1522" spans="1:35" ht="18" x14ac:dyDescent="0.3">
      <c r="A1522" s="17" t="s">
        <v>4136</v>
      </c>
      <c r="B1522" s="17"/>
      <c r="C1522" s="34" t="s">
        <v>4137</v>
      </c>
      <c r="D1522" s="19"/>
      <c r="E1522" s="19"/>
      <c r="F1522" s="35" t="s">
        <v>150</v>
      </c>
      <c r="G1522" s="36">
        <v>0.75</v>
      </c>
      <c r="H1522" s="19"/>
      <c r="I1522" s="62">
        <v>0</v>
      </c>
      <c r="J1522" s="38">
        <v>2.8</v>
      </c>
      <c r="K1522" s="39"/>
      <c r="L1522" s="39"/>
      <c r="M1522" s="38">
        <f t="shared" si="226"/>
        <v>0</v>
      </c>
      <c r="N1522" s="39"/>
      <c r="O1522" s="39"/>
      <c r="P1522" s="38">
        <v>2.8</v>
      </c>
      <c r="Q1522" s="39"/>
      <c r="R1522" s="39"/>
      <c r="S1522" s="38">
        <f t="shared" si="227"/>
        <v>0</v>
      </c>
      <c r="T1522" s="39"/>
      <c r="U1522" s="40"/>
      <c r="V1522" s="9">
        <f t="shared" si="228"/>
        <v>2.33</v>
      </c>
      <c r="Y1522" s="9">
        <f t="shared" si="229"/>
        <v>0</v>
      </c>
      <c r="AD1522" s="4" t="s">
        <v>4138</v>
      </c>
      <c r="AE1522" s="4" t="s">
        <v>4139</v>
      </c>
      <c r="AF1522" s="4" t="s">
        <v>4140</v>
      </c>
    </row>
    <row r="1523" spans="1:35" ht="18" x14ac:dyDescent="0.3">
      <c r="A1523" s="23" t="s">
        <v>4141</v>
      </c>
      <c r="B1523" s="23"/>
      <c r="C1523" s="42" t="s">
        <v>4137</v>
      </c>
      <c r="D1523" s="25"/>
      <c r="E1523" s="25"/>
      <c r="F1523" s="43" t="s">
        <v>150</v>
      </c>
      <c r="G1523" s="44">
        <v>0.75</v>
      </c>
      <c r="H1523" s="25"/>
      <c r="I1523" s="44">
        <v>28.274999999999999</v>
      </c>
      <c r="J1523" s="46">
        <v>2.8</v>
      </c>
      <c r="K1523" s="47"/>
      <c r="L1523" s="47"/>
      <c r="M1523" s="46">
        <f t="shared" si="226"/>
        <v>79.17</v>
      </c>
      <c r="N1523" s="47"/>
      <c r="O1523" s="47"/>
      <c r="P1523" s="46">
        <v>2.8</v>
      </c>
      <c r="Q1523" s="47"/>
      <c r="R1523" s="47"/>
      <c r="S1523" s="46">
        <f t="shared" si="227"/>
        <v>79.17</v>
      </c>
      <c r="T1523" s="47"/>
      <c r="U1523" s="48"/>
      <c r="V1523" s="9">
        <f t="shared" si="228"/>
        <v>2.33</v>
      </c>
      <c r="Y1523" s="9">
        <f t="shared" si="229"/>
        <v>65.98</v>
      </c>
      <c r="AD1523" s="4" t="s">
        <v>4142</v>
      </c>
      <c r="AE1523" s="4" t="s">
        <v>4139</v>
      </c>
      <c r="AF1523" s="4" t="s">
        <v>4140</v>
      </c>
    </row>
    <row r="1524" spans="1:35" ht="36" x14ac:dyDescent="0.3">
      <c r="A1524" s="17" t="s">
        <v>4143</v>
      </c>
      <c r="B1524" s="17" t="s">
        <v>4054</v>
      </c>
      <c r="C1524" s="18" t="s">
        <v>4055</v>
      </c>
      <c r="D1524" s="19"/>
      <c r="E1524" s="19" t="s">
        <v>4144</v>
      </c>
      <c r="F1524" s="19" t="s">
        <v>67</v>
      </c>
      <c r="G1524" s="20">
        <v>1</v>
      </c>
      <c r="H1524" s="19"/>
      <c r="I1524" s="21">
        <v>0</v>
      </c>
      <c r="J1524" s="22">
        <v>467.16</v>
      </c>
      <c r="K1524" s="22">
        <v>1199</v>
      </c>
      <c r="L1524" s="22">
        <f>J1524+ROUND(K1524, 2)</f>
        <v>1666.16</v>
      </c>
      <c r="M1524" s="22">
        <v>0</v>
      </c>
      <c r="N1524" s="22">
        <v>0</v>
      </c>
      <c r="O1524" s="22">
        <f>M1524+N1524</f>
        <v>0</v>
      </c>
      <c r="P1524" s="22">
        <v>2063.5300000000002</v>
      </c>
      <c r="Q1524" s="22">
        <v>1199</v>
      </c>
      <c r="R1524" s="22">
        <f>P1524+ROUND(Q1524, 2)</f>
        <v>3262.53</v>
      </c>
      <c r="S1524" s="22">
        <v>0</v>
      </c>
      <c r="T1524" s="22">
        <v>0</v>
      </c>
      <c r="U1524" s="22">
        <f>S1524+T1524</f>
        <v>0</v>
      </c>
      <c r="V1524" s="9">
        <f>ROUND(P1524 / 1.2, 2)</f>
        <v>1719.61</v>
      </c>
      <c r="W1524" s="9">
        <f>ROUND(Q1524 / 1.2, 2)</f>
        <v>999.17</v>
      </c>
      <c r="X1524" s="9">
        <f>ROUND(R1524 / 1.2, 2)</f>
        <v>2718.78</v>
      </c>
      <c r="Y1524" s="9">
        <f t="shared" si="229"/>
        <v>0</v>
      </c>
      <c r="Z1524" s="9">
        <f>ROUND(T1524 / 1.2, 2)</f>
        <v>0</v>
      </c>
      <c r="AA1524" s="9">
        <f>Y1524+Z1524</f>
        <v>0</v>
      </c>
      <c r="AD1524" s="4">
        <v>337840094</v>
      </c>
      <c r="AE1524" s="4">
        <v>27137986</v>
      </c>
      <c r="AG1524" s="4" t="s">
        <v>4057</v>
      </c>
      <c r="AH1524" s="4" t="s">
        <v>4058</v>
      </c>
      <c r="AI1524" s="4" t="s">
        <v>70</v>
      </c>
    </row>
    <row r="1525" spans="1:35" ht="36" x14ac:dyDescent="0.3">
      <c r="A1525" s="23" t="s">
        <v>4145</v>
      </c>
      <c r="B1525" s="23" t="s">
        <v>4054</v>
      </c>
      <c r="C1525" s="24" t="s">
        <v>4055</v>
      </c>
      <c r="D1525" s="25"/>
      <c r="E1525" s="25" t="s">
        <v>4144</v>
      </c>
      <c r="F1525" s="25" t="s">
        <v>67</v>
      </c>
      <c r="G1525" s="26">
        <v>1</v>
      </c>
      <c r="H1525" s="25"/>
      <c r="I1525" s="26">
        <v>31.97</v>
      </c>
      <c r="J1525" s="27">
        <v>467.16</v>
      </c>
      <c r="K1525" s="27">
        <v>1199</v>
      </c>
      <c r="L1525" s="27">
        <v>1199</v>
      </c>
      <c r="M1525" s="27">
        <v>14935.11</v>
      </c>
      <c r="N1525" s="27">
        <v>38332.03</v>
      </c>
      <c r="O1525" s="27"/>
      <c r="P1525" s="27">
        <v>2063.5300000000002</v>
      </c>
      <c r="Q1525" s="27">
        <v>1199</v>
      </c>
      <c r="R1525" s="27">
        <v>1199</v>
      </c>
      <c r="S1525" s="27">
        <v>65971.05</v>
      </c>
      <c r="T1525" s="27">
        <v>38332.03</v>
      </c>
      <c r="U1525" s="27"/>
      <c r="V1525" s="9"/>
      <c r="W1525" s="9">
        <f>ROUND(Q1525 / 1.2, 2)</f>
        <v>999.17</v>
      </c>
      <c r="X1525" s="9">
        <f>ROUND(R1525 / 1.2, 2)</f>
        <v>999.17</v>
      </c>
      <c r="Y1525" s="9"/>
      <c r="Z1525" s="9">
        <f>ROUND(T1525 / 1.2, 2)</f>
        <v>31943.360000000001</v>
      </c>
      <c r="AA1525" s="9"/>
      <c r="AD1525" s="4">
        <v>315782397</v>
      </c>
      <c r="AE1525" s="4">
        <v>27137986</v>
      </c>
      <c r="AG1525" s="4" t="s">
        <v>4057</v>
      </c>
      <c r="AH1525" s="4" t="s">
        <v>4058</v>
      </c>
      <c r="AI1525" s="4"/>
    </row>
    <row r="1526" spans="1:35" ht="18" x14ac:dyDescent="0.3">
      <c r="A1526" s="17" t="s">
        <v>4146</v>
      </c>
      <c r="B1526" s="17"/>
      <c r="C1526" s="34" t="s">
        <v>4137</v>
      </c>
      <c r="D1526" s="19"/>
      <c r="E1526" s="19"/>
      <c r="F1526" s="35" t="s">
        <v>150</v>
      </c>
      <c r="G1526" s="36">
        <v>0.75</v>
      </c>
      <c r="H1526" s="19"/>
      <c r="I1526" s="62">
        <v>0</v>
      </c>
      <c r="J1526" s="38">
        <v>2.8</v>
      </c>
      <c r="K1526" s="39"/>
      <c r="L1526" s="39"/>
      <c r="M1526" s="38">
        <f t="shared" ref="M1526:M1549" si="230">ROUND(ROUND(J1526, 2)*I1526, 2)</f>
        <v>0</v>
      </c>
      <c r="N1526" s="39"/>
      <c r="O1526" s="39"/>
      <c r="P1526" s="38">
        <v>2.8</v>
      </c>
      <c r="Q1526" s="39"/>
      <c r="R1526" s="39"/>
      <c r="S1526" s="38">
        <f t="shared" ref="S1526:S1549" si="231">ROUND(ROUND(P1526, 2)*I1526, 2)</f>
        <v>0</v>
      </c>
      <c r="T1526" s="39"/>
      <c r="U1526" s="40"/>
      <c r="V1526" s="9">
        <f t="shared" ref="V1526:V1549" si="232">ROUND(ROUND(P1526, 2)/1.2, 2)</f>
        <v>2.33</v>
      </c>
      <c r="Y1526" s="9">
        <f t="shared" ref="Y1526:Y1550" si="233">ROUND(S1526 / 1.2, 2)</f>
        <v>0</v>
      </c>
      <c r="AD1526" s="4" t="s">
        <v>4147</v>
      </c>
      <c r="AE1526" s="4" t="s">
        <v>4148</v>
      </c>
      <c r="AF1526" s="4" t="s">
        <v>4140</v>
      </c>
    </row>
    <row r="1527" spans="1:35" ht="18" x14ac:dyDescent="0.3">
      <c r="A1527" s="23" t="s">
        <v>4149</v>
      </c>
      <c r="B1527" s="23"/>
      <c r="C1527" s="42" t="s">
        <v>4137</v>
      </c>
      <c r="D1527" s="25"/>
      <c r="E1527" s="25"/>
      <c r="F1527" s="43" t="s">
        <v>150</v>
      </c>
      <c r="G1527" s="44">
        <v>0.75</v>
      </c>
      <c r="H1527" s="25"/>
      <c r="I1527" s="44">
        <v>23.978000000000002</v>
      </c>
      <c r="J1527" s="46">
        <v>2.8</v>
      </c>
      <c r="K1527" s="47"/>
      <c r="L1527" s="47"/>
      <c r="M1527" s="46">
        <f t="shared" si="230"/>
        <v>67.14</v>
      </c>
      <c r="N1527" s="47"/>
      <c r="O1527" s="47"/>
      <c r="P1527" s="46">
        <v>2.8</v>
      </c>
      <c r="Q1527" s="47"/>
      <c r="R1527" s="47"/>
      <c r="S1527" s="46">
        <f t="shared" si="231"/>
        <v>67.14</v>
      </c>
      <c r="T1527" s="47"/>
      <c r="U1527" s="48"/>
      <c r="V1527" s="9">
        <f t="shared" si="232"/>
        <v>2.33</v>
      </c>
      <c r="Y1527" s="9">
        <f t="shared" si="233"/>
        <v>55.95</v>
      </c>
      <c r="AD1527" s="4" t="s">
        <v>4150</v>
      </c>
      <c r="AE1527" s="4" t="s">
        <v>4148</v>
      </c>
      <c r="AF1527" s="4" t="s">
        <v>4140</v>
      </c>
    </row>
    <row r="1528" spans="1:35" ht="36" x14ac:dyDescent="0.3">
      <c r="A1528" s="17" t="s">
        <v>4151</v>
      </c>
      <c r="B1528" s="17"/>
      <c r="C1528" s="34" t="s">
        <v>630</v>
      </c>
      <c r="D1528" s="19"/>
      <c r="E1528" s="19"/>
      <c r="F1528" s="35" t="s">
        <v>74</v>
      </c>
      <c r="G1528" s="36">
        <v>0.1</v>
      </c>
      <c r="H1528" s="19"/>
      <c r="I1528" s="62">
        <v>0</v>
      </c>
      <c r="J1528" s="38">
        <v>88.8</v>
      </c>
      <c r="K1528" s="39"/>
      <c r="L1528" s="39"/>
      <c r="M1528" s="38">
        <f t="shared" si="230"/>
        <v>0</v>
      </c>
      <c r="N1528" s="39"/>
      <c r="O1528" s="39"/>
      <c r="P1528" s="38">
        <v>88.8</v>
      </c>
      <c r="Q1528" s="39"/>
      <c r="R1528" s="39"/>
      <c r="S1528" s="38">
        <f t="shared" si="231"/>
        <v>0</v>
      </c>
      <c r="T1528" s="39"/>
      <c r="U1528" s="40"/>
      <c r="V1528" s="9">
        <f t="shared" si="232"/>
        <v>74</v>
      </c>
      <c r="Y1528" s="9">
        <f t="shared" si="233"/>
        <v>0</v>
      </c>
      <c r="AD1528" s="4" t="s">
        <v>4152</v>
      </c>
      <c r="AE1528" s="4" t="s">
        <v>4153</v>
      </c>
      <c r="AF1528" s="4" t="s">
        <v>633</v>
      </c>
    </row>
    <row r="1529" spans="1:35" ht="36" x14ac:dyDescent="0.3">
      <c r="A1529" s="23" t="s">
        <v>4154</v>
      </c>
      <c r="B1529" s="23"/>
      <c r="C1529" s="42" t="s">
        <v>630</v>
      </c>
      <c r="D1529" s="25"/>
      <c r="E1529" s="25"/>
      <c r="F1529" s="43" t="s">
        <v>74</v>
      </c>
      <c r="G1529" s="44">
        <v>0.1</v>
      </c>
      <c r="H1529" s="25"/>
      <c r="I1529" s="44">
        <v>3.1970000000000001</v>
      </c>
      <c r="J1529" s="46">
        <v>88.8</v>
      </c>
      <c r="K1529" s="47"/>
      <c r="L1529" s="47"/>
      <c r="M1529" s="46">
        <f t="shared" si="230"/>
        <v>283.89</v>
      </c>
      <c r="N1529" s="47"/>
      <c r="O1529" s="47"/>
      <c r="P1529" s="46">
        <v>88.8</v>
      </c>
      <c r="Q1529" s="47"/>
      <c r="R1529" s="47"/>
      <c r="S1529" s="46">
        <f t="shared" si="231"/>
        <v>283.89</v>
      </c>
      <c r="T1529" s="47"/>
      <c r="U1529" s="48"/>
      <c r="V1529" s="9">
        <f t="shared" si="232"/>
        <v>74</v>
      </c>
      <c r="Y1529" s="9">
        <f t="shared" si="233"/>
        <v>236.58</v>
      </c>
      <c r="AD1529" s="4" t="s">
        <v>4155</v>
      </c>
      <c r="AE1529" s="4" t="s">
        <v>4153</v>
      </c>
      <c r="AF1529" s="4" t="s">
        <v>633</v>
      </c>
    </row>
    <row r="1530" spans="1:35" ht="18" x14ac:dyDescent="0.3">
      <c r="A1530" s="17" t="s">
        <v>4156</v>
      </c>
      <c r="B1530" s="17"/>
      <c r="C1530" s="34" t="s">
        <v>4120</v>
      </c>
      <c r="D1530" s="19"/>
      <c r="E1530" s="19"/>
      <c r="F1530" s="35" t="s">
        <v>98</v>
      </c>
      <c r="G1530" s="36">
        <v>1.25</v>
      </c>
      <c r="H1530" s="19"/>
      <c r="I1530" s="62">
        <v>0</v>
      </c>
      <c r="J1530" s="38">
        <v>2.8</v>
      </c>
      <c r="K1530" s="39"/>
      <c r="L1530" s="39"/>
      <c r="M1530" s="38">
        <f t="shared" si="230"/>
        <v>0</v>
      </c>
      <c r="N1530" s="39"/>
      <c r="O1530" s="39"/>
      <c r="P1530" s="38">
        <v>2.8</v>
      </c>
      <c r="Q1530" s="39"/>
      <c r="R1530" s="39"/>
      <c r="S1530" s="38">
        <f t="shared" si="231"/>
        <v>0</v>
      </c>
      <c r="T1530" s="39"/>
      <c r="U1530" s="40"/>
      <c r="V1530" s="9">
        <f t="shared" si="232"/>
        <v>2.33</v>
      </c>
      <c r="Y1530" s="9">
        <f t="shared" si="233"/>
        <v>0</v>
      </c>
      <c r="AD1530" s="4" t="s">
        <v>4157</v>
      </c>
      <c r="AE1530" s="4" t="s">
        <v>4158</v>
      </c>
      <c r="AF1530" s="4" t="s">
        <v>4123</v>
      </c>
    </row>
    <row r="1531" spans="1:35" ht="18" x14ac:dyDescent="0.3">
      <c r="A1531" s="23" t="s">
        <v>4159</v>
      </c>
      <c r="B1531" s="23"/>
      <c r="C1531" s="42" t="s">
        <v>4120</v>
      </c>
      <c r="D1531" s="25"/>
      <c r="E1531" s="25"/>
      <c r="F1531" s="43" t="s">
        <v>98</v>
      </c>
      <c r="G1531" s="44">
        <v>1.25</v>
      </c>
      <c r="H1531" s="25"/>
      <c r="I1531" s="44">
        <v>39.963000000000001</v>
      </c>
      <c r="J1531" s="46">
        <v>2.8</v>
      </c>
      <c r="K1531" s="47"/>
      <c r="L1531" s="47"/>
      <c r="M1531" s="46">
        <f t="shared" si="230"/>
        <v>111.9</v>
      </c>
      <c r="N1531" s="47"/>
      <c r="O1531" s="47"/>
      <c r="P1531" s="46">
        <v>2.8</v>
      </c>
      <c r="Q1531" s="47"/>
      <c r="R1531" s="47"/>
      <c r="S1531" s="46">
        <f t="shared" si="231"/>
        <v>111.9</v>
      </c>
      <c r="T1531" s="47"/>
      <c r="U1531" s="48"/>
      <c r="V1531" s="9">
        <f t="shared" si="232"/>
        <v>2.33</v>
      </c>
      <c r="Y1531" s="9">
        <f t="shared" si="233"/>
        <v>93.25</v>
      </c>
      <c r="AD1531" s="4" t="s">
        <v>4160</v>
      </c>
      <c r="AE1531" s="4" t="s">
        <v>4158</v>
      </c>
      <c r="AF1531" s="4" t="s">
        <v>4123</v>
      </c>
    </row>
    <row r="1532" spans="1:35" ht="18" x14ac:dyDescent="0.3">
      <c r="A1532" s="17" t="s">
        <v>4161</v>
      </c>
      <c r="B1532" s="17"/>
      <c r="C1532" s="34" t="s">
        <v>4113</v>
      </c>
      <c r="D1532" s="19"/>
      <c r="E1532" s="19"/>
      <c r="F1532" s="35" t="s">
        <v>98</v>
      </c>
      <c r="G1532" s="36">
        <v>1.05</v>
      </c>
      <c r="H1532" s="19"/>
      <c r="I1532" s="62">
        <v>0</v>
      </c>
      <c r="J1532" s="38">
        <v>4.5999999999999996</v>
      </c>
      <c r="K1532" s="39"/>
      <c r="L1532" s="39"/>
      <c r="M1532" s="38">
        <f t="shared" si="230"/>
        <v>0</v>
      </c>
      <c r="N1532" s="39"/>
      <c r="O1532" s="39"/>
      <c r="P1532" s="38">
        <v>4.5999999999999996</v>
      </c>
      <c r="Q1532" s="39"/>
      <c r="R1532" s="39"/>
      <c r="S1532" s="38">
        <f t="shared" si="231"/>
        <v>0</v>
      </c>
      <c r="T1532" s="39"/>
      <c r="U1532" s="40"/>
      <c r="V1532" s="9">
        <f t="shared" si="232"/>
        <v>3.83</v>
      </c>
      <c r="Y1532" s="9">
        <f t="shared" si="233"/>
        <v>0</v>
      </c>
      <c r="AD1532" s="4" t="s">
        <v>4162</v>
      </c>
      <c r="AE1532" s="4" t="s">
        <v>4163</v>
      </c>
      <c r="AF1532" s="4" t="s">
        <v>4116</v>
      </c>
    </row>
    <row r="1533" spans="1:35" ht="18" x14ac:dyDescent="0.3">
      <c r="A1533" s="23" t="s">
        <v>4164</v>
      </c>
      <c r="B1533" s="23"/>
      <c r="C1533" s="42" t="s">
        <v>4113</v>
      </c>
      <c r="D1533" s="25"/>
      <c r="E1533" s="25"/>
      <c r="F1533" s="43" t="s">
        <v>98</v>
      </c>
      <c r="G1533" s="44">
        <v>1.05</v>
      </c>
      <c r="H1533" s="25"/>
      <c r="I1533" s="44">
        <v>33.569000000000003</v>
      </c>
      <c r="J1533" s="46">
        <v>4.5999999999999996</v>
      </c>
      <c r="K1533" s="47"/>
      <c r="L1533" s="47"/>
      <c r="M1533" s="46">
        <f t="shared" si="230"/>
        <v>154.41999999999999</v>
      </c>
      <c r="N1533" s="47"/>
      <c r="O1533" s="47"/>
      <c r="P1533" s="46">
        <v>4.5999999999999996</v>
      </c>
      <c r="Q1533" s="47"/>
      <c r="R1533" s="47"/>
      <c r="S1533" s="46">
        <f t="shared" si="231"/>
        <v>154.41999999999999</v>
      </c>
      <c r="T1533" s="47"/>
      <c r="U1533" s="48"/>
      <c r="V1533" s="9">
        <f t="shared" si="232"/>
        <v>3.83</v>
      </c>
      <c r="Y1533" s="9">
        <f t="shared" si="233"/>
        <v>128.68</v>
      </c>
      <c r="AD1533" s="4" t="s">
        <v>4165</v>
      </c>
      <c r="AE1533" s="4" t="s">
        <v>4163</v>
      </c>
      <c r="AF1533" s="4" t="s">
        <v>4116</v>
      </c>
    </row>
    <row r="1534" spans="1:35" ht="18" x14ac:dyDescent="0.3">
      <c r="A1534" s="17" t="s">
        <v>4166</v>
      </c>
      <c r="B1534" s="17"/>
      <c r="C1534" s="34" t="s">
        <v>2832</v>
      </c>
      <c r="D1534" s="19"/>
      <c r="E1534" s="19"/>
      <c r="F1534" s="35" t="s">
        <v>67</v>
      </c>
      <c r="G1534" s="36">
        <v>1.05</v>
      </c>
      <c r="H1534" s="19"/>
      <c r="I1534" s="62">
        <v>0</v>
      </c>
      <c r="J1534" s="38">
        <v>0</v>
      </c>
      <c r="K1534" s="39"/>
      <c r="L1534" s="39"/>
      <c r="M1534" s="38">
        <f t="shared" si="230"/>
        <v>0</v>
      </c>
      <c r="N1534" s="39"/>
      <c r="O1534" s="39"/>
      <c r="P1534" s="38">
        <v>1520.33</v>
      </c>
      <c r="Q1534" s="39"/>
      <c r="R1534" s="39"/>
      <c r="S1534" s="38">
        <f t="shared" si="231"/>
        <v>0</v>
      </c>
      <c r="T1534" s="39"/>
      <c r="U1534" s="40"/>
      <c r="V1534" s="9">
        <f t="shared" si="232"/>
        <v>1266.94</v>
      </c>
      <c r="Y1534" s="9">
        <f t="shared" si="233"/>
        <v>0</v>
      </c>
      <c r="AD1534" s="4" t="s">
        <v>4167</v>
      </c>
      <c r="AE1534" s="4" t="s">
        <v>4168</v>
      </c>
      <c r="AF1534" s="4" t="s">
        <v>2835</v>
      </c>
    </row>
    <row r="1535" spans="1:35" ht="18" x14ac:dyDescent="0.3">
      <c r="A1535" s="23" t="s">
        <v>4169</v>
      </c>
      <c r="B1535" s="23"/>
      <c r="C1535" s="42" t="s">
        <v>2832</v>
      </c>
      <c r="D1535" s="25"/>
      <c r="E1535" s="25"/>
      <c r="F1535" s="43" t="s">
        <v>67</v>
      </c>
      <c r="G1535" s="44">
        <v>1.05</v>
      </c>
      <c r="H1535" s="25"/>
      <c r="I1535" s="44">
        <v>33.569000000000003</v>
      </c>
      <c r="J1535" s="46">
        <v>0</v>
      </c>
      <c r="K1535" s="47"/>
      <c r="L1535" s="47"/>
      <c r="M1535" s="46">
        <f t="shared" si="230"/>
        <v>0</v>
      </c>
      <c r="N1535" s="47"/>
      <c r="O1535" s="47"/>
      <c r="P1535" s="46">
        <v>1520.33</v>
      </c>
      <c r="Q1535" s="47"/>
      <c r="R1535" s="47"/>
      <c r="S1535" s="46">
        <f t="shared" si="231"/>
        <v>51035.96</v>
      </c>
      <c r="T1535" s="47"/>
      <c r="U1535" s="48"/>
      <c r="V1535" s="9">
        <f t="shared" si="232"/>
        <v>1266.94</v>
      </c>
      <c r="Y1535" s="9">
        <f t="shared" si="233"/>
        <v>42529.97</v>
      </c>
      <c r="AD1535" s="4" t="s">
        <v>4170</v>
      </c>
      <c r="AE1535" s="4" t="s">
        <v>4168</v>
      </c>
      <c r="AF1535" s="4" t="s">
        <v>2835</v>
      </c>
    </row>
    <row r="1536" spans="1:35" ht="18" x14ac:dyDescent="0.3">
      <c r="A1536" s="17" t="s">
        <v>4171</v>
      </c>
      <c r="B1536" s="17"/>
      <c r="C1536" s="34" t="s">
        <v>4106</v>
      </c>
      <c r="D1536" s="19"/>
      <c r="E1536" s="19"/>
      <c r="F1536" s="35" t="s">
        <v>150</v>
      </c>
      <c r="G1536" s="36">
        <v>4.2</v>
      </c>
      <c r="H1536" s="19"/>
      <c r="I1536" s="62">
        <v>0</v>
      </c>
      <c r="J1536" s="38">
        <v>4.92</v>
      </c>
      <c r="K1536" s="39"/>
      <c r="L1536" s="39"/>
      <c r="M1536" s="38">
        <f t="shared" si="230"/>
        <v>0</v>
      </c>
      <c r="N1536" s="39"/>
      <c r="O1536" s="39"/>
      <c r="P1536" s="38">
        <v>4.92</v>
      </c>
      <c r="Q1536" s="39"/>
      <c r="R1536" s="39"/>
      <c r="S1536" s="38">
        <f t="shared" si="231"/>
        <v>0</v>
      </c>
      <c r="T1536" s="39"/>
      <c r="U1536" s="40"/>
      <c r="V1536" s="9">
        <f t="shared" si="232"/>
        <v>4.0999999999999996</v>
      </c>
      <c r="Y1536" s="9">
        <f t="shared" si="233"/>
        <v>0</v>
      </c>
      <c r="AD1536" s="4" t="s">
        <v>4172</v>
      </c>
      <c r="AE1536" s="4" t="s">
        <v>4173</v>
      </c>
      <c r="AF1536" s="4" t="s">
        <v>4109</v>
      </c>
    </row>
    <row r="1537" spans="1:35" ht="18" x14ac:dyDescent="0.3">
      <c r="A1537" s="23" t="s">
        <v>4174</v>
      </c>
      <c r="B1537" s="23"/>
      <c r="C1537" s="42" t="s">
        <v>4106</v>
      </c>
      <c r="D1537" s="25"/>
      <c r="E1537" s="25"/>
      <c r="F1537" s="43" t="s">
        <v>150</v>
      </c>
      <c r="G1537" s="44">
        <v>4.2</v>
      </c>
      <c r="H1537" s="25"/>
      <c r="I1537" s="44">
        <v>134.274</v>
      </c>
      <c r="J1537" s="46">
        <v>4.92</v>
      </c>
      <c r="K1537" s="47"/>
      <c r="L1537" s="47"/>
      <c r="M1537" s="46">
        <f t="shared" si="230"/>
        <v>660.63</v>
      </c>
      <c r="N1537" s="47"/>
      <c r="O1537" s="47"/>
      <c r="P1537" s="46">
        <v>4.92</v>
      </c>
      <c r="Q1537" s="47"/>
      <c r="R1537" s="47"/>
      <c r="S1537" s="46">
        <f t="shared" si="231"/>
        <v>660.63</v>
      </c>
      <c r="T1537" s="47"/>
      <c r="U1537" s="48"/>
      <c r="V1537" s="9">
        <f t="shared" si="232"/>
        <v>4.0999999999999996</v>
      </c>
      <c r="Y1537" s="9">
        <f t="shared" si="233"/>
        <v>550.53</v>
      </c>
      <c r="AD1537" s="4" t="s">
        <v>4175</v>
      </c>
      <c r="AE1537" s="4" t="s">
        <v>4173</v>
      </c>
      <c r="AF1537" s="4" t="s">
        <v>4109</v>
      </c>
    </row>
    <row r="1538" spans="1:35" ht="18" x14ac:dyDescent="0.3">
      <c r="A1538" s="17" t="s">
        <v>4176</v>
      </c>
      <c r="B1538" s="17"/>
      <c r="C1538" s="34" t="s">
        <v>4092</v>
      </c>
      <c r="D1538" s="19"/>
      <c r="E1538" s="19"/>
      <c r="F1538" s="35" t="s">
        <v>98</v>
      </c>
      <c r="G1538" s="36">
        <v>0.3</v>
      </c>
      <c r="H1538" s="19"/>
      <c r="I1538" s="62">
        <v>0</v>
      </c>
      <c r="J1538" s="38">
        <v>44.13</v>
      </c>
      <c r="K1538" s="39"/>
      <c r="L1538" s="39"/>
      <c r="M1538" s="38">
        <f t="shared" si="230"/>
        <v>0</v>
      </c>
      <c r="N1538" s="39"/>
      <c r="O1538" s="39"/>
      <c r="P1538" s="38">
        <v>44.13</v>
      </c>
      <c r="Q1538" s="39"/>
      <c r="R1538" s="39"/>
      <c r="S1538" s="38">
        <f t="shared" si="231"/>
        <v>0</v>
      </c>
      <c r="T1538" s="39"/>
      <c r="U1538" s="40"/>
      <c r="V1538" s="9">
        <f t="shared" si="232"/>
        <v>36.78</v>
      </c>
      <c r="Y1538" s="9">
        <f t="shared" si="233"/>
        <v>0</v>
      </c>
      <c r="AD1538" s="4" t="s">
        <v>4177</v>
      </c>
      <c r="AE1538" s="4" t="s">
        <v>4178</v>
      </c>
      <c r="AF1538" s="4" t="s">
        <v>4095</v>
      </c>
    </row>
    <row r="1539" spans="1:35" ht="18" x14ac:dyDescent="0.3">
      <c r="A1539" s="23" t="s">
        <v>4179</v>
      </c>
      <c r="B1539" s="23"/>
      <c r="C1539" s="42" t="s">
        <v>4092</v>
      </c>
      <c r="D1539" s="25"/>
      <c r="E1539" s="25"/>
      <c r="F1539" s="43" t="s">
        <v>98</v>
      </c>
      <c r="G1539" s="44">
        <v>0.3</v>
      </c>
      <c r="H1539" s="25"/>
      <c r="I1539" s="44">
        <v>9.5909999999999993</v>
      </c>
      <c r="J1539" s="46">
        <v>44.13</v>
      </c>
      <c r="K1539" s="47"/>
      <c r="L1539" s="47"/>
      <c r="M1539" s="46">
        <f t="shared" si="230"/>
        <v>423.25</v>
      </c>
      <c r="N1539" s="47"/>
      <c r="O1539" s="47"/>
      <c r="P1539" s="46">
        <v>44.13</v>
      </c>
      <c r="Q1539" s="47"/>
      <c r="R1539" s="47"/>
      <c r="S1539" s="46">
        <f t="shared" si="231"/>
        <v>423.25</v>
      </c>
      <c r="T1539" s="47"/>
      <c r="U1539" s="48"/>
      <c r="V1539" s="9">
        <f t="shared" si="232"/>
        <v>36.78</v>
      </c>
      <c r="Y1539" s="9">
        <f t="shared" si="233"/>
        <v>352.71</v>
      </c>
      <c r="AD1539" s="4" t="s">
        <v>4180</v>
      </c>
      <c r="AE1539" s="4" t="s">
        <v>4178</v>
      </c>
      <c r="AF1539" s="4" t="s">
        <v>4095</v>
      </c>
    </row>
    <row r="1540" spans="1:35" ht="18" x14ac:dyDescent="0.3">
      <c r="A1540" s="17" t="s">
        <v>4181</v>
      </c>
      <c r="B1540" s="17"/>
      <c r="C1540" s="34" t="s">
        <v>4099</v>
      </c>
      <c r="D1540" s="19"/>
      <c r="E1540" s="19"/>
      <c r="F1540" s="35" t="s">
        <v>98</v>
      </c>
      <c r="G1540" s="36">
        <v>4.7</v>
      </c>
      <c r="H1540" s="19"/>
      <c r="I1540" s="62">
        <v>0</v>
      </c>
      <c r="J1540" s="38">
        <v>66.98</v>
      </c>
      <c r="K1540" s="39"/>
      <c r="L1540" s="39"/>
      <c r="M1540" s="38">
        <f t="shared" si="230"/>
        <v>0</v>
      </c>
      <c r="N1540" s="39"/>
      <c r="O1540" s="39"/>
      <c r="P1540" s="38">
        <v>66.98</v>
      </c>
      <c r="Q1540" s="39"/>
      <c r="R1540" s="39"/>
      <c r="S1540" s="38">
        <f t="shared" si="231"/>
        <v>0</v>
      </c>
      <c r="T1540" s="39"/>
      <c r="U1540" s="40"/>
      <c r="V1540" s="9">
        <f t="shared" si="232"/>
        <v>55.82</v>
      </c>
      <c r="Y1540" s="9">
        <f t="shared" si="233"/>
        <v>0</v>
      </c>
      <c r="AD1540" s="4" t="s">
        <v>4182</v>
      </c>
      <c r="AE1540" s="4" t="s">
        <v>4183</v>
      </c>
      <c r="AF1540" s="4" t="s">
        <v>4102</v>
      </c>
    </row>
    <row r="1541" spans="1:35" ht="18" x14ac:dyDescent="0.3">
      <c r="A1541" s="23" t="s">
        <v>4184</v>
      </c>
      <c r="B1541" s="23"/>
      <c r="C1541" s="42" t="s">
        <v>4099</v>
      </c>
      <c r="D1541" s="25"/>
      <c r="E1541" s="25"/>
      <c r="F1541" s="43" t="s">
        <v>98</v>
      </c>
      <c r="G1541" s="44">
        <v>4.7</v>
      </c>
      <c r="H1541" s="25"/>
      <c r="I1541" s="44">
        <v>150.25899999999999</v>
      </c>
      <c r="J1541" s="46">
        <v>66.98</v>
      </c>
      <c r="K1541" s="47"/>
      <c r="L1541" s="47"/>
      <c r="M1541" s="46">
        <f t="shared" si="230"/>
        <v>10064.35</v>
      </c>
      <c r="N1541" s="47"/>
      <c r="O1541" s="47"/>
      <c r="P1541" s="46">
        <v>66.98</v>
      </c>
      <c r="Q1541" s="47"/>
      <c r="R1541" s="47"/>
      <c r="S1541" s="46">
        <f t="shared" si="231"/>
        <v>10064.35</v>
      </c>
      <c r="T1541" s="47"/>
      <c r="U1541" s="48"/>
      <c r="V1541" s="9">
        <f t="shared" si="232"/>
        <v>55.82</v>
      </c>
      <c r="Y1541" s="9">
        <f t="shared" si="233"/>
        <v>8386.9599999999991</v>
      </c>
      <c r="AD1541" s="4" t="s">
        <v>4185</v>
      </c>
      <c r="AE1541" s="4" t="s">
        <v>4183</v>
      </c>
      <c r="AF1541" s="4" t="s">
        <v>4102</v>
      </c>
    </row>
    <row r="1542" spans="1:35" ht="36" x14ac:dyDescent="0.3">
      <c r="A1542" s="17" t="s">
        <v>4186</v>
      </c>
      <c r="B1542" s="17"/>
      <c r="C1542" s="34" t="s">
        <v>4085</v>
      </c>
      <c r="D1542" s="19"/>
      <c r="E1542" s="19"/>
      <c r="F1542" s="35" t="s">
        <v>150</v>
      </c>
      <c r="G1542" s="36">
        <v>3.6</v>
      </c>
      <c r="H1542" s="19"/>
      <c r="I1542" s="62">
        <v>0</v>
      </c>
      <c r="J1542" s="38">
        <v>15.9</v>
      </c>
      <c r="K1542" s="39"/>
      <c r="L1542" s="39"/>
      <c r="M1542" s="38">
        <f t="shared" si="230"/>
        <v>0</v>
      </c>
      <c r="N1542" s="39"/>
      <c r="O1542" s="39"/>
      <c r="P1542" s="38">
        <v>15.9</v>
      </c>
      <c r="Q1542" s="39"/>
      <c r="R1542" s="39"/>
      <c r="S1542" s="38">
        <f t="shared" si="231"/>
        <v>0</v>
      </c>
      <c r="T1542" s="39"/>
      <c r="U1542" s="40"/>
      <c r="V1542" s="9">
        <f t="shared" si="232"/>
        <v>13.25</v>
      </c>
      <c r="Y1542" s="9">
        <f t="shared" si="233"/>
        <v>0</v>
      </c>
      <c r="AD1542" s="4" t="s">
        <v>4187</v>
      </c>
      <c r="AE1542" s="4" t="s">
        <v>4188</v>
      </c>
      <c r="AF1542" s="4" t="s">
        <v>4088</v>
      </c>
    </row>
    <row r="1543" spans="1:35" ht="36" x14ac:dyDescent="0.3">
      <c r="A1543" s="23" t="s">
        <v>4189</v>
      </c>
      <c r="B1543" s="23"/>
      <c r="C1543" s="42" t="s">
        <v>4085</v>
      </c>
      <c r="D1543" s="25"/>
      <c r="E1543" s="25"/>
      <c r="F1543" s="43" t="s">
        <v>150</v>
      </c>
      <c r="G1543" s="44">
        <v>3.6</v>
      </c>
      <c r="H1543" s="25"/>
      <c r="I1543" s="44">
        <v>115.092</v>
      </c>
      <c r="J1543" s="46">
        <v>15.9</v>
      </c>
      <c r="K1543" s="47"/>
      <c r="L1543" s="47"/>
      <c r="M1543" s="46">
        <f t="shared" si="230"/>
        <v>1829.96</v>
      </c>
      <c r="N1543" s="47"/>
      <c r="O1543" s="47"/>
      <c r="P1543" s="46">
        <v>15.9</v>
      </c>
      <c r="Q1543" s="47"/>
      <c r="R1543" s="47"/>
      <c r="S1543" s="46">
        <f t="shared" si="231"/>
        <v>1829.96</v>
      </c>
      <c r="T1543" s="47"/>
      <c r="U1543" s="48"/>
      <c r="V1543" s="9">
        <f t="shared" si="232"/>
        <v>13.25</v>
      </c>
      <c r="Y1543" s="9">
        <f t="shared" si="233"/>
        <v>1524.97</v>
      </c>
      <c r="AD1543" s="4" t="s">
        <v>4190</v>
      </c>
      <c r="AE1543" s="4" t="s">
        <v>4188</v>
      </c>
      <c r="AF1543" s="4" t="s">
        <v>4088</v>
      </c>
    </row>
    <row r="1544" spans="1:35" ht="18" x14ac:dyDescent="0.3">
      <c r="A1544" s="17" t="s">
        <v>4191</v>
      </c>
      <c r="B1544" s="17"/>
      <c r="C1544" s="34" t="s">
        <v>2791</v>
      </c>
      <c r="D1544" s="19"/>
      <c r="E1544" s="19"/>
      <c r="F1544" s="35" t="s">
        <v>74</v>
      </c>
      <c r="G1544" s="36">
        <v>0.35</v>
      </c>
      <c r="H1544" s="19"/>
      <c r="I1544" s="62">
        <v>0</v>
      </c>
      <c r="J1544" s="38">
        <v>55</v>
      </c>
      <c r="K1544" s="39"/>
      <c r="L1544" s="39"/>
      <c r="M1544" s="38">
        <f t="shared" si="230"/>
        <v>0</v>
      </c>
      <c r="N1544" s="39"/>
      <c r="O1544" s="39"/>
      <c r="P1544" s="38">
        <v>55</v>
      </c>
      <c r="Q1544" s="39"/>
      <c r="R1544" s="39"/>
      <c r="S1544" s="38">
        <f t="shared" si="231"/>
        <v>0</v>
      </c>
      <c r="T1544" s="39"/>
      <c r="U1544" s="40"/>
      <c r="V1544" s="9">
        <f t="shared" si="232"/>
        <v>45.83</v>
      </c>
      <c r="Y1544" s="9">
        <f t="shared" si="233"/>
        <v>0</v>
      </c>
      <c r="AD1544" s="4" t="s">
        <v>4192</v>
      </c>
      <c r="AE1544" s="4" t="s">
        <v>4193</v>
      </c>
      <c r="AF1544" s="4" t="s">
        <v>2794</v>
      </c>
    </row>
    <row r="1545" spans="1:35" ht="18" x14ac:dyDescent="0.3">
      <c r="A1545" s="23" t="s">
        <v>4194</v>
      </c>
      <c r="B1545" s="23"/>
      <c r="C1545" s="42" t="s">
        <v>2791</v>
      </c>
      <c r="D1545" s="25"/>
      <c r="E1545" s="25"/>
      <c r="F1545" s="43" t="s">
        <v>74</v>
      </c>
      <c r="G1545" s="44">
        <v>0.35</v>
      </c>
      <c r="H1545" s="25"/>
      <c r="I1545" s="44">
        <v>11.19</v>
      </c>
      <c r="J1545" s="46">
        <v>55</v>
      </c>
      <c r="K1545" s="47"/>
      <c r="L1545" s="47"/>
      <c r="M1545" s="46">
        <f t="shared" si="230"/>
        <v>615.45000000000005</v>
      </c>
      <c r="N1545" s="47"/>
      <c r="O1545" s="47"/>
      <c r="P1545" s="46">
        <v>55</v>
      </c>
      <c r="Q1545" s="47"/>
      <c r="R1545" s="47"/>
      <c r="S1545" s="46">
        <f t="shared" si="231"/>
        <v>615.45000000000005</v>
      </c>
      <c r="T1545" s="47"/>
      <c r="U1545" s="48"/>
      <c r="V1545" s="9">
        <f t="shared" si="232"/>
        <v>45.83</v>
      </c>
      <c r="Y1545" s="9">
        <f t="shared" si="233"/>
        <v>512.88</v>
      </c>
      <c r="AD1545" s="4" t="s">
        <v>4195</v>
      </c>
      <c r="AE1545" s="4" t="s">
        <v>4193</v>
      </c>
      <c r="AF1545" s="4" t="s">
        <v>2794</v>
      </c>
    </row>
    <row r="1546" spans="1:35" ht="18" x14ac:dyDescent="0.3">
      <c r="A1546" s="17" t="s">
        <v>4196</v>
      </c>
      <c r="B1546" s="17"/>
      <c r="C1546" s="34" t="s">
        <v>3053</v>
      </c>
      <c r="D1546" s="19"/>
      <c r="E1546" s="19"/>
      <c r="F1546" s="35" t="s">
        <v>150</v>
      </c>
      <c r="G1546" s="36">
        <v>30</v>
      </c>
      <c r="H1546" s="19"/>
      <c r="I1546" s="62">
        <v>0</v>
      </c>
      <c r="J1546" s="38">
        <v>0.28000000000000003</v>
      </c>
      <c r="K1546" s="39"/>
      <c r="L1546" s="39"/>
      <c r="M1546" s="38">
        <f t="shared" si="230"/>
        <v>0</v>
      </c>
      <c r="N1546" s="39"/>
      <c r="O1546" s="39"/>
      <c r="P1546" s="38">
        <v>0.28000000000000003</v>
      </c>
      <c r="Q1546" s="39"/>
      <c r="R1546" s="39"/>
      <c r="S1546" s="38">
        <f t="shared" si="231"/>
        <v>0</v>
      </c>
      <c r="T1546" s="39"/>
      <c r="U1546" s="40"/>
      <c r="V1546" s="9">
        <f t="shared" si="232"/>
        <v>0.23</v>
      </c>
      <c r="Y1546" s="9">
        <f t="shared" si="233"/>
        <v>0</v>
      </c>
      <c r="AD1546" s="4" t="s">
        <v>4197</v>
      </c>
      <c r="AE1546" s="4" t="s">
        <v>4198</v>
      </c>
      <c r="AF1546" s="4" t="s">
        <v>3056</v>
      </c>
    </row>
    <row r="1547" spans="1:35" ht="18" x14ac:dyDescent="0.3">
      <c r="A1547" s="23" t="s">
        <v>4199</v>
      </c>
      <c r="B1547" s="23"/>
      <c r="C1547" s="42" t="s">
        <v>3053</v>
      </c>
      <c r="D1547" s="25"/>
      <c r="E1547" s="25"/>
      <c r="F1547" s="43" t="s">
        <v>150</v>
      </c>
      <c r="G1547" s="44">
        <v>30</v>
      </c>
      <c r="H1547" s="25"/>
      <c r="I1547" s="44">
        <v>959.1</v>
      </c>
      <c r="J1547" s="46">
        <v>0.28000000000000003</v>
      </c>
      <c r="K1547" s="47"/>
      <c r="L1547" s="47"/>
      <c r="M1547" s="46">
        <f t="shared" si="230"/>
        <v>268.55</v>
      </c>
      <c r="N1547" s="47"/>
      <c r="O1547" s="47"/>
      <c r="P1547" s="46">
        <v>0.28000000000000003</v>
      </c>
      <c r="Q1547" s="47"/>
      <c r="R1547" s="47"/>
      <c r="S1547" s="46">
        <f t="shared" si="231"/>
        <v>268.55</v>
      </c>
      <c r="T1547" s="47"/>
      <c r="U1547" s="48"/>
      <c r="V1547" s="9">
        <f t="shared" si="232"/>
        <v>0.23</v>
      </c>
      <c r="Y1547" s="9">
        <f t="shared" si="233"/>
        <v>223.79</v>
      </c>
      <c r="AD1547" s="4" t="s">
        <v>4200</v>
      </c>
      <c r="AE1547" s="4" t="s">
        <v>4198</v>
      </c>
      <c r="AF1547" s="4" t="s">
        <v>3056</v>
      </c>
    </row>
    <row r="1548" spans="1:35" ht="18" x14ac:dyDescent="0.3">
      <c r="A1548" s="17" t="s">
        <v>4201</v>
      </c>
      <c r="B1548" s="17"/>
      <c r="C1548" s="34" t="s">
        <v>4061</v>
      </c>
      <c r="D1548" s="19"/>
      <c r="E1548" s="19"/>
      <c r="F1548" s="35" t="s">
        <v>150</v>
      </c>
      <c r="G1548" s="36">
        <v>15</v>
      </c>
      <c r="H1548" s="19"/>
      <c r="I1548" s="62">
        <v>0</v>
      </c>
      <c r="J1548" s="38">
        <v>0.95</v>
      </c>
      <c r="K1548" s="39"/>
      <c r="L1548" s="39"/>
      <c r="M1548" s="38">
        <f t="shared" si="230"/>
        <v>0</v>
      </c>
      <c r="N1548" s="39"/>
      <c r="O1548" s="39"/>
      <c r="P1548" s="38">
        <v>0.95</v>
      </c>
      <c r="Q1548" s="39"/>
      <c r="R1548" s="39"/>
      <c r="S1548" s="38">
        <f t="shared" si="231"/>
        <v>0</v>
      </c>
      <c r="T1548" s="39"/>
      <c r="U1548" s="40"/>
      <c r="V1548" s="9">
        <f t="shared" si="232"/>
        <v>0.79</v>
      </c>
      <c r="Y1548" s="9">
        <f t="shared" si="233"/>
        <v>0</v>
      </c>
      <c r="AD1548" s="4" t="s">
        <v>4202</v>
      </c>
      <c r="AE1548" s="4" t="s">
        <v>4203</v>
      </c>
      <c r="AF1548" s="4" t="s">
        <v>4064</v>
      </c>
    </row>
    <row r="1549" spans="1:35" ht="18" x14ac:dyDescent="0.3">
      <c r="A1549" s="23" t="s">
        <v>4204</v>
      </c>
      <c r="B1549" s="23"/>
      <c r="C1549" s="42" t="s">
        <v>4061</v>
      </c>
      <c r="D1549" s="25"/>
      <c r="E1549" s="25"/>
      <c r="F1549" s="43" t="s">
        <v>150</v>
      </c>
      <c r="G1549" s="44">
        <v>15</v>
      </c>
      <c r="H1549" s="25"/>
      <c r="I1549" s="44">
        <v>479.55</v>
      </c>
      <c r="J1549" s="46">
        <v>0.95</v>
      </c>
      <c r="K1549" s="47"/>
      <c r="L1549" s="47"/>
      <c r="M1549" s="46">
        <f t="shared" si="230"/>
        <v>455.57</v>
      </c>
      <c r="N1549" s="47"/>
      <c r="O1549" s="47"/>
      <c r="P1549" s="46">
        <v>0.95</v>
      </c>
      <c r="Q1549" s="47"/>
      <c r="R1549" s="47"/>
      <c r="S1549" s="46">
        <f t="shared" si="231"/>
        <v>455.57</v>
      </c>
      <c r="T1549" s="47"/>
      <c r="U1549" s="48"/>
      <c r="V1549" s="9">
        <f t="shared" si="232"/>
        <v>0.79</v>
      </c>
      <c r="Y1549" s="9">
        <f t="shared" si="233"/>
        <v>379.64</v>
      </c>
      <c r="AD1549" s="4" t="s">
        <v>4205</v>
      </c>
      <c r="AE1549" s="4" t="s">
        <v>4203</v>
      </c>
      <c r="AF1549" s="4" t="s">
        <v>4064</v>
      </c>
    </row>
    <row r="1550" spans="1:35" ht="36" x14ac:dyDescent="0.3">
      <c r="A1550" s="17" t="s">
        <v>4206</v>
      </c>
      <c r="B1550" s="17" t="s">
        <v>4054</v>
      </c>
      <c r="C1550" s="18" t="s">
        <v>4055</v>
      </c>
      <c r="D1550" s="19"/>
      <c r="E1550" s="19" t="s">
        <v>4207</v>
      </c>
      <c r="F1550" s="19" t="s">
        <v>67</v>
      </c>
      <c r="G1550" s="20">
        <v>1</v>
      </c>
      <c r="H1550" s="19"/>
      <c r="I1550" s="21">
        <v>0</v>
      </c>
      <c r="J1550" s="22">
        <v>583.02</v>
      </c>
      <c r="K1550" s="22">
        <v>1199</v>
      </c>
      <c r="L1550" s="22">
        <f>J1550+ROUND(K1550, 2)</f>
        <v>1782.02</v>
      </c>
      <c r="M1550" s="22">
        <v>0</v>
      </c>
      <c r="N1550" s="22">
        <v>0</v>
      </c>
      <c r="O1550" s="22">
        <f>M1550+N1550</f>
        <v>0</v>
      </c>
      <c r="P1550" s="22">
        <v>583.02</v>
      </c>
      <c r="Q1550" s="22">
        <v>1199</v>
      </c>
      <c r="R1550" s="22">
        <f>P1550+ROUND(Q1550, 2)</f>
        <v>1782.02</v>
      </c>
      <c r="S1550" s="22">
        <v>0</v>
      </c>
      <c r="T1550" s="22">
        <v>0</v>
      </c>
      <c r="U1550" s="22">
        <f>S1550+T1550</f>
        <v>0</v>
      </c>
      <c r="V1550" s="9">
        <f>ROUND(P1550 / 1.2, 2)</f>
        <v>485.85</v>
      </c>
      <c r="W1550" s="9">
        <f>ROUND(Q1550 / 1.2, 2)</f>
        <v>999.17</v>
      </c>
      <c r="X1550" s="9">
        <f>ROUND(R1550 / 1.2, 2)</f>
        <v>1485.02</v>
      </c>
      <c r="Y1550" s="9">
        <f t="shared" si="233"/>
        <v>0</v>
      </c>
      <c r="Z1550" s="9">
        <f>ROUND(T1550 / 1.2, 2)</f>
        <v>0</v>
      </c>
      <c r="AA1550" s="9">
        <f>Y1550+Z1550</f>
        <v>0</v>
      </c>
      <c r="AD1550" s="4">
        <v>337840095</v>
      </c>
      <c r="AE1550" s="4">
        <v>27137907</v>
      </c>
      <c r="AG1550" s="4" t="s">
        <v>4057</v>
      </c>
      <c r="AH1550" s="4" t="s">
        <v>4058</v>
      </c>
      <c r="AI1550" s="4" t="s">
        <v>70</v>
      </c>
    </row>
    <row r="1551" spans="1:35" ht="36" x14ac:dyDescent="0.3">
      <c r="A1551" s="23" t="s">
        <v>4208</v>
      </c>
      <c r="B1551" s="23" t="s">
        <v>4054</v>
      </c>
      <c r="C1551" s="24" t="s">
        <v>4055</v>
      </c>
      <c r="D1551" s="25"/>
      <c r="E1551" s="25" t="s">
        <v>4207</v>
      </c>
      <c r="F1551" s="25" t="s">
        <v>67</v>
      </c>
      <c r="G1551" s="26">
        <v>1</v>
      </c>
      <c r="H1551" s="25"/>
      <c r="I1551" s="26">
        <v>246.36</v>
      </c>
      <c r="J1551" s="27">
        <v>583.02</v>
      </c>
      <c r="K1551" s="27">
        <v>1199</v>
      </c>
      <c r="L1551" s="27">
        <v>1199</v>
      </c>
      <c r="M1551" s="27">
        <v>143632.81</v>
      </c>
      <c r="N1551" s="27">
        <v>295385.64</v>
      </c>
      <c r="O1551" s="27"/>
      <c r="P1551" s="27">
        <v>583.02</v>
      </c>
      <c r="Q1551" s="27">
        <v>1199</v>
      </c>
      <c r="R1551" s="27">
        <v>1199</v>
      </c>
      <c r="S1551" s="27">
        <v>143632.81</v>
      </c>
      <c r="T1551" s="27">
        <v>295385.64</v>
      </c>
      <c r="U1551" s="27"/>
      <c r="V1551" s="9"/>
      <c r="W1551" s="9">
        <f>ROUND(Q1551 / 1.2, 2)</f>
        <v>999.17</v>
      </c>
      <c r="X1551" s="9">
        <f>ROUND(R1551 / 1.2, 2)</f>
        <v>999.17</v>
      </c>
      <c r="Y1551" s="9"/>
      <c r="Z1551" s="9">
        <f>ROUND(T1551 / 1.2, 2)</f>
        <v>246154.7</v>
      </c>
      <c r="AA1551" s="9"/>
      <c r="AD1551" s="4">
        <v>315782398</v>
      </c>
      <c r="AE1551" s="4">
        <v>27137907</v>
      </c>
      <c r="AG1551" s="4" t="s">
        <v>4057</v>
      </c>
      <c r="AH1551" s="4" t="s">
        <v>4058</v>
      </c>
      <c r="AI1551" s="4"/>
    </row>
    <row r="1552" spans="1:35" ht="18" x14ac:dyDescent="0.3">
      <c r="A1552" s="17" t="s">
        <v>4209</v>
      </c>
      <c r="B1552" s="17"/>
      <c r="C1552" s="34" t="s">
        <v>4061</v>
      </c>
      <c r="D1552" s="19"/>
      <c r="E1552" s="19"/>
      <c r="F1552" s="35" t="s">
        <v>150</v>
      </c>
      <c r="G1552" s="36">
        <v>15</v>
      </c>
      <c r="H1552" s="19"/>
      <c r="I1552" s="62">
        <v>0</v>
      </c>
      <c r="J1552" s="38">
        <v>0.95</v>
      </c>
      <c r="K1552" s="39"/>
      <c r="L1552" s="39"/>
      <c r="M1552" s="38">
        <f t="shared" ref="M1552:M1573" si="234">ROUND(ROUND(J1552, 2)*I1552, 2)</f>
        <v>0</v>
      </c>
      <c r="N1552" s="39"/>
      <c r="O1552" s="39"/>
      <c r="P1552" s="38">
        <v>0.95</v>
      </c>
      <c r="Q1552" s="39"/>
      <c r="R1552" s="39"/>
      <c r="S1552" s="38">
        <f t="shared" ref="S1552:S1573" si="235">ROUND(ROUND(P1552, 2)*I1552, 2)</f>
        <v>0</v>
      </c>
      <c r="T1552" s="39"/>
      <c r="U1552" s="40"/>
      <c r="V1552" s="9">
        <f t="shared" ref="V1552:V1573" si="236">ROUND(ROUND(P1552, 2)/1.2, 2)</f>
        <v>0.79</v>
      </c>
      <c r="Y1552" s="9">
        <f t="shared" ref="Y1552:Y1574" si="237">ROUND(S1552 / 1.2, 2)</f>
        <v>0</v>
      </c>
      <c r="AD1552" s="4" t="s">
        <v>4210</v>
      </c>
      <c r="AE1552" s="4" t="s">
        <v>4211</v>
      </c>
      <c r="AF1552" s="4" t="s">
        <v>4064</v>
      </c>
    </row>
    <row r="1553" spans="1:32" ht="18" x14ac:dyDescent="0.3">
      <c r="A1553" s="23" t="s">
        <v>4212</v>
      </c>
      <c r="B1553" s="23"/>
      <c r="C1553" s="42" t="s">
        <v>4061</v>
      </c>
      <c r="D1553" s="25"/>
      <c r="E1553" s="25"/>
      <c r="F1553" s="43" t="s">
        <v>150</v>
      </c>
      <c r="G1553" s="44">
        <v>15</v>
      </c>
      <c r="H1553" s="25"/>
      <c r="I1553" s="44">
        <v>3695.4</v>
      </c>
      <c r="J1553" s="46">
        <v>0.95</v>
      </c>
      <c r="K1553" s="47"/>
      <c r="L1553" s="47"/>
      <c r="M1553" s="46">
        <f t="shared" si="234"/>
        <v>3510.63</v>
      </c>
      <c r="N1553" s="47"/>
      <c r="O1553" s="47"/>
      <c r="P1553" s="46">
        <v>0.95</v>
      </c>
      <c r="Q1553" s="47"/>
      <c r="R1553" s="47"/>
      <c r="S1553" s="46">
        <f t="shared" si="235"/>
        <v>3510.63</v>
      </c>
      <c r="T1553" s="47"/>
      <c r="U1553" s="48"/>
      <c r="V1553" s="9">
        <f t="shared" si="236"/>
        <v>0.79</v>
      </c>
      <c r="Y1553" s="9">
        <f t="shared" si="237"/>
        <v>2925.53</v>
      </c>
      <c r="AD1553" s="4" t="s">
        <v>4213</v>
      </c>
      <c r="AE1553" s="4" t="s">
        <v>4211</v>
      </c>
      <c r="AF1553" s="4" t="s">
        <v>4064</v>
      </c>
    </row>
    <row r="1554" spans="1:32" ht="18" x14ac:dyDescent="0.3">
      <c r="A1554" s="17" t="s">
        <v>4214</v>
      </c>
      <c r="B1554" s="17"/>
      <c r="C1554" s="34" t="s">
        <v>3053</v>
      </c>
      <c r="D1554" s="19"/>
      <c r="E1554" s="19"/>
      <c r="F1554" s="35" t="s">
        <v>150</v>
      </c>
      <c r="G1554" s="36">
        <v>30</v>
      </c>
      <c r="H1554" s="19"/>
      <c r="I1554" s="62">
        <v>0</v>
      </c>
      <c r="J1554" s="38">
        <v>0.28000000000000003</v>
      </c>
      <c r="K1554" s="39"/>
      <c r="L1554" s="39"/>
      <c r="M1554" s="38">
        <f t="shared" si="234"/>
        <v>0</v>
      </c>
      <c r="N1554" s="39"/>
      <c r="O1554" s="39"/>
      <c r="P1554" s="38">
        <v>0.28000000000000003</v>
      </c>
      <c r="Q1554" s="39"/>
      <c r="R1554" s="39"/>
      <c r="S1554" s="38">
        <f t="shared" si="235"/>
        <v>0</v>
      </c>
      <c r="T1554" s="39"/>
      <c r="U1554" s="40"/>
      <c r="V1554" s="9">
        <f t="shared" si="236"/>
        <v>0.23</v>
      </c>
      <c r="Y1554" s="9">
        <f t="shared" si="237"/>
        <v>0</v>
      </c>
      <c r="AD1554" s="4" t="s">
        <v>4215</v>
      </c>
      <c r="AE1554" s="4" t="s">
        <v>4216</v>
      </c>
      <c r="AF1554" s="4" t="s">
        <v>3056</v>
      </c>
    </row>
    <row r="1555" spans="1:32" ht="18" x14ac:dyDescent="0.3">
      <c r="A1555" s="23" t="s">
        <v>4217</v>
      </c>
      <c r="B1555" s="23"/>
      <c r="C1555" s="42" t="s">
        <v>3053</v>
      </c>
      <c r="D1555" s="25"/>
      <c r="E1555" s="25"/>
      <c r="F1555" s="43" t="s">
        <v>150</v>
      </c>
      <c r="G1555" s="44">
        <v>30</v>
      </c>
      <c r="H1555" s="25"/>
      <c r="I1555" s="44">
        <v>7390.8</v>
      </c>
      <c r="J1555" s="46">
        <v>0.28000000000000003</v>
      </c>
      <c r="K1555" s="47"/>
      <c r="L1555" s="47"/>
      <c r="M1555" s="46">
        <f t="shared" si="234"/>
        <v>2069.42</v>
      </c>
      <c r="N1555" s="47"/>
      <c r="O1555" s="47"/>
      <c r="P1555" s="46">
        <v>0.28000000000000003</v>
      </c>
      <c r="Q1555" s="47"/>
      <c r="R1555" s="47"/>
      <c r="S1555" s="46">
        <f t="shared" si="235"/>
        <v>2069.42</v>
      </c>
      <c r="T1555" s="47"/>
      <c r="U1555" s="48"/>
      <c r="V1555" s="9">
        <f t="shared" si="236"/>
        <v>0.23</v>
      </c>
      <c r="Y1555" s="9">
        <f t="shared" si="237"/>
        <v>1724.52</v>
      </c>
      <c r="AD1555" s="4" t="s">
        <v>4218</v>
      </c>
      <c r="AE1555" s="4" t="s">
        <v>4216</v>
      </c>
      <c r="AF1555" s="4" t="s">
        <v>3056</v>
      </c>
    </row>
    <row r="1556" spans="1:32" ht="18" x14ac:dyDescent="0.3">
      <c r="A1556" s="17" t="s">
        <v>4219</v>
      </c>
      <c r="B1556" s="17"/>
      <c r="C1556" s="34" t="s">
        <v>4078</v>
      </c>
      <c r="D1556" s="19"/>
      <c r="E1556" s="19"/>
      <c r="F1556" s="35" t="s">
        <v>150</v>
      </c>
      <c r="G1556" s="36">
        <v>0.3</v>
      </c>
      <c r="H1556" s="19"/>
      <c r="I1556" s="62">
        <v>0</v>
      </c>
      <c r="J1556" s="38">
        <v>5.6</v>
      </c>
      <c r="K1556" s="39"/>
      <c r="L1556" s="39"/>
      <c r="M1556" s="38">
        <f t="shared" si="234"/>
        <v>0</v>
      </c>
      <c r="N1556" s="39"/>
      <c r="O1556" s="39"/>
      <c r="P1556" s="38">
        <v>5.6</v>
      </c>
      <c r="Q1556" s="39"/>
      <c r="R1556" s="39"/>
      <c r="S1556" s="38">
        <f t="shared" si="235"/>
        <v>0</v>
      </c>
      <c r="T1556" s="39"/>
      <c r="U1556" s="40"/>
      <c r="V1556" s="9">
        <f t="shared" si="236"/>
        <v>4.67</v>
      </c>
      <c r="Y1556" s="9">
        <f t="shared" si="237"/>
        <v>0</v>
      </c>
      <c r="AD1556" s="4" t="s">
        <v>4220</v>
      </c>
      <c r="AE1556" s="4" t="s">
        <v>4221</v>
      </c>
      <c r="AF1556" s="4" t="s">
        <v>4081</v>
      </c>
    </row>
    <row r="1557" spans="1:32" ht="18" x14ac:dyDescent="0.3">
      <c r="A1557" s="23" t="s">
        <v>4222</v>
      </c>
      <c r="B1557" s="23"/>
      <c r="C1557" s="42" t="s">
        <v>4078</v>
      </c>
      <c r="D1557" s="25"/>
      <c r="E1557" s="25"/>
      <c r="F1557" s="43" t="s">
        <v>150</v>
      </c>
      <c r="G1557" s="44">
        <v>0.3</v>
      </c>
      <c r="H1557" s="25"/>
      <c r="I1557" s="44">
        <v>73.908000000000001</v>
      </c>
      <c r="J1557" s="46">
        <v>5.6</v>
      </c>
      <c r="K1557" s="47"/>
      <c r="L1557" s="47"/>
      <c r="M1557" s="46">
        <f t="shared" si="234"/>
        <v>413.88</v>
      </c>
      <c r="N1557" s="47"/>
      <c r="O1557" s="47"/>
      <c r="P1557" s="46">
        <v>5.6</v>
      </c>
      <c r="Q1557" s="47"/>
      <c r="R1557" s="47"/>
      <c r="S1557" s="46">
        <f t="shared" si="235"/>
        <v>413.88</v>
      </c>
      <c r="T1557" s="47"/>
      <c r="U1557" s="48"/>
      <c r="V1557" s="9">
        <f t="shared" si="236"/>
        <v>4.67</v>
      </c>
      <c r="Y1557" s="9">
        <f t="shared" si="237"/>
        <v>344.9</v>
      </c>
      <c r="AD1557" s="4" t="s">
        <v>4223</v>
      </c>
      <c r="AE1557" s="4" t="s">
        <v>4221</v>
      </c>
      <c r="AF1557" s="4" t="s">
        <v>4081</v>
      </c>
    </row>
    <row r="1558" spans="1:32" ht="36" x14ac:dyDescent="0.3">
      <c r="A1558" s="17" t="s">
        <v>4224</v>
      </c>
      <c r="B1558" s="17"/>
      <c r="C1558" s="34" t="s">
        <v>4085</v>
      </c>
      <c r="D1558" s="19"/>
      <c r="E1558" s="19"/>
      <c r="F1558" s="35" t="s">
        <v>150</v>
      </c>
      <c r="G1558" s="36">
        <v>3.6</v>
      </c>
      <c r="H1558" s="19"/>
      <c r="I1558" s="62">
        <v>0</v>
      </c>
      <c r="J1558" s="38">
        <v>15.9</v>
      </c>
      <c r="K1558" s="39"/>
      <c r="L1558" s="39"/>
      <c r="M1558" s="38">
        <f t="shared" si="234"/>
        <v>0</v>
      </c>
      <c r="N1558" s="39"/>
      <c r="O1558" s="39"/>
      <c r="P1558" s="38">
        <v>15.9</v>
      </c>
      <c r="Q1558" s="39"/>
      <c r="R1558" s="39"/>
      <c r="S1558" s="38">
        <f t="shared" si="235"/>
        <v>0</v>
      </c>
      <c r="T1558" s="39"/>
      <c r="U1558" s="40"/>
      <c r="V1558" s="9">
        <f t="shared" si="236"/>
        <v>13.25</v>
      </c>
      <c r="Y1558" s="9">
        <f t="shared" si="237"/>
        <v>0</v>
      </c>
      <c r="AD1558" s="4" t="s">
        <v>4225</v>
      </c>
      <c r="AE1558" s="4" t="s">
        <v>4226</v>
      </c>
      <c r="AF1558" s="4" t="s">
        <v>4088</v>
      </c>
    </row>
    <row r="1559" spans="1:32" ht="36" x14ac:dyDescent="0.3">
      <c r="A1559" s="23" t="s">
        <v>4227</v>
      </c>
      <c r="B1559" s="23"/>
      <c r="C1559" s="42" t="s">
        <v>4085</v>
      </c>
      <c r="D1559" s="25"/>
      <c r="E1559" s="25"/>
      <c r="F1559" s="43" t="s">
        <v>150</v>
      </c>
      <c r="G1559" s="44">
        <v>3.6</v>
      </c>
      <c r="H1559" s="25"/>
      <c r="I1559" s="44">
        <v>886.89599999999996</v>
      </c>
      <c r="J1559" s="46">
        <v>15.9</v>
      </c>
      <c r="K1559" s="47"/>
      <c r="L1559" s="47"/>
      <c r="M1559" s="46">
        <f t="shared" si="234"/>
        <v>14101.65</v>
      </c>
      <c r="N1559" s="47"/>
      <c r="O1559" s="47"/>
      <c r="P1559" s="46">
        <v>15.9</v>
      </c>
      <c r="Q1559" s="47"/>
      <c r="R1559" s="47"/>
      <c r="S1559" s="46">
        <f t="shared" si="235"/>
        <v>14101.65</v>
      </c>
      <c r="T1559" s="47"/>
      <c r="U1559" s="48"/>
      <c r="V1559" s="9">
        <f t="shared" si="236"/>
        <v>13.25</v>
      </c>
      <c r="Y1559" s="9">
        <f t="shared" si="237"/>
        <v>11751.38</v>
      </c>
      <c r="AD1559" s="4" t="s">
        <v>4228</v>
      </c>
      <c r="AE1559" s="4" t="s">
        <v>4226</v>
      </c>
      <c r="AF1559" s="4" t="s">
        <v>4088</v>
      </c>
    </row>
    <row r="1560" spans="1:32" ht="18" x14ac:dyDescent="0.3">
      <c r="A1560" s="17" t="s">
        <v>4229</v>
      </c>
      <c r="B1560" s="17"/>
      <c r="C1560" s="34" t="s">
        <v>4092</v>
      </c>
      <c r="D1560" s="19"/>
      <c r="E1560" s="19"/>
      <c r="F1560" s="35" t="s">
        <v>98</v>
      </c>
      <c r="G1560" s="36">
        <v>0.3</v>
      </c>
      <c r="H1560" s="19"/>
      <c r="I1560" s="62">
        <v>0</v>
      </c>
      <c r="J1560" s="38">
        <v>44.13</v>
      </c>
      <c r="K1560" s="39"/>
      <c r="L1560" s="39"/>
      <c r="M1560" s="38">
        <f t="shared" si="234"/>
        <v>0</v>
      </c>
      <c r="N1560" s="39"/>
      <c r="O1560" s="39"/>
      <c r="P1560" s="38">
        <v>44.13</v>
      </c>
      <c r="Q1560" s="39"/>
      <c r="R1560" s="39"/>
      <c r="S1560" s="38">
        <f t="shared" si="235"/>
        <v>0</v>
      </c>
      <c r="T1560" s="39"/>
      <c r="U1560" s="40"/>
      <c r="V1560" s="9">
        <f t="shared" si="236"/>
        <v>36.78</v>
      </c>
      <c r="Y1560" s="9">
        <f t="shared" si="237"/>
        <v>0</v>
      </c>
      <c r="AD1560" s="4" t="s">
        <v>4230</v>
      </c>
      <c r="AE1560" s="4" t="s">
        <v>4231</v>
      </c>
      <c r="AF1560" s="4" t="s">
        <v>4095</v>
      </c>
    </row>
    <row r="1561" spans="1:32" ht="18" x14ac:dyDescent="0.3">
      <c r="A1561" s="23" t="s">
        <v>4232</v>
      </c>
      <c r="B1561" s="23"/>
      <c r="C1561" s="42" t="s">
        <v>4092</v>
      </c>
      <c r="D1561" s="25"/>
      <c r="E1561" s="25"/>
      <c r="F1561" s="43" t="s">
        <v>98</v>
      </c>
      <c r="G1561" s="44">
        <v>0.3</v>
      </c>
      <c r="H1561" s="25"/>
      <c r="I1561" s="44">
        <v>73.908000000000001</v>
      </c>
      <c r="J1561" s="46">
        <v>44.13</v>
      </c>
      <c r="K1561" s="47"/>
      <c r="L1561" s="47"/>
      <c r="M1561" s="46">
        <f t="shared" si="234"/>
        <v>3261.56</v>
      </c>
      <c r="N1561" s="47"/>
      <c r="O1561" s="47"/>
      <c r="P1561" s="46">
        <v>44.13</v>
      </c>
      <c r="Q1561" s="47"/>
      <c r="R1561" s="47"/>
      <c r="S1561" s="46">
        <f t="shared" si="235"/>
        <v>3261.56</v>
      </c>
      <c r="T1561" s="47"/>
      <c r="U1561" s="48"/>
      <c r="V1561" s="9">
        <f t="shared" si="236"/>
        <v>36.78</v>
      </c>
      <c r="Y1561" s="9">
        <f t="shared" si="237"/>
        <v>2717.97</v>
      </c>
      <c r="AD1561" s="4" t="s">
        <v>4233</v>
      </c>
      <c r="AE1561" s="4" t="s">
        <v>4231</v>
      </c>
      <c r="AF1561" s="4" t="s">
        <v>4095</v>
      </c>
    </row>
    <row r="1562" spans="1:32" ht="18" x14ac:dyDescent="0.3">
      <c r="A1562" s="17" t="s">
        <v>4234</v>
      </c>
      <c r="B1562" s="17"/>
      <c r="C1562" s="34" t="s">
        <v>4099</v>
      </c>
      <c r="D1562" s="19"/>
      <c r="E1562" s="19"/>
      <c r="F1562" s="35" t="s">
        <v>98</v>
      </c>
      <c r="G1562" s="36">
        <v>4.7</v>
      </c>
      <c r="H1562" s="19"/>
      <c r="I1562" s="62">
        <v>0</v>
      </c>
      <c r="J1562" s="38">
        <v>66.98</v>
      </c>
      <c r="K1562" s="39"/>
      <c r="L1562" s="39"/>
      <c r="M1562" s="38">
        <f t="shared" si="234"/>
        <v>0</v>
      </c>
      <c r="N1562" s="39"/>
      <c r="O1562" s="39"/>
      <c r="P1562" s="38">
        <v>66.98</v>
      </c>
      <c r="Q1562" s="39"/>
      <c r="R1562" s="39"/>
      <c r="S1562" s="38">
        <f t="shared" si="235"/>
        <v>0</v>
      </c>
      <c r="T1562" s="39"/>
      <c r="U1562" s="40"/>
      <c r="V1562" s="9">
        <f t="shared" si="236"/>
        <v>55.82</v>
      </c>
      <c r="Y1562" s="9">
        <f t="shared" si="237"/>
        <v>0</v>
      </c>
      <c r="AD1562" s="4" t="s">
        <v>4235</v>
      </c>
      <c r="AE1562" s="4" t="s">
        <v>4236</v>
      </c>
      <c r="AF1562" s="4" t="s">
        <v>4102</v>
      </c>
    </row>
    <row r="1563" spans="1:32" ht="18" x14ac:dyDescent="0.3">
      <c r="A1563" s="23" t="s">
        <v>4237</v>
      </c>
      <c r="B1563" s="23"/>
      <c r="C1563" s="42" t="s">
        <v>4099</v>
      </c>
      <c r="D1563" s="25"/>
      <c r="E1563" s="25"/>
      <c r="F1563" s="43" t="s">
        <v>98</v>
      </c>
      <c r="G1563" s="44">
        <v>4.7</v>
      </c>
      <c r="H1563" s="25"/>
      <c r="I1563" s="44">
        <v>1157.8920000000001</v>
      </c>
      <c r="J1563" s="46">
        <v>66.98</v>
      </c>
      <c r="K1563" s="47"/>
      <c r="L1563" s="47"/>
      <c r="M1563" s="46">
        <f t="shared" si="234"/>
        <v>77555.61</v>
      </c>
      <c r="N1563" s="47"/>
      <c r="O1563" s="47"/>
      <c r="P1563" s="46">
        <v>66.98</v>
      </c>
      <c r="Q1563" s="47"/>
      <c r="R1563" s="47"/>
      <c r="S1563" s="46">
        <f t="shared" si="235"/>
        <v>77555.61</v>
      </c>
      <c r="T1563" s="47"/>
      <c r="U1563" s="48"/>
      <c r="V1563" s="9">
        <f t="shared" si="236"/>
        <v>55.82</v>
      </c>
      <c r="Y1563" s="9">
        <f t="shared" si="237"/>
        <v>64629.68</v>
      </c>
      <c r="AD1563" s="4" t="s">
        <v>4238</v>
      </c>
      <c r="AE1563" s="4" t="s">
        <v>4236</v>
      </c>
      <c r="AF1563" s="4" t="s">
        <v>4102</v>
      </c>
    </row>
    <row r="1564" spans="1:32" ht="18" x14ac:dyDescent="0.3">
      <c r="A1564" s="17" t="s">
        <v>4239</v>
      </c>
      <c r="B1564" s="17"/>
      <c r="C1564" s="34" t="s">
        <v>4106</v>
      </c>
      <c r="D1564" s="19"/>
      <c r="E1564" s="19"/>
      <c r="F1564" s="35" t="s">
        <v>150</v>
      </c>
      <c r="G1564" s="36">
        <v>4.2</v>
      </c>
      <c r="H1564" s="19"/>
      <c r="I1564" s="62">
        <v>0</v>
      </c>
      <c r="J1564" s="38">
        <v>4.92</v>
      </c>
      <c r="K1564" s="39"/>
      <c r="L1564" s="39"/>
      <c r="M1564" s="38">
        <f t="shared" si="234"/>
        <v>0</v>
      </c>
      <c r="N1564" s="39"/>
      <c r="O1564" s="39"/>
      <c r="P1564" s="38">
        <v>4.92</v>
      </c>
      <c r="Q1564" s="39"/>
      <c r="R1564" s="39"/>
      <c r="S1564" s="38">
        <f t="shared" si="235"/>
        <v>0</v>
      </c>
      <c r="T1564" s="39"/>
      <c r="U1564" s="40"/>
      <c r="V1564" s="9">
        <f t="shared" si="236"/>
        <v>4.0999999999999996</v>
      </c>
      <c r="Y1564" s="9">
        <f t="shared" si="237"/>
        <v>0</v>
      </c>
      <c r="AD1564" s="4" t="s">
        <v>4240</v>
      </c>
      <c r="AE1564" s="4" t="s">
        <v>4241</v>
      </c>
      <c r="AF1564" s="4" t="s">
        <v>4109</v>
      </c>
    </row>
    <row r="1565" spans="1:32" ht="18" x14ac:dyDescent="0.3">
      <c r="A1565" s="23" t="s">
        <v>4242</v>
      </c>
      <c r="B1565" s="23"/>
      <c r="C1565" s="42" t="s">
        <v>4106</v>
      </c>
      <c r="D1565" s="25"/>
      <c r="E1565" s="25"/>
      <c r="F1565" s="43" t="s">
        <v>150</v>
      </c>
      <c r="G1565" s="44">
        <v>4.2</v>
      </c>
      <c r="H1565" s="25"/>
      <c r="I1565" s="44">
        <v>1034.712</v>
      </c>
      <c r="J1565" s="46">
        <v>4.92</v>
      </c>
      <c r="K1565" s="47"/>
      <c r="L1565" s="47"/>
      <c r="M1565" s="46">
        <f t="shared" si="234"/>
        <v>5090.78</v>
      </c>
      <c r="N1565" s="47"/>
      <c r="O1565" s="47"/>
      <c r="P1565" s="46">
        <v>4.92</v>
      </c>
      <c r="Q1565" s="47"/>
      <c r="R1565" s="47"/>
      <c r="S1565" s="46">
        <f t="shared" si="235"/>
        <v>5090.78</v>
      </c>
      <c r="T1565" s="47"/>
      <c r="U1565" s="48"/>
      <c r="V1565" s="9">
        <f t="shared" si="236"/>
        <v>4.0999999999999996</v>
      </c>
      <c r="Y1565" s="9">
        <f t="shared" si="237"/>
        <v>4242.32</v>
      </c>
      <c r="AD1565" s="4" t="s">
        <v>4243</v>
      </c>
      <c r="AE1565" s="4" t="s">
        <v>4241</v>
      </c>
      <c r="AF1565" s="4" t="s">
        <v>4109</v>
      </c>
    </row>
    <row r="1566" spans="1:32" ht="18" x14ac:dyDescent="0.3">
      <c r="A1566" s="17" t="s">
        <v>4244</v>
      </c>
      <c r="B1566" s="17"/>
      <c r="C1566" s="34" t="s">
        <v>4113</v>
      </c>
      <c r="D1566" s="19"/>
      <c r="E1566" s="19"/>
      <c r="F1566" s="35" t="s">
        <v>98</v>
      </c>
      <c r="G1566" s="36">
        <v>1.05</v>
      </c>
      <c r="H1566" s="19"/>
      <c r="I1566" s="62">
        <v>0</v>
      </c>
      <c r="J1566" s="38">
        <v>4.5999999999999996</v>
      </c>
      <c r="K1566" s="39"/>
      <c r="L1566" s="39"/>
      <c r="M1566" s="38">
        <f t="shared" si="234"/>
        <v>0</v>
      </c>
      <c r="N1566" s="39"/>
      <c r="O1566" s="39"/>
      <c r="P1566" s="38">
        <v>4.5999999999999996</v>
      </c>
      <c r="Q1566" s="39"/>
      <c r="R1566" s="39"/>
      <c r="S1566" s="38">
        <f t="shared" si="235"/>
        <v>0</v>
      </c>
      <c r="T1566" s="39"/>
      <c r="U1566" s="40"/>
      <c r="V1566" s="9">
        <f t="shared" si="236"/>
        <v>3.83</v>
      </c>
      <c r="Y1566" s="9">
        <f t="shared" si="237"/>
        <v>0</v>
      </c>
      <c r="AD1566" s="4" t="s">
        <v>4245</v>
      </c>
      <c r="AE1566" s="4" t="s">
        <v>4246</v>
      </c>
      <c r="AF1566" s="4" t="s">
        <v>4116</v>
      </c>
    </row>
    <row r="1567" spans="1:32" ht="18" x14ac:dyDescent="0.3">
      <c r="A1567" s="23" t="s">
        <v>4247</v>
      </c>
      <c r="B1567" s="23"/>
      <c r="C1567" s="42" t="s">
        <v>4113</v>
      </c>
      <c r="D1567" s="25"/>
      <c r="E1567" s="25"/>
      <c r="F1567" s="43" t="s">
        <v>98</v>
      </c>
      <c r="G1567" s="44">
        <v>1.05</v>
      </c>
      <c r="H1567" s="25"/>
      <c r="I1567" s="44">
        <v>258.678</v>
      </c>
      <c r="J1567" s="46">
        <v>4.5999999999999996</v>
      </c>
      <c r="K1567" s="47"/>
      <c r="L1567" s="47"/>
      <c r="M1567" s="46">
        <f t="shared" si="234"/>
        <v>1189.92</v>
      </c>
      <c r="N1567" s="47"/>
      <c r="O1567" s="47"/>
      <c r="P1567" s="46">
        <v>4.5999999999999996</v>
      </c>
      <c r="Q1567" s="47"/>
      <c r="R1567" s="47"/>
      <c r="S1567" s="46">
        <f t="shared" si="235"/>
        <v>1189.92</v>
      </c>
      <c r="T1567" s="47"/>
      <c r="U1567" s="48"/>
      <c r="V1567" s="9">
        <f t="shared" si="236"/>
        <v>3.83</v>
      </c>
      <c r="Y1567" s="9">
        <f t="shared" si="237"/>
        <v>991.6</v>
      </c>
      <c r="AD1567" s="4" t="s">
        <v>4248</v>
      </c>
      <c r="AE1567" s="4" t="s">
        <v>4246</v>
      </c>
      <c r="AF1567" s="4" t="s">
        <v>4116</v>
      </c>
    </row>
    <row r="1568" spans="1:32" ht="18" x14ac:dyDescent="0.3">
      <c r="A1568" s="17" t="s">
        <v>4249</v>
      </c>
      <c r="B1568" s="17"/>
      <c r="C1568" s="34" t="s">
        <v>4120</v>
      </c>
      <c r="D1568" s="19"/>
      <c r="E1568" s="19"/>
      <c r="F1568" s="35" t="s">
        <v>98</v>
      </c>
      <c r="G1568" s="36">
        <v>1.25</v>
      </c>
      <c r="H1568" s="19"/>
      <c r="I1568" s="62">
        <v>0</v>
      </c>
      <c r="J1568" s="38">
        <v>2.8</v>
      </c>
      <c r="K1568" s="39"/>
      <c r="L1568" s="39"/>
      <c r="M1568" s="38">
        <f t="shared" si="234"/>
        <v>0</v>
      </c>
      <c r="N1568" s="39"/>
      <c r="O1568" s="39"/>
      <c r="P1568" s="38">
        <v>2.8</v>
      </c>
      <c r="Q1568" s="39"/>
      <c r="R1568" s="39"/>
      <c r="S1568" s="38">
        <f t="shared" si="235"/>
        <v>0</v>
      </c>
      <c r="T1568" s="39"/>
      <c r="U1568" s="40"/>
      <c r="V1568" s="9">
        <f t="shared" si="236"/>
        <v>2.33</v>
      </c>
      <c r="Y1568" s="9">
        <f t="shared" si="237"/>
        <v>0</v>
      </c>
      <c r="AD1568" s="4" t="s">
        <v>4250</v>
      </c>
      <c r="AE1568" s="4" t="s">
        <v>4251</v>
      </c>
      <c r="AF1568" s="4" t="s">
        <v>4123</v>
      </c>
    </row>
    <row r="1569" spans="1:35" ht="18" x14ac:dyDescent="0.3">
      <c r="A1569" s="23" t="s">
        <v>4252</v>
      </c>
      <c r="B1569" s="23"/>
      <c r="C1569" s="42" t="s">
        <v>4120</v>
      </c>
      <c r="D1569" s="25"/>
      <c r="E1569" s="25"/>
      <c r="F1569" s="43" t="s">
        <v>98</v>
      </c>
      <c r="G1569" s="44">
        <v>1.25</v>
      </c>
      <c r="H1569" s="25"/>
      <c r="I1569" s="44">
        <v>307.95</v>
      </c>
      <c r="J1569" s="46">
        <v>2.8</v>
      </c>
      <c r="K1569" s="47"/>
      <c r="L1569" s="47"/>
      <c r="M1569" s="46">
        <f t="shared" si="234"/>
        <v>862.26</v>
      </c>
      <c r="N1569" s="47"/>
      <c r="O1569" s="47"/>
      <c r="P1569" s="46">
        <v>2.8</v>
      </c>
      <c r="Q1569" s="47"/>
      <c r="R1569" s="47"/>
      <c r="S1569" s="46">
        <f t="shared" si="235"/>
        <v>862.26</v>
      </c>
      <c r="T1569" s="47"/>
      <c r="U1569" s="48"/>
      <c r="V1569" s="9">
        <f t="shared" si="236"/>
        <v>2.33</v>
      </c>
      <c r="Y1569" s="9">
        <f t="shared" si="237"/>
        <v>718.55</v>
      </c>
      <c r="AD1569" s="4" t="s">
        <v>4253</v>
      </c>
      <c r="AE1569" s="4" t="s">
        <v>4251</v>
      </c>
      <c r="AF1569" s="4" t="s">
        <v>4123</v>
      </c>
    </row>
    <row r="1570" spans="1:35" ht="36" x14ac:dyDescent="0.3">
      <c r="A1570" s="17" t="s">
        <v>4254</v>
      </c>
      <c r="B1570" s="17"/>
      <c r="C1570" s="34" t="s">
        <v>2796</v>
      </c>
      <c r="D1570" s="19"/>
      <c r="E1570" s="19"/>
      <c r="F1570" s="35" t="s">
        <v>67</v>
      </c>
      <c r="G1570" s="36">
        <v>1.05</v>
      </c>
      <c r="H1570" s="19"/>
      <c r="I1570" s="62">
        <v>0</v>
      </c>
      <c r="J1570" s="38">
        <v>135.53</v>
      </c>
      <c r="K1570" s="39"/>
      <c r="L1570" s="39"/>
      <c r="M1570" s="38">
        <f t="shared" si="234"/>
        <v>0</v>
      </c>
      <c r="N1570" s="39"/>
      <c r="O1570" s="39"/>
      <c r="P1570" s="38">
        <v>135.53</v>
      </c>
      <c r="Q1570" s="39"/>
      <c r="R1570" s="39"/>
      <c r="S1570" s="38">
        <f t="shared" si="235"/>
        <v>0</v>
      </c>
      <c r="T1570" s="39"/>
      <c r="U1570" s="40"/>
      <c r="V1570" s="9">
        <f t="shared" si="236"/>
        <v>112.94</v>
      </c>
      <c r="Y1570" s="9">
        <f t="shared" si="237"/>
        <v>0</v>
      </c>
      <c r="AD1570" s="4" t="s">
        <v>4255</v>
      </c>
      <c r="AE1570" s="4" t="s">
        <v>4256</v>
      </c>
      <c r="AF1570" s="4" t="s">
        <v>2799</v>
      </c>
    </row>
    <row r="1571" spans="1:35" ht="36" x14ac:dyDescent="0.3">
      <c r="A1571" s="23" t="s">
        <v>4257</v>
      </c>
      <c r="B1571" s="23"/>
      <c r="C1571" s="42" t="s">
        <v>2796</v>
      </c>
      <c r="D1571" s="25"/>
      <c r="E1571" s="25"/>
      <c r="F1571" s="43" t="s">
        <v>67</v>
      </c>
      <c r="G1571" s="44">
        <v>1.05</v>
      </c>
      <c r="H1571" s="25"/>
      <c r="I1571" s="44">
        <v>258.678</v>
      </c>
      <c r="J1571" s="46">
        <v>135.53</v>
      </c>
      <c r="K1571" s="47"/>
      <c r="L1571" s="47"/>
      <c r="M1571" s="46">
        <f t="shared" si="234"/>
        <v>35058.629999999997</v>
      </c>
      <c r="N1571" s="47"/>
      <c r="O1571" s="47"/>
      <c r="P1571" s="46">
        <v>135.53</v>
      </c>
      <c r="Q1571" s="47"/>
      <c r="R1571" s="47"/>
      <c r="S1571" s="46">
        <f t="shared" si="235"/>
        <v>35058.629999999997</v>
      </c>
      <c r="T1571" s="47"/>
      <c r="U1571" s="48"/>
      <c r="V1571" s="9">
        <f t="shared" si="236"/>
        <v>112.94</v>
      </c>
      <c r="Y1571" s="9">
        <f t="shared" si="237"/>
        <v>29215.53</v>
      </c>
      <c r="AD1571" s="4" t="s">
        <v>4258</v>
      </c>
      <c r="AE1571" s="4" t="s">
        <v>4256</v>
      </c>
      <c r="AF1571" s="4" t="s">
        <v>2799</v>
      </c>
    </row>
    <row r="1572" spans="1:35" ht="18" x14ac:dyDescent="0.3">
      <c r="A1572" s="17" t="s">
        <v>4259</v>
      </c>
      <c r="B1572" s="17"/>
      <c r="C1572" s="34" t="s">
        <v>4137</v>
      </c>
      <c r="D1572" s="19"/>
      <c r="E1572" s="19"/>
      <c r="F1572" s="35" t="s">
        <v>150</v>
      </c>
      <c r="G1572" s="36">
        <v>0.75</v>
      </c>
      <c r="H1572" s="19"/>
      <c r="I1572" s="62">
        <v>0</v>
      </c>
      <c r="J1572" s="38">
        <v>2.8</v>
      </c>
      <c r="K1572" s="39"/>
      <c r="L1572" s="39"/>
      <c r="M1572" s="38">
        <f t="shared" si="234"/>
        <v>0</v>
      </c>
      <c r="N1572" s="39"/>
      <c r="O1572" s="39"/>
      <c r="P1572" s="38">
        <v>2.8</v>
      </c>
      <c r="Q1572" s="39"/>
      <c r="R1572" s="39"/>
      <c r="S1572" s="38">
        <f t="shared" si="235"/>
        <v>0</v>
      </c>
      <c r="T1572" s="39"/>
      <c r="U1572" s="40"/>
      <c r="V1572" s="9">
        <f t="shared" si="236"/>
        <v>2.33</v>
      </c>
      <c r="Y1572" s="9">
        <f t="shared" si="237"/>
        <v>0</v>
      </c>
      <c r="AD1572" s="4" t="s">
        <v>4260</v>
      </c>
      <c r="AE1572" s="4" t="s">
        <v>4261</v>
      </c>
      <c r="AF1572" s="4" t="s">
        <v>4140</v>
      </c>
    </row>
    <row r="1573" spans="1:35" ht="18" x14ac:dyDescent="0.3">
      <c r="A1573" s="23" t="s">
        <v>4262</v>
      </c>
      <c r="B1573" s="23"/>
      <c r="C1573" s="42" t="s">
        <v>4137</v>
      </c>
      <c r="D1573" s="25"/>
      <c r="E1573" s="25"/>
      <c r="F1573" s="43" t="s">
        <v>150</v>
      </c>
      <c r="G1573" s="44">
        <v>0.75</v>
      </c>
      <c r="H1573" s="25"/>
      <c r="I1573" s="44">
        <v>184.77</v>
      </c>
      <c r="J1573" s="46">
        <v>2.8</v>
      </c>
      <c r="K1573" s="47"/>
      <c r="L1573" s="47"/>
      <c r="M1573" s="46">
        <f t="shared" si="234"/>
        <v>517.36</v>
      </c>
      <c r="N1573" s="47"/>
      <c r="O1573" s="47"/>
      <c r="P1573" s="46">
        <v>2.8</v>
      </c>
      <c r="Q1573" s="47"/>
      <c r="R1573" s="47"/>
      <c r="S1573" s="46">
        <f t="shared" si="235"/>
        <v>517.36</v>
      </c>
      <c r="T1573" s="47"/>
      <c r="U1573" s="48"/>
      <c r="V1573" s="9">
        <f t="shared" si="236"/>
        <v>2.33</v>
      </c>
      <c r="Y1573" s="9">
        <f t="shared" si="237"/>
        <v>431.13</v>
      </c>
      <c r="AD1573" s="4" t="s">
        <v>4263</v>
      </c>
      <c r="AE1573" s="4" t="s">
        <v>4261</v>
      </c>
      <c r="AF1573" s="4" t="s">
        <v>4140</v>
      </c>
    </row>
    <row r="1574" spans="1:35" ht="36" x14ac:dyDescent="0.3">
      <c r="A1574" s="17" t="s">
        <v>4264</v>
      </c>
      <c r="B1574" s="17" t="s">
        <v>4054</v>
      </c>
      <c r="C1574" s="18" t="s">
        <v>4055</v>
      </c>
      <c r="D1574" s="19"/>
      <c r="E1574" s="19" t="s">
        <v>4265</v>
      </c>
      <c r="F1574" s="19" t="s">
        <v>67</v>
      </c>
      <c r="G1574" s="20">
        <v>1</v>
      </c>
      <c r="H1574" s="19"/>
      <c r="I1574" s="21">
        <v>0</v>
      </c>
      <c r="J1574" s="22">
        <v>440.71</v>
      </c>
      <c r="K1574" s="22">
        <v>1199</v>
      </c>
      <c r="L1574" s="22">
        <f>J1574+ROUND(K1574, 2)</f>
        <v>1639.71</v>
      </c>
      <c r="M1574" s="22">
        <v>0</v>
      </c>
      <c r="N1574" s="22">
        <v>0</v>
      </c>
      <c r="O1574" s="22">
        <f>M1574+N1574</f>
        <v>0</v>
      </c>
      <c r="P1574" s="22">
        <v>2037.06</v>
      </c>
      <c r="Q1574" s="22">
        <v>1199</v>
      </c>
      <c r="R1574" s="22">
        <f>P1574+ROUND(Q1574, 2)</f>
        <v>3236.06</v>
      </c>
      <c r="S1574" s="22">
        <v>0</v>
      </c>
      <c r="T1574" s="22">
        <v>0</v>
      </c>
      <c r="U1574" s="22">
        <f>S1574+T1574</f>
        <v>0</v>
      </c>
      <c r="V1574" s="9">
        <f>ROUND(P1574 / 1.2, 2)</f>
        <v>1697.55</v>
      </c>
      <c r="W1574" s="9">
        <f>ROUND(Q1574 / 1.2, 2)</f>
        <v>999.17</v>
      </c>
      <c r="X1574" s="9">
        <f>ROUND(R1574 / 1.2, 2)</f>
        <v>2696.72</v>
      </c>
      <c r="Y1574" s="9">
        <f t="shared" si="237"/>
        <v>0</v>
      </c>
      <c r="Z1574" s="9">
        <f>ROUND(T1574 / 1.2, 2)</f>
        <v>0</v>
      </c>
      <c r="AA1574" s="9">
        <f>Y1574+Z1574</f>
        <v>0</v>
      </c>
      <c r="AD1574" s="4">
        <v>337840096</v>
      </c>
      <c r="AE1574" s="4">
        <v>27137910</v>
      </c>
      <c r="AG1574" s="4" t="s">
        <v>4057</v>
      </c>
      <c r="AH1574" s="4" t="s">
        <v>4058</v>
      </c>
      <c r="AI1574" s="4" t="s">
        <v>70</v>
      </c>
    </row>
    <row r="1575" spans="1:35" ht="36" x14ac:dyDescent="0.3">
      <c r="A1575" s="23" t="s">
        <v>4266</v>
      </c>
      <c r="B1575" s="23" t="s">
        <v>4054</v>
      </c>
      <c r="C1575" s="24" t="s">
        <v>4055</v>
      </c>
      <c r="D1575" s="25"/>
      <c r="E1575" s="25" t="s">
        <v>4265</v>
      </c>
      <c r="F1575" s="25" t="s">
        <v>67</v>
      </c>
      <c r="G1575" s="26">
        <v>1</v>
      </c>
      <c r="H1575" s="25"/>
      <c r="I1575" s="26">
        <v>110.66</v>
      </c>
      <c r="J1575" s="27">
        <v>440.71</v>
      </c>
      <c r="K1575" s="27">
        <v>1199</v>
      </c>
      <c r="L1575" s="27">
        <v>1199</v>
      </c>
      <c r="M1575" s="27">
        <v>48768.97</v>
      </c>
      <c r="N1575" s="27">
        <v>132681.34</v>
      </c>
      <c r="O1575" s="27"/>
      <c r="P1575" s="27">
        <v>2037.06</v>
      </c>
      <c r="Q1575" s="27">
        <v>1199</v>
      </c>
      <c r="R1575" s="27">
        <v>1199</v>
      </c>
      <c r="S1575" s="27">
        <v>225421.06</v>
      </c>
      <c r="T1575" s="27">
        <v>132681.34</v>
      </c>
      <c r="U1575" s="27"/>
      <c r="V1575" s="9"/>
      <c r="W1575" s="9">
        <f>ROUND(Q1575 / 1.2, 2)</f>
        <v>999.17</v>
      </c>
      <c r="X1575" s="9">
        <f>ROUND(R1575 / 1.2, 2)</f>
        <v>999.17</v>
      </c>
      <c r="Y1575" s="9"/>
      <c r="Z1575" s="9">
        <f>ROUND(T1575 / 1.2, 2)</f>
        <v>110567.78</v>
      </c>
      <c r="AA1575" s="9"/>
      <c r="AD1575" s="4">
        <v>315782399</v>
      </c>
      <c r="AE1575" s="4">
        <v>27137910</v>
      </c>
      <c r="AG1575" s="4" t="s">
        <v>4057</v>
      </c>
      <c r="AH1575" s="4" t="s">
        <v>4058</v>
      </c>
      <c r="AI1575" s="4"/>
    </row>
    <row r="1576" spans="1:35" ht="18" x14ac:dyDescent="0.3">
      <c r="A1576" s="17" t="s">
        <v>4267</v>
      </c>
      <c r="B1576" s="17"/>
      <c r="C1576" s="34" t="s">
        <v>4137</v>
      </c>
      <c r="D1576" s="19"/>
      <c r="E1576" s="19"/>
      <c r="F1576" s="35" t="s">
        <v>150</v>
      </c>
      <c r="G1576" s="36">
        <v>0.75</v>
      </c>
      <c r="H1576" s="19"/>
      <c r="I1576" s="62">
        <v>0</v>
      </c>
      <c r="J1576" s="38">
        <v>2.8</v>
      </c>
      <c r="K1576" s="39"/>
      <c r="L1576" s="39"/>
      <c r="M1576" s="38">
        <f t="shared" ref="M1576:M1597" si="238">ROUND(ROUND(J1576, 2)*I1576, 2)</f>
        <v>0</v>
      </c>
      <c r="N1576" s="39"/>
      <c r="O1576" s="39"/>
      <c r="P1576" s="38">
        <v>2.8</v>
      </c>
      <c r="Q1576" s="39"/>
      <c r="R1576" s="39"/>
      <c r="S1576" s="38">
        <f t="shared" ref="S1576:S1597" si="239">ROUND(ROUND(P1576, 2)*I1576, 2)</f>
        <v>0</v>
      </c>
      <c r="T1576" s="39"/>
      <c r="U1576" s="40"/>
      <c r="V1576" s="9">
        <f t="shared" ref="V1576:V1597" si="240">ROUND(ROUND(P1576, 2)/1.2, 2)</f>
        <v>2.33</v>
      </c>
      <c r="Y1576" s="9">
        <f t="shared" ref="Y1576:Y1607" si="241">ROUND(S1576 / 1.2, 2)</f>
        <v>0</v>
      </c>
      <c r="AD1576" s="4" t="s">
        <v>4268</v>
      </c>
      <c r="AE1576" s="4" t="s">
        <v>4269</v>
      </c>
      <c r="AF1576" s="4" t="s">
        <v>4140</v>
      </c>
    </row>
    <row r="1577" spans="1:35" ht="18" x14ac:dyDescent="0.3">
      <c r="A1577" s="23" t="s">
        <v>4270</v>
      </c>
      <c r="B1577" s="23"/>
      <c r="C1577" s="42" t="s">
        <v>4137</v>
      </c>
      <c r="D1577" s="25"/>
      <c r="E1577" s="25"/>
      <c r="F1577" s="43" t="s">
        <v>150</v>
      </c>
      <c r="G1577" s="44">
        <v>0.75</v>
      </c>
      <c r="H1577" s="25"/>
      <c r="I1577" s="44">
        <v>82.995000000000005</v>
      </c>
      <c r="J1577" s="46">
        <v>2.8</v>
      </c>
      <c r="K1577" s="47"/>
      <c r="L1577" s="47"/>
      <c r="M1577" s="46">
        <f t="shared" si="238"/>
        <v>232.39</v>
      </c>
      <c r="N1577" s="47"/>
      <c r="O1577" s="47"/>
      <c r="P1577" s="46">
        <v>2.8</v>
      </c>
      <c r="Q1577" s="47"/>
      <c r="R1577" s="47"/>
      <c r="S1577" s="46">
        <f t="shared" si="239"/>
        <v>232.39</v>
      </c>
      <c r="T1577" s="47"/>
      <c r="U1577" s="48"/>
      <c r="V1577" s="9">
        <f t="shared" si="240"/>
        <v>2.33</v>
      </c>
      <c r="Y1577" s="9">
        <f t="shared" si="241"/>
        <v>193.66</v>
      </c>
      <c r="AD1577" s="4" t="s">
        <v>4271</v>
      </c>
      <c r="AE1577" s="4" t="s">
        <v>4269</v>
      </c>
      <c r="AF1577" s="4" t="s">
        <v>4140</v>
      </c>
    </row>
    <row r="1578" spans="1:35" ht="18" x14ac:dyDescent="0.3">
      <c r="A1578" s="17" t="s">
        <v>4272</v>
      </c>
      <c r="B1578" s="17"/>
      <c r="C1578" s="34" t="s">
        <v>4120</v>
      </c>
      <c r="D1578" s="19"/>
      <c r="E1578" s="19"/>
      <c r="F1578" s="35" t="s">
        <v>98</v>
      </c>
      <c r="G1578" s="36">
        <v>1.25</v>
      </c>
      <c r="H1578" s="19"/>
      <c r="I1578" s="62">
        <v>0</v>
      </c>
      <c r="J1578" s="38">
        <v>2.8</v>
      </c>
      <c r="K1578" s="39"/>
      <c r="L1578" s="39"/>
      <c r="M1578" s="38">
        <f t="shared" si="238"/>
        <v>0</v>
      </c>
      <c r="N1578" s="39"/>
      <c r="O1578" s="39"/>
      <c r="P1578" s="38">
        <v>2.8</v>
      </c>
      <c r="Q1578" s="39"/>
      <c r="R1578" s="39"/>
      <c r="S1578" s="38">
        <f t="shared" si="239"/>
        <v>0</v>
      </c>
      <c r="T1578" s="39"/>
      <c r="U1578" s="40"/>
      <c r="V1578" s="9">
        <f t="shared" si="240"/>
        <v>2.33</v>
      </c>
      <c r="Y1578" s="9">
        <f t="shared" si="241"/>
        <v>0</v>
      </c>
      <c r="AD1578" s="4" t="s">
        <v>4273</v>
      </c>
      <c r="AE1578" s="4" t="s">
        <v>4274</v>
      </c>
      <c r="AF1578" s="4" t="s">
        <v>4123</v>
      </c>
    </row>
    <row r="1579" spans="1:35" ht="18" x14ac:dyDescent="0.3">
      <c r="A1579" s="23" t="s">
        <v>4275</v>
      </c>
      <c r="B1579" s="23"/>
      <c r="C1579" s="42" t="s">
        <v>4120</v>
      </c>
      <c r="D1579" s="25"/>
      <c r="E1579" s="25"/>
      <c r="F1579" s="43" t="s">
        <v>98</v>
      </c>
      <c r="G1579" s="44">
        <v>1.25</v>
      </c>
      <c r="H1579" s="25"/>
      <c r="I1579" s="44">
        <v>138.32499999999999</v>
      </c>
      <c r="J1579" s="46">
        <v>2.8</v>
      </c>
      <c r="K1579" s="47"/>
      <c r="L1579" s="47"/>
      <c r="M1579" s="46">
        <f t="shared" si="238"/>
        <v>387.31</v>
      </c>
      <c r="N1579" s="47"/>
      <c r="O1579" s="47"/>
      <c r="P1579" s="46">
        <v>2.8</v>
      </c>
      <c r="Q1579" s="47"/>
      <c r="R1579" s="47"/>
      <c r="S1579" s="46">
        <f t="shared" si="239"/>
        <v>387.31</v>
      </c>
      <c r="T1579" s="47"/>
      <c r="U1579" s="48"/>
      <c r="V1579" s="9">
        <f t="shared" si="240"/>
        <v>2.33</v>
      </c>
      <c r="Y1579" s="9">
        <f t="shared" si="241"/>
        <v>322.76</v>
      </c>
      <c r="AD1579" s="4" t="s">
        <v>4276</v>
      </c>
      <c r="AE1579" s="4" t="s">
        <v>4274</v>
      </c>
      <c r="AF1579" s="4" t="s">
        <v>4123</v>
      </c>
    </row>
    <row r="1580" spans="1:35" ht="18" x14ac:dyDescent="0.3">
      <c r="A1580" s="17" t="s">
        <v>4277</v>
      </c>
      <c r="B1580" s="17"/>
      <c r="C1580" s="34" t="s">
        <v>4113</v>
      </c>
      <c r="D1580" s="19"/>
      <c r="E1580" s="19"/>
      <c r="F1580" s="35" t="s">
        <v>98</v>
      </c>
      <c r="G1580" s="36">
        <v>1.05</v>
      </c>
      <c r="H1580" s="19"/>
      <c r="I1580" s="62">
        <v>0</v>
      </c>
      <c r="J1580" s="38">
        <v>4.5999999999999996</v>
      </c>
      <c r="K1580" s="39"/>
      <c r="L1580" s="39"/>
      <c r="M1580" s="38">
        <f t="shared" si="238"/>
        <v>0</v>
      </c>
      <c r="N1580" s="39"/>
      <c r="O1580" s="39"/>
      <c r="P1580" s="38">
        <v>4.5999999999999996</v>
      </c>
      <c r="Q1580" s="39"/>
      <c r="R1580" s="39"/>
      <c r="S1580" s="38">
        <f t="shared" si="239"/>
        <v>0</v>
      </c>
      <c r="T1580" s="39"/>
      <c r="U1580" s="40"/>
      <c r="V1580" s="9">
        <f t="shared" si="240"/>
        <v>3.83</v>
      </c>
      <c r="Y1580" s="9">
        <f t="shared" si="241"/>
        <v>0</v>
      </c>
      <c r="AD1580" s="4" t="s">
        <v>4278</v>
      </c>
      <c r="AE1580" s="4" t="s">
        <v>4279</v>
      </c>
      <c r="AF1580" s="4" t="s">
        <v>4116</v>
      </c>
    </row>
    <row r="1581" spans="1:35" ht="18" x14ac:dyDescent="0.3">
      <c r="A1581" s="23" t="s">
        <v>4280</v>
      </c>
      <c r="B1581" s="23"/>
      <c r="C1581" s="42" t="s">
        <v>4113</v>
      </c>
      <c r="D1581" s="25"/>
      <c r="E1581" s="25"/>
      <c r="F1581" s="43" t="s">
        <v>98</v>
      </c>
      <c r="G1581" s="44">
        <v>1.05</v>
      </c>
      <c r="H1581" s="25"/>
      <c r="I1581" s="44">
        <v>116.193</v>
      </c>
      <c r="J1581" s="46">
        <v>4.5999999999999996</v>
      </c>
      <c r="K1581" s="47"/>
      <c r="L1581" s="47"/>
      <c r="M1581" s="46">
        <f t="shared" si="238"/>
        <v>534.49</v>
      </c>
      <c r="N1581" s="47"/>
      <c r="O1581" s="47"/>
      <c r="P1581" s="46">
        <v>4.5999999999999996</v>
      </c>
      <c r="Q1581" s="47"/>
      <c r="R1581" s="47"/>
      <c r="S1581" s="46">
        <f t="shared" si="239"/>
        <v>534.49</v>
      </c>
      <c r="T1581" s="47"/>
      <c r="U1581" s="48"/>
      <c r="V1581" s="9">
        <f t="shared" si="240"/>
        <v>3.83</v>
      </c>
      <c r="Y1581" s="9">
        <f t="shared" si="241"/>
        <v>445.41</v>
      </c>
      <c r="AD1581" s="4" t="s">
        <v>4281</v>
      </c>
      <c r="AE1581" s="4" t="s">
        <v>4279</v>
      </c>
      <c r="AF1581" s="4" t="s">
        <v>4116</v>
      </c>
    </row>
    <row r="1582" spans="1:35" ht="18" x14ac:dyDescent="0.3">
      <c r="A1582" s="17" t="s">
        <v>4282</v>
      </c>
      <c r="B1582" s="17"/>
      <c r="C1582" s="34" t="s">
        <v>2832</v>
      </c>
      <c r="D1582" s="19"/>
      <c r="E1582" s="19"/>
      <c r="F1582" s="35" t="s">
        <v>67</v>
      </c>
      <c r="G1582" s="36">
        <v>1.05</v>
      </c>
      <c r="H1582" s="19"/>
      <c r="I1582" s="62">
        <v>0</v>
      </c>
      <c r="J1582" s="38">
        <v>0</v>
      </c>
      <c r="K1582" s="39"/>
      <c r="L1582" s="39"/>
      <c r="M1582" s="38">
        <f t="shared" si="238"/>
        <v>0</v>
      </c>
      <c r="N1582" s="39"/>
      <c r="O1582" s="39"/>
      <c r="P1582" s="38">
        <v>1520.33</v>
      </c>
      <c r="Q1582" s="39"/>
      <c r="R1582" s="39"/>
      <c r="S1582" s="38">
        <f t="shared" si="239"/>
        <v>0</v>
      </c>
      <c r="T1582" s="39"/>
      <c r="U1582" s="40"/>
      <c r="V1582" s="9">
        <f t="shared" si="240"/>
        <v>1266.94</v>
      </c>
      <c r="Y1582" s="9">
        <f t="shared" si="241"/>
        <v>0</v>
      </c>
      <c r="AD1582" s="4" t="s">
        <v>4283</v>
      </c>
      <c r="AE1582" s="4" t="s">
        <v>4284</v>
      </c>
      <c r="AF1582" s="4" t="s">
        <v>2835</v>
      </c>
    </row>
    <row r="1583" spans="1:35" ht="18" x14ac:dyDescent="0.3">
      <c r="A1583" s="23" t="s">
        <v>4285</v>
      </c>
      <c r="B1583" s="23"/>
      <c r="C1583" s="42" t="s">
        <v>2832</v>
      </c>
      <c r="D1583" s="25"/>
      <c r="E1583" s="25"/>
      <c r="F1583" s="43" t="s">
        <v>67</v>
      </c>
      <c r="G1583" s="44">
        <v>1.05</v>
      </c>
      <c r="H1583" s="25"/>
      <c r="I1583" s="44">
        <v>116.193</v>
      </c>
      <c r="J1583" s="46">
        <v>0</v>
      </c>
      <c r="K1583" s="47"/>
      <c r="L1583" s="47"/>
      <c r="M1583" s="46">
        <f t="shared" si="238"/>
        <v>0</v>
      </c>
      <c r="N1583" s="47"/>
      <c r="O1583" s="47"/>
      <c r="P1583" s="46">
        <v>1520.33</v>
      </c>
      <c r="Q1583" s="47"/>
      <c r="R1583" s="47"/>
      <c r="S1583" s="46">
        <f t="shared" si="239"/>
        <v>176651.7</v>
      </c>
      <c r="T1583" s="47"/>
      <c r="U1583" s="48"/>
      <c r="V1583" s="9">
        <f t="shared" si="240"/>
        <v>1266.94</v>
      </c>
      <c r="Y1583" s="9">
        <f t="shared" si="241"/>
        <v>147209.75</v>
      </c>
      <c r="AD1583" s="4" t="s">
        <v>4286</v>
      </c>
      <c r="AE1583" s="4" t="s">
        <v>4284</v>
      </c>
      <c r="AF1583" s="4" t="s">
        <v>2835</v>
      </c>
    </row>
    <row r="1584" spans="1:35" ht="18" x14ac:dyDescent="0.3">
      <c r="A1584" s="17" t="s">
        <v>4287</v>
      </c>
      <c r="B1584" s="17"/>
      <c r="C1584" s="34" t="s">
        <v>4106</v>
      </c>
      <c r="D1584" s="19"/>
      <c r="E1584" s="19"/>
      <c r="F1584" s="35" t="s">
        <v>150</v>
      </c>
      <c r="G1584" s="36">
        <v>4.2</v>
      </c>
      <c r="H1584" s="19"/>
      <c r="I1584" s="62">
        <v>0</v>
      </c>
      <c r="J1584" s="38">
        <v>4.92</v>
      </c>
      <c r="K1584" s="39"/>
      <c r="L1584" s="39"/>
      <c r="M1584" s="38">
        <f t="shared" si="238"/>
        <v>0</v>
      </c>
      <c r="N1584" s="39"/>
      <c r="O1584" s="39"/>
      <c r="P1584" s="38">
        <v>4.92</v>
      </c>
      <c r="Q1584" s="39"/>
      <c r="R1584" s="39"/>
      <c r="S1584" s="38">
        <f t="shared" si="239"/>
        <v>0</v>
      </c>
      <c r="T1584" s="39"/>
      <c r="U1584" s="40"/>
      <c r="V1584" s="9">
        <f t="shared" si="240"/>
        <v>4.0999999999999996</v>
      </c>
      <c r="Y1584" s="9">
        <f t="shared" si="241"/>
        <v>0</v>
      </c>
      <c r="AD1584" s="4" t="s">
        <v>4288</v>
      </c>
      <c r="AE1584" s="4" t="s">
        <v>4289</v>
      </c>
      <c r="AF1584" s="4" t="s">
        <v>4109</v>
      </c>
    </row>
    <row r="1585" spans="1:35" ht="18" x14ac:dyDescent="0.3">
      <c r="A1585" s="23" t="s">
        <v>4290</v>
      </c>
      <c r="B1585" s="23"/>
      <c r="C1585" s="42" t="s">
        <v>4106</v>
      </c>
      <c r="D1585" s="25"/>
      <c r="E1585" s="25"/>
      <c r="F1585" s="43" t="s">
        <v>150</v>
      </c>
      <c r="G1585" s="44">
        <v>4.2</v>
      </c>
      <c r="H1585" s="25"/>
      <c r="I1585" s="44">
        <v>464.77199999999999</v>
      </c>
      <c r="J1585" s="46">
        <v>4.92</v>
      </c>
      <c r="K1585" s="47"/>
      <c r="L1585" s="47"/>
      <c r="M1585" s="46">
        <f t="shared" si="238"/>
        <v>2286.6799999999998</v>
      </c>
      <c r="N1585" s="47"/>
      <c r="O1585" s="47"/>
      <c r="P1585" s="46">
        <v>4.92</v>
      </c>
      <c r="Q1585" s="47"/>
      <c r="R1585" s="47"/>
      <c r="S1585" s="46">
        <f t="shared" si="239"/>
        <v>2286.6799999999998</v>
      </c>
      <c r="T1585" s="47"/>
      <c r="U1585" s="48"/>
      <c r="V1585" s="9">
        <f t="shared" si="240"/>
        <v>4.0999999999999996</v>
      </c>
      <c r="Y1585" s="9">
        <f t="shared" si="241"/>
        <v>1905.57</v>
      </c>
      <c r="AD1585" s="4" t="s">
        <v>4291</v>
      </c>
      <c r="AE1585" s="4" t="s">
        <v>4289</v>
      </c>
      <c r="AF1585" s="4" t="s">
        <v>4109</v>
      </c>
    </row>
    <row r="1586" spans="1:35" ht="18" x14ac:dyDescent="0.3">
      <c r="A1586" s="17" t="s">
        <v>4292</v>
      </c>
      <c r="B1586" s="17"/>
      <c r="C1586" s="34" t="s">
        <v>4092</v>
      </c>
      <c r="D1586" s="19"/>
      <c r="E1586" s="19"/>
      <c r="F1586" s="35" t="s">
        <v>98</v>
      </c>
      <c r="G1586" s="36">
        <v>0.3</v>
      </c>
      <c r="H1586" s="19"/>
      <c r="I1586" s="62">
        <v>0</v>
      </c>
      <c r="J1586" s="38">
        <v>44.13</v>
      </c>
      <c r="K1586" s="39"/>
      <c r="L1586" s="39"/>
      <c r="M1586" s="38">
        <f t="shared" si="238"/>
        <v>0</v>
      </c>
      <c r="N1586" s="39"/>
      <c r="O1586" s="39"/>
      <c r="P1586" s="38">
        <v>44.13</v>
      </c>
      <c r="Q1586" s="39"/>
      <c r="R1586" s="39"/>
      <c r="S1586" s="38">
        <f t="shared" si="239"/>
        <v>0</v>
      </c>
      <c r="T1586" s="39"/>
      <c r="U1586" s="40"/>
      <c r="V1586" s="9">
        <f t="shared" si="240"/>
        <v>36.78</v>
      </c>
      <c r="Y1586" s="9">
        <f t="shared" si="241"/>
        <v>0</v>
      </c>
      <c r="AD1586" s="4" t="s">
        <v>4293</v>
      </c>
      <c r="AE1586" s="4" t="s">
        <v>4294</v>
      </c>
      <c r="AF1586" s="4" t="s">
        <v>4095</v>
      </c>
    </row>
    <row r="1587" spans="1:35" ht="18" x14ac:dyDescent="0.3">
      <c r="A1587" s="23" t="s">
        <v>4295</v>
      </c>
      <c r="B1587" s="23"/>
      <c r="C1587" s="42" t="s">
        <v>4092</v>
      </c>
      <c r="D1587" s="25"/>
      <c r="E1587" s="25"/>
      <c r="F1587" s="43" t="s">
        <v>98</v>
      </c>
      <c r="G1587" s="44">
        <v>0.3</v>
      </c>
      <c r="H1587" s="25"/>
      <c r="I1587" s="44">
        <v>33.198</v>
      </c>
      <c r="J1587" s="46">
        <v>44.13</v>
      </c>
      <c r="K1587" s="47"/>
      <c r="L1587" s="47"/>
      <c r="M1587" s="46">
        <f t="shared" si="238"/>
        <v>1465.03</v>
      </c>
      <c r="N1587" s="47"/>
      <c r="O1587" s="47"/>
      <c r="P1587" s="46">
        <v>44.13</v>
      </c>
      <c r="Q1587" s="47"/>
      <c r="R1587" s="47"/>
      <c r="S1587" s="46">
        <f t="shared" si="239"/>
        <v>1465.03</v>
      </c>
      <c r="T1587" s="47"/>
      <c r="U1587" s="48"/>
      <c r="V1587" s="9">
        <f t="shared" si="240"/>
        <v>36.78</v>
      </c>
      <c r="Y1587" s="9">
        <f t="shared" si="241"/>
        <v>1220.8599999999999</v>
      </c>
      <c r="AD1587" s="4" t="s">
        <v>4296</v>
      </c>
      <c r="AE1587" s="4" t="s">
        <v>4294</v>
      </c>
      <c r="AF1587" s="4" t="s">
        <v>4095</v>
      </c>
    </row>
    <row r="1588" spans="1:35" ht="18" x14ac:dyDescent="0.3">
      <c r="A1588" s="17" t="s">
        <v>4297</v>
      </c>
      <c r="B1588" s="17"/>
      <c r="C1588" s="34" t="s">
        <v>4099</v>
      </c>
      <c r="D1588" s="19"/>
      <c r="E1588" s="19"/>
      <c r="F1588" s="35" t="s">
        <v>98</v>
      </c>
      <c r="G1588" s="36">
        <v>4.7</v>
      </c>
      <c r="H1588" s="19"/>
      <c r="I1588" s="62">
        <v>0</v>
      </c>
      <c r="J1588" s="38">
        <v>66.98</v>
      </c>
      <c r="K1588" s="39"/>
      <c r="L1588" s="39"/>
      <c r="M1588" s="38">
        <f t="shared" si="238"/>
        <v>0</v>
      </c>
      <c r="N1588" s="39"/>
      <c r="O1588" s="39"/>
      <c r="P1588" s="38">
        <v>66.98</v>
      </c>
      <c r="Q1588" s="39"/>
      <c r="R1588" s="39"/>
      <c r="S1588" s="38">
        <f t="shared" si="239"/>
        <v>0</v>
      </c>
      <c r="T1588" s="39"/>
      <c r="U1588" s="40"/>
      <c r="V1588" s="9">
        <f t="shared" si="240"/>
        <v>55.82</v>
      </c>
      <c r="Y1588" s="9">
        <f t="shared" si="241"/>
        <v>0</v>
      </c>
      <c r="AD1588" s="4" t="s">
        <v>4298</v>
      </c>
      <c r="AE1588" s="4" t="s">
        <v>4299</v>
      </c>
      <c r="AF1588" s="4" t="s">
        <v>4102</v>
      </c>
    </row>
    <row r="1589" spans="1:35" ht="18" x14ac:dyDescent="0.3">
      <c r="A1589" s="23" t="s">
        <v>4300</v>
      </c>
      <c r="B1589" s="23"/>
      <c r="C1589" s="42" t="s">
        <v>4099</v>
      </c>
      <c r="D1589" s="25"/>
      <c r="E1589" s="25"/>
      <c r="F1589" s="43" t="s">
        <v>98</v>
      </c>
      <c r="G1589" s="44">
        <v>4.7</v>
      </c>
      <c r="H1589" s="25"/>
      <c r="I1589" s="44">
        <v>520.10199999999998</v>
      </c>
      <c r="J1589" s="46">
        <v>66.98</v>
      </c>
      <c r="K1589" s="47"/>
      <c r="L1589" s="47"/>
      <c r="M1589" s="46">
        <f t="shared" si="238"/>
        <v>34836.43</v>
      </c>
      <c r="N1589" s="47"/>
      <c r="O1589" s="47"/>
      <c r="P1589" s="46">
        <v>66.98</v>
      </c>
      <c r="Q1589" s="47"/>
      <c r="R1589" s="47"/>
      <c r="S1589" s="46">
        <f t="shared" si="239"/>
        <v>34836.43</v>
      </c>
      <c r="T1589" s="47"/>
      <c r="U1589" s="48"/>
      <c r="V1589" s="9">
        <f t="shared" si="240"/>
        <v>55.82</v>
      </c>
      <c r="Y1589" s="9">
        <f t="shared" si="241"/>
        <v>29030.36</v>
      </c>
      <c r="AD1589" s="4" t="s">
        <v>4301</v>
      </c>
      <c r="AE1589" s="4" t="s">
        <v>4299</v>
      </c>
      <c r="AF1589" s="4" t="s">
        <v>4102</v>
      </c>
    </row>
    <row r="1590" spans="1:35" ht="36" x14ac:dyDescent="0.3">
      <c r="A1590" s="17" t="s">
        <v>4302</v>
      </c>
      <c r="B1590" s="17"/>
      <c r="C1590" s="34" t="s">
        <v>4085</v>
      </c>
      <c r="D1590" s="19"/>
      <c r="E1590" s="19"/>
      <c r="F1590" s="35" t="s">
        <v>150</v>
      </c>
      <c r="G1590" s="36">
        <v>3.6</v>
      </c>
      <c r="H1590" s="19"/>
      <c r="I1590" s="62">
        <v>0</v>
      </c>
      <c r="J1590" s="38">
        <v>15.9</v>
      </c>
      <c r="K1590" s="39"/>
      <c r="L1590" s="39"/>
      <c r="M1590" s="38">
        <f t="shared" si="238"/>
        <v>0</v>
      </c>
      <c r="N1590" s="39"/>
      <c r="O1590" s="39"/>
      <c r="P1590" s="38">
        <v>15.9</v>
      </c>
      <c r="Q1590" s="39"/>
      <c r="R1590" s="39"/>
      <c r="S1590" s="38">
        <f t="shared" si="239"/>
        <v>0</v>
      </c>
      <c r="T1590" s="39"/>
      <c r="U1590" s="40"/>
      <c r="V1590" s="9">
        <f t="shared" si="240"/>
        <v>13.25</v>
      </c>
      <c r="Y1590" s="9">
        <f t="shared" si="241"/>
        <v>0</v>
      </c>
      <c r="AD1590" s="4" t="s">
        <v>4303</v>
      </c>
      <c r="AE1590" s="4" t="s">
        <v>4304</v>
      </c>
      <c r="AF1590" s="4" t="s">
        <v>4088</v>
      </c>
    </row>
    <row r="1591" spans="1:35" ht="36" x14ac:dyDescent="0.3">
      <c r="A1591" s="23" t="s">
        <v>4305</v>
      </c>
      <c r="B1591" s="23"/>
      <c r="C1591" s="42" t="s">
        <v>4085</v>
      </c>
      <c r="D1591" s="25"/>
      <c r="E1591" s="25"/>
      <c r="F1591" s="43" t="s">
        <v>150</v>
      </c>
      <c r="G1591" s="44">
        <v>3.6</v>
      </c>
      <c r="H1591" s="25"/>
      <c r="I1591" s="44">
        <v>398.37599999999998</v>
      </c>
      <c r="J1591" s="46">
        <v>15.9</v>
      </c>
      <c r="K1591" s="47"/>
      <c r="L1591" s="47"/>
      <c r="M1591" s="46">
        <f t="shared" si="238"/>
        <v>6334.18</v>
      </c>
      <c r="N1591" s="47"/>
      <c r="O1591" s="47"/>
      <c r="P1591" s="46">
        <v>15.9</v>
      </c>
      <c r="Q1591" s="47"/>
      <c r="R1591" s="47"/>
      <c r="S1591" s="46">
        <f t="shared" si="239"/>
        <v>6334.18</v>
      </c>
      <c r="T1591" s="47"/>
      <c r="U1591" s="48"/>
      <c r="V1591" s="9">
        <f t="shared" si="240"/>
        <v>13.25</v>
      </c>
      <c r="Y1591" s="9">
        <f t="shared" si="241"/>
        <v>5278.48</v>
      </c>
      <c r="AD1591" s="4" t="s">
        <v>4306</v>
      </c>
      <c r="AE1591" s="4" t="s">
        <v>4304</v>
      </c>
      <c r="AF1591" s="4" t="s">
        <v>4088</v>
      </c>
    </row>
    <row r="1592" spans="1:35" ht="18" x14ac:dyDescent="0.3">
      <c r="A1592" s="17" t="s">
        <v>4307</v>
      </c>
      <c r="B1592" s="17"/>
      <c r="C1592" s="34" t="s">
        <v>4078</v>
      </c>
      <c r="D1592" s="19"/>
      <c r="E1592" s="19"/>
      <c r="F1592" s="35" t="s">
        <v>150</v>
      </c>
      <c r="G1592" s="36">
        <v>0.3</v>
      </c>
      <c r="H1592" s="19"/>
      <c r="I1592" s="62">
        <v>0</v>
      </c>
      <c r="J1592" s="38">
        <v>5.6</v>
      </c>
      <c r="K1592" s="39"/>
      <c r="L1592" s="39"/>
      <c r="M1592" s="38">
        <f t="shared" si="238"/>
        <v>0</v>
      </c>
      <c r="N1592" s="39"/>
      <c r="O1592" s="39"/>
      <c r="P1592" s="38">
        <v>5.6</v>
      </c>
      <c r="Q1592" s="39"/>
      <c r="R1592" s="39"/>
      <c r="S1592" s="38">
        <f t="shared" si="239"/>
        <v>0</v>
      </c>
      <c r="T1592" s="39"/>
      <c r="U1592" s="40"/>
      <c r="V1592" s="9">
        <f t="shared" si="240"/>
        <v>4.67</v>
      </c>
      <c r="Y1592" s="9">
        <f t="shared" si="241"/>
        <v>0</v>
      </c>
      <c r="AD1592" s="4" t="s">
        <v>4308</v>
      </c>
      <c r="AE1592" s="4" t="s">
        <v>4309</v>
      </c>
      <c r="AF1592" s="4" t="s">
        <v>4081</v>
      </c>
    </row>
    <row r="1593" spans="1:35" ht="18" x14ac:dyDescent="0.3">
      <c r="A1593" s="23" t="s">
        <v>4310</v>
      </c>
      <c r="B1593" s="23"/>
      <c r="C1593" s="42" t="s">
        <v>4078</v>
      </c>
      <c r="D1593" s="25"/>
      <c r="E1593" s="25"/>
      <c r="F1593" s="43" t="s">
        <v>150</v>
      </c>
      <c r="G1593" s="44">
        <v>0.3</v>
      </c>
      <c r="H1593" s="25"/>
      <c r="I1593" s="44">
        <v>33.198</v>
      </c>
      <c r="J1593" s="46">
        <v>5.6</v>
      </c>
      <c r="K1593" s="47"/>
      <c r="L1593" s="47"/>
      <c r="M1593" s="46">
        <f t="shared" si="238"/>
        <v>185.91</v>
      </c>
      <c r="N1593" s="47"/>
      <c r="O1593" s="47"/>
      <c r="P1593" s="46">
        <v>5.6</v>
      </c>
      <c r="Q1593" s="47"/>
      <c r="R1593" s="47"/>
      <c r="S1593" s="46">
        <f t="shared" si="239"/>
        <v>185.91</v>
      </c>
      <c r="T1593" s="47"/>
      <c r="U1593" s="48"/>
      <c r="V1593" s="9">
        <f t="shared" si="240"/>
        <v>4.67</v>
      </c>
      <c r="Y1593" s="9">
        <f t="shared" si="241"/>
        <v>154.93</v>
      </c>
      <c r="AD1593" s="4" t="s">
        <v>4311</v>
      </c>
      <c r="AE1593" s="4" t="s">
        <v>4309</v>
      </c>
      <c r="AF1593" s="4" t="s">
        <v>4081</v>
      </c>
    </row>
    <row r="1594" spans="1:35" ht="18" x14ac:dyDescent="0.3">
      <c r="A1594" s="17" t="s">
        <v>4312</v>
      </c>
      <c r="B1594" s="17"/>
      <c r="C1594" s="34" t="s">
        <v>3053</v>
      </c>
      <c r="D1594" s="19"/>
      <c r="E1594" s="19"/>
      <c r="F1594" s="35" t="s">
        <v>150</v>
      </c>
      <c r="G1594" s="36">
        <v>30</v>
      </c>
      <c r="H1594" s="19"/>
      <c r="I1594" s="62">
        <v>0</v>
      </c>
      <c r="J1594" s="38">
        <v>0.28000000000000003</v>
      </c>
      <c r="K1594" s="39"/>
      <c r="L1594" s="39"/>
      <c r="M1594" s="38">
        <f t="shared" si="238"/>
        <v>0</v>
      </c>
      <c r="N1594" s="39"/>
      <c r="O1594" s="39"/>
      <c r="P1594" s="38">
        <v>0.28000000000000003</v>
      </c>
      <c r="Q1594" s="39"/>
      <c r="R1594" s="39"/>
      <c r="S1594" s="38">
        <f t="shared" si="239"/>
        <v>0</v>
      </c>
      <c r="T1594" s="39"/>
      <c r="U1594" s="40"/>
      <c r="V1594" s="9">
        <f t="shared" si="240"/>
        <v>0.23</v>
      </c>
      <c r="Y1594" s="9">
        <f t="shared" si="241"/>
        <v>0</v>
      </c>
      <c r="AD1594" s="4" t="s">
        <v>4313</v>
      </c>
      <c r="AE1594" s="4" t="s">
        <v>4314</v>
      </c>
      <c r="AF1594" s="4" t="s">
        <v>3056</v>
      </c>
    </row>
    <row r="1595" spans="1:35" ht="18" x14ac:dyDescent="0.3">
      <c r="A1595" s="23" t="s">
        <v>4315</v>
      </c>
      <c r="B1595" s="23"/>
      <c r="C1595" s="42" t="s">
        <v>3053</v>
      </c>
      <c r="D1595" s="25"/>
      <c r="E1595" s="25"/>
      <c r="F1595" s="43" t="s">
        <v>150</v>
      </c>
      <c r="G1595" s="44">
        <v>30</v>
      </c>
      <c r="H1595" s="25"/>
      <c r="I1595" s="44">
        <v>3319.8</v>
      </c>
      <c r="J1595" s="46">
        <v>0.28000000000000003</v>
      </c>
      <c r="K1595" s="47"/>
      <c r="L1595" s="47"/>
      <c r="M1595" s="46">
        <f t="shared" si="238"/>
        <v>929.54</v>
      </c>
      <c r="N1595" s="47"/>
      <c r="O1595" s="47"/>
      <c r="P1595" s="46">
        <v>0.28000000000000003</v>
      </c>
      <c r="Q1595" s="47"/>
      <c r="R1595" s="47"/>
      <c r="S1595" s="46">
        <f t="shared" si="239"/>
        <v>929.54</v>
      </c>
      <c r="T1595" s="47"/>
      <c r="U1595" s="48"/>
      <c r="V1595" s="9">
        <f t="shared" si="240"/>
        <v>0.23</v>
      </c>
      <c r="Y1595" s="9">
        <f t="shared" si="241"/>
        <v>774.62</v>
      </c>
      <c r="AD1595" s="4" t="s">
        <v>4316</v>
      </c>
      <c r="AE1595" s="4" t="s">
        <v>4314</v>
      </c>
      <c r="AF1595" s="4" t="s">
        <v>3056</v>
      </c>
    </row>
    <row r="1596" spans="1:35" ht="18" x14ac:dyDescent="0.3">
      <c r="A1596" s="17" t="s">
        <v>4317</v>
      </c>
      <c r="B1596" s="17"/>
      <c r="C1596" s="34" t="s">
        <v>4061</v>
      </c>
      <c r="D1596" s="19"/>
      <c r="E1596" s="19"/>
      <c r="F1596" s="35" t="s">
        <v>150</v>
      </c>
      <c r="G1596" s="36">
        <v>15</v>
      </c>
      <c r="H1596" s="19"/>
      <c r="I1596" s="62">
        <v>0</v>
      </c>
      <c r="J1596" s="38">
        <v>0.95</v>
      </c>
      <c r="K1596" s="39"/>
      <c r="L1596" s="39"/>
      <c r="M1596" s="38">
        <f t="shared" si="238"/>
        <v>0</v>
      </c>
      <c r="N1596" s="39"/>
      <c r="O1596" s="39"/>
      <c r="P1596" s="38">
        <v>0.95</v>
      </c>
      <c r="Q1596" s="39"/>
      <c r="R1596" s="39"/>
      <c r="S1596" s="38">
        <f t="shared" si="239"/>
        <v>0</v>
      </c>
      <c r="T1596" s="39"/>
      <c r="U1596" s="40"/>
      <c r="V1596" s="9">
        <f t="shared" si="240"/>
        <v>0.79</v>
      </c>
      <c r="Y1596" s="9">
        <f t="shared" si="241"/>
        <v>0</v>
      </c>
      <c r="AD1596" s="4" t="s">
        <v>4318</v>
      </c>
      <c r="AE1596" s="4" t="s">
        <v>4319</v>
      </c>
      <c r="AF1596" s="4" t="s">
        <v>4064</v>
      </c>
    </row>
    <row r="1597" spans="1:35" ht="18" x14ac:dyDescent="0.3">
      <c r="A1597" s="23" t="s">
        <v>4320</v>
      </c>
      <c r="B1597" s="23"/>
      <c r="C1597" s="42" t="s">
        <v>4061</v>
      </c>
      <c r="D1597" s="25"/>
      <c r="E1597" s="25"/>
      <c r="F1597" s="43" t="s">
        <v>150</v>
      </c>
      <c r="G1597" s="44">
        <v>15</v>
      </c>
      <c r="H1597" s="25"/>
      <c r="I1597" s="44">
        <v>1659.9</v>
      </c>
      <c r="J1597" s="46">
        <v>0.95</v>
      </c>
      <c r="K1597" s="47"/>
      <c r="L1597" s="47"/>
      <c r="M1597" s="46">
        <f t="shared" si="238"/>
        <v>1576.91</v>
      </c>
      <c r="N1597" s="47"/>
      <c r="O1597" s="47"/>
      <c r="P1597" s="46">
        <v>0.95</v>
      </c>
      <c r="Q1597" s="47"/>
      <c r="R1597" s="47"/>
      <c r="S1597" s="46">
        <f t="shared" si="239"/>
        <v>1576.91</v>
      </c>
      <c r="T1597" s="47"/>
      <c r="U1597" s="48"/>
      <c r="V1597" s="9">
        <f t="shared" si="240"/>
        <v>0.79</v>
      </c>
      <c r="Y1597" s="9">
        <f t="shared" si="241"/>
        <v>1314.09</v>
      </c>
      <c r="AD1597" s="4" t="s">
        <v>4321</v>
      </c>
      <c r="AE1597" s="4" t="s">
        <v>4319</v>
      </c>
      <c r="AF1597" s="4" t="s">
        <v>4064</v>
      </c>
    </row>
    <row r="1598" spans="1:35" ht="54" x14ac:dyDescent="0.3">
      <c r="A1598" s="50" t="s">
        <v>4322</v>
      </c>
      <c r="B1598" s="50" t="s">
        <v>4054</v>
      </c>
      <c r="C1598" s="51" t="s">
        <v>4055</v>
      </c>
      <c r="D1598" s="52"/>
      <c r="E1598" s="52" t="s">
        <v>4323</v>
      </c>
      <c r="F1598" s="52" t="s">
        <v>67</v>
      </c>
      <c r="G1598" s="53">
        <v>1</v>
      </c>
      <c r="H1598" s="52"/>
      <c r="I1598" s="53">
        <v>305.89999999999998</v>
      </c>
      <c r="J1598" s="54">
        <v>573.88</v>
      </c>
      <c r="K1598" s="54">
        <v>1199</v>
      </c>
      <c r="L1598" s="54">
        <f>J1598+ROUND(K1598, 2)</f>
        <v>1772.88</v>
      </c>
      <c r="M1598" s="54">
        <v>175549.89</v>
      </c>
      <c r="N1598" s="54">
        <v>366774.1</v>
      </c>
      <c r="O1598" s="54">
        <f>M1598+N1598</f>
        <v>542323.99</v>
      </c>
      <c r="P1598" s="54">
        <v>727.19</v>
      </c>
      <c r="Q1598" s="54">
        <v>1438.8</v>
      </c>
      <c r="R1598" s="54">
        <f>P1598+ROUND(Q1598, 2)</f>
        <v>2165.9899999999998</v>
      </c>
      <c r="S1598" s="54">
        <v>222447.42</v>
      </c>
      <c r="T1598" s="54">
        <v>440128.92</v>
      </c>
      <c r="U1598" s="54">
        <f>S1598+T1598</f>
        <v>662576.34</v>
      </c>
      <c r="V1598" s="9">
        <f>ROUND(P1598 / 1.2, 2)</f>
        <v>605.99</v>
      </c>
      <c r="W1598" s="9">
        <f>ROUND(Q1598 / 1.2, 2)</f>
        <v>1199</v>
      </c>
      <c r="X1598" s="9">
        <f>ROUND(R1598 / 1.2, 2)</f>
        <v>1804.99</v>
      </c>
      <c r="Y1598" s="9">
        <f t="shared" si="241"/>
        <v>185372.85</v>
      </c>
      <c r="Z1598" s="9">
        <f>ROUND(T1598 / 1.2, 2)</f>
        <v>366774.1</v>
      </c>
      <c r="AA1598" s="9">
        <f>Y1598+Z1598</f>
        <v>552146.94999999995</v>
      </c>
      <c r="AD1598" s="4">
        <v>337840097</v>
      </c>
      <c r="AE1598" s="4">
        <v>28895638</v>
      </c>
      <c r="AG1598" s="4" t="s">
        <v>4057</v>
      </c>
      <c r="AH1598" s="4" t="s">
        <v>4058</v>
      </c>
      <c r="AI1598" s="4" t="s">
        <v>70</v>
      </c>
    </row>
    <row r="1599" spans="1:35" ht="18" x14ac:dyDescent="0.3">
      <c r="A1599" s="50" t="s">
        <v>4324</v>
      </c>
      <c r="B1599" s="50"/>
      <c r="C1599" s="61" t="s">
        <v>4061</v>
      </c>
      <c r="D1599" s="52"/>
      <c r="E1599" s="52"/>
      <c r="F1599" s="55" t="s">
        <v>150</v>
      </c>
      <c r="G1599" s="56">
        <v>15</v>
      </c>
      <c r="H1599" s="52"/>
      <c r="I1599" s="56">
        <v>4588.5</v>
      </c>
      <c r="J1599" s="58">
        <v>0.96</v>
      </c>
      <c r="K1599" s="59"/>
      <c r="L1599" s="59"/>
      <c r="M1599" s="58">
        <f t="shared" ref="M1599:M1611" si="242">ROUND(ROUND(J1599, 2)*I1599, 2)</f>
        <v>4404.96</v>
      </c>
      <c r="N1599" s="59"/>
      <c r="O1599" s="59"/>
      <c r="P1599" s="58">
        <v>0.96</v>
      </c>
      <c r="Q1599" s="59"/>
      <c r="R1599" s="59"/>
      <c r="S1599" s="58">
        <f t="shared" ref="S1599:S1611" si="243">ROUND(ROUND(P1599, 2)*I1599, 2)</f>
        <v>4404.96</v>
      </c>
      <c r="T1599" s="59"/>
      <c r="U1599" s="60"/>
      <c r="V1599" s="9">
        <f t="shared" ref="V1599:V1611" si="244">ROUND(ROUND(P1599, 2)/1.2, 2)</f>
        <v>0.8</v>
      </c>
      <c r="Y1599" s="9">
        <f t="shared" si="241"/>
        <v>3670.8</v>
      </c>
      <c r="AD1599" s="4" t="s">
        <v>4325</v>
      </c>
      <c r="AE1599" s="4" t="s">
        <v>4326</v>
      </c>
      <c r="AF1599" s="4" t="s">
        <v>4064</v>
      </c>
    </row>
    <row r="1600" spans="1:35" ht="18" x14ac:dyDescent="0.3">
      <c r="A1600" s="50" t="s">
        <v>4327</v>
      </c>
      <c r="B1600" s="50"/>
      <c r="C1600" s="61" t="s">
        <v>3053</v>
      </c>
      <c r="D1600" s="52"/>
      <c r="E1600" s="52"/>
      <c r="F1600" s="55" t="s">
        <v>150</v>
      </c>
      <c r="G1600" s="56">
        <v>30</v>
      </c>
      <c r="H1600" s="52"/>
      <c r="I1600" s="56">
        <v>9177</v>
      </c>
      <c r="J1600" s="58">
        <v>0.28000000000000003</v>
      </c>
      <c r="K1600" s="59"/>
      <c r="L1600" s="59"/>
      <c r="M1600" s="58">
        <f t="shared" si="242"/>
        <v>2569.56</v>
      </c>
      <c r="N1600" s="59"/>
      <c r="O1600" s="59"/>
      <c r="P1600" s="58">
        <v>0.28000000000000003</v>
      </c>
      <c r="Q1600" s="59"/>
      <c r="R1600" s="59"/>
      <c r="S1600" s="58">
        <f t="shared" si="243"/>
        <v>2569.56</v>
      </c>
      <c r="T1600" s="59"/>
      <c r="U1600" s="60"/>
      <c r="V1600" s="9">
        <f t="shared" si="244"/>
        <v>0.23</v>
      </c>
      <c r="Y1600" s="9">
        <f t="shared" si="241"/>
        <v>2141.3000000000002</v>
      </c>
      <c r="AD1600" s="4" t="s">
        <v>4328</v>
      </c>
      <c r="AE1600" s="4" t="s">
        <v>4329</v>
      </c>
      <c r="AF1600" s="4" t="s">
        <v>3056</v>
      </c>
    </row>
    <row r="1601" spans="1:35" ht="18" x14ac:dyDescent="0.3">
      <c r="A1601" s="50" t="s">
        <v>4330</v>
      </c>
      <c r="B1601" s="50"/>
      <c r="C1601" s="61" t="s">
        <v>2791</v>
      </c>
      <c r="D1601" s="52"/>
      <c r="E1601" s="52"/>
      <c r="F1601" s="55" t="s">
        <v>74</v>
      </c>
      <c r="G1601" s="56">
        <v>0.35</v>
      </c>
      <c r="H1601" s="52"/>
      <c r="I1601" s="56">
        <v>107.065</v>
      </c>
      <c r="J1601" s="58">
        <v>55.91</v>
      </c>
      <c r="K1601" s="59"/>
      <c r="L1601" s="59"/>
      <c r="M1601" s="58">
        <f t="shared" si="242"/>
        <v>5986</v>
      </c>
      <c r="N1601" s="59"/>
      <c r="O1601" s="59"/>
      <c r="P1601" s="58">
        <v>55</v>
      </c>
      <c r="Q1601" s="59"/>
      <c r="R1601" s="59"/>
      <c r="S1601" s="58">
        <f t="shared" si="243"/>
        <v>5888.58</v>
      </c>
      <c r="T1601" s="59"/>
      <c r="U1601" s="60"/>
      <c r="V1601" s="9">
        <f t="shared" si="244"/>
        <v>45.83</v>
      </c>
      <c r="Y1601" s="9">
        <f t="shared" si="241"/>
        <v>4907.1499999999996</v>
      </c>
      <c r="AD1601" s="4" t="s">
        <v>4331</v>
      </c>
      <c r="AE1601" s="4" t="s">
        <v>4332</v>
      </c>
      <c r="AF1601" s="4" t="s">
        <v>2794</v>
      </c>
    </row>
    <row r="1602" spans="1:35" ht="18" x14ac:dyDescent="0.3">
      <c r="A1602" s="50" t="s">
        <v>4333</v>
      </c>
      <c r="B1602" s="50"/>
      <c r="C1602" s="61" t="s">
        <v>4078</v>
      </c>
      <c r="D1602" s="52"/>
      <c r="E1602" s="52"/>
      <c r="F1602" s="55" t="s">
        <v>150</v>
      </c>
      <c r="G1602" s="56">
        <v>0.3</v>
      </c>
      <c r="H1602" s="52"/>
      <c r="I1602" s="56">
        <v>91.77</v>
      </c>
      <c r="J1602" s="58">
        <v>5.7</v>
      </c>
      <c r="K1602" s="59"/>
      <c r="L1602" s="59"/>
      <c r="M1602" s="58">
        <f t="shared" si="242"/>
        <v>523.09</v>
      </c>
      <c r="N1602" s="59"/>
      <c r="O1602" s="59"/>
      <c r="P1602" s="58">
        <v>5.6</v>
      </c>
      <c r="Q1602" s="59"/>
      <c r="R1602" s="59"/>
      <c r="S1602" s="58">
        <f t="shared" si="243"/>
        <v>513.91</v>
      </c>
      <c r="T1602" s="59"/>
      <c r="U1602" s="60"/>
      <c r="V1602" s="9">
        <f t="shared" si="244"/>
        <v>4.67</v>
      </c>
      <c r="Y1602" s="9">
        <f t="shared" si="241"/>
        <v>428.26</v>
      </c>
      <c r="AD1602" s="4" t="s">
        <v>4334</v>
      </c>
      <c r="AE1602" s="4" t="s">
        <v>4335</v>
      </c>
      <c r="AF1602" s="4" t="s">
        <v>4081</v>
      </c>
    </row>
    <row r="1603" spans="1:35" ht="36" x14ac:dyDescent="0.3">
      <c r="A1603" s="50" t="s">
        <v>4336</v>
      </c>
      <c r="B1603" s="50"/>
      <c r="C1603" s="61" t="s">
        <v>4337</v>
      </c>
      <c r="D1603" s="52"/>
      <c r="E1603" s="52"/>
      <c r="F1603" s="55" t="s">
        <v>150</v>
      </c>
      <c r="G1603" s="56">
        <v>1.5</v>
      </c>
      <c r="H1603" s="52"/>
      <c r="I1603" s="56">
        <v>458.85</v>
      </c>
      <c r="J1603" s="58">
        <v>7.32</v>
      </c>
      <c r="K1603" s="59"/>
      <c r="L1603" s="59"/>
      <c r="M1603" s="58">
        <f t="shared" si="242"/>
        <v>3358.78</v>
      </c>
      <c r="N1603" s="59"/>
      <c r="O1603" s="59"/>
      <c r="P1603" s="58">
        <v>15.9</v>
      </c>
      <c r="Q1603" s="59"/>
      <c r="R1603" s="59"/>
      <c r="S1603" s="58">
        <f t="shared" si="243"/>
        <v>7295.72</v>
      </c>
      <c r="T1603" s="59"/>
      <c r="U1603" s="60"/>
      <c r="V1603" s="9">
        <f t="shared" si="244"/>
        <v>13.25</v>
      </c>
      <c r="Y1603" s="9">
        <f t="shared" si="241"/>
        <v>6079.77</v>
      </c>
      <c r="AD1603" s="4" t="s">
        <v>4338</v>
      </c>
      <c r="AE1603" s="4" t="s">
        <v>4339</v>
      </c>
      <c r="AF1603" s="4" t="s">
        <v>4340</v>
      </c>
    </row>
    <row r="1604" spans="1:35" ht="18" x14ac:dyDescent="0.3">
      <c r="A1604" s="50" t="s">
        <v>4341</v>
      </c>
      <c r="B1604" s="50"/>
      <c r="C1604" s="61" t="s">
        <v>4092</v>
      </c>
      <c r="D1604" s="52"/>
      <c r="E1604" s="52"/>
      <c r="F1604" s="55" t="s">
        <v>98</v>
      </c>
      <c r="G1604" s="56">
        <v>0.3</v>
      </c>
      <c r="H1604" s="52"/>
      <c r="I1604" s="56">
        <v>91.77</v>
      </c>
      <c r="J1604" s="58">
        <v>44.87</v>
      </c>
      <c r="K1604" s="59"/>
      <c r="L1604" s="59"/>
      <c r="M1604" s="58">
        <f t="shared" si="242"/>
        <v>4117.72</v>
      </c>
      <c r="N1604" s="59"/>
      <c r="O1604" s="59"/>
      <c r="P1604" s="58">
        <v>44.13</v>
      </c>
      <c r="Q1604" s="59"/>
      <c r="R1604" s="59"/>
      <c r="S1604" s="58">
        <f t="shared" si="243"/>
        <v>4049.81</v>
      </c>
      <c r="T1604" s="59"/>
      <c r="U1604" s="60"/>
      <c r="V1604" s="9">
        <f t="shared" si="244"/>
        <v>36.78</v>
      </c>
      <c r="Y1604" s="9">
        <f t="shared" si="241"/>
        <v>3374.84</v>
      </c>
      <c r="AD1604" s="4" t="s">
        <v>4342</v>
      </c>
      <c r="AE1604" s="4" t="s">
        <v>4343</v>
      </c>
      <c r="AF1604" s="4" t="s">
        <v>4095</v>
      </c>
    </row>
    <row r="1605" spans="1:35" ht="18" x14ac:dyDescent="0.3">
      <c r="A1605" s="50" t="s">
        <v>4344</v>
      </c>
      <c r="B1605" s="50"/>
      <c r="C1605" s="61" t="s">
        <v>4099</v>
      </c>
      <c r="D1605" s="52"/>
      <c r="E1605" s="52"/>
      <c r="F1605" s="55" t="s">
        <v>98</v>
      </c>
      <c r="G1605" s="56">
        <v>4.7</v>
      </c>
      <c r="H1605" s="52"/>
      <c r="I1605" s="56">
        <v>1437.73</v>
      </c>
      <c r="J1605" s="58">
        <v>68.099999999999994</v>
      </c>
      <c r="K1605" s="59"/>
      <c r="L1605" s="59"/>
      <c r="M1605" s="58">
        <f t="shared" si="242"/>
        <v>97909.41</v>
      </c>
      <c r="N1605" s="59"/>
      <c r="O1605" s="59"/>
      <c r="P1605" s="58">
        <v>66.98</v>
      </c>
      <c r="Q1605" s="59"/>
      <c r="R1605" s="59"/>
      <c r="S1605" s="58">
        <f t="shared" si="243"/>
        <v>96299.16</v>
      </c>
      <c r="T1605" s="59"/>
      <c r="U1605" s="60"/>
      <c r="V1605" s="9">
        <f t="shared" si="244"/>
        <v>55.82</v>
      </c>
      <c r="Y1605" s="9">
        <f t="shared" si="241"/>
        <v>80249.3</v>
      </c>
      <c r="AD1605" s="4" t="s">
        <v>4345</v>
      </c>
      <c r="AE1605" s="4" t="s">
        <v>4346</v>
      </c>
      <c r="AF1605" s="4" t="s">
        <v>4102</v>
      </c>
    </row>
    <row r="1606" spans="1:35" ht="18" x14ac:dyDescent="0.3">
      <c r="A1606" s="50" t="s">
        <v>4347</v>
      </c>
      <c r="B1606" s="50"/>
      <c r="C1606" s="28" t="s">
        <v>4106</v>
      </c>
      <c r="D1606" s="52"/>
      <c r="E1606" s="52"/>
      <c r="F1606" s="55" t="s">
        <v>150</v>
      </c>
      <c r="G1606" s="56">
        <v>4.2</v>
      </c>
      <c r="H1606" s="52"/>
      <c r="I1606" s="56">
        <v>1284.78</v>
      </c>
      <c r="J1606" s="58">
        <v>5</v>
      </c>
      <c r="K1606" s="59"/>
      <c r="L1606" s="59"/>
      <c r="M1606" s="58">
        <f t="shared" si="242"/>
        <v>6423.9</v>
      </c>
      <c r="N1606" s="59"/>
      <c r="O1606" s="59"/>
      <c r="P1606" s="58">
        <v>4.92</v>
      </c>
      <c r="Q1606" s="59"/>
      <c r="R1606" s="59"/>
      <c r="S1606" s="58">
        <f t="shared" si="243"/>
        <v>6321.12</v>
      </c>
      <c r="T1606" s="59"/>
      <c r="U1606" s="60"/>
      <c r="V1606" s="9">
        <f t="shared" si="244"/>
        <v>4.0999999999999996</v>
      </c>
      <c r="Y1606" s="9">
        <f t="shared" si="241"/>
        <v>5267.6</v>
      </c>
      <c r="AD1606" s="4" t="s">
        <v>4348</v>
      </c>
      <c r="AE1606" s="4" t="s">
        <v>4349</v>
      </c>
      <c r="AF1606" s="4" t="s">
        <v>4109</v>
      </c>
    </row>
    <row r="1607" spans="1:35" ht="18" x14ac:dyDescent="0.3">
      <c r="A1607" s="50" t="s">
        <v>4350</v>
      </c>
      <c r="B1607" s="50"/>
      <c r="C1607" s="61" t="s">
        <v>4113</v>
      </c>
      <c r="D1607" s="52"/>
      <c r="E1607" s="52"/>
      <c r="F1607" s="55" t="s">
        <v>98</v>
      </c>
      <c r="G1607" s="56">
        <v>1.05</v>
      </c>
      <c r="H1607" s="52"/>
      <c r="I1607" s="56">
        <v>321.19499999999999</v>
      </c>
      <c r="J1607" s="58">
        <v>4.67</v>
      </c>
      <c r="K1607" s="59"/>
      <c r="L1607" s="59"/>
      <c r="M1607" s="58">
        <f t="shared" si="242"/>
        <v>1499.98</v>
      </c>
      <c r="N1607" s="59"/>
      <c r="O1607" s="59"/>
      <c r="P1607" s="58">
        <v>4.5999999999999996</v>
      </c>
      <c r="Q1607" s="59"/>
      <c r="R1607" s="59"/>
      <c r="S1607" s="58">
        <f t="shared" si="243"/>
        <v>1477.5</v>
      </c>
      <c r="T1607" s="59"/>
      <c r="U1607" s="60"/>
      <c r="V1607" s="9">
        <f t="shared" si="244"/>
        <v>3.83</v>
      </c>
      <c r="Y1607" s="9">
        <f t="shared" si="241"/>
        <v>1231.25</v>
      </c>
      <c r="AD1607" s="4" t="s">
        <v>4351</v>
      </c>
      <c r="AE1607" s="4" t="s">
        <v>4352</v>
      </c>
      <c r="AF1607" s="4" t="s">
        <v>4116</v>
      </c>
    </row>
    <row r="1608" spans="1:35" ht="18" x14ac:dyDescent="0.3">
      <c r="A1608" s="50" t="s">
        <v>4353</v>
      </c>
      <c r="B1608" s="50"/>
      <c r="C1608" s="61" t="s">
        <v>4120</v>
      </c>
      <c r="D1608" s="52"/>
      <c r="E1608" s="52"/>
      <c r="F1608" s="55" t="s">
        <v>98</v>
      </c>
      <c r="G1608" s="56">
        <v>1.25</v>
      </c>
      <c r="H1608" s="52"/>
      <c r="I1608" s="56">
        <v>382.375</v>
      </c>
      <c r="J1608" s="58">
        <v>2.84</v>
      </c>
      <c r="K1608" s="59"/>
      <c r="L1608" s="59"/>
      <c r="M1608" s="58">
        <f t="shared" si="242"/>
        <v>1085.95</v>
      </c>
      <c r="N1608" s="59"/>
      <c r="O1608" s="59"/>
      <c r="P1608" s="58">
        <v>2.8</v>
      </c>
      <c r="Q1608" s="59"/>
      <c r="R1608" s="59"/>
      <c r="S1608" s="58">
        <f t="shared" si="243"/>
        <v>1070.6500000000001</v>
      </c>
      <c r="T1608" s="59"/>
      <c r="U1608" s="60"/>
      <c r="V1608" s="9">
        <f t="shared" si="244"/>
        <v>2.33</v>
      </c>
      <c r="Y1608" s="9">
        <f t="shared" ref="Y1608:Y1631" si="245">ROUND(S1608 / 1.2, 2)</f>
        <v>892.21</v>
      </c>
      <c r="AD1608" s="4" t="s">
        <v>4354</v>
      </c>
      <c r="AE1608" s="4" t="s">
        <v>4355</v>
      </c>
      <c r="AF1608" s="4" t="s">
        <v>4123</v>
      </c>
    </row>
    <row r="1609" spans="1:35" ht="36" x14ac:dyDescent="0.3">
      <c r="A1609" s="50" t="s">
        <v>4356</v>
      </c>
      <c r="B1609" s="50"/>
      <c r="C1609" s="61" t="s">
        <v>630</v>
      </c>
      <c r="D1609" s="52"/>
      <c r="E1609" s="52"/>
      <c r="F1609" s="55" t="s">
        <v>74</v>
      </c>
      <c r="G1609" s="56">
        <v>0.1</v>
      </c>
      <c r="H1609" s="52"/>
      <c r="I1609" s="56">
        <v>30.59</v>
      </c>
      <c r="J1609" s="58">
        <v>90.28</v>
      </c>
      <c r="K1609" s="59"/>
      <c r="L1609" s="59"/>
      <c r="M1609" s="58">
        <f t="shared" si="242"/>
        <v>2761.67</v>
      </c>
      <c r="N1609" s="59"/>
      <c r="O1609" s="59"/>
      <c r="P1609" s="58">
        <v>88.8</v>
      </c>
      <c r="Q1609" s="59"/>
      <c r="R1609" s="59"/>
      <c r="S1609" s="58">
        <f t="shared" si="243"/>
        <v>2716.39</v>
      </c>
      <c r="T1609" s="59"/>
      <c r="U1609" s="60"/>
      <c r="V1609" s="9">
        <f t="shared" si="244"/>
        <v>74</v>
      </c>
      <c r="Y1609" s="9">
        <f t="shared" si="245"/>
        <v>2263.66</v>
      </c>
      <c r="AD1609" s="4" t="s">
        <v>4357</v>
      </c>
      <c r="AE1609" s="4" t="s">
        <v>4358</v>
      </c>
      <c r="AF1609" s="4" t="s">
        <v>633</v>
      </c>
    </row>
    <row r="1610" spans="1:35" ht="36" x14ac:dyDescent="0.3">
      <c r="A1610" s="50" t="s">
        <v>4359</v>
      </c>
      <c r="B1610" s="50"/>
      <c r="C1610" s="61" t="s">
        <v>2796</v>
      </c>
      <c r="D1610" s="52"/>
      <c r="E1610" s="52" t="s">
        <v>4360</v>
      </c>
      <c r="F1610" s="55" t="s">
        <v>67</v>
      </c>
      <c r="G1610" s="56">
        <v>1.05</v>
      </c>
      <c r="H1610" s="52"/>
      <c r="I1610" s="56">
        <v>321.19499999999999</v>
      </c>
      <c r="J1610" s="58">
        <v>137.79</v>
      </c>
      <c r="K1610" s="59"/>
      <c r="L1610" s="59"/>
      <c r="M1610" s="58">
        <f t="shared" si="242"/>
        <v>44257.46</v>
      </c>
      <c r="N1610" s="59"/>
      <c r="O1610" s="59"/>
      <c r="P1610" s="58">
        <v>277.68</v>
      </c>
      <c r="Q1610" s="59"/>
      <c r="R1610" s="59"/>
      <c r="S1610" s="58">
        <f t="shared" si="243"/>
        <v>89189.43</v>
      </c>
      <c r="T1610" s="59"/>
      <c r="U1610" s="60"/>
      <c r="V1610" s="9">
        <f t="shared" si="244"/>
        <v>231.4</v>
      </c>
      <c r="Y1610" s="9">
        <f t="shared" si="245"/>
        <v>74324.53</v>
      </c>
      <c r="AD1610" s="4" t="s">
        <v>4361</v>
      </c>
      <c r="AE1610" s="4" t="s">
        <v>4362</v>
      </c>
      <c r="AF1610" s="4" t="s">
        <v>2799</v>
      </c>
    </row>
    <row r="1611" spans="1:35" ht="18" x14ac:dyDescent="0.3">
      <c r="A1611" s="50" t="s">
        <v>4363</v>
      </c>
      <c r="B1611" s="50"/>
      <c r="C1611" s="61" t="s">
        <v>4137</v>
      </c>
      <c r="D1611" s="52"/>
      <c r="E1611" s="52"/>
      <c r="F1611" s="55" t="s">
        <v>150</v>
      </c>
      <c r="G1611" s="56">
        <v>0.75</v>
      </c>
      <c r="H1611" s="52"/>
      <c r="I1611" s="56">
        <v>229.42500000000001</v>
      </c>
      <c r="J1611" s="58">
        <v>2.84</v>
      </c>
      <c r="K1611" s="59"/>
      <c r="L1611" s="59"/>
      <c r="M1611" s="58">
        <f t="shared" si="242"/>
        <v>651.57000000000005</v>
      </c>
      <c r="N1611" s="59"/>
      <c r="O1611" s="59"/>
      <c r="P1611" s="58">
        <v>2.84</v>
      </c>
      <c r="Q1611" s="59"/>
      <c r="R1611" s="59"/>
      <c r="S1611" s="58">
        <f t="shared" si="243"/>
        <v>651.57000000000005</v>
      </c>
      <c r="T1611" s="59"/>
      <c r="U1611" s="60"/>
      <c r="V1611" s="9">
        <f t="shared" si="244"/>
        <v>2.37</v>
      </c>
      <c r="Y1611" s="9">
        <f t="shared" si="245"/>
        <v>542.98</v>
      </c>
      <c r="AD1611" s="4" t="s">
        <v>4364</v>
      </c>
      <c r="AE1611" s="4" t="s">
        <v>4365</v>
      </c>
      <c r="AF1611" s="4" t="s">
        <v>4140</v>
      </c>
    </row>
    <row r="1612" spans="1:35" ht="54" x14ac:dyDescent="0.3">
      <c r="A1612" s="50" t="s">
        <v>4366</v>
      </c>
      <c r="B1612" s="50" t="s">
        <v>4054</v>
      </c>
      <c r="C1612" s="51" t="s">
        <v>4055</v>
      </c>
      <c r="D1612" s="52"/>
      <c r="E1612" s="52" t="s">
        <v>4367</v>
      </c>
      <c r="F1612" s="52" t="s">
        <v>67</v>
      </c>
      <c r="G1612" s="53">
        <v>1</v>
      </c>
      <c r="H1612" s="52"/>
      <c r="I1612" s="53">
        <v>207</v>
      </c>
      <c r="J1612" s="54">
        <v>429.2</v>
      </c>
      <c r="K1612" s="54">
        <v>1199</v>
      </c>
      <c r="L1612" s="54">
        <f>J1612+ROUND(K1612, 2)</f>
        <v>1628.2</v>
      </c>
      <c r="M1612" s="54">
        <v>88844.4</v>
      </c>
      <c r="N1612" s="54">
        <v>248193</v>
      </c>
      <c r="O1612" s="54">
        <f>M1612+N1612</f>
        <v>337037.4</v>
      </c>
      <c r="P1612" s="54">
        <v>2031.95</v>
      </c>
      <c r="Q1612" s="54">
        <v>1438.8</v>
      </c>
      <c r="R1612" s="54">
        <f>P1612+ROUND(Q1612, 2)</f>
        <v>3470.75</v>
      </c>
      <c r="S1612" s="54">
        <v>420613.65</v>
      </c>
      <c r="T1612" s="54">
        <v>297831.59999999998</v>
      </c>
      <c r="U1612" s="54">
        <f>S1612+T1612</f>
        <v>718445.25</v>
      </c>
      <c r="V1612" s="9">
        <f>ROUND(P1612 / 1.2, 2)</f>
        <v>1693.29</v>
      </c>
      <c r="W1612" s="9">
        <f>ROUND(Q1612 / 1.2, 2)</f>
        <v>1199</v>
      </c>
      <c r="X1612" s="9">
        <f>ROUND(R1612 / 1.2, 2)</f>
        <v>2892.29</v>
      </c>
      <c r="Y1612" s="9">
        <f t="shared" si="245"/>
        <v>350511.38</v>
      </c>
      <c r="Z1612" s="9">
        <f>ROUND(T1612 / 1.2, 2)</f>
        <v>248193</v>
      </c>
      <c r="AA1612" s="9">
        <f>Y1612+Z1612</f>
        <v>598704.38</v>
      </c>
      <c r="AD1612" s="4">
        <v>337840098</v>
      </c>
      <c r="AE1612" s="4">
        <v>28895639</v>
      </c>
      <c r="AG1612" s="4" t="s">
        <v>4057</v>
      </c>
      <c r="AH1612" s="4" t="s">
        <v>4058</v>
      </c>
      <c r="AI1612" s="4" t="s">
        <v>70</v>
      </c>
    </row>
    <row r="1613" spans="1:35" ht="18" x14ac:dyDescent="0.3">
      <c r="A1613" s="50" t="s">
        <v>4368</v>
      </c>
      <c r="B1613" s="50"/>
      <c r="C1613" s="61" t="s">
        <v>4137</v>
      </c>
      <c r="D1613" s="52"/>
      <c r="E1613" s="52"/>
      <c r="F1613" s="55" t="s">
        <v>150</v>
      </c>
      <c r="G1613" s="56">
        <v>0.75</v>
      </c>
      <c r="H1613" s="52"/>
      <c r="I1613" s="56">
        <v>155.25</v>
      </c>
      <c r="J1613" s="58">
        <v>2.84</v>
      </c>
      <c r="K1613" s="59"/>
      <c r="L1613" s="59"/>
      <c r="M1613" s="58">
        <f t="shared" ref="M1613:M1625" si="246">ROUND(ROUND(J1613, 2)*I1613, 2)</f>
        <v>440.91</v>
      </c>
      <c r="N1613" s="59"/>
      <c r="O1613" s="59"/>
      <c r="P1613" s="58">
        <v>2.8</v>
      </c>
      <c r="Q1613" s="59"/>
      <c r="R1613" s="59"/>
      <c r="S1613" s="58">
        <f t="shared" ref="S1613:S1625" si="247">ROUND(ROUND(P1613, 2)*I1613, 2)</f>
        <v>434.7</v>
      </c>
      <c r="T1613" s="59"/>
      <c r="U1613" s="60"/>
      <c r="V1613" s="9">
        <f t="shared" ref="V1613:V1625" si="248">ROUND(ROUND(P1613, 2)/1.2, 2)</f>
        <v>2.33</v>
      </c>
      <c r="Y1613" s="9">
        <f t="shared" si="245"/>
        <v>362.25</v>
      </c>
      <c r="AD1613" s="4" t="s">
        <v>4369</v>
      </c>
      <c r="AE1613" s="4" t="s">
        <v>4370</v>
      </c>
      <c r="AF1613" s="4" t="s">
        <v>4140</v>
      </c>
    </row>
    <row r="1614" spans="1:35" ht="36" x14ac:dyDescent="0.3">
      <c r="A1614" s="50" t="s">
        <v>4371</v>
      </c>
      <c r="B1614" s="50"/>
      <c r="C1614" s="61" t="s">
        <v>630</v>
      </c>
      <c r="D1614" s="52"/>
      <c r="E1614" s="52"/>
      <c r="F1614" s="55" t="s">
        <v>74</v>
      </c>
      <c r="G1614" s="56">
        <v>0.1</v>
      </c>
      <c r="H1614" s="52"/>
      <c r="I1614" s="56">
        <v>20.7</v>
      </c>
      <c r="J1614" s="58">
        <v>90.28</v>
      </c>
      <c r="K1614" s="59"/>
      <c r="L1614" s="59"/>
      <c r="M1614" s="58">
        <f t="shared" si="246"/>
        <v>1868.8</v>
      </c>
      <c r="N1614" s="59"/>
      <c r="O1614" s="59"/>
      <c r="P1614" s="58">
        <v>88.8</v>
      </c>
      <c r="Q1614" s="59"/>
      <c r="R1614" s="59"/>
      <c r="S1614" s="58">
        <f t="shared" si="247"/>
        <v>1838.16</v>
      </c>
      <c r="T1614" s="59"/>
      <c r="U1614" s="60"/>
      <c r="V1614" s="9">
        <f t="shared" si="248"/>
        <v>74</v>
      </c>
      <c r="Y1614" s="9">
        <f t="shared" si="245"/>
        <v>1531.8</v>
      </c>
      <c r="AD1614" s="4" t="s">
        <v>4372</v>
      </c>
      <c r="AE1614" s="4" t="s">
        <v>4373</v>
      </c>
      <c r="AF1614" s="4" t="s">
        <v>633</v>
      </c>
    </row>
    <row r="1615" spans="1:35" ht="18" x14ac:dyDescent="0.3">
      <c r="A1615" s="50" t="s">
        <v>4374</v>
      </c>
      <c r="B1615" s="50"/>
      <c r="C1615" s="61" t="s">
        <v>4120</v>
      </c>
      <c r="D1615" s="52"/>
      <c r="E1615" s="52"/>
      <c r="F1615" s="55" t="s">
        <v>98</v>
      </c>
      <c r="G1615" s="56">
        <v>1.25</v>
      </c>
      <c r="H1615" s="52"/>
      <c r="I1615" s="56">
        <v>258.75</v>
      </c>
      <c r="J1615" s="58">
        <v>2.84</v>
      </c>
      <c r="K1615" s="59"/>
      <c r="L1615" s="59"/>
      <c r="M1615" s="58">
        <f t="shared" si="246"/>
        <v>734.85</v>
      </c>
      <c r="N1615" s="59"/>
      <c r="O1615" s="59"/>
      <c r="P1615" s="58">
        <v>2.8</v>
      </c>
      <c r="Q1615" s="59"/>
      <c r="R1615" s="59"/>
      <c r="S1615" s="58">
        <f t="shared" si="247"/>
        <v>724.5</v>
      </c>
      <c r="T1615" s="59"/>
      <c r="U1615" s="60"/>
      <c r="V1615" s="9">
        <f t="shared" si="248"/>
        <v>2.33</v>
      </c>
      <c r="Y1615" s="9">
        <f t="shared" si="245"/>
        <v>603.75</v>
      </c>
      <c r="AD1615" s="4" t="s">
        <v>4375</v>
      </c>
      <c r="AE1615" s="4" t="s">
        <v>4376</v>
      </c>
      <c r="AF1615" s="4" t="s">
        <v>4123</v>
      </c>
    </row>
    <row r="1616" spans="1:35" ht="18" x14ac:dyDescent="0.3">
      <c r="A1616" s="50" t="s">
        <v>4377</v>
      </c>
      <c r="B1616" s="50"/>
      <c r="C1616" s="61" t="s">
        <v>4113</v>
      </c>
      <c r="D1616" s="52"/>
      <c r="E1616" s="52"/>
      <c r="F1616" s="55" t="s">
        <v>98</v>
      </c>
      <c r="G1616" s="56">
        <v>1.05</v>
      </c>
      <c r="H1616" s="52"/>
      <c r="I1616" s="56">
        <v>217.35</v>
      </c>
      <c r="J1616" s="58">
        <v>4.67</v>
      </c>
      <c r="K1616" s="59"/>
      <c r="L1616" s="59"/>
      <c r="M1616" s="58">
        <f t="shared" si="246"/>
        <v>1015.02</v>
      </c>
      <c r="N1616" s="59"/>
      <c r="O1616" s="59"/>
      <c r="P1616" s="58">
        <v>4.5999999999999996</v>
      </c>
      <c r="Q1616" s="59"/>
      <c r="R1616" s="59"/>
      <c r="S1616" s="58">
        <f t="shared" si="247"/>
        <v>999.81</v>
      </c>
      <c r="T1616" s="59"/>
      <c r="U1616" s="60"/>
      <c r="V1616" s="9">
        <f t="shared" si="248"/>
        <v>3.83</v>
      </c>
      <c r="Y1616" s="9">
        <f t="shared" si="245"/>
        <v>833.18</v>
      </c>
      <c r="AD1616" s="4" t="s">
        <v>4378</v>
      </c>
      <c r="AE1616" s="4" t="s">
        <v>4379</v>
      </c>
      <c r="AF1616" s="4" t="s">
        <v>4116</v>
      </c>
    </row>
    <row r="1617" spans="1:35" ht="18" x14ac:dyDescent="0.3">
      <c r="A1617" s="50" t="s">
        <v>4380</v>
      </c>
      <c r="B1617" s="50"/>
      <c r="C1617" s="61" t="s">
        <v>2832</v>
      </c>
      <c r="D1617" s="52"/>
      <c r="E1617" s="52"/>
      <c r="F1617" s="55" t="s">
        <v>67</v>
      </c>
      <c r="G1617" s="56">
        <v>1.05</v>
      </c>
      <c r="H1617" s="52"/>
      <c r="I1617" s="56">
        <v>217.35</v>
      </c>
      <c r="J1617" s="58">
        <v>0</v>
      </c>
      <c r="K1617" s="59"/>
      <c r="L1617" s="59"/>
      <c r="M1617" s="58">
        <f t="shared" si="246"/>
        <v>0</v>
      </c>
      <c r="N1617" s="59"/>
      <c r="O1617" s="59"/>
      <c r="P1617" s="58">
        <v>1520.33</v>
      </c>
      <c r="Q1617" s="59"/>
      <c r="R1617" s="59"/>
      <c r="S1617" s="58">
        <f t="shared" si="247"/>
        <v>330443.73</v>
      </c>
      <c r="T1617" s="59"/>
      <c r="U1617" s="60"/>
      <c r="V1617" s="9">
        <f t="shared" si="248"/>
        <v>1266.94</v>
      </c>
      <c r="Y1617" s="9">
        <f t="shared" si="245"/>
        <v>275369.78000000003</v>
      </c>
      <c r="AD1617" s="4" t="s">
        <v>4381</v>
      </c>
      <c r="AE1617" s="4" t="s">
        <v>4382</v>
      </c>
      <c r="AF1617" s="4" t="s">
        <v>2835</v>
      </c>
    </row>
    <row r="1618" spans="1:35" ht="18" x14ac:dyDescent="0.3">
      <c r="A1618" s="50" t="s">
        <v>4383</v>
      </c>
      <c r="B1618" s="50"/>
      <c r="C1618" s="28" t="s">
        <v>4106</v>
      </c>
      <c r="D1618" s="52"/>
      <c r="E1618" s="52"/>
      <c r="F1618" s="55" t="s">
        <v>150</v>
      </c>
      <c r="G1618" s="56">
        <v>4.2</v>
      </c>
      <c r="H1618" s="52"/>
      <c r="I1618" s="56">
        <v>869.4</v>
      </c>
      <c r="J1618" s="58">
        <v>5</v>
      </c>
      <c r="K1618" s="59"/>
      <c r="L1618" s="59"/>
      <c r="M1618" s="58">
        <f t="shared" si="246"/>
        <v>4347</v>
      </c>
      <c r="N1618" s="59"/>
      <c r="O1618" s="59"/>
      <c r="P1618" s="58">
        <v>4.92</v>
      </c>
      <c r="Q1618" s="59"/>
      <c r="R1618" s="59"/>
      <c r="S1618" s="58">
        <f t="shared" si="247"/>
        <v>4277.45</v>
      </c>
      <c r="T1618" s="59"/>
      <c r="U1618" s="60"/>
      <c r="V1618" s="9">
        <f t="shared" si="248"/>
        <v>4.0999999999999996</v>
      </c>
      <c r="Y1618" s="9">
        <f t="shared" si="245"/>
        <v>3564.54</v>
      </c>
      <c r="AD1618" s="4" t="s">
        <v>4384</v>
      </c>
      <c r="AE1618" s="4" t="s">
        <v>4385</v>
      </c>
      <c r="AF1618" s="4" t="s">
        <v>4109</v>
      </c>
    </row>
    <row r="1619" spans="1:35" ht="18" x14ac:dyDescent="0.3">
      <c r="A1619" s="50" t="s">
        <v>4386</v>
      </c>
      <c r="B1619" s="50"/>
      <c r="C1619" s="61" t="s">
        <v>4092</v>
      </c>
      <c r="D1619" s="52"/>
      <c r="E1619" s="52"/>
      <c r="F1619" s="55" t="s">
        <v>98</v>
      </c>
      <c r="G1619" s="56">
        <v>0.3</v>
      </c>
      <c r="H1619" s="52"/>
      <c r="I1619" s="56">
        <v>62.1</v>
      </c>
      <c r="J1619" s="58">
        <v>44.87</v>
      </c>
      <c r="K1619" s="59"/>
      <c r="L1619" s="59"/>
      <c r="M1619" s="58">
        <f t="shared" si="246"/>
        <v>2786.43</v>
      </c>
      <c r="N1619" s="59"/>
      <c r="O1619" s="59"/>
      <c r="P1619" s="58">
        <v>44.13</v>
      </c>
      <c r="Q1619" s="59"/>
      <c r="R1619" s="59"/>
      <c r="S1619" s="58">
        <f t="shared" si="247"/>
        <v>2740.47</v>
      </c>
      <c r="T1619" s="59"/>
      <c r="U1619" s="60"/>
      <c r="V1619" s="9">
        <f t="shared" si="248"/>
        <v>36.78</v>
      </c>
      <c r="Y1619" s="9">
        <f t="shared" si="245"/>
        <v>2283.73</v>
      </c>
      <c r="AD1619" s="4" t="s">
        <v>4387</v>
      </c>
      <c r="AE1619" s="4" t="s">
        <v>4388</v>
      </c>
      <c r="AF1619" s="4" t="s">
        <v>4095</v>
      </c>
    </row>
    <row r="1620" spans="1:35" ht="18" x14ac:dyDescent="0.3">
      <c r="A1620" s="50" t="s">
        <v>4389</v>
      </c>
      <c r="B1620" s="50"/>
      <c r="C1620" s="61" t="s">
        <v>4099</v>
      </c>
      <c r="D1620" s="52"/>
      <c r="E1620" s="52"/>
      <c r="F1620" s="55" t="s">
        <v>98</v>
      </c>
      <c r="G1620" s="56">
        <v>4.7</v>
      </c>
      <c r="H1620" s="52"/>
      <c r="I1620" s="56">
        <v>972.9</v>
      </c>
      <c r="J1620" s="58">
        <v>68.099999999999994</v>
      </c>
      <c r="K1620" s="59"/>
      <c r="L1620" s="59"/>
      <c r="M1620" s="58">
        <f t="shared" si="246"/>
        <v>66254.490000000005</v>
      </c>
      <c r="N1620" s="59"/>
      <c r="O1620" s="59"/>
      <c r="P1620" s="58">
        <v>66.98</v>
      </c>
      <c r="Q1620" s="59"/>
      <c r="R1620" s="59"/>
      <c r="S1620" s="58">
        <f t="shared" si="247"/>
        <v>65164.84</v>
      </c>
      <c r="T1620" s="59"/>
      <c r="U1620" s="60"/>
      <c r="V1620" s="9">
        <f t="shared" si="248"/>
        <v>55.82</v>
      </c>
      <c r="Y1620" s="9">
        <f t="shared" si="245"/>
        <v>54304.03</v>
      </c>
      <c r="AD1620" s="4" t="s">
        <v>4390</v>
      </c>
      <c r="AE1620" s="4" t="s">
        <v>4391</v>
      </c>
      <c r="AF1620" s="4" t="s">
        <v>4102</v>
      </c>
    </row>
    <row r="1621" spans="1:35" ht="36" x14ac:dyDescent="0.3">
      <c r="A1621" s="50" t="s">
        <v>4392</v>
      </c>
      <c r="B1621" s="50"/>
      <c r="C1621" s="61" t="s">
        <v>4337</v>
      </c>
      <c r="D1621" s="52"/>
      <c r="E1621" s="52"/>
      <c r="F1621" s="55" t="s">
        <v>150</v>
      </c>
      <c r="G1621" s="56">
        <v>1.5</v>
      </c>
      <c r="H1621" s="52"/>
      <c r="I1621" s="56">
        <v>310.5</v>
      </c>
      <c r="J1621" s="58">
        <v>7.32</v>
      </c>
      <c r="K1621" s="59"/>
      <c r="L1621" s="59"/>
      <c r="M1621" s="58">
        <f t="shared" si="246"/>
        <v>2272.86</v>
      </c>
      <c r="N1621" s="59"/>
      <c r="O1621" s="59"/>
      <c r="P1621" s="58">
        <v>15.9</v>
      </c>
      <c r="Q1621" s="59"/>
      <c r="R1621" s="59"/>
      <c r="S1621" s="58">
        <f t="shared" si="247"/>
        <v>4936.95</v>
      </c>
      <c r="T1621" s="59"/>
      <c r="U1621" s="60"/>
      <c r="V1621" s="9">
        <f t="shared" si="248"/>
        <v>13.25</v>
      </c>
      <c r="Y1621" s="9">
        <f t="shared" si="245"/>
        <v>4114.13</v>
      </c>
      <c r="AD1621" s="4" t="s">
        <v>4393</v>
      </c>
      <c r="AE1621" s="4" t="s">
        <v>4394</v>
      </c>
      <c r="AF1621" s="4" t="s">
        <v>4340</v>
      </c>
    </row>
    <row r="1622" spans="1:35" ht="18" x14ac:dyDescent="0.3">
      <c r="A1622" s="50" t="s">
        <v>4395</v>
      </c>
      <c r="B1622" s="50"/>
      <c r="C1622" s="61" t="s">
        <v>4078</v>
      </c>
      <c r="D1622" s="52"/>
      <c r="E1622" s="52"/>
      <c r="F1622" s="55" t="s">
        <v>150</v>
      </c>
      <c r="G1622" s="56">
        <v>0.3</v>
      </c>
      <c r="H1622" s="52"/>
      <c r="I1622" s="56">
        <v>62.1</v>
      </c>
      <c r="J1622" s="58">
        <v>5.7</v>
      </c>
      <c r="K1622" s="59"/>
      <c r="L1622" s="59"/>
      <c r="M1622" s="58">
        <f t="shared" si="246"/>
        <v>353.97</v>
      </c>
      <c r="N1622" s="59"/>
      <c r="O1622" s="59"/>
      <c r="P1622" s="58">
        <v>5.6</v>
      </c>
      <c r="Q1622" s="59"/>
      <c r="R1622" s="59"/>
      <c r="S1622" s="58">
        <f t="shared" si="247"/>
        <v>347.76</v>
      </c>
      <c r="T1622" s="59"/>
      <c r="U1622" s="60"/>
      <c r="V1622" s="9">
        <f t="shared" si="248"/>
        <v>4.67</v>
      </c>
      <c r="Y1622" s="9">
        <f t="shared" si="245"/>
        <v>289.8</v>
      </c>
      <c r="AD1622" s="4" t="s">
        <v>4396</v>
      </c>
      <c r="AE1622" s="4" t="s">
        <v>4397</v>
      </c>
      <c r="AF1622" s="4" t="s">
        <v>4081</v>
      </c>
    </row>
    <row r="1623" spans="1:35" ht="18" x14ac:dyDescent="0.3">
      <c r="A1623" s="50" t="s">
        <v>4398</v>
      </c>
      <c r="B1623" s="50"/>
      <c r="C1623" s="61" t="s">
        <v>2791</v>
      </c>
      <c r="D1623" s="52"/>
      <c r="E1623" s="52"/>
      <c r="F1623" s="55" t="s">
        <v>74</v>
      </c>
      <c r="G1623" s="56">
        <v>0.35</v>
      </c>
      <c r="H1623" s="52"/>
      <c r="I1623" s="56">
        <v>72.45</v>
      </c>
      <c r="J1623" s="58">
        <v>55.91</v>
      </c>
      <c r="K1623" s="59"/>
      <c r="L1623" s="59"/>
      <c r="M1623" s="58">
        <f t="shared" si="246"/>
        <v>4050.68</v>
      </c>
      <c r="N1623" s="59"/>
      <c r="O1623" s="59"/>
      <c r="P1623" s="58">
        <v>55</v>
      </c>
      <c r="Q1623" s="59"/>
      <c r="R1623" s="59"/>
      <c r="S1623" s="58">
        <f t="shared" si="247"/>
        <v>3984.75</v>
      </c>
      <c r="T1623" s="59"/>
      <c r="U1623" s="60"/>
      <c r="V1623" s="9">
        <f t="shared" si="248"/>
        <v>45.83</v>
      </c>
      <c r="Y1623" s="9">
        <f t="shared" si="245"/>
        <v>3320.63</v>
      </c>
      <c r="AD1623" s="4" t="s">
        <v>4399</v>
      </c>
      <c r="AE1623" s="4" t="s">
        <v>4400</v>
      </c>
      <c r="AF1623" s="4" t="s">
        <v>2794</v>
      </c>
    </row>
    <row r="1624" spans="1:35" ht="18" x14ac:dyDescent="0.3">
      <c r="A1624" s="50" t="s">
        <v>4401</v>
      </c>
      <c r="B1624" s="50"/>
      <c r="C1624" s="61" t="s">
        <v>3053</v>
      </c>
      <c r="D1624" s="52"/>
      <c r="E1624" s="52"/>
      <c r="F1624" s="55" t="s">
        <v>150</v>
      </c>
      <c r="G1624" s="56">
        <v>30</v>
      </c>
      <c r="H1624" s="52"/>
      <c r="I1624" s="56">
        <v>6210</v>
      </c>
      <c r="J1624" s="58">
        <v>0.28000000000000003</v>
      </c>
      <c r="K1624" s="59"/>
      <c r="L1624" s="59"/>
      <c r="M1624" s="58">
        <f t="shared" si="246"/>
        <v>1738.8</v>
      </c>
      <c r="N1624" s="59"/>
      <c r="O1624" s="59"/>
      <c r="P1624" s="58">
        <v>0.28000000000000003</v>
      </c>
      <c r="Q1624" s="59"/>
      <c r="R1624" s="59"/>
      <c r="S1624" s="58">
        <f t="shared" si="247"/>
        <v>1738.8</v>
      </c>
      <c r="T1624" s="59"/>
      <c r="U1624" s="60"/>
      <c r="V1624" s="9">
        <f t="shared" si="248"/>
        <v>0.23</v>
      </c>
      <c r="Y1624" s="9">
        <f t="shared" si="245"/>
        <v>1449</v>
      </c>
      <c r="AD1624" s="4" t="s">
        <v>4402</v>
      </c>
      <c r="AE1624" s="4" t="s">
        <v>4403</v>
      </c>
      <c r="AF1624" s="4" t="s">
        <v>3056</v>
      </c>
    </row>
    <row r="1625" spans="1:35" ht="18" x14ac:dyDescent="0.3">
      <c r="A1625" s="50" t="s">
        <v>4404</v>
      </c>
      <c r="B1625" s="50"/>
      <c r="C1625" s="61" t="s">
        <v>4061</v>
      </c>
      <c r="D1625" s="52"/>
      <c r="E1625" s="52"/>
      <c r="F1625" s="55" t="s">
        <v>150</v>
      </c>
      <c r="G1625" s="56">
        <v>15</v>
      </c>
      <c r="H1625" s="52"/>
      <c r="I1625" s="56">
        <v>3105</v>
      </c>
      <c r="J1625" s="58">
        <v>0.96</v>
      </c>
      <c r="K1625" s="59"/>
      <c r="L1625" s="59"/>
      <c r="M1625" s="58">
        <f t="shared" si="246"/>
        <v>2980.8</v>
      </c>
      <c r="N1625" s="59"/>
      <c r="O1625" s="59"/>
      <c r="P1625" s="58">
        <v>0.96</v>
      </c>
      <c r="Q1625" s="59"/>
      <c r="R1625" s="59"/>
      <c r="S1625" s="58">
        <f t="shared" si="247"/>
        <v>2980.8</v>
      </c>
      <c r="T1625" s="59"/>
      <c r="U1625" s="60"/>
      <c r="V1625" s="9">
        <f t="shared" si="248"/>
        <v>0.8</v>
      </c>
      <c r="Y1625" s="9">
        <f t="shared" si="245"/>
        <v>2484</v>
      </c>
      <c r="AD1625" s="4" t="s">
        <v>4405</v>
      </c>
      <c r="AE1625" s="4" t="s">
        <v>4406</v>
      </c>
      <c r="AF1625" s="4" t="s">
        <v>4064</v>
      </c>
    </row>
    <row r="1626" spans="1:35" ht="72" x14ac:dyDescent="0.3">
      <c r="A1626" s="50" t="s">
        <v>4407</v>
      </c>
      <c r="B1626" s="50" t="s">
        <v>4408</v>
      </c>
      <c r="C1626" s="51" t="s">
        <v>4409</v>
      </c>
      <c r="D1626" s="52"/>
      <c r="E1626" s="52" t="s">
        <v>4410</v>
      </c>
      <c r="F1626" s="52" t="s">
        <v>67</v>
      </c>
      <c r="G1626" s="53">
        <v>1</v>
      </c>
      <c r="H1626" s="52"/>
      <c r="I1626" s="53">
        <v>106</v>
      </c>
      <c r="J1626" s="54">
        <v>0</v>
      </c>
      <c r="K1626" s="54">
        <v>1499</v>
      </c>
      <c r="L1626" s="54">
        <f>J1626+ROUND(K1626, 2)</f>
        <v>1499</v>
      </c>
      <c r="M1626" s="54">
        <v>0</v>
      </c>
      <c r="N1626" s="54">
        <v>158894</v>
      </c>
      <c r="O1626" s="54">
        <f>M1626+N1626</f>
        <v>158894</v>
      </c>
      <c r="P1626" s="54">
        <v>8020</v>
      </c>
      <c r="Q1626" s="54">
        <v>903.72</v>
      </c>
      <c r="R1626" s="54">
        <f>P1626+ROUND(Q1626, 2)</f>
        <v>8923.7199999999993</v>
      </c>
      <c r="S1626" s="54">
        <v>850120</v>
      </c>
      <c r="T1626" s="54">
        <v>95794.32</v>
      </c>
      <c r="U1626" s="54">
        <f>S1626+T1626</f>
        <v>945914.32000000007</v>
      </c>
      <c r="V1626" s="9">
        <f>ROUND(P1626 / 1.2, 2)</f>
        <v>6683.33</v>
      </c>
      <c r="W1626" s="9">
        <f>ROUND(Q1626 / 1.2, 2)</f>
        <v>753.1</v>
      </c>
      <c r="X1626" s="9">
        <f>ROUND(R1626 / 1.2, 2)</f>
        <v>7436.43</v>
      </c>
      <c r="Y1626" s="9">
        <f t="shared" si="245"/>
        <v>708433.33</v>
      </c>
      <c r="Z1626" s="9">
        <f>ROUND(T1626 / 1.2, 2)</f>
        <v>79828.600000000006</v>
      </c>
      <c r="AA1626" s="9">
        <f>Y1626+Z1626</f>
        <v>788261.92999999993</v>
      </c>
      <c r="AD1626" s="4">
        <v>337839850</v>
      </c>
      <c r="AE1626" s="4">
        <v>28883547</v>
      </c>
      <c r="AG1626" s="4" t="s">
        <v>4411</v>
      </c>
      <c r="AH1626" s="4" t="s">
        <v>4412</v>
      </c>
      <c r="AI1626" s="4" t="s">
        <v>70</v>
      </c>
    </row>
    <row r="1627" spans="1:35" ht="198" x14ac:dyDescent="0.3">
      <c r="A1627" s="50" t="s">
        <v>4413</v>
      </c>
      <c r="B1627" s="50"/>
      <c r="C1627" s="61" t="s">
        <v>4414</v>
      </c>
      <c r="D1627" s="52"/>
      <c r="E1627" s="52" t="s">
        <v>4415</v>
      </c>
      <c r="F1627" s="55" t="s">
        <v>67</v>
      </c>
      <c r="G1627" s="56">
        <v>1</v>
      </c>
      <c r="H1627" s="52"/>
      <c r="I1627" s="56">
        <v>106</v>
      </c>
      <c r="J1627" s="58">
        <v>0</v>
      </c>
      <c r="K1627" s="59"/>
      <c r="L1627" s="59"/>
      <c r="M1627" s="58">
        <f>ROUND(ROUND(J1627, 2)*I1627, 2)</f>
        <v>0</v>
      </c>
      <c r="N1627" s="59"/>
      <c r="O1627" s="59"/>
      <c r="P1627" s="58">
        <v>8020</v>
      </c>
      <c r="Q1627" s="59"/>
      <c r="R1627" s="59"/>
      <c r="S1627" s="58">
        <f>ROUND(ROUND(P1627, 2)*I1627, 2)</f>
        <v>850120</v>
      </c>
      <c r="T1627" s="59"/>
      <c r="U1627" s="60"/>
      <c r="V1627" s="9">
        <f>ROUND(ROUND(P1627, 2)/1.2, 2)</f>
        <v>6683.33</v>
      </c>
      <c r="Y1627" s="9">
        <f t="shared" si="245"/>
        <v>708433.33</v>
      </c>
      <c r="AD1627" s="4" t="s">
        <v>4416</v>
      </c>
      <c r="AE1627" s="4" t="s">
        <v>4417</v>
      </c>
      <c r="AF1627" s="4" t="s">
        <v>4418</v>
      </c>
    </row>
    <row r="1628" spans="1:35" ht="72" x14ac:dyDescent="0.3">
      <c r="A1628" s="50" t="s">
        <v>4419</v>
      </c>
      <c r="B1628" s="50" t="s">
        <v>4408</v>
      </c>
      <c r="C1628" s="51" t="s">
        <v>4409</v>
      </c>
      <c r="D1628" s="52"/>
      <c r="E1628" s="52" t="s">
        <v>4420</v>
      </c>
      <c r="F1628" s="52" t="s">
        <v>67</v>
      </c>
      <c r="G1628" s="53">
        <v>1</v>
      </c>
      <c r="H1628" s="52"/>
      <c r="I1628" s="53">
        <v>87</v>
      </c>
      <c r="J1628" s="54">
        <v>0</v>
      </c>
      <c r="K1628" s="54">
        <v>1499</v>
      </c>
      <c r="L1628" s="54">
        <f>J1628+ROUND(K1628, 2)</f>
        <v>1499</v>
      </c>
      <c r="M1628" s="54">
        <v>0</v>
      </c>
      <c r="N1628" s="54">
        <v>130413</v>
      </c>
      <c r="O1628" s="54">
        <f>M1628+N1628</f>
        <v>130413</v>
      </c>
      <c r="P1628" s="54">
        <v>8130</v>
      </c>
      <c r="Q1628" s="54">
        <v>2032.64</v>
      </c>
      <c r="R1628" s="54">
        <f>P1628+ROUND(Q1628, 2)</f>
        <v>10162.64</v>
      </c>
      <c r="S1628" s="54">
        <v>707310</v>
      </c>
      <c r="T1628" s="54">
        <v>176839.67999999999</v>
      </c>
      <c r="U1628" s="54">
        <f>S1628+T1628</f>
        <v>884149.67999999993</v>
      </c>
      <c r="V1628" s="9">
        <f>ROUND(P1628 / 1.2, 2)</f>
        <v>6775</v>
      </c>
      <c r="W1628" s="9">
        <f>ROUND(Q1628 / 1.2, 2)</f>
        <v>1693.87</v>
      </c>
      <c r="X1628" s="9">
        <f>ROUND(R1628 / 1.2, 2)</f>
        <v>8468.8700000000008</v>
      </c>
      <c r="Y1628" s="9">
        <f t="shared" si="245"/>
        <v>589425</v>
      </c>
      <c r="Z1628" s="9">
        <f>ROUND(T1628 / 1.2, 2)</f>
        <v>147366.39999999999</v>
      </c>
      <c r="AA1628" s="9">
        <f>Y1628+Z1628</f>
        <v>736791.4</v>
      </c>
      <c r="AD1628" s="4">
        <v>337840099</v>
      </c>
      <c r="AE1628" s="4">
        <v>28883548</v>
      </c>
      <c r="AG1628" s="4" t="s">
        <v>4411</v>
      </c>
      <c r="AH1628" s="4" t="s">
        <v>4412</v>
      </c>
      <c r="AI1628" s="4" t="s">
        <v>70</v>
      </c>
    </row>
    <row r="1629" spans="1:35" ht="198" x14ac:dyDescent="0.3">
      <c r="A1629" s="50" t="s">
        <v>4421</v>
      </c>
      <c r="B1629" s="50"/>
      <c r="C1629" s="61" t="s">
        <v>4414</v>
      </c>
      <c r="D1629" s="52"/>
      <c r="E1629" s="52" t="s">
        <v>4422</v>
      </c>
      <c r="F1629" s="55" t="s">
        <v>67</v>
      </c>
      <c r="G1629" s="56">
        <v>1</v>
      </c>
      <c r="H1629" s="52"/>
      <c r="I1629" s="56">
        <v>87</v>
      </c>
      <c r="J1629" s="58">
        <v>0</v>
      </c>
      <c r="K1629" s="59"/>
      <c r="L1629" s="59"/>
      <c r="M1629" s="58">
        <f>ROUND(ROUND(J1629, 2)*I1629, 2)</f>
        <v>0</v>
      </c>
      <c r="N1629" s="59"/>
      <c r="O1629" s="59"/>
      <c r="P1629" s="58">
        <v>8130</v>
      </c>
      <c r="Q1629" s="59"/>
      <c r="R1629" s="59"/>
      <c r="S1629" s="58">
        <f>ROUND(ROUND(P1629, 2)*I1629, 2)</f>
        <v>707310</v>
      </c>
      <c r="T1629" s="59"/>
      <c r="U1629" s="60"/>
      <c r="V1629" s="9">
        <f>ROUND(ROUND(P1629, 2)/1.2, 2)</f>
        <v>6775</v>
      </c>
      <c r="Y1629" s="9">
        <f t="shared" si="245"/>
        <v>589425</v>
      </c>
      <c r="AD1629" s="4" t="s">
        <v>4423</v>
      </c>
      <c r="AE1629" s="4" t="s">
        <v>4424</v>
      </c>
      <c r="AF1629" s="4" t="s">
        <v>4418</v>
      </c>
    </row>
    <row r="1630" spans="1:35" ht="36" x14ac:dyDescent="0.3">
      <c r="A1630" s="50" t="s">
        <v>4425</v>
      </c>
      <c r="B1630" s="50" t="s">
        <v>4408</v>
      </c>
      <c r="C1630" s="51" t="s">
        <v>4409</v>
      </c>
      <c r="D1630" s="52"/>
      <c r="E1630" s="52" t="s">
        <v>4426</v>
      </c>
      <c r="F1630" s="52" t="s">
        <v>67</v>
      </c>
      <c r="G1630" s="53">
        <v>1</v>
      </c>
      <c r="H1630" s="52"/>
      <c r="I1630" s="53">
        <v>5</v>
      </c>
      <c r="J1630" s="54">
        <v>0</v>
      </c>
      <c r="K1630" s="54">
        <v>1499</v>
      </c>
      <c r="L1630" s="54">
        <f>J1630+ROUND(K1630, 2)</f>
        <v>1499</v>
      </c>
      <c r="M1630" s="54">
        <v>0</v>
      </c>
      <c r="N1630" s="54">
        <v>7495</v>
      </c>
      <c r="O1630" s="54">
        <f>M1630+N1630</f>
        <v>7495</v>
      </c>
      <c r="P1630" s="54">
        <v>4230</v>
      </c>
      <c r="Q1630" s="54">
        <v>431.71</v>
      </c>
      <c r="R1630" s="54">
        <f>P1630+ROUND(Q1630, 2)</f>
        <v>4661.71</v>
      </c>
      <c r="S1630" s="54">
        <v>21150</v>
      </c>
      <c r="T1630" s="54">
        <v>2158.5500000000002</v>
      </c>
      <c r="U1630" s="54">
        <f>S1630+T1630</f>
        <v>23308.55</v>
      </c>
      <c r="V1630" s="9">
        <f>ROUND(P1630 / 1.2, 2)</f>
        <v>3525</v>
      </c>
      <c r="W1630" s="9">
        <f>ROUND(Q1630 / 1.2, 2)</f>
        <v>359.76</v>
      </c>
      <c r="X1630" s="9">
        <f>ROUND(R1630 / 1.2, 2)</f>
        <v>3884.76</v>
      </c>
      <c r="Y1630" s="9">
        <f t="shared" si="245"/>
        <v>17625</v>
      </c>
      <c r="Z1630" s="9">
        <f>ROUND(T1630 / 1.2, 2)</f>
        <v>1798.79</v>
      </c>
      <c r="AA1630" s="9">
        <f>Y1630+Z1630</f>
        <v>19423.79</v>
      </c>
      <c r="AD1630" s="4">
        <v>337840100</v>
      </c>
      <c r="AE1630" s="4">
        <v>28892200</v>
      </c>
      <c r="AG1630" s="4" t="s">
        <v>4411</v>
      </c>
      <c r="AH1630" s="4" t="s">
        <v>4412</v>
      </c>
      <c r="AI1630" s="4" t="s">
        <v>70</v>
      </c>
    </row>
    <row r="1631" spans="1:35" ht="72" x14ac:dyDescent="0.3">
      <c r="A1631" s="50" t="s">
        <v>4427</v>
      </c>
      <c r="B1631" s="50"/>
      <c r="C1631" s="61" t="s">
        <v>4414</v>
      </c>
      <c r="D1631" s="52"/>
      <c r="E1631" s="52" t="s">
        <v>4428</v>
      </c>
      <c r="F1631" s="55" t="s">
        <v>67</v>
      </c>
      <c r="G1631" s="56">
        <v>1</v>
      </c>
      <c r="H1631" s="52"/>
      <c r="I1631" s="56">
        <v>5</v>
      </c>
      <c r="J1631" s="58">
        <v>0</v>
      </c>
      <c r="K1631" s="59"/>
      <c r="L1631" s="59"/>
      <c r="M1631" s="58">
        <f>ROUND(ROUND(J1631, 2)*I1631, 2)</f>
        <v>0</v>
      </c>
      <c r="N1631" s="59"/>
      <c r="O1631" s="59"/>
      <c r="P1631" s="58">
        <v>4230</v>
      </c>
      <c r="Q1631" s="59"/>
      <c r="R1631" s="59"/>
      <c r="S1631" s="58">
        <f>ROUND(ROUND(P1631, 2)*I1631, 2)</f>
        <v>21150</v>
      </c>
      <c r="T1631" s="59"/>
      <c r="U1631" s="60"/>
      <c r="V1631" s="9">
        <f>ROUND(ROUND(P1631, 2)/1.2, 2)</f>
        <v>3525</v>
      </c>
      <c r="Y1631" s="9">
        <f t="shared" si="245"/>
        <v>17625</v>
      </c>
      <c r="AD1631" s="4" t="s">
        <v>4429</v>
      </c>
      <c r="AE1631" s="4" t="s">
        <v>4430</v>
      </c>
      <c r="AF1631" s="4" t="s">
        <v>4418</v>
      </c>
    </row>
    <row r="1632" spans="1:35" ht="54" x14ac:dyDescent="0.3">
      <c r="A1632" s="17" t="s">
        <v>4431</v>
      </c>
      <c r="B1632" s="17" t="s">
        <v>4432</v>
      </c>
      <c r="C1632" s="18" t="s">
        <v>4433</v>
      </c>
      <c r="D1632" s="19"/>
      <c r="E1632" s="19" t="s">
        <v>89</v>
      </c>
      <c r="F1632" s="19" t="s">
        <v>67</v>
      </c>
      <c r="G1632" s="20">
        <v>1</v>
      </c>
      <c r="H1632" s="19"/>
      <c r="I1632" s="21">
        <v>0</v>
      </c>
      <c r="J1632" s="22">
        <v>0</v>
      </c>
      <c r="K1632" s="22">
        <v>121</v>
      </c>
      <c r="L1632" s="22">
        <f>J1632+ROUND(K1632, 2)</f>
        <v>121</v>
      </c>
      <c r="M1632" s="22">
        <v>0</v>
      </c>
      <c r="N1632" s="22">
        <v>0</v>
      </c>
      <c r="O1632" s="22">
        <f>M1632+N1632</f>
        <v>0</v>
      </c>
      <c r="P1632" s="22">
        <v>0</v>
      </c>
      <c r="Q1632" s="22">
        <v>121</v>
      </c>
      <c r="R1632" s="22">
        <f>P1632+ROUND(Q1632, 2)</f>
        <v>121</v>
      </c>
      <c r="S1632" s="22">
        <v>0</v>
      </c>
      <c r="T1632" s="22">
        <v>0</v>
      </c>
      <c r="U1632" s="22">
        <f>S1632+T1632</f>
        <v>0</v>
      </c>
      <c r="V1632" s="9"/>
      <c r="W1632" s="9">
        <f t="shared" ref="W1632:X1634" si="249">ROUND(Q1632 / 1.2, 2)</f>
        <v>100.83</v>
      </c>
      <c r="X1632" s="9">
        <f t="shared" si="249"/>
        <v>100.83</v>
      </c>
      <c r="Y1632" s="9"/>
      <c r="Z1632" s="9">
        <f>ROUND(T1632 / 1.2, 2)</f>
        <v>0</v>
      </c>
      <c r="AA1632" s="9">
        <f>Y1632+Z1632</f>
        <v>0</v>
      </c>
      <c r="AD1632" s="4">
        <v>337839852</v>
      </c>
      <c r="AE1632" s="4">
        <v>27137958</v>
      </c>
      <c r="AG1632" s="4" t="s">
        <v>4434</v>
      </c>
      <c r="AH1632" s="4" t="s">
        <v>4435</v>
      </c>
      <c r="AI1632" s="4" t="s">
        <v>70</v>
      </c>
    </row>
    <row r="1633" spans="1:35" ht="54" x14ac:dyDescent="0.3">
      <c r="A1633" s="23" t="s">
        <v>4436</v>
      </c>
      <c r="B1633" s="23" t="s">
        <v>4432</v>
      </c>
      <c r="C1633" s="24" t="s">
        <v>4433</v>
      </c>
      <c r="D1633" s="25"/>
      <c r="E1633" s="25" t="s">
        <v>89</v>
      </c>
      <c r="F1633" s="25" t="s">
        <v>67</v>
      </c>
      <c r="G1633" s="26">
        <v>1</v>
      </c>
      <c r="H1633" s="25"/>
      <c r="I1633" s="26">
        <v>2099.0100000000002</v>
      </c>
      <c r="J1633" s="27">
        <v>0</v>
      </c>
      <c r="K1633" s="27">
        <v>121</v>
      </c>
      <c r="L1633" s="27">
        <v>121</v>
      </c>
      <c r="M1633" s="27">
        <v>0</v>
      </c>
      <c r="N1633" s="27">
        <v>253980.21</v>
      </c>
      <c r="O1633" s="27"/>
      <c r="P1633" s="27">
        <v>0</v>
      </c>
      <c r="Q1633" s="27">
        <v>121</v>
      </c>
      <c r="R1633" s="27">
        <v>121</v>
      </c>
      <c r="S1633" s="27">
        <v>0</v>
      </c>
      <c r="T1633" s="27">
        <v>253980.21</v>
      </c>
      <c r="U1633" s="27"/>
      <c r="V1633" s="9"/>
      <c r="W1633" s="9">
        <f t="shared" si="249"/>
        <v>100.83</v>
      </c>
      <c r="X1633" s="9">
        <f t="shared" si="249"/>
        <v>100.83</v>
      </c>
      <c r="Y1633" s="9"/>
      <c r="Z1633" s="9">
        <f>ROUND(T1633 / 1.2, 2)</f>
        <v>211650.18</v>
      </c>
      <c r="AA1633" s="9"/>
      <c r="AD1633" s="4">
        <v>315782401</v>
      </c>
      <c r="AE1633" s="4">
        <v>27137958</v>
      </c>
      <c r="AG1633" s="4" t="s">
        <v>4434</v>
      </c>
      <c r="AH1633" s="4" t="s">
        <v>4435</v>
      </c>
      <c r="AI1633" s="4"/>
    </row>
    <row r="1634" spans="1:35" ht="54" x14ac:dyDescent="0.3">
      <c r="A1634" s="50" t="s">
        <v>4437</v>
      </c>
      <c r="B1634" s="50" t="s">
        <v>4432</v>
      </c>
      <c r="C1634" s="51" t="s">
        <v>4433</v>
      </c>
      <c r="D1634" s="52"/>
      <c r="E1634" s="52" t="s">
        <v>4438</v>
      </c>
      <c r="F1634" s="52" t="s">
        <v>67</v>
      </c>
      <c r="G1634" s="53">
        <v>1</v>
      </c>
      <c r="H1634" s="52"/>
      <c r="I1634" s="53">
        <v>4503.3900000000003</v>
      </c>
      <c r="J1634" s="54">
        <v>0</v>
      </c>
      <c r="K1634" s="54">
        <v>121</v>
      </c>
      <c r="L1634" s="54">
        <f>J1634+ROUND(K1634, 2)</f>
        <v>121</v>
      </c>
      <c r="M1634" s="54">
        <v>0</v>
      </c>
      <c r="N1634" s="54">
        <v>544910.18999999994</v>
      </c>
      <c r="O1634" s="54">
        <f>M1634+N1634</f>
        <v>544910.18999999994</v>
      </c>
      <c r="P1634" s="54">
        <v>0</v>
      </c>
      <c r="Q1634" s="54">
        <v>145.19999999999999</v>
      </c>
      <c r="R1634" s="54">
        <f>P1634+ROUND(Q1634, 2)</f>
        <v>145.19999999999999</v>
      </c>
      <c r="S1634" s="54">
        <v>0</v>
      </c>
      <c r="T1634" s="54">
        <v>653892.23</v>
      </c>
      <c r="U1634" s="54">
        <f>S1634+T1634</f>
        <v>653892.23</v>
      </c>
      <c r="V1634" s="9"/>
      <c r="W1634" s="9">
        <f t="shared" si="249"/>
        <v>121</v>
      </c>
      <c r="X1634" s="9">
        <f t="shared" si="249"/>
        <v>121</v>
      </c>
      <c r="Y1634" s="9"/>
      <c r="Z1634" s="9">
        <f>ROUND(T1634 / 1.2, 2)</f>
        <v>544910.18999999994</v>
      </c>
      <c r="AA1634" s="9">
        <f>Y1634+Z1634</f>
        <v>544910.18999999994</v>
      </c>
      <c r="AD1634" s="4">
        <v>337840101</v>
      </c>
      <c r="AE1634" s="4">
        <v>28892199</v>
      </c>
      <c r="AG1634" s="4" t="s">
        <v>4434</v>
      </c>
      <c r="AH1634" s="4" t="s">
        <v>4435</v>
      </c>
      <c r="AI1634" s="4" t="s">
        <v>70</v>
      </c>
    </row>
    <row r="1635" spans="1:35" ht="16.95" customHeight="1" x14ac:dyDescent="0.3">
      <c r="A1635" s="10" t="s">
        <v>4439</v>
      </c>
      <c r="B1635" s="10" t="s">
        <v>4440</v>
      </c>
      <c r="C1635" s="101" t="s">
        <v>4441</v>
      </c>
      <c r="D1635" s="102"/>
      <c r="E1635" s="102"/>
      <c r="F1635" s="102"/>
      <c r="G1635" s="102"/>
      <c r="H1635" s="102"/>
      <c r="I1635" s="103"/>
      <c r="M1635" s="6">
        <f>SUM(M1636,M1640,M1644,M1648,M1652,M1656,M1660,M1664,M1668,M1672,M1676,M1680,M1684,M1688,M1692,M1696,M1700,M1704,M1708,M1712,M1716,M1720,M1724,M1728,M1732,M1736,M1740,M1742,M1744,M1746,M1748,M1750,M1752,M1754,M1756,M1758,M1760,M1762,M1764,M1766,M1768,M1770,M1772,M1774,M1776,M1778,M1780,M1782,M1784,M1786,M1788,M1790)</f>
        <v>0</v>
      </c>
      <c r="N1635" s="6">
        <f>SUM(N1636,N1640,N1644,N1648,N1652,N1656,N1660,N1664,N1668,N1672,N1676,N1680,N1684,N1688,N1692,N1696,N1700,N1704,N1708,N1712,N1716,N1720,N1724,N1728,N1732,N1736,N1740,N1742,N1744,N1746,N1748,N1750,N1752,N1754,N1756,N1758,N1760,N1762,N1764,N1766,N1768,N1770,N1772,N1774,N1776,N1778,N1780,N1782,N1784,N1786,N1788,N1790)</f>
        <v>323829</v>
      </c>
      <c r="O1635" s="6">
        <f>SUM(O1636,O1640,O1644,O1648,O1652,O1656,O1660,O1664,O1668,O1672,O1676,O1680,O1684,O1688,O1692,O1696,O1700,O1704,O1708,O1712,O1716,O1720,O1724,O1728,O1732,O1736,O1740,O1742,O1744,O1746,O1748,O1750,O1752,O1754,O1756,O1758,O1760,O1762,O1764,O1766,O1768,O1770,O1772,O1774,O1776,O1778,O1780,O1782,O1784,O1786,O1788,O1790)</f>
        <v>323829</v>
      </c>
      <c r="S1635" s="6">
        <f>SUM(S1636,S1640,S1644,S1648,S1652,S1656,S1660,S1664,S1668,S1672,S1676,S1680,S1684,S1688,S1692,S1696,S1700,S1704,S1708,S1712,S1716,S1720,S1724,S1728,S1732,S1736,S1740,S1742,S1744,S1746,S1748,S1750,S1752,S1754,S1756,S1758,S1760,S1762,S1764,S1766,S1768,S1770,S1772,S1774,S1776,S1778,S1780,S1782,S1784,S1786,S1788,S1790)</f>
        <v>4787263.3199999994</v>
      </c>
      <c r="T1635" s="6">
        <f>SUM(T1636,T1640,T1644,T1648,T1652,T1656,T1660,T1664,T1668,T1672,T1676,T1680,T1684,T1688,T1692,T1696,T1700,T1704,T1708,T1712,T1716,T1720,T1724,T1728,T1732,T1736,T1740,T1742,T1744,T1746,T1748,T1750,T1752,T1754,T1756,T1758,T1760,T1762,T1764,T1766,T1768,T1770,T1772,T1774,T1776,T1778,T1780,T1782,T1784,T1786,T1788,T1790)</f>
        <v>1215837.6000000001</v>
      </c>
      <c r="U1635" s="6">
        <f>SUM(U1636,U1640,U1644,U1648,U1652,U1656,U1660,U1664,U1668,U1672,U1676,U1680,U1684,U1688,U1692,U1696,U1700,U1704,U1708,U1712,U1716,U1720,U1724,U1728,U1732,U1736,U1740,U1742,U1744,U1746,U1748,U1750,U1752,U1754,U1756,U1758,U1760,U1762,U1764,U1766,U1768,U1770,U1772,U1774,U1776,U1778,U1780,U1782,U1784,U1786,U1788,U1790)</f>
        <v>6003100.9200000018</v>
      </c>
      <c r="Y1635" s="9">
        <f>SUM(Y1636,Y1640,Y1644,Y1648,Y1652,Y1656,Y1660,Y1664,Y1668,Y1672,Y1676,Y1680,Y1684,Y1688,Y1692,Y1696,Y1700,Y1704,Y1708,Y1712,Y1716,Y1720,Y1724,Y1728,Y1732,Y1736,Y1740,Y1742,Y1744,Y1746,Y1748,Y1750,Y1752,Y1754,Y1756,Y1758,Y1760,Y1762,Y1764,Y1766,Y1768,Y1770,Y1772,Y1774,Y1776,Y1778,Y1780,Y1782,Y1784,Y1786,Y1788,Y1790)</f>
        <v>3989386.1199999996</v>
      </c>
      <c r="Z1635" s="9">
        <f>SUM(Z1636,Z1640,Z1644,Z1648,Z1652,Z1656,Z1660,Z1664,Z1668,Z1672,Z1676,Z1680,Z1684,Z1688,Z1692,Z1696,Z1700,Z1704,Z1708,Z1712,Z1716,Z1720,Z1724,Z1728,Z1732,Z1736,Z1740,Z1742,Z1744,Z1746,Z1748,Z1750,Z1752,Z1754,Z1756,Z1758,Z1760,Z1762,Z1764,Z1766,Z1768,Z1770,Z1772,Z1774,Z1776,Z1778,Z1780,Z1782,Z1784,Z1786,Z1788,Z1790)</f>
        <v>1013198</v>
      </c>
      <c r="AA1635" s="9">
        <f>SUM(AA1636,AA1640,AA1644,AA1648,AA1652,AA1656,AA1660,AA1664,AA1668,AA1672,AA1676,AA1680,AA1684,AA1688,AA1692,AA1696,AA1700,AA1704,AA1708,AA1712,AA1716,AA1720,AA1724,AA1728,AA1732,AA1736,AA1740,AA1742,AA1744,AA1746,AA1748,AA1750,AA1752,AA1754,AA1756,AA1758,AA1760,AA1762,AA1764,AA1766,AA1768,AA1770,AA1772,AA1774,AA1776,AA1778,AA1780,AA1782,AA1784,AA1786,AA1788,AA1790)</f>
        <v>5002584.12</v>
      </c>
      <c r="AD1635" s="4">
        <v>337839853</v>
      </c>
      <c r="AE1635" s="4">
        <v>27137806</v>
      </c>
    </row>
    <row r="1636" spans="1:35" ht="36" x14ac:dyDescent="0.3">
      <c r="A1636" s="17" t="s">
        <v>4442</v>
      </c>
      <c r="B1636" s="17" t="s">
        <v>4443</v>
      </c>
      <c r="C1636" s="18" t="s">
        <v>4444</v>
      </c>
      <c r="D1636" s="19"/>
      <c r="E1636" s="19" t="s">
        <v>4445</v>
      </c>
      <c r="F1636" s="19" t="s">
        <v>150</v>
      </c>
      <c r="G1636" s="20">
        <v>1</v>
      </c>
      <c r="H1636" s="19"/>
      <c r="I1636" s="21">
        <v>0</v>
      </c>
      <c r="J1636" s="22">
        <v>0</v>
      </c>
      <c r="K1636" s="22">
        <v>3271</v>
      </c>
      <c r="L1636" s="22">
        <f>J1636+ROUND(K1636, 2)</f>
        <v>3271</v>
      </c>
      <c r="M1636" s="22">
        <v>0</v>
      </c>
      <c r="N1636" s="22">
        <v>0</v>
      </c>
      <c r="O1636" s="22">
        <f>M1636+N1636</f>
        <v>0</v>
      </c>
      <c r="P1636" s="22">
        <v>39406.67</v>
      </c>
      <c r="Q1636" s="22">
        <v>9309</v>
      </c>
      <c r="R1636" s="22">
        <f>P1636+ROUND(Q1636, 2)</f>
        <v>48715.67</v>
      </c>
      <c r="S1636" s="22">
        <v>0</v>
      </c>
      <c r="T1636" s="22">
        <v>0</v>
      </c>
      <c r="U1636" s="22">
        <f>S1636+T1636</f>
        <v>0</v>
      </c>
      <c r="V1636" s="9">
        <f>ROUND(P1636 / 1.2, 2)</f>
        <v>32838.89</v>
      </c>
      <c r="W1636" s="9">
        <f>ROUND(Q1636 / 1.2, 2)</f>
        <v>7757.5</v>
      </c>
      <c r="X1636" s="9">
        <f>ROUND(R1636 / 1.2, 2)</f>
        <v>40596.39</v>
      </c>
      <c r="Y1636" s="9">
        <f>ROUND(S1636 / 1.2, 2)</f>
        <v>0</v>
      </c>
      <c r="Z1636" s="9">
        <f>ROUND(T1636 / 1.2, 2)</f>
        <v>0</v>
      </c>
      <c r="AA1636" s="9">
        <f>Y1636+Z1636</f>
        <v>0</v>
      </c>
      <c r="AD1636" s="4">
        <v>337839855</v>
      </c>
      <c r="AE1636" s="4">
        <v>27138043</v>
      </c>
      <c r="AG1636" s="4" t="s">
        <v>4446</v>
      </c>
      <c r="AH1636" s="4" t="s">
        <v>4447</v>
      </c>
      <c r="AI1636" s="4" t="s">
        <v>70</v>
      </c>
    </row>
    <row r="1637" spans="1:35" ht="36" x14ac:dyDescent="0.3">
      <c r="A1637" s="23" t="s">
        <v>4448</v>
      </c>
      <c r="B1637" s="23" t="s">
        <v>4443</v>
      </c>
      <c r="C1637" s="24" t="s">
        <v>4444</v>
      </c>
      <c r="D1637" s="25"/>
      <c r="E1637" s="25" t="s">
        <v>4445</v>
      </c>
      <c r="F1637" s="25" t="s">
        <v>150</v>
      </c>
      <c r="G1637" s="26">
        <v>1</v>
      </c>
      <c r="H1637" s="25"/>
      <c r="I1637" s="26">
        <v>10</v>
      </c>
      <c r="J1637" s="27">
        <v>0</v>
      </c>
      <c r="K1637" s="27">
        <v>3271</v>
      </c>
      <c r="L1637" s="27">
        <v>3271</v>
      </c>
      <c r="M1637" s="27">
        <v>0</v>
      </c>
      <c r="N1637" s="27">
        <v>32710</v>
      </c>
      <c r="O1637" s="27"/>
      <c r="P1637" s="27">
        <v>39406.67</v>
      </c>
      <c r="Q1637" s="27">
        <v>9309</v>
      </c>
      <c r="R1637" s="27">
        <v>9309</v>
      </c>
      <c r="S1637" s="27">
        <v>394066.7</v>
      </c>
      <c r="T1637" s="27">
        <v>93090</v>
      </c>
      <c r="U1637" s="27"/>
      <c r="V1637" s="9"/>
      <c r="W1637" s="9">
        <f>ROUND(Q1637 / 1.2, 2)</f>
        <v>7757.5</v>
      </c>
      <c r="X1637" s="9">
        <f>ROUND(R1637 / 1.2, 2)</f>
        <v>7757.5</v>
      </c>
      <c r="Y1637" s="9"/>
      <c r="Z1637" s="9">
        <f>ROUND(T1637 / 1.2, 2)</f>
        <v>77575</v>
      </c>
      <c r="AA1637" s="9"/>
      <c r="AD1637" s="4">
        <v>315782404</v>
      </c>
      <c r="AE1637" s="4">
        <v>27138043</v>
      </c>
      <c r="AG1637" s="4" t="s">
        <v>4446</v>
      </c>
      <c r="AH1637" s="4" t="s">
        <v>4447</v>
      </c>
      <c r="AI1637" s="4"/>
    </row>
    <row r="1638" spans="1:35" ht="396" x14ac:dyDescent="0.3">
      <c r="A1638" s="17" t="s">
        <v>4449</v>
      </c>
      <c r="B1638" s="17"/>
      <c r="C1638" s="34" t="s">
        <v>4450</v>
      </c>
      <c r="D1638" s="19"/>
      <c r="E1638" s="19" t="s">
        <v>4451</v>
      </c>
      <c r="F1638" s="35" t="s">
        <v>150</v>
      </c>
      <c r="G1638" s="36">
        <v>1</v>
      </c>
      <c r="H1638" s="19"/>
      <c r="I1638" s="37">
        <v>0</v>
      </c>
      <c r="J1638" s="38">
        <v>0</v>
      </c>
      <c r="K1638" s="39"/>
      <c r="L1638" s="39"/>
      <c r="M1638" s="38">
        <f>ROUND(ROUND(J1638, 2)*I1638, 2)</f>
        <v>0</v>
      </c>
      <c r="N1638" s="39"/>
      <c r="O1638" s="39"/>
      <c r="P1638" s="38">
        <v>39406.67</v>
      </c>
      <c r="Q1638" s="39"/>
      <c r="R1638" s="39"/>
      <c r="S1638" s="38">
        <f>ROUND(ROUND(P1638, 2)*I1638, 2)</f>
        <v>0</v>
      </c>
      <c r="T1638" s="39"/>
      <c r="U1638" s="40"/>
      <c r="V1638" s="9">
        <f>ROUND(ROUND(P1638, 2)/1.2, 2)</f>
        <v>32838.89</v>
      </c>
      <c r="Y1638" s="9">
        <f>ROUND(S1638 / 1.2, 2)</f>
        <v>0</v>
      </c>
      <c r="AD1638" s="4" t="s">
        <v>4452</v>
      </c>
      <c r="AE1638" s="4" t="s">
        <v>4453</v>
      </c>
      <c r="AF1638" s="4" t="s">
        <v>4454</v>
      </c>
    </row>
    <row r="1639" spans="1:35" ht="396" x14ac:dyDescent="0.3">
      <c r="A1639" s="23" t="s">
        <v>4455</v>
      </c>
      <c r="B1639" s="23"/>
      <c r="C1639" s="42" t="s">
        <v>4450</v>
      </c>
      <c r="D1639" s="25"/>
      <c r="E1639" s="25" t="s">
        <v>4451</v>
      </c>
      <c r="F1639" s="43" t="s">
        <v>150</v>
      </c>
      <c r="G1639" s="44">
        <v>1</v>
      </c>
      <c r="H1639" s="25"/>
      <c r="I1639" s="45">
        <v>10</v>
      </c>
      <c r="J1639" s="46">
        <v>0</v>
      </c>
      <c r="K1639" s="47"/>
      <c r="L1639" s="47"/>
      <c r="M1639" s="46">
        <f>ROUND(ROUND(J1639, 2)*I1639, 2)</f>
        <v>0</v>
      </c>
      <c r="N1639" s="47"/>
      <c r="O1639" s="47"/>
      <c r="P1639" s="46">
        <v>39406.67</v>
      </c>
      <c r="Q1639" s="47"/>
      <c r="R1639" s="47"/>
      <c r="S1639" s="46">
        <f>ROUND(ROUND(P1639, 2)*I1639, 2)</f>
        <v>394066.7</v>
      </c>
      <c r="T1639" s="47"/>
      <c r="U1639" s="48"/>
      <c r="V1639" s="9">
        <f>ROUND(ROUND(P1639, 2)/1.2, 2)</f>
        <v>32838.89</v>
      </c>
      <c r="Y1639" s="9">
        <f>ROUND(S1639 / 1.2, 2)</f>
        <v>328388.92</v>
      </c>
      <c r="AD1639" s="4" t="s">
        <v>4456</v>
      </c>
      <c r="AE1639" s="4" t="s">
        <v>4453</v>
      </c>
      <c r="AF1639" s="4" t="s">
        <v>4454</v>
      </c>
    </row>
    <row r="1640" spans="1:35" ht="36" x14ac:dyDescent="0.3">
      <c r="A1640" s="17" t="s">
        <v>4457</v>
      </c>
      <c r="B1640" s="17" t="s">
        <v>4443</v>
      </c>
      <c r="C1640" s="18" t="s">
        <v>4444</v>
      </c>
      <c r="D1640" s="19"/>
      <c r="E1640" s="19" t="s">
        <v>4458</v>
      </c>
      <c r="F1640" s="19" t="s">
        <v>150</v>
      </c>
      <c r="G1640" s="20">
        <v>1</v>
      </c>
      <c r="H1640" s="19"/>
      <c r="I1640" s="21">
        <v>0</v>
      </c>
      <c r="J1640" s="22">
        <v>0</v>
      </c>
      <c r="K1640" s="22">
        <v>3271</v>
      </c>
      <c r="L1640" s="22">
        <f>J1640+ROUND(K1640, 2)</f>
        <v>3271</v>
      </c>
      <c r="M1640" s="22">
        <v>0</v>
      </c>
      <c r="N1640" s="22">
        <v>0</v>
      </c>
      <c r="O1640" s="22">
        <f>M1640+N1640</f>
        <v>0</v>
      </c>
      <c r="P1640" s="22">
        <v>39406.67</v>
      </c>
      <c r="Q1640" s="22">
        <v>9309</v>
      </c>
      <c r="R1640" s="22">
        <f>P1640+ROUND(Q1640, 2)</f>
        <v>48715.67</v>
      </c>
      <c r="S1640" s="22">
        <v>0</v>
      </c>
      <c r="T1640" s="22">
        <v>0</v>
      </c>
      <c r="U1640" s="22">
        <f>S1640+T1640</f>
        <v>0</v>
      </c>
      <c r="V1640" s="9">
        <f>ROUND(P1640 / 1.2, 2)</f>
        <v>32838.89</v>
      </c>
      <c r="W1640" s="9">
        <f>ROUND(Q1640 / 1.2, 2)</f>
        <v>7757.5</v>
      </c>
      <c r="X1640" s="9">
        <f>ROUND(R1640 / 1.2, 2)</f>
        <v>40596.39</v>
      </c>
      <c r="Y1640" s="9">
        <f>ROUND(S1640 / 1.2, 2)</f>
        <v>0</v>
      </c>
      <c r="Z1640" s="9">
        <f>ROUND(T1640 / 1.2, 2)</f>
        <v>0</v>
      </c>
      <c r="AA1640" s="9">
        <f>Y1640+Z1640</f>
        <v>0</v>
      </c>
      <c r="AD1640" s="4">
        <v>337840102</v>
      </c>
      <c r="AE1640" s="4">
        <v>27138044</v>
      </c>
      <c r="AG1640" s="4" t="s">
        <v>4446</v>
      </c>
      <c r="AH1640" s="4" t="s">
        <v>4447</v>
      </c>
      <c r="AI1640" s="4" t="s">
        <v>70</v>
      </c>
    </row>
    <row r="1641" spans="1:35" ht="36" x14ac:dyDescent="0.3">
      <c r="A1641" s="23" t="s">
        <v>4459</v>
      </c>
      <c r="B1641" s="23" t="s">
        <v>4443</v>
      </c>
      <c r="C1641" s="24" t="s">
        <v>4444</v>
      </c>
      <c r="D1641" s="25"/>
      <c r="E1641" s="25" t="s">
        <v>4458</v>
      </c>
      <c r="F1641" s="25" t="s">
        <v>150</v>
      </c>
      <c r="G1641" s="26">
        <v>1</v>
      </c>
      <c r="H1641" s="25"/>
      <c r="I1641" s="26">
        <v>4</v>
      </c>
      <c r="J1641" s="27">
        <v>0</v>
      </c>
      <c r="K1641" s="27">
        <v>3271</v>
      </c>
      <c r="L1641" s="27">
        <v>3271</v>
      </c>
      <c r="M1641" s="27">
        <v>0</v>
      </c>
      <c r="N1641" s="27">
        <v>13084</v>
      </c>
      <c r="O1641" s="27"/>
      <c r="P1641" s="27">
        <v>39406.67</v>
      </c>
      <c r="Q1641" s="27">
        <v>9309</v>
      </c>
      <c r="R1641" s="27">
        <v>9309</v>
      </c>
      <c r="S1641" s="27">
        <v>157626.68</v>
      </c>
      <c r="T1641" s="27">
        <v>37236</v>
      </c>
      <c r="U1641" s="27"/>
      <c r="V1641" s="9"/>
      <c r="W1641" s="9">
        <f>ROUND(Q1641 / 1.2, 2)</f>
        <v>7757.5</v>
      </c>
      <c r="X1641" s="9">
        <f>ROUND(R1641 / 1.2, 2)</f>
        <v>7757.5</v>
      </c>
      <c r="Y1641" s="9"/>
      <c r="Z1641" s="9">
        <f>ROUND(T1641 / 1.2, 2)</f>
        <v>31030</v>
      </c>
      <c r="AA1641" s="9"/>
      <c r="AD1641" s="4">
        <v>315782405</v>
      </c>
      <c r="AE1641" s="4">
        <v>27138044</v>
      </c>
      <c r="AG1641" s="4" t="s">
        <v>4446</v>
      </c>
      <c r="AH1641" s="4" t="s">
        <v>4447</v>
      </c>
      <c r="AI1641" s="4"/>
    </row>
    <row r="1642" spans="1:35" ht="396" x14ac:dyDescent="0.3">
      <c r="A1642" s="17" t="s">
        <v>4460</v>
      </c>
      <c r="B1642" s="17"/>
      <c r="C1642" s="34" t="s">
        <v>4450</v>
      </c>
      <c r="D1642" s="19"/>
      <c r="E1642" s="19" t="s">
        <v>4461</v>
      </c>
      <c r="F1642" s="35" t="s">
        <v>150</v>
      </c>
      <c r="G1642" s="36">
        <v>1</v>
      </c>
      <c r="H1642" s="19"/>
      <c r="I1642" s="37">
        <v>0</v>
      </c>
      <c r="J1642" s="38">
        <v>0</v>
      </c>
      <c r="K1642" s="39"/>
      <c r="L1642" s="39"/>
      <c r="M1642" s="38">
        <f>ROUND(ROUND(J1642, 2)*I1642, 2)</f>
        <v>0</v>
      </c>
      <c r="N1642" s="39"/>
      <c r="O1642" s="39"/>
      <c r="P1642" s="38">
        <v>39406.67</v>
      </c>
      <c r="Q1642" s="39"/>
      <c r="R1642" s="39"/>
      <c r="S1642" s="38">
        <f>ROUND(ROUND(P1642, 2)*I1642, 2)</f>
        <v>0</v>
      </c>
      <c r="T1642" s="39"/>
      <c r="U1642" s="40"/>
      <c r="V1642" s="9">
        <f>ROUND(ROUND(P1642, 2)/1.2, 2)</f>
        <v>32838.89</v>
      </c>
      <c r="Y1642" s="9">
        <f>ROUND(S1642 / 1.2, 2)</f>
        <v>0</v>
      </c>
      <c r="AD1642" s="4" t="s">
        <v>4462</v>
      </c>
      <c r="AE1642" s="4" t="s">
        <v>4463</v>
      </c>
      <c r="AF1642" s="4" t="s">
        <v>4454</v>
      </c>
    </row>
    <row r="1643" spans="1:35" ht="396" x14ac:dyDescent="0.3">
      <c r="A1643" s="23" t="s">
        <v>4464</v>
      </c>
      <c r="B1643" s="23"/>
      <c r="C1643" s="42" t="s">
        <v>4450</v>
      </c>
      <c r="D1643" s="25"/>
      <c r="E1643" s="25" t="s">
        <v>4461</v>
      </c>
      <c r="F1643" s="43" t="s">
        <v>150</v>
      </c>
      <c r="G1643" s="44">
        <v>1</v>
      </c>
      <c r="H1643" s="25"/>
      <c r="I1643" s="45">
        <v>4</v>
      </c>
      <c r="J1643" s="46">
        <v>0</v>
      </c>
      <c r="K1643" s="47"/>
      <c r="L1643" s="47"/>
      <c r="M1643" s="46">
        <f>ROUND(ROUND(J1643, 2)*I1643, 2)</f>
        <v>0</v>
      </c>
      <c r="N1643" s="47"/>
      <c r="O1643" s="47"/>
      <c r="P1643" s="46">
        <v>39406.67</v>
      </c>
      <c r="Q1643" s="47"/>
      <c r="R1643" s="47"/>
      <c r="S1643" s="46">
        <f>ROUND(ROUND(P1643, 2)*I1643, 2)</f>
        <v>157626.68</v>
      </c>
      <c r="T1643" s="47"/>
      <c r="U1643" s="48"/>
      <c r="V1643" s="9">
        <f>ROUND(ROUND(P1643, 2)/1.2, 2)</f>
        <v>32838.89</v>
      </c>
      <c r="Y1643" s="9">
        <f>ROUND(S1643 / 1.2, 2)</f>
        <v>131355.57</v>
      </c>
      <c r="AD1643" s="4" t="s">
        <v>4465</v>
      </c>
      <c r="AE1643" s="4" t="s">
        <v>4463</v>
      </c>
      <c r="AF1643" s="4" t="s">
        <v>4454</v>
      </c>
    </row>
    <row r="1644" spans="1:35" ht="36" x14ac:dyDescent="0.3">
      <c r="A1644" s="17" t="s">
        <v>4466</v>
      </c>
      <c r="B1644" s="17" t="s">
        <v>4443</v>
      </c>
      <c r="C1644" s="18" t="s">
        <v>4444</v>
      </c>
      <c r="D1644" s="19"/>
      <c r="E1644" s="19" t="s">
        <v>4467</v>
      </c>
      <c r="F1644" s="19" t="s">
        <v>150</v>
      </c>
      <c r="G1644" s="20">
        <v>1</v>
      </c>
      <c r="H1644" s="19"/>
      <c r="I1644" s="21">
        <v>0</v>
      </c>
      <c r="J1644" s="22">
        <v>0</v>
      </c>
      <c r="K1644" s="22">
        <v>3271</v>
      </c>
      <c r="L1644" s="22">
        <f>J1644+ROUND(K1644, 2)</f>
        <v>3271</v>
      </c>
      <c r="M1644" s="22">
        <v>0</v>
      </c>
      <c r="N1644" s="22">
        <v>0</v>
      </c>
      <c r="O1644" s="22">
        <f>M1644+N1644</f>
        <v>0</v>
      </c>
      <c r="P1644" s="22">
        <v>39406.67</v>
      </c>
      <c r="Q1644" s="22">
        <v>9309</v>
      </c>
      <c r="R1644" s="22">
        <f>P1644+ROUND(Q1644, 2)</f>
        <v>48715.67</v>
      </c>
      <c r="S1644" s="22">
        <v>0</v>
      </c>
      <c r="T1644" s="22">
        <v>0</v>
      </c>
      <c r="U1644" s="22">
        <f>S1644+T1644</f>
        <v>0</v>
      </c>
      <c r="V1644" s="9">
        <f>ROUND(P1644 / 1.2, 2)</f>
        <v>32838.89</v>
      </c>
      <c r="W1644" s="9">
        <f>ROUND(Q1644 / 1.2, 2)</f>
        <v>7757.5</v>
      </c>
      <c r="X1644" s="9">
        <f>ROUND(R1644 / 1.2, 2)</f>
        <v>40596.39</v>
      </c>
      <c r="Y1644" s="9">
        <f>ROUND(S1644 / 1.2, 2)</f>
        <v>0</v>
      </c>
      <c r="Z1644" s="9">
        <f>ROUND(T1644 / 1.2, 2)</f>
        <v>0</v>
      </c>
      <c r="AA1644" s="9">
        <f>Y1644+Z1644</f>
        <v>0</v>
      </c>
      <c r="AD1644" s="4">
        <v>337840103</v>
      </c>
      <c r="AE1644" s="4">
        <v>27138045</v>
      </c>
      <c r="AG1644" s="4" t="s">
        <v>4446</v>
      </c>
      <c r="AH1644" s="4" t="s">
        <v>4447</v>
      </c>
      <c r="AI1644" s="4" t="s">
        <v>70</v>
      </c>
    </row>
    <row r="1645" spans="1:35" ht="36" x14ac:dyDescent="0.3">
      <c r="A1645" s="23" t="s">
        <v>4468</v>
      </c>
      <c r="B1645" s="23" t="s">
        <v>4443</v>
      </c>
      <c r="C1645" s="24" t="s">
        <v>4444</v>
      </c>
      <c r="D1645" s="25"/>
      <c r="E1645" s="25" t="s">
        <v>4467</v>
      </c>
      <c r="F1645" s="25" t="s">
        <v>150</v>
      </c>
      <c r="G1645" s="26">
        <v>1</v>
      </c>
      <c r="H1645" s="25"/>
      <c r="I1645" s="26">
        <v>1</v>
      </c>
      <c r="J1645" s="27">
        <v>0</v>
      </c>
      <c r="K1645" s="27">
        <v>3271</v>
      </c>
      <c r="L1645" s="27">
        <v>3271</v>
      </c>
      <c r="M1645" s="27">
        <v>0</v>
      </c>
      <c r="N1645" s="27">
        <v>3271</v>
      </c>
      <c r="O1645" s="27"/>
      <c r="P1645" s="27">
        <v>39406.67</v>
      </c>
      <c r="Q1645" s="27">
        <v>9309</v>
      </c>
      <c r="R1645" s="27">
        <v>9309</v>
      </c>
      <c r="S1645" s="27">
        <v>39406.67</v>
      </c>
      <c r="T1645" s="27">
        <v>9309</v>
      </c>
      <c r="U1645" s="27"/>
      <c r="V1645" s="9"/>
      <c r="W1645" s="9">
        <f>ROUND(Q1645 / 1.2, 2)</f>
        <v>7757.5</v>
      </c>
      <c r="X1645" s="9">
        <f>ROUND(R1645 / 1.2, 2)</f>
        <v>7757.5</v>
      </c>
      <c r="Y1645" s="9"/>
      <c r="Z1645" s="9">
        <f>ROUND(T1645 / 1.2, 2)</f>
        <v>7757.5</v>
      </c>
      <c r="AA1645" s="9"/>
      <c r="AD1645" s="4">
        <v>315782406</v>
      </c>
      <c r="AE1645" s="4">
        <v>27138045</v>
      </c>
      <c r="AG1645" s="4" t="s">
        <v>4446</v>
      </c>
      <c r="AH1645" s="4" t="s">
        <v>4447</v>
      </c>
      <c r="AI1645" s="4"/>
    </row>
    <row r="1646" spans="1:35" ht="396" x14ac:dyDescent="0.3">
      <c r="A1646" s="17" t="s">
        <v>4469</v>
      </c>
      <c r="B1646" s="17"/>
      <c r="C1646" s="34" t="s">
        <v>4450</v>
      </c>
      <c r="D1646" s="19"/>
      <c r="E1646" s="19" t="s">
        <v>4470</v>
      </c>
      <c r="F1646" s="35" t="s">
        <v>150</v>
      </c>
      <c r="G1646" s="36">
        <v>1</v>
      </c>
      <c r="H1646" s="19"/>
      <c r="I1646" s="37">
        <v>0</v>
      </c>
      <c r="J1646" s="38">
        <v>0</v>
      </c>
      <c r="K1646" s="39"/>
      <c r="L1646" s="39"/>
      <c r="M1646" s="38">
        <f>ROUND(ROUND(J1646, 2)*I1646, 2)</f>
        <v>0</v>
      </c>
      <c r="N1646" s="39"/>
      <c r="O1646" s="39"/>
      <c r="P1646" s="38">
        <v>39406.67</v>
      </c>
      <c r="Q1646" s="39"/>
      <c r="R1646" s="39"/>
      <c r="S1646" s="38">
        <f>ROUND(ROUND(P1646, 2)*I1646, 2)</f>
        <v>0</v>
      </c>
      <c r="T1646" s="39"/>
      <c r="U1646" s="40"/>
      <c r="V1646" s="9">
        <f>ROUND(ROUND(P1646, 2)/1.2, 2)</f>
        <v>32838.89</v>
      </c>
      <c r="Y1646" s="9">
        <f>ROUND(S1646 / 1.2, 2)</f>
        <v>0</v>
      </c>
      <c r="AD1646" s="4" t="s">
        <v>4471</v>
      </c>
      <c r="AE1646" s="4" t="s">
        <v>4472</v>
      </c>
      <c r="AF1646" s="4" t="s">
        <v>4454</v>
      </c>
    </row>
    <row r="1647" spans="1:35" ht="396" x14ac:dyDescent="0.3">
      <c r="A1647" s="23" t="s">
        <v>4473</v>
      </c>
      <c r="B1647" s="23"/>
      <c r="C1647" s="42" t="s">
        <v>4450</v>
      </c>
      <c r="D1647" s="25"/>
      <c r="E1647" s="25" t="s">
        <v>4470</v>
      </c>
      <c r="F1647" s="43" t="s">
        <v>150</v>
      </c>
      <c r="G1647" s="44">
        <v>1</v>
      </c>
      <c r="H1647" s="25"/>
      <c r="I1647" s="45">
        <v>1</v>
      </c>
      <c r="J1647" s="46">
        <v>0</v>
      </c>
      <c r="K1647" s="47"/>
      <c r="L1647" s="47"/>
      <c r="M1647" s="46">
        <f>ROUND(ROUND(J1647, 2)*I1647, 2)</f>
        <v>0</v>
      </c>
      <c r="N1647" s="47"/>
      <c r="O1647" s="47"/>
      <c r="P1647" s="46">
        <v>39406.67</v>
      </c>
      <c r="Q1647" s="47"/>
      <c r="R1647" s="47"/>
      <c r="S1647" s="46">
        <f>ROUND(ROUND(P1647, 2)*I1647, 2)</f>
        <v>39406.67</v>
      </c>
      <c r="T1647" s="47"/>
      <c r="U1647" s="48"/>
      <c r="V1647" s="9">
        <f>ROUND(ROUND(P1647, 2)/1.2, 2)</f>
        <v>32838.89</v>
      </c>
      <c r="Y1647" s="9">
        <f>ROUND(S1647 / 1.2, 2)</f>
        <v>32838.89</v>
      </c>
      <c r="AD1647" s="4" t="s">
        <v>4474</v>
      </c>
      <c r="AE1647" s="4" t="s">
        <v>4472</v>
      </c>
      <c r="AF1647" s="4" t="s">
        <v>4454</v>
      </c>
    </row>
    <row r="1648" spans="1:35" ht="36" x14ac:dyDescent="0.3">
      <c r="A1648" s="17" t="s">
        <v>4475</v>
      </c>
      <c r="B1648" s="17" t="s">
        <v>4443</v>
      </c>
      <c r="C1648" s="18" t="s">
        <v>4444</v>
      </c>
      <c r="D1648" s="19"/>
      <c r="E1648" s="19" t="s">
        <v>4476</v>
      </c>
      <c r="F1648" s="19" t="s">
        <v>150</v>
      </c>
      <c r="G1648" s="20">
        <v>1</v>
      </c>
      <c r="H1648" s="19"/>
      <c r="I1648" s="21">
        <v>0</v>
      </c>
      <c r="J1648" s="22">
        <v>0</v>
      </c>
      <c r="K1648" s="22">
        <v>3271</v>
      </c>
      <c r="L1648" s="22">
        <f>J1648+ROUND(K1648, 2)</f>
        <v>3271</v>
      </c>
      <c r="M1648" s="22">
        <v>0</v>
      </c>
      <c r="N1648" s="22">
        <v>0</v>
      </c>
      <c r="O1648" s="22">
        <f>M1648+N1648</f>
        <v>0</v>
      </c>
      <c r="P1648" s="22">
        <v>39406.67</v>
      </c>
      <c r="Q1648" s="22">
        <v>9309</v>
      </c>
      <c r="R1648" s="22">
        <f>P1648+ROUND(Q1648, 2)</f>
        <v>48715.67</v>
      </c>
      <c r="S1648" s="22">
        <v>0</v>
      </c>
      <c r="T1648" s="22">
        <v>0</v>
      </c>
      <c r="U1648" s="22">
        <f>S1648+T1648</f>
        <v>0</v>
      </c>
      <c r="V1648" s="9">
        <f>ROUND(P1648 / 1.2, 2)</f>
        <v>32838.89</v>
      </c>
      <c r="W1648" s="9">
        <f>ROUND(Q1648 / 1.2, 2)</f>
        <v>7757.5</v>
      </c>
      <c r="X1648" s="9">
        <f>ROUND(R1648 / 1.2, 2)</f>
        <v>40596.39</v>
      </c>
      <c r="Y1648" s="9">
        <f>ROUND(S1648 / 1.2, 2)</f>
        <v>0</v>
      </c>
      <c r="Z1648" s="9">
        <f>ROUND(T1648 / 1.2, 2)</f>
        <v>0</v>
      </c>
      <c r="AA1648" s="9">
        <f>Y1648+Z1648</f>
        <v>0</v>
      </c>
      <c r="AD1648" s="4">
        <v>337840104</v>
      </c>
      <c r="AE1648" s="4">
        <v>27138046</v>
      </c>
      <c r="AG1648" s="4" t="s">
        <v>4446</v>
      </c>
      <c r="AH1648" s="4" t="s">
        <v>4447</v>
      </c>
      <c r="AI1648" s="4" t="s">
        <v>70</v>
      </c>
    </row>
    <row r="1649" spans="1:35" ht="36" x14ac:dyDescent="0.3">
      <c r="A1649" s="23" t="s">
        <v>4477</v>
      </c>
      <c r="B1649" s="23" t="s">
        <v>4443</v>
      </c>
      <c r="C1649" s="24" t="s">
        <v>4444</v>
      </c>
      <c r="D1649" s="25"/>
      <c r="E1649" s="25" t="s">
        <v>4476</v>
      </c>
      <c r="F1649" s="25" t="s">
        <v>150</v>
      </c>
      <c r="G1649" s="26">
        <v>1</v>
      </c>
      <c r="H1649" s="25"/>
      <c r="I1649" s="26">
        <v>1</v>
      </c>
      <c r="J1649" s="27">
        <v>0</v>
      </c>
      <c r="K1649" s="27">
        <v>3271</v>
      </c>
      <c r="L1649" s="27">
        <v>3271</v>
      </c>
      <c r="M1649" s="27">
        <v>0</v>
      </c>
      <c r="N1649" s="27">
        <v>3271</v>
      </c>
      <c r="O1649" s="27"/>
      <c r="P1649" s="27">
        <v>39406.67</v>
      </c>
      <c r="Q1649" s="27">
        <v>9309</v>
      </c>
      <c r="R1649" s="27">
        <v>9309</v>
      </c>
      <c r="S1649" s="27">
        <v>39406.67</v>
      </c>
      <c r="T1649" s="27">
        <v>9309</v>
      </c>
      <c r="U1649" s="27"/>
      <c r="V1649" s="9"/>
      <c r="W1649" s="9">
        <f>ROUND(Q1649 / 1.2, 2)</f>
        <v>7757.5</v>
      </c>
      <c r="X1649" s="9">
        <f>ROUND(R1649 / 1.2, 2)</f>
        <v>7757.5</v>
      </c>
      <c r="Y1649" s="9"/>
      <c r="Z1649" s="9">
        <f>ROUND(T1649 / 1.2, 2)</f>
        <v>7757.5</v>
      </c>
      <c r="AA1649" s="9"/>
      <c r="AD1649" s="4">
        <v>315782407</v>
      </c>
      <c r="AE1649" s="4">
        <v>27138046</v>
      </c>
      <c r="AG1649" s="4" t="s">
        <v>4446</v>
      </c>
      <c r="AH1649" s="4" t="s">
        <v>4447</v>
      </c>
      <c r="AI1649" s="4"/>
    </row>
    <row r="1650" spans="1:35" ht="409.6" x14ac:dyDescent="0.3">
      <c r="A1650" s="17" t="s">
        <v>4478</v>
      </c>
      <c r="B1650" s="17"/>
      <c r="C1650" s="34" t="s">
        <v>4450</v>
      </c>
      <c r="D1650" s="19"/>
      <c r="E1650" s="19" t="s">
        <v>4479</v>
      </c>
      <c r="F1650" s="35" t="s">
        <v>150</v>
      </c>
      <c r="G1650" s="36">
        <v>1</v>
      </c>
      <c r="H1650" s="19"/>
      <c r="I1650" s="37">
        <v>0</v>
      </c>
      <c r="J1650" s="38">
        <v>0</v>
      </c>
      <c r="K1650" s="39"/>
      <c r="L1650" s="39"/>
      <c r="M1650" s="38">
        <f>ROUND(ROUND(J1650, 2)*I1650, 2)</f>
        <v>0</v>
      </c>
      <c r="N1650" s="39"/>
      <c r="O1650" s="39"/>
      <c r="P1650" s="38">
        <v>39406.67</v>
      </c>
      <c r="Q1650" s="39"/>
      <c r="R1650" s="39"/>
      <c r="S1650" s="38">
        <f>ROUND(ROUND(P1650, 2)*I1650, 2)</f>
        <v>0</v>
      </c>
      <c r="T1650" s="39"/>
      <c r="U1650" s="40"/>
      <c r="V1650" s="9">
        <f>ROUND(ROUND(P1650, 2)/1.2, 2)</f>
        <v>32838.89</v>
      </c>
      <c r="Y1650" s="9">
        <f>ROUND(S1650 / 1.2, 2)</f>
        <v>0</v>
      </c>
      <c r="AD1650" s="4" t="s">
        <v>4480</v>
      </c>
      <c r="AE1650" s="4" t="s">
        <v>4481</v>
      </c>
      <c r="AF1650" s="4" t="s">
        <v>4454</v>
      </c>
    </row>
    <row r="1651" spans="1:35" ht="409.6" x14ac:dyDescent="0.3">
      <c r="A1651" s="23" t="s">
        <v>4482</v>
      </c>
      <c r="B1651" s="23"/>
      <c r="C1651" s="42" t="s">
        <v>4450</v>
      </c>
      <c r="D1651" s="25"/>
      <c r="E1651" s="25" t="s">
        <v>4479</v>
      </c>
      <c r="F1651" s="43" t="s">
        <v>150</v>
      </c>
      <c r="G1651" s="44">
        <v>1</v>
      </c>
      <c r="H1651" s="25"/>
      <c r="I1651" s="45">
        <v>1</v>
      </c>
      <c r="J1651" s="46">
        <v>0</v>
      </c>
      <c r="K1651" s="47"/>
      <c r="L1651" s="47"/>
      <c r="M1651" s="46">
        <f>ROUND(ROUND(J1651, 2)*I1651, 2)</f>
        <v>0</v>
      </c>
      <c r="N1651" s="47"/>
      <c r="O1651" s="47"/>
      <c r="P1651" s="46">
        <v>39406.67</v>
      </c>
      <c r="Q1651" s="47"/>
      <c r="R1651" s="47"/>
      <c r="S1651" s="46">
        <f>ROUND(ROUND(P1651, 2)*I1651, 2)</f>
        <v>39406.67</v>
      </c>
      <c r="T1651" s="47"/>
      <c r="U1651" s="48"/>
      <c r="V1651" s="9">
        <f>ROUND(ROUND(P1651, 2)/1.2, 2)</f>
        <v>32838.89</v>
      </c>
      <c r="Y1651" s="9">
        <f>ROUND(S1651 / 1.2, 2)</f>
        <v>32838.89</v>
      </c>
      <c r="AD1651" s="4" t="s">
        <v>4483</v>
      </c>
      <c r="AE1651" s="4" t="s">
        <v>4481</v>
      </c>
      <c r="AF1651" s="4" t="s">
        <v>4454</v>
      </c>
    </row>
    <row r="1652" spans="1:35" ht="36" x14ac:dyDescent="0.3">
      <c r="A1652" s="17" t="s">
        <v>4484</v>
      </c>
      <c r="B1652" s="17" t="s">
        <v>4443</v>
      </c>
      <c r="C1652" s="18" t="s">
        <v>4444</v>
      </c>
      <c r="D1652" s="19"/>
      <c r="E1652" s="19" t="s">
        <v>4485</v>
      </c>
      <c r="F1652" s="19" t="s">
        <v>150</v>
      </c>
      <c r="G1652" s="20">
        <v>1</v>
      </c>
      <c r="H1652" s="19"/>
      <c r="I1652" s="21">
        <v>0</v>
      </c>
      <c r="J1652" s="22">
        <v>0</v>
      </c>
      <c r="K1652" s="22">
        <v>3271</v>
      </c>
      <c r="L1652" s="22">
        <f>J1652+ROUND(K1652, 2)</f>
        <v>3271</v>
      </c>
      <c r="M1652" s="22">
        <v>0</v>
      </c>
      <c r="N1652" s="22">
        <v>0</v>
      </c>
      <c r="O1652" s="22">
        <f>M1652+N1652</f>
        <v>0</v>
      </c>
      <c r="P1652" s="22">
        <v>39406.67</v>
      </c>
      <c r="Q1652" s="22">
        <v>9309</v>
      </c>
      <c r="R1652" s="22">
        <f>P1652+ROUND(Q1652, 2)</f>
        <v>48715.67</v>
      </c>
      <c r="S1652" s="22">
        <v>0</v>
      </c>
      <c r="T1652" s="22">
        <v>0</v>
      </c>
      <c r="U1652" s="22">
        <f>S1652+T1652</f>
        <v>0</v>
      </c>
      <c r="V1652" s="9">
        <f>ROUND(P1652 / 1.2, 2)</f>
        <v>32838.89</v>
      </c>
      <c r="W1652" s="9">
        <f>ROUND(Q1652 / 1.2, 2)</f>
        <v>7757.5</v>
      </c>
      <c r="X1652" s="9">
        <f>ROUND(R1652 / 1.2, 2)</f>
        <v>40596.39</v>
      </c>
      <c r="Y1652" s="9">
        <f>ROUND(S1652 / 1.2, 2)</f>
        <v>0</v>
      </c>
      <c r="Z1652" s="9">
        <f>ROUND(T1652 / 1.2, 2)</f>
        <v>0</v>
      </c>
      <c r="AA1652" s="9">
        <f>Y1652+Z1652</f>
        <v>0</v>
      </c>
      <c r="AD1652" s="4">
        <v>337840105</v>
      </c>
      <c r="AE1652" s="4">
        <v>27138021</v>
      </c>
      <c r="AG1652" s="4" t="s">
        <v>4446</v>
      </c>
      <c r="AH1652" s="4" t="s">
        <v>4447</v>
      </c>
      <c r="AI1652" s="4" t="s">
        <v>70</v>
      </c>
    </row>
    <row r="1653" spans="1:35" ht="36" x14ac:dyDescent="0.3">
      <c r="A1653" s="23" t="s">
        <v>4486</v>
      </c>
      <c r="B1653" s="23" t="s">
        <v>4443</v>
      </c>
      <c r="C1653" s="24" t="s">
        <v>4444</v>
      </c>
      <c r="D1653" s="25"/>
      <c r="E1653" s="25" t="s">
        <v>4485</v>
      </c>
      <c r="F1653" s="25" t="s">
        <v>150</v>
      </c>
      <c r="G1653" s="26">
        <v>1</v>
      </c>
      <c r="H1653" s="25"/>
      <c r="I1653" s="26">
        <v>5</v>
      </c>
      <c r="J1653" s="27">
        <v>0</v>
      </c>
      <c r="K1653" s="27">
        <v>3271</v>
      </c>
      <c r="L1653" s="27">
        <v>3271</v>
      </c>
      <c r="M1653" s="27">
        <v>0</v>
      </c>
      <c r="N1653" s="27">
        <v>16355</v>
      </c>
      <c r="O1653" s="27"/>
      <c r="P1653" s="27">
        <v>39406.67</v>
      </c>
      <c r="Q1653" s="27">
        <v>9309</v>
      </c>
      <c r="R1653" s="27">
        <v>9309</v>
      </c>
      <c r="S1653" s="27">
        <v>197033.35</v>
      </c>
      <c r="T1653" s="27">
        <v>46545</v>
      </c>
      <c r="U1653" s="27"/>
      <c r="V1653" s="9"/>
      <c r="W1653" s="9">
        <f>ROUND(Q1653 / 1.2, 2)</f>
        <v>7757.5</v>
      </c>
      <c r="X1653" s="9">
        <f>ROUND(R1653 / 1.2, 2)</f>
        <v>7757.5</v>
      </c>
      <c r="Y1653" s="9"/>
      <c r="Z1653" s="9">
        <f>ROUND(T1653 / 1.2, 2)</f>
        <v>38787.5</v>
      </c>
      <c r="AA1653" s="9"/>
      <c r="AD1653" s="4">
        <v>315782408</v>
      </c>
      <c r="AE1653" s="4">
        <v>27138021</v>
      </c>
      <c r="AG1653" s="4" t="s">
        <v>4446</v>
      </c>
      <c r="AH1653" s="4" t="s">
        <v>4447</v>
      </c>
      <c r="AI1653" s="4"/>
    </row>
    <row r="1654" spans="1:35" ht="396" x14ac:dyDescent="0.3">
      <c r="A1654" s="17" t="s">
        <v>4487</v>
      </c>
      <c r="B1654" s="17"/>
      <c r="C1654" s="34" t="s">
        <v>4488</v>
      </c>
      <c r="D1654" s="19"/>
      <c r="E1654" s="19" t="s">
        <v>4489</v>
      </c>
      <c r="F1654" s="35" t="s">
        <v>150</v>
      </c>
      <c r="G1654" s="36">
        <v>1</v>
      </c>
      <c r="H1654" s="19"/>
      <c r="I1654" s="37">
        <v>0</v>
      </c>
      <c r="J1654" s="38">
        <v>0</v>
      </c>
      <c r="K1654" s="39"/>
      <c r="L1654" s="39"/>
      <c r="M1654" s="38">
        <f>ROUND(ROUND(J1654, 2)*I1654, 2)</f>
        <v>0</v>
      </c>
      <c r="N1654" s="39"/>
      <c r="O1654" s="39"/>
      <c r="P1654" s="38">
        <v>39406.67</v>
      </c>
      <c r="Q1654" s="39"/>
      <c r="R1654" s="39"/>
      <c r="S1654" s="38">
        <f>ROUND(ROUND(P1654, 2)*I1654, 2)</f>
        <v>0</v>
      </c>
      <c r="T1654" s="39"/>
      <c r="U1654" s="40"/>
      <c r="V1654" s="9">
        <f>ROUND(ROUND(P1654, 2)/1.2, 2)</f>
        <v>32838.89</v>
      </c>
      <c r="Y1654" s="9">
        <f>ROUND(S1654 / 1.2, 2)</f>
        <v>0</v>
      </c>
      <c r="AD1654" s="4" t="s">
        <v>4490</v>
      </c>
      <c r="AE1654" s="4" t="s">
        <v>4491</v>
      </c>
      <c r="AF1654" s="4" t="s">
        <v>4492</v>
      </c>
    </row>
    <row r="1655" spans="1:35" ht="396" x14ac:dyDescent="0.3">
      <c r="A1655" s="23" t="s">
        <v>4493</v>
      </c>
      <c r="B1655" s="23"/>
      <c r="C1655" s="42" t="s">
        <v>4488</v>
      </c>
      <c r="D1655" s="25"/>
      <c r="E1655" s="25" t="s">
        <v>4489</v>
      </c>
      <c r="F1655" s="43" t="s">
        <v>150</v>
      </c>
      <c r="G1655" s="44">
        <v>1</v>
      </c>
      <c r="H1655" s="25"/>
      <c r="I1655" s="45">
        <v>5</v>
      </c>
      <c r="J1655" s="46">
        <v>0</v>
      </c>
      <c r="K1655" s="47"/>
      <c r="L1655" s="47"/>
      <c r="M1655" s="46">
        <f>ROUND(ROUND(J1655, 2)*I1655, 2)</f>
        <v>0</v>
      </c>
      <c r="N1655" s="47"/>
      <c r="O1655" s="47"/>
      <c r="P1655" s="46">
        <v>39406.67</v>
      </c>
      <c r="Q1655" s="47"/>
      <c r="R1655" s="47"/>
      <c r="S1655" s="46">
        <f>ROUND(ROUND(P1655, 2)*I1655, 2)</f>
        <v>197033.35</v>
      </c>
      <c r="T1655" s="47"/>
      <c r="U1655" s="48"/>
      <c r="V1655" s="9">
        <f>ROUND(ROUND(P1655, 2)/1.2, 2)</f>
        <v>32838.89</v>
      </c>
      <c r="Y1655" s="9">
        <f>ROUND(S1655 / 1.2, 2)</f>
        <v>164194.46</v>
      </c>
      <c r="AD1655" s="4" t="s">
        <v>4494</v>
      </c>
      <c r="AE1655" s="4" t="s">
        <v>4491</v>
      </c>
      <c r="AF1655" s="4" t="s">
        <v>4492</v>
      </c>
    </row>
    <row r="1656" spans="1:35" ht="36" x14ac:dyDescent="0.3">
      <c r="A1656" s="17" t="s">
        <v>4495</v>
      </c>
      <c r="B1656" s="17" t="s">
        <v>4443</v>
      </c>
      <c r="C1656" s="18" t="s">
        <v>4444</v>
      </c>
      <c r="D1656" s="19"/>
      <c r="E1656" s="19" t="s">
        <v>4496</v>
      </c>
      <c r="F1656" s="19" t="s">
        <v>150</v>
      </c>
      <c r="G1656" s="20">
        <v>1</v>
      </c>
      <c r="H1656" s="19"/>
      <c r="I1656" s="21">
        <v>0</v>
      </c>
      <c r="J1656" s="22">
        <v>0</v>
      </c>
      <c r="K1656" s="22">
        <v>3271</v>
      </c>
      <c r="L1656" s="22">
        <f>J1656+ROUND(K1656, 2)</f>
        <v>3271</v>
      </c>
      <c r="M1656" s="22">
        <v>0</v>
      </c>
      <c r="N1656" s="22">
        <v>0</v>
      </c>
      <c r="O1656" s="22">
        <f>M1656+N1656</f>
        <v>0</v>
      </c>
      <c r="P1656" s="22">
        <v>40386.67</v>
      </c>
      <c r="Q1656" s="22">
        <v>9309</v>
      </c>
      <c r="R1656" s="22">
        <f>P1656+ROUND(Q1656, 2)</f>
        <v>49695.67</v>
      </c>
      <c r="S1656" s="22">
        <v>0</v>
      </c>
      <c r="T1656" s="22">
        <v>0</v>
      </c>
      <c r="U1656" s="22">
        <f>S1656+T1656</f>
        <v>0</v>
      </c>
      <c r="V1656" s="9">
        <f>ROUND(P1656 / 1.2, 2)</f>
        <v>33655.56</v>
      </c>
      <c r="W1656" s="9">
        <f>ROUND(Q1656 / 1.2, 2)</f>
        <v>7757.5</v>
      </c>
      <c r="X1656" s="9">
        <f>ROUND(R1656 / 1.2, 2)</f>
        <v>41413.06</v>
      </c>
      <c r="Y1656" s="9">
        <f>ROUND(S1656 / 1.2, 2)</f>
        <v>0</v>
      </c>
      <c r="Z1656" s="9">
        <f>ROUND(T1656 / 1.2, 2)</f>
        <v>0</v>
      </c>
      <c r="AA1656" s="9">
        <f>Y1656+Z1656</f>
        <v>0</v>
      </c>
      <c r="AD1656" s="4">
        <v>337840106</v>
      </c>
      <c r="AE1656" s="4">
        <v>27138022</v>
      </c>
      <c r="AG1656" s="4" t="s">
        <v>4446</v>
      </c>
      <c r="AH1656" s="4" t="s">
        <v>4447</v>
      </c>
      <c r="AI1656" s="4" t="s">
        <v>70</v>
      </c>
    </row>
    <row r="1657" spans="1:35" ht="36" x14ac:dyDescent="0.3">
      <c r="A1657" s="23" t="s">
        <v>4497</v>
      </c>
      <c r="B1657" s="23" t="s">
        <v>4443</v>
      </c>
      <c r="C1657" s="24" t="s">
        <v>4444</v>
      </c>
      <c r="D1657" s="25"/>
      <c r="E1657" s="25" t="s">
        <v>4496</v>
      </c>
      <c r="F1657" s="25" t="s">
        <v>150</v>
      </c>
      <c r="G1657" s="26">
        <v>1</v>
      </c>
      <c r="H1657" s="25"/>
      <c r="I1657" s="26">
        <v>3</v>
      </c>
      <c r="J1657" s="27">
        <v>0</v>
      </c>
      <c r="K1657" s="27">
        <v>3271</v>
      </c>
      <c r="L1657" s="27">
        <v>3271</v>
      </c>
      <c r="M1657" s="27">
        <v>0</v>
      </c>
      <c r="N1657" s="27">
        <v>9813</v>
      </c>
      <c r="O1657" s="27"/>
      <c r="P1657" s="27">
        <v>40386.67</v>
      </c>
      <c r="Q1657" s="27">
        <v>9309</v>
      </c>
      <c r="R1657" s="27">
        <v>9309</v>
      </c>
      <c r="S1657" s="27">
        <v>121160.01</v>
      </c>
      <c r="T1657" s="27">
        <v>27927</v>
      </c>
      <c r="U1657" s="27"/>
      <c r="V1657" s="9"/>
      <c r="W1657" s="9">
        <f>ROUND(Q1657 / 1.2, 2)</f>
        <v>7757.5</v>
      </c>
      <c r="X1657" s="9">
        <f>ROUND(R1657 / 1.2, 2)</f>
        <v>7757.5</v>
      </c>
      <c r="Y1657" s="9"/>
      <c r="Z1657" s="9">
        <f>ROUND(T1657 / 1.2, 2)</f>
        <v>23272.5</v>
      </c>
      <c r="AA1657" s="9"/>
      <c r="AD1657" s="4">
        <v>315782409</v>
      </c>
      <c r="AE1657" s="4">
        <v>27138022</v>
      </c>
      <c r="AG1657" s="4" t="s">
        <v>4446</v>
      </c>
      <c r="AH1657" s="4" t="s">
        <v>4447</v>
      </c>
      <c r="AI1657" s="4"/>
    </row>
    <row r="1658" spans="1:35" ht="396" x14ac:dyDescent="0.3">
      <c r="A1658" s="17" t="s">
        <v>4498</v>
      </c>
      <c r="B1658" s="17"/>
      <c r="C1658" s="34" t="s">
        <v>4450</v>
      </c>
      <c r="D1658" s="19"/>
      <c r="E1658" s="19" t="s">
        <v>4499</v>
      </c>
      <c r="F1658" s="35" t="s">
        <v>150</v>
      </c>
      <c r="G1658" s="36">
        <v>1</v>
      </c>
      <c r="H1658" s="19"/>
      <c r="I1658" s="37">
        <v>0</v>
      </c>
      <c r="J1658" s="38">
        <v>0</v>
      </c>
      <c r="K1658" s="39"/>
      <c r="L1658" s="39"/>
      <c r="M1658" s="38">
        <f>ROUND(ROUND(J1658, 2)*I1658, 2)</f>
        <v>0</v>
      </c>
      <c r="N1658" s="39"/>
      <c r="O1658" s="39"/>
      <c r="P1658" s="38">
        <v>40386.67</v>
      </c>
      <c r="Q1658" s="39"/>
      <c r="R1658" s="39"/>
      <c r="S1658" s="38">
        <f>ROUND(ROUND(P1658, 2)*I1658, 2)</f>
        <v>0</v>
      </c>
      <c r="T1658" s="39"/>
      <c r="U1658" s="40"/>
      <c r="V1658" s="9">
        <f>ROUND(ROUND(P1658, 2)/1.2, 2)</f>
        <v>33655.56</v>
      </c>
      <c r="Y1658" s="9">
        <f>ROUND(S1658 / 1.2, 2)</f>
        <v>0</v>
      </c>
      <c r="AD1658" s="4" t="s">
        <v>4500</v>
      </c>
      <c r="AE1658" s="4" t="s">
        <v>4501</v>
      </c>
      <c r="AF1658" s="4" t="s">
        <v>4454</v>
      </c>
    </row>
    <row r="1659" spans="1:35" ht="396" x14ac:dyDescent="0.3">
      <c r="A1659" s="23" t="s">
        <v>4502</v>
      </c>
      <c r="B1659" s="23"/>
      <c r="C1659" s="42" t="s">
        <v>4450</v>
      </c>
      <c r="D1659" s="25"/>
      <c r="E1659" s="25" t="s">
        <v>4499</v>
      </c>
      <c r="F1659" s="43" t="s">
        <v>150</v>
      </c>
      <c r="G1659" s="44">
        <v>1</v>
      </c>
      <c r="H1659" s="25"/>
      <c r="I1659" s="45">
        <v>3</v>
      </c>
      <c r="J1659" s="46">
        <v>0</v>
      </c>
      <c r="K1659" s="47"/>
      <c r="L1659" s="47"/>
      <c r="M1659" s="46">
        <f>ROUND(ROUND(J1659, 2)*I1659, 2)</f>
        <v>0</v>
      </c>
      <c r="N1659" s="47"/>
      <c r="O1659" s="47"/>
      <c r="P1659" s="46">
        <v>40386.67</v>
      </c>
      <c r="Q1659" s="47"/>
      <c r="R1659" s="47"/>
      <c r="S1659" s="46">
        <f>ROUND(ROUND(P1659, 2)*I1659, 2)</f>
        <v>121160.01</v>
      </c>
      <c r="T1659" s="47"/>
      <c r="U1659" s="48"/>
      <c r="V1659" s="9">
        <f>ROUND(ROUND(P1659, 2)/1.2, 2)</f>
        <v>33655.56</v>
      </c>
      <c r="Y1659" s="9">
        <f>ROUND(S1659 / 1.2, 2)</f>
        <v>100966.68</v>
      </c>
      <c r="AD1659" s="4" t="s">
        <v>4503</v>
      </c>
      <c r="AE1659" s="4" t="s">
        <v>4501</v>
      </c>
      <c r="AF1659" s="4" t="s">
        <v>4454</v>
      </c>
    </row>
    <row r="1660" spans="1:35" ht="36" x14ac:dyDescent="0.3">
      <c r="A1660" s="17" t="s">
        <v>4504</v>
      </c>
      <c r="B1660" s="17" t="s">
        <v>4443</v>
      </c>
      <c r="C1660" s="18" t="s">
        <v>4444</v>
      </c>
      <c r="D1660" s="19"/>
      <c r="E1660" s="19" t="s">
        <v>4505</v>
      </c>
      <c r="F1660" s="19" t="s">
        <v>150</v>
      </c>
      <c r="G1660" s="20">
        <v>1</v>
      </c>
      <c r="H1660" s="19"/>
      <c r="I1660" s="21">
        <v>0</v>
      </c>
      <c r="J1660" s="22">
        <v>0</v>
      </c>
      <c r="K1660" s="22">
        <v>3271</v>
      </c>
      <c r="L1660" s="22">
        <f>J1660+ROUND(K1660, 2)</f>
        <v>3271</v>
      </c>
      <c r="M1660" s="22">
        <v>0</v>
      </c>
      <c r="N1660" s="22">
        <v>0</v>
      </c>
      <c r="O1660" s="22">
        <f>M1660+N1660</f>
        <v>0</v>
      </c>
      <c r="P1660" s="22">
        <v>38496.67</v>
      </c>
      <c r="Q1660" s="22">
        <v>9309</v>
      </c>
      <c r="R1660" s="22">
        <f>P1660+ROUND(Q1660, 2)</f>
        <v>47805.67</v>
      </c>
      <c r="S1660" s="22">
        <v>0</v>
      </c>
      <c r="T1660" s="22">
        <v>0</v>
      </c>
      <c r="U1660" s="22">
        <f>S1660+T1660</f>
        <v>0</v>
      </c>
      <c r="V1660" s="9">
        <f>ROUND(P1660 / 1.2, 2)</f>
        <v>32080.560000000001</v>
      </c>
      <c r="W1660" s="9">
        <f>ROUND(Q1660 / 1.2, 2)</f>
        <v>7757.5</v>
      </c>
      <c r="X1660" s="9">
        <f>ROUND(R1660 / 1.2, 2)</f>
        <v>39838.06</v>
      </c>
      <c r="Y1660" s="9">
        <f>ROUND(S1660 / 1.2, 2)</f>
        <v>0</v>
      </c>
      <c r="Z1660" s="9">
        <f>ROUND(T1660 / 1.2, 2)</f>
        <v>0</v>
      </c>
      <c r="AA1660" s="9">
        <f>Y1660+Z1660</f>
        <v>0</v>
      </c>
      <c r="AD1660" s="4">
        <v>337840107</v>
      </c>
      <c r="AE1660" s="4">
        <v>27138023</v>
      </c>
      <c r="AG1660" s="4" t="s">
        <v>4446</v>
      </c>
      <c r="AH1660" s="4" t="s">
        <v>4447</v>
      </c>
      <c r="AI1660" s="4" t="s">
        <v>70</v>
      </c>
    </row>
    <row r="1661" spans="1:35" ht="36" x14ac:dyDescent="0.3">
      <c r="A1661" s="23" t="s">
        <v>4506</v>
      </c>
      <c r="B1661" s="23" t="s">
        <v>4443</v>
      </c>
      <c r="C1661" s="24" t="s">
        <v>4444</v>
      </c>
      <c r="D1661" s="25"/>
      <c r="E1661" s="25" t="s">
        <v>4505</v>
      </c>
      <c r="F1661" s="25" t="s">
        <v>150</v>
      </c>
      <c r="G1661" s="26">
        <v>1</v>
      </c>
      <c r="H1661" s="25"/>
      <c r="I1661" s="26">
        <v>6</v>
      </c>
      <c r="J1661" s="27">
        <v>0</v>
      </c>
      <c r="K1661" s="27">
        <v>3271</v>
      </c>
      <c r="L1661" s="27">
        <v>3271</v>
      </c>
      <c r="M1661" s="27">
        <v>0</v>
      </c>
      <c r="N1661" s="27">
        <v>19626</v>
      </c>
      <c r="O1661" s="27"/>
      <c r="P1661" s="27">
        <v>38496.67</v>
      </c>
      <c r="Q1661" s="27">
        <v>9309</v>
      </c>
      <c r="R1661" s="27">
        <v>9309</v>
      </c>
      <c r="S1661" s="27">
        <v>230980.02</v>
      </c>
      <c r="T1661" s="27">
        <v>55854</v>
      </c>
      <c r="U1661" s="27"/>
      <c r="V1661" s="9"/>
      <c r="W1661" s="9">
        <f>ROUND(Q1661 / 1.2, 2)</f>
        <v>7757.5</v>
      </c>
      <c r="X1661" s="9">
        <f>ROUND(R1661 / 1.2, 2)</f>
        <v>7757.5</v>
      </c>
      <c r="Y1661" s="9"/>
      <c r="Z1661" s="9">
        <f>ROUND(T1661 / 1.2, 2)</f>
        <v>46545</v>
      </c>
      <c r="AA1661" s="9"/>
      <c r="AD1661" s="4">
        <v>315782410</v>
      </c>
      <c r="AE1661" s="4">
        <v>27138023</v>
      </c>
      <c r="AG1661" s="4" t="s">
        <v>4446</v>
      </c>
      <c r="AH1661" s="4" t="s">
        <v>4447</v>
      </c>
      <c r="AI1661" s="4"/>
    </row>
    <row r="1662" spans="1:35" ht="409.6" x14ac:dyDescent="0.3">
      <c r="A1662" s="17" t="s">
        <v>4507</v>
      </c>
      <c r="B1662" s="17"/>
      <c r="C1662" s="34" t="s">
        <v>4450</v>
      </c>
      <c r="D1662" s="19"/>
      <c r="E1662" s="19" t="s">
        <v>4508</v>
      </c>
      <c r="F1662" s="35" t="s">
        <v>150</v>
      </c>
      <c r="G1662" s="36">
        <v>1</v>
      </c>
      <c r="H1662" s="19"/>
      <c r="I1662" s="37">
        <v>0</v>
      </c>
      <c r="J1662" s="38">
        <v>0</v>
      </c>
      <c r="K1662" s="39"/>
      <c r="L1662" s="39"/>
      <c r="M1662" s="38">
        <f>ROUND(ROUND(J1662, 2)*I1662, 2)</f>
        <v>0</v>
      </c>
      <c r="N1662" s="39"/>
      <c r="O1662" s="39"/>
      <c r="P1662" s="38">
        <v>38496.67</v>
      </c>
      <c r="Q1662" s="39"/>
      <c r="R1662" s="39"/>
      <c r="S1662" s="38">
        <f>ROUND(ROUND(P1662, 2)*I1662, 2)</f>
        <v>0</v>
      </c>
      <c r="T1662" s="39"/>
      <c r="U1662" s="40"/>
      <c r="V1662" s="9">
        <f>ROUND(ROUND(P1662, 2)/1.2, 2)</f>
        <v>32080.560000000001</v>
      </c>
      <c r="Y1662" s="9">
        <f>ROUND(S1662 / 1.2, 2)</f>
        <v>0</v>
      </c>
      <c r="AD1662" s="4" t="s">
        <v>4509</v>
      </c>
      <c r="AE1662" s="4" t="s">
        <v>4510</v>
      </c>
      <c r="AF1662" s="4" t="s">
        <v>4454</v>
      </c>
    </row>
    <row r="1663" spans="1:35" ht="409.6" x14ac:dyDescent="0.3">
      <c r="A1663" s="23" t="s">
        <v>4511</v>
      </c>
      <c r="B1663" s="23"/>
      <c r="C1663" s="42" t="s">
        <v>4450</v>
      </c>
      <c r="D1663" s="25"/>
      <c r="E1663" s="25" t="s">
        <v>4508</v>
      </c>
      <c r="F1663" s="43" t="s">
        <v>150</v>
      </c>
      <c r="G1663" s="44">
        <v>1</v>
      </c>
      <c r="H1663" s="25"/>
      <c r="I1663" s="45">
        <v>6</v>
      </c>
      <c r="J1663" s="46">
        <v>0</v>
      </c>
      <c r="K1663" s="47"/>
      <c r="L1663" s="47"/>
      <c r="M1663" s="46">
        <f>ROUND(ROUND(J1663, 2)*I1663, 2)</f>
        <v>0</v>
      </c>
      <c r="N1663" s="47"/>
      <c r="O1663" s="47"/>
      <c r="P1663" s="46">
        <v>38496.67</v>
      </c>
      <c r="Q1663" s="47"/>
      <c r="R1663" s="47"/>
      <c r="S1663" s="46">
        <f>ROUND(ROUND(P1663, 2)*I1663, 2)</f>
        <v>230980.02</v>
      </c>
      <c r="T1663" s="47"/>
      <c r="U1663" s="48"/>
      <c r="V1663" s="9">
        <f>ROUND(ROUND(P1663, 2)/1.2, 2)</f>
        <v>32080.560000000001</v>
      </c>
      <c r="Y1663" s="9">
        <f>ROUND(S1663 / 1.2, 2)</f>
        <v>192483.35</v>
      </c>
      <c r="AD1663" s="4" t="s">
        <v>4512</v>
      </c>
      <c r="AE1663" s="4" t="s">
        <v>4510</v>
      </c>
      <c r="AF1663" s="4" t="s">
        <v>4454</v>
      </c>
    </row>
    <row r="1664" spans="1:35" ht="36" x14ac:dyDescent="0.3">
      <c r="A1664" s="17" t="s">
        <v>4513</v>
      </c>
      <c r="B1664" s="17" t="s">
        <v>4443</v>
      </c>
      <c r="C1664" s="18" t="s">
        <v>4444</v>
      </c>
      <c r="D1664" s="19"/>
      <c r="E1664" s="19" t="s">
        <v>4514</v>
      </c>
      <c r="F1664" s="19" t="s">
        <v>150</v>
      </c>
      <c r="G1664" s="20">
        <v>1</v>
      </c>
      <c r="H1664" s="19"/>
      <c r="I1664" s="21">
        <v>0</v>
      </c>
      <c r="J1664" s="22">
        <v>0</v>
      </c>
      <c r="K1664" s="22">
        <v>3271</v>
      </c>
      <c r="L1664" s="22">
        <f>J1664+ROUND(K1664, 2)</f>
        <v>3271</v>
      </c>
      <c r="M1664" s="22">
        <v>0</v>
      </c>
      <c r="N1664" s="22">
        <v>0</v>
      </c>
      <c r="O1664" s="22">
        <f>M1664+N1664</f>
        <v>0</v>
      </c>
      <c r="P1664" s="22">
        <v>38496.67</v>
      </c>
      <c r="Q1664" s="22">
        <v>9309</v>
      </c>
      <c r="R1664" s="22">
        <f>P1664+ROUND(Q1664, 2)</f>
        <v>47805.67</v>
      </c>
      <c r="S1664" s="22">
        <v>0</v>
      </c>
      <c r="T1664" s="22">
        <v>0</v>
      </c>
      <c r="U1664" s="22">
        <f>S1664+T1664</f>
        <v>0</v>
      </c>
      <c r="V1664" s="9">
        <f>ROUND(P1664 / 1.2, 2)</f>
        <v>32080.560000000001</v>
      </c>
      <c r="W1664" s="9">
        <f>ROUND(Q1664 / 1.2, 2)</f>
        <v>7757.5</v>
      </c>
      <c r="X1664" s="9">
        <f>ROUND(R1664 / 1.2, 2)</f>
        <v>39838.06</v>
      </c>
      <c r="Y1664" s="9">
        <f>ROUND(S1664 / 1.2, 2)</f>
        <v>0</v>
      </c>
      <c r="Z1664" s="9">
        <f>ROUND(T1664 / 1.2, 2)</f>
        <v>0</v>
      </c>
      <c r="AA1664" s="9">
        <f>Y1664+Z1664</f>
        <v>0</v>
      </c>
      <c r="AD1664" s="4">
        <v>337840108</v>
      </c>
      <c r="AE1664" s="4">
        <v>27138024</v>
      </c>
      <c r="AG1664" s="4" t="s">
        <v>4446</v>
      </c>
      <c r="AH1664" s="4" t="s">
        <v>4447</v>
      </c>
      <c r="AI1664" s="4" t="s">
        <v>70</v>
      </c>
    </row>
    <row r="1665" spans="1:35" ht="36" x14ac:dyDescent="0.3">
      <c r="A1665" s="23" t="s">
        <v>4515</v>
      </c>
      <c r="B1665" s="23" t="s">
        <v>4443</v>
      </c>
      <c r="C1665" s="24" t="s">
        <v>4444</v>
      </c>
      <c r="D1665" s="25"/>
      <c r="E1665" s="25" t="s">
        <v>4514</v>
      </c>
      <c r="F1665" s="25" t="s">
        <v>150</v>
      </c>
      <c r="G1665" s="26">
        <v>1</v>
      </c>
      <c r="H1665" s="25"/>
      <c r="I1665" s="26">
        <v>4</v>
      </c>
      <c r="J1665" s="27">
        <v>0</v>
      </c>
      <c r="K1665" s="27">
        <v>3271</v>
      </c>
      <c r="L1665" s="27">
        <v>3271</v>
      </c>
      <c r="M1665" s="27">
        <v>0</v>
      </c>
      <c r="N1665" s="27">
        <v>13084</v>
      </c>
      <c r="O1665" s="27"/>
      <c r="P1665" s="27">
        <v>38496.67</v>
      </c>
      <c r="Q1665" s="27">
        <v>9309</v>
      </c>
      <c r="R1665" s="27">
        <v>9309</v>
      </c>
      <c r="S1665" s="27">
        <v>153986.68</v>
      </c>
      <c r="T1665" s="27">
        <v>37236</v>
      </c>
      <c r="U1665" s="27"/>
      <c r="V1665" s="9"/>
      <c r="W1665" s="9">
        <f>ROUND(Q1665 / 1.2, 2)</f>
        <v>7757.5</v>
      </c>
      <c r="X1665" s="9">
        <f>ROUND(R1665 / 1.2, 2)</f>
        <v>7757.5</v>
      </c>
      <c r="Y1665" s="9"/>
      <c r="Z1665" s="9">
        <f>ROUND(T1665 / 1.2, 2)</f>
        <v>31030</v>
      </c>
      <c r="AA1665" s="9"/>
      <c r="AD1665" s="4">
        <v>315782411</v>
      </c>
      <c r="AE1665" s="4">
        <v>27138024</v>
      </c>
      <c r="AG1665" s="4" t="s">
        <v>4446</v>
      </c>
      <c r="AH1665" s="4" t="s">
        <v>4447</v>
      </c>
      <c r="AI1665" s="4"/>
    </row>
    <row r="1666" spans="1:35" ht="409.6" x14ac:dyDescent="0.3">
      <c r="A1666" s="17" t="s">
        <v>4516</v>
      </c>
      <c r="B1666" s="17"/>
      <c r="C1666" s="34" t="s">
        <v>4450</v>
      </c>
      <c r="D1666" s="19"/>
      <c r="E1666" s="19" t="s">
        <v>4517</v>
      </c>
      <c r="F1666" s="35" t="s">
        <v>150</v>
      </c>
      <c r="G1666" s="36">
        <v>1</v>
      </c>
      <c r="H1666" s="19"/>
      <c r="I1666" s="37">
        <v>0</v>
      </c>
      <c r="J1666" s="38">
        <v>0</v>
      </c>
      <c r="K1666" s="39"/>
      <c r="L1666" s="39"/>
      <c r="M1666" s="38">
        <f>ROUND(ROUND(J1666, 2)*I1666, 2)</f>
        <v>0</v>
      </c>
      <c r="N1666" s="39"/>
      <c r="O1666" s="39"/>
      <c r="P1666" s="38">
        <v>38496.67</v>
      </c>
      <c r="Q1666" s="39"/>
      <c r="R1666" s="39"/>
      <c r="S1666" s="38">
        <f>ROUND(ROUND(P1666, 2)*I1666, 2)</f>
        <v>0</v>
      </c>
      <c r="T1666" s="39"/>
      <c r="U1666" s="40"/>
      <c r="V1666" s="9">
        <f>ROUND(ROUND(P1666, 2)/1.2, 2)</f>
        <v>32080.560000000001</v>
      </c>
      <c r="Y1666" s="9">
        <f>ROUND(S1666 / 1.2, 2)</f>
        <v>0</v>
      </c>
      <c r="AD1666" s="4" t="s">
        <v>4518</v>
      </c>
      <c r="AE1666" s="4" t="s">
        <v>4519</v>
      </c>
      <c r="AF1666" s="4" t="s">
        <v>4454</v>
      </c>
    </row>
    <row r="1667" spans="1:35" ht="409.6" x14ac:dyDescent="0.3">
      <c r="A1667" s="23" t="s">
        <v>4520</v>
      </c>
      <c r="B1667" s="23"/>
      <c r="C1667" s="42" t="s">
        <v>4450</v>
      </c>
      <c r="D1667" s="25"/>
      <c r="E1667" s="25" t="s">
        <v>4517</v>
      </c>
      <c r="F1667" s="43" t="s">
        <v>150</v>
      </c>
      <c r="G1667" s="44">
        <v>1</v>
      </c>
      <c r="H1667" s="25"/>
      <c r="I1667" s="45">
        <v>4</v>
      </c>
      <c r="J1667" s="46">
        <v>0</v>
      </c>
      <c r="K1667" s="47"/>
      <c r="L1667" s="47"/>
      <c r="M1667" s="46">
        <f>ROUND(ROUND(J1667, 2)*I1667, 2)</f>
        <v>0</v>
      </c>
      <c r="N1667" s="47"/>
      <c r="O1667" s="47"/>
      <c r="P1667" s="46">
        <v>38496.67</v>
      </c>
      <c r="Q1667" s="47"/>
      <c r="R1667" s="47"/>
      <c r="S1667" s="46">
        <f>ROUND(ROUND(P1667, 2)*I1667, 2)</f>
        <v>153986.68</v>
      </c>
      <c r="T1667" s="47"/>
      <c r="U1667" s="48"/>
      <c r="V1667" s="9">
        <f>ROUND(ROUND(P1667, 2)/1.2, 2)</f>
        <v>32080.560000000001</v>
      </c>
      <c r="Y1667" s="9">
        <f>ROUND(S1667 / 1.2, 2)</f>
        <v>128322.23</v>
      </c>
      <c r="AD1667" s="4" t="s">
        <v>4521</v>
      </c>
      <c r="AE1667" s="4" t="s">
        <v>4519</v>
      </c>
      <c r="AF1667" s="4" t="s">
        <v>4454</v>
      </c>
    </row>
    <row r="1668" spans="1:35" ht="36" x14ac:dyDescent="0.3">
      <c r="A1668" s="17" t="s">
        <v>4522</v>
      </c>
      <c r="B1668" s="17" t="s">
        <v>4443</v>
      </c>
      <c r="C1668" s="18" t="s">
        <v>4444</v>
      </c>
      <c r="D1668" s="19"/>
      <c r="E1668" s="19" t="s">
        <v>4523</v>
      </c>
      <c r="F1668" s="19" t="s">
        <v>150</v>
      </c>
      <c r="G1668" s="20">
        <v>1</v>
      </c>
      <c r="H1668" s="19"/>
      <c r="I1668" s="21">
        <v>0</v>
      </c>
      <c r="J1668" s="22">
        <v>0</v>
      </c>
      <c r="K1668" s="22">
        <v>3271</v>
      </c>
      <c r="L1668" s="22">
        <f>J1668+ROUND(K1668, 2)</f>
        <v>3271</v>
      </c>
      <c r="M1668" s="22">
        <v>0</v>
      </c>
      <c r="N1668" s="22">
        <v>0</v>
      </c>
      <c r="O1668" s="22">
        <f>M1668+N1668</f>
        <v>0</v>
      </c>
      <c r="P1668" s="22">
        <v>37736.67</v>
      </c>
      <c r="Q1668" s="22">
        <v>9309</v>
      </c>
      <c r="R1668" s="22">
        <f>P1668+ROUND(Q1668, 2)</f>
        <v>47045.67</v>
      </c>
      <c r="S1668" s="22">
        <v>0</v>
      </c>
      <c r="T1668" s="22">
        <v>0</v>
      </c>
      <c r="U1668" s="22">
        <f>S1668+T1668</f>
        <v>0</v>
      </c>
      <c r="V1668" s="9">
        <f>ROUND(P1668 / 1.2, 2)</f>
        <v>31447.23</v>
      </c>
      <c r="W1668" s="9">
        <f>ROUND(Q1668 / 1.2, 2)</f>
        <v>7757.5</v>
      </c>
      <c r="X1668" s="9">
        <f>ROUND(R1668 / 1.2, 2)</f>
        <v>39204.730000000003</v>
      </c>
      <c r="Y1668" s="9">
        <f>ROUND(S1668 / 1.2, 2)</f>
        <v>0</v>
      </c>
      <c r="Z1668" s="9">
        <f>ROUND(T1668 / 1.2, 2)</f>
        <v>0</v>
      </c>
      <c r="AA1668" s="9">
        <f>Y1668+Z1668</f>
        <v>0</v>
      </c>
      <c r="AD1668" s="4">
        <v>337840109</v>
      </c>
      <c r="AE1668" s="4">
        <v>27138025</v>
      </c>
      <c r="AG1668" s="4" t="s">
        <v>4446</v>
      </c>
      <c r="AH1668" s="4" t="s">
        <v>4447</v>
      </c>
      <c r="AI1668" s="4" t="s">
        <v>70</v>
      </c>
    </row>
    <row r="1669" spans="1:35" ht="36" x14ac:dyDescent="0.3">
      <c r="A1669" s="23" t="s">
        <v>4524</v>
      </c>
      <c r="B1669" s="23" t="s">
        <v>4443</v>
      </c>
      <c r="C1669" s="24" t="s">
        <v>4444</v>
      </c>
      <c r="D1669" s="25"/>
      <c r="E1669" s="25" t="s">
        <v>4523</v>
      </c>
      <c r="F1669" s="25" t="s">
        <v>150</v>
      </c>
      <c r="G1669" s="26">
        <v>1</v>
      </c>
      <c r="H1669" s="25"/>
      <c r="I1669" s="26">
        <v>10</v>
      </c>
      <c r="J1669" s="27">
        <v>0</v>
      </c>
      <c r="K1669" s="27">
        <v>3271</v>
      </c>
      <c r="L1669" s="27">
        <v>3271</v>
      </c>
      <c r="M1669" s="27">
        <v>0</v>
      </c>
      <c r="N1669" s="27">
        <v>32710</v>
      </c>
      <c r="O1669" s="27"/>
      <c r="P1669" s="27">
        <v>37736.67</v>
      </c>
      <c r="Q1669" s="27">
        <v>9309</v>
      </c>
      <c r="R1669" s="27">
        <v>9309</v>
      </c>
      <c r="S1669" s="27">
        <v>377366.7</v>
      </c>
      <c r="T1669" s="27">
        <v>93090</v>
      </c>
      <c r="U1669" s="27"/>
      <c r="V1669" s="9"/>
      <c r="W1669" s="9">
        <f>ROUND(Q1669 / 1.2, 2)</f>
        <v>7757.5</v>
      </c>
      <c r="X1669" s="9">
        <f>ROUND(R1669 / 1.2, 2)</f>
        <v>7757.5</v>
      </c>
      <c r="Y1669" s="9"/>
      <c r="Z1669" s="9">
        <f>ROUND(T1669 / 1.2, 2)</f>
        <v>77575</v>
      </c>
      <c r="AA1669" s="9"/>
      <c r="AD1669" s="4">
        <v>315782412</v>
      </c>
      <c r="AE1669" s="4">
        <v>27138025</v>
      </c>
      <c r="AG1669" s="4" t="s">
        <v>4446</v>
      </c>
      <c r="AH1669" s="4" t="s">
        <v>4447</v>
      </c>
      <c r="AI1669" s="4"/>
    </row>
    <row r="1670" spans="1:35" ht="396" x14ac:dyDescent="0.3">
      <c r="A1670" s="17" t="s">
        <v>4525</v>
      </c>
      <c r="B1670" s="17"/>
      <c r="C1670" s="34" t="s">
        <v>4488</v>
      </c>
      <c r="D1670" s="19"/>
      <c r="E1670" s="19" t="s">
        <v>4526</v>
      </c>
      <c r="F1670" s="35" t="s">
        <v>150</v>
      </c>
      <c r="G1670" s="36">
        <v>1</v>
      </c>
      <c r="H1670" s="19"/>
      <c r="I1670" s="37">
        <v>0</v>
      </c>
      <c r="J1670" s="38">
        <v>0</v>
      </c>
      <c r="K1670" s="39"/>
      <c r="L1670" s="39"/>
      <c r="M1670" s="38">
        <f>ROUND(ROUND(J1670, 2)*I1670, 2)</f>
        <v>0</v>
      </c>
      <c r="N1670" s="39"/>
      <c r="O1670" s="39"/>
      <c r="P1670" s="38">
        <v>37736.67</v>
      </c>
      <c r="Q1670" s="39"/>
      <c r="R1670" s="39"/>
      <c r="S1670" s="38">
        <f>ROUND(ROUND(P1670, 2)*I1670, 2)</f>
        <v>0</v>
      </c>
      <c r="T1670" s="39"/>
      <c r="U1670" s="40"/>
      <c r="V1670" s="9">
        <f>ROUND(ROUND(P1670, 2)/1.2, 2)</f>
        <v>31447.23</v>
      </c>
      <c r="Y1670" s="9">
        <f>ROUND(S1670 / 1.2, 2)</f>
        <v>0</v>
      </c>
      <c r="AD1670" s="4" t="s">
        <v>4527</v>
      </c>
      <c r="AE1670" s="4" t="s">
        <v>4528</v>
      </c>
      <c r="AF1670" s="4" t="s">
        <v>4492</v>
      </c>
    </row>
    <row r="1671" spans="1:35" ht="396" x14ac:dyDescent="0.3">
      <c r="A1671" s="23" t="s">
        <v>4529</v>
      </c>
      <c r="B1671" s="23"/>
      <c r="C1671" s="42" t="s">
        <v>4488</v>
      </c>
      <c r="D1671" s="25"/>
      <c r="E1671" s="25" t="s">
        <v>4526</v>
      </c>
      <c r="F1671" s="43" t="s">
        <v>150</v>
      </c>
      <c r="G1671" s="44">
        <v>1</v>
      </c>
      <c r="H1671" s="25"/>
      <c r="I1671" s="45">
        <v>10</v>
      </c>
      <c r="J1671" s="46">
        <v>0</v>
      </c>
      <c r="K1671" s="47"/>
      <c r="L1671" s="47"/>
      <c r="M1671" s="46">
        <f>ROUND(ROUND(J1671, 2)*I1671, 2)</f>
        <v>0</v>
      </c>
      <c r="N1671" s="47"/>
      <c r="O1671" s="47"/>
      <c r="P1671" s="46">
        <v>37736.67</v>
      </c>
      <c r="Q1671" s="47"/>
      <c r="R1671" s="47"/>
      <c r="S1671" s="46">
        <f>ROUND(ROUND(P1671, 2)*I1671, 2)</f>
        <v>377366.7</v>
      </c>
      <c r="T1671" s="47"/>
      <c r="U1671" s="48"/>
      <c r="V1671" s="9">
        <f>ROUND(ROUND(P1671, 2)/1.2, 2)</f>
        <v>31447.23</v>
      </c>
      <c r="Y1671" s="9">
        <f>ROUND(S1671 / 1.2, 2)</f>
        <v>314472.25</v>
      </c>
      <c r="AD1671" s="4" t="s">
        <v>4530</v>
      </c>
      <c r="AE1671" s="4" t="s">
        <v>4528</v>
      </c>
      <c r="AF1671" s="4" t="s">
        <v>4492</v>
      </c>
    </row>
    <row r="1672" spans="1:35" ht="36" x14ac:dyDescent="0.3">
      <c r="A1672" s="17" t="s">
        <v>4531</v>
      </c>
      <c r="B1672" s="17" t="s">
        <v>4443</v>
      </c>
      <c r="C1672" s="18" t="s">
        <v>4444</v>
      </c>
      <c r="D1672" s="19"/>
      <c r="E1672" s="19" t="s">
        <v>4532</v>
      </c>
      <c r="F1672" s="19" t="s">
        <v>150</v>
      </c>
      <c r="G1672" s="20">
        <v>1</v>
      </c>
      <c r="H1672" s="19"/>
      <c r="I1672" s="21">
        <v>0</v>
      </c>
      <c r="J1672" s="22">
        <v>0</v>
      </c>
      <c r="K1672" s="22">
        <v>3271</v>
      </c>
      <c r="L1672" s="22">
        <f>J1672+ROUND(K1672, 2)</f>
        <v>3271</v>
      </c>
      <c r="M1672" s="22">
        <v>0</v>
      </c>
      <c r="N1672" s="22">
        <v>0</v>
      </c>
      <c r="O1672" s="22">
        <f>M1672+N1672</f>
        <v>0</v>
      </c>
      <c r="P1672" s="22">
        <v>37736.67</v>
      </c>
      <c r="Q1672" s="22">
        <v>9309</v>
      </c>
      <c r="R1672" s="22">
        <f>P1672+ROUND(Q1672, 2)</f>
        <v>47045.67</v>
      </c>
      <c r="S1672" s="22">
        <v>0</v>
      </c>
      <c r="T1672" s="22">
        <v>0</v>
      </c>
      <c r="U1672" s="22">
        <f>S1672+T1672</f>
        <v>0</v>
      </c>
      <c r="V1672" s="9">
        <f>ROUND(P1672 / 1.2, 2)</f>
        <v>31447.23</v>
      </c>
      <c r="W1672" s="9">
        <f>ROUND(Q1672 / 1.2, 2)</f>
        <v>7757.5</v>
      </c>
      <c r="X1672" s="9">
        <f>ROUND(R1672 / 1.2, 2)</f>
        <v>39204.730000000003</v>
      </c>
      <c r="Y1672" s="9">
        <f>ROUND(S1672 / 1.2, 2)</f>
        <v>0</v>
      </c>
      <c r="Z1672" s="9">
        <f>ROUND(T1672 / 1.2, 2)</f>
        <v>0</v>
      </c>
      <c r="AA1672" s="9">
        <f>Y1672+Z1672</f>
        <v>0</v>
      </c>
      <c r="AD1672" s="4">
        <v>337840110</v>
      </c>
      <c r="AE1672" s="4">
        <v>27138026</v>
      </c>
      <c r="AG1672" s="4" t="s">
        <v>4446</v>
      </c>
      <c r="AH1672" s="4" t="s">
        <v>4447</v>
      </c>
      <c r="AI1672" s="4" t="s">
        <v>70</v>
      </c>
    </row>
    <row r="1673" spans="1:35" ht="36" x14ac:dyDescent="0.3">
      <c r="A1673" s="23" t="s">
        <v>4533</v>
      </c>
      <c r="B1673" s="23" t="s">
        <v>4443</v>
      </c>
      <c r="C1673" s="24" t="s">
        <v>4444</v>
      </c>
      <c r="D1673" s="25"/>
      <c r="E1673" s="25" t="s">
        <v>4532</v>
      </c>
      <c r="F1673" s="25" t="s">
        <v>150</v>
      </c>
      <c r="G1673" s="26">
        <v>1</v>
      </c>
      <c r="H1673" s="25"/>
      <c r="I1673" s="26">
        <v>4</v>
      </c>
      <c r="J1673" s="27">
        <v>0</v>
      </c>
      <c r="K1673" s="27">
        <v>3271</v>
      </c>
      <c r="L1673" s="27">
        <v>3271</v>
      </c>
      <c r="M1673" s="27">
        <v>0</v>
      </c>
      <c r="N1673" s="27">
        <v>13084</v>
      </c>
      <c r="O1673" s="27"/>
      <c r="P1673" s="27">
        <v>37736.67</v>
      </c>
      <c r="Q1673" s="27">
        <v>9309</v>
      </c>
      <c r="R1673" s="27">
        <v>9309</v>
      </c>
      <c r="S1673" s="27">
        <v>150946.68</v>
      </c>
      <c r="T1673" s="27">
        <v>37236</v>
      </c>
      <c r="U1673" s="27"/>
      <c r="V1673" s="9"/>
      <c r="W1673" s="9">
        <f>ROUND(Q1673 / 1.2, 2)</f>
        <v>7757.5</v>
      </c>
      <c r="X1673" s="9">
        <f>ROUND(R1673 / 1.2, 2)</f>
        <v>7757.5</v>
      </c>
      <c r="Y1673" s="9"/>
      <c r="Z1673" s="9">
        <f>ROUND(T1673 / 1.2, 2)</f>
        <v>31030</v>
      </c>
      <c r="AA1673" s="9"/>
      <c r="AD1673" s="4">
        <v>315782413</v>
      </c>
      <c r="AE1673" s="4">
        <v>27138026</v>
      </c>
      <c r="AG1673" s="4" t="s">
        <v>4446</v>
      </c>
      <c r="AH1673" s="4" t="s">
        <v>4447</v>
      </c>
      <c r="AI1673" s="4"/>
    </row>
    <row r="1674" spans="1:35" ht="396" x14ac:dyDescent="0.3">
      <c r="A1674" s="17" t="s">
        <v>4534</v>
      </c>
      <c r="B1674" s="17"/>
      <c r="C1674" s="34" t="s">
        <v>4450</v>
      </c>
      <c r="D1674" s="19"/>
      <c r="E1674" s="19" t="s">
        <v>4535</v>
      </c>
      <c r="F1674" s="35" t="s">
        <v>150</v>
      </c>
      <c r="G1674" s="36">
        <v>1</v>
      </c>
      <c r="H1674" s="19"/>
      <c r="I1674" s="37">
        <v>0</v>
      </c>
      <c r="J1674" s="38">
        <v>0</v>
      </c>
      <c r="K1674" s="39"/>
      <c r="L1674" s="39"/>
      <c r="M1674" s="38">
        <f>ROUND(ROUND(J1674, 2)*I1674, 2)</f>
        <v>0</v>
      </c>
      <c r="N1674" s="39"/>
      <c r="O1674" s="39"/>
      <c r="P1674" s="38">
        <v>37736.67</v>
      </c>
      <c r="Q1674" s="39"/>
      <c r="R1674" s="39"/>
      <c r="S1674" s="38">
        <f>ROUND(ROUND(P1674, 2)*I1674, 2)</f>
        <v>0</v>
      </c>
      <c r="T1674" s="39"/>
      <c r="U1674" s="40"/>
      <c r="V1674" s="9">
        <f>ROUND(ROUND(P1674, 2)/1.2, 2)</f>
        <v>31447.23</v>
      </c>
      <c r="Y1674" s="9">
        <f>ROUND(S1674 / 1.2, 2)</f>
        <v>0</v>
      </c>
      <c r="AD1674" s="4" t="s">
        <v>4536</v>
      </c>
      <c r="AE1674" s="4" t="s">
        <v>4537</v>
      </c>
      <c r="AF1674" s="4" t="s">
        <v>4454</v>
      </c>
    </row>
    <row r="1675" spans="1:35" ht="396" x14ac:dyDescent="0.3">
      <c r="A1675" s="23" t="s">
        <v>4538</v>
      </c>
      <c r="B1675" s="23"/>
      <c r="C1675" s="42" t="s">
        <v>4450</v>
      </c>
      <c r="D1675" s="25"/>
      <c r="E1675" s="25" t="s">
        <v>4535</v>
      </c>
      <c r="F1675" s="43" t="s">
        <v>150</v>
      </c>
      <c r="G1675" s="44">
        <v>1</v>
      </c>
      <c r="H1675" s="25"/>
      <c r="I1675" s="45">
        <v>4</v>
      </c>
      <c r="J1675" s="46">
        <v>0</v>
      </c>
      <c r="K1675" s="47"/>
      <c r="L1675" s="47"/>
      <c r="M1675" s="46">
        <f>ROUND(ROUND(J1675, 2)*I1675, 2)</f>
        <v>0</v>
      </c>
      <c r="N1675" s="47"/>
      <c r="O1675" s="47"/>
      <c r="P1675" s="46">
        <v>37736.67</v>
      </c>
      <c r="Q1675" s="47"/>
      <c r="R1675" s="47"/>
      <c r="S1675" s="46">
        <f>ROUND(ROUND(P1675, 2)*I1675, 2)</f>
        <v>150946.68</v>
      </c>
      <c r="T1675" s="47"/>
      <c r="U1675" s="48"/>
      <c r="V1675" s="9">
        <f>ROUND(ROUND(P1675, 2)/1.2, 2)</f>
        <v>31447.23</v>
      </c>
      <c r="Y1675" s="9">
        <f>ROUND(S1675 / 1.2, 2)</f>
        <v>125788.9</v>
      </c>
      <c r="AD1675" s="4" t="s">
        <v>4539</v>
      </c>
      <c r="AE1675" s="4" t="s">
        <v>4537</v>
      </c>
      <c r="AF1675" s="4" t="s">
        <v>4454</v>
      </c>
    </row>
    <row r="1676" spans="1:35" ht="36" x14ac:dyDescent="0.3">
      <c r="A1676" s="17" t="s">
        <v>4540</v>
      </c>
      <c r="B1676" s="17" t="s">
        <v>4443</v>
      </c>
      <c r="C1676" s="18" t="s">
        <v>4444</v>
      </c>
      <c r="D1676" s="19"/>
      <c r="E1676" s="19" t="s">
        <v>4541</v>
      </c>
      <c r="F1676" s="19" t="s">
        <v>150</v>
      </c>
      <c r="G1676" s="20">
        <v>1</v>
      </c>
      <c r="H1676" s="19"/>
      <c r="I1676" s="21">
        <v>0</v>
      </c>
      <c r="J1676" s="22">
        <v>0</v>
      </c>
      <c r="K1676" s="22">
        <v>3271</v>
      </c>
      <c r="L1676" s="22">
        <f>J1676+ROUND(K1676, 2)</f>
        <v>3271</v>
      </c>
      <c r="M1676" s="22">
        <v>0</v>
      </c>
      <c r="N1676" s="22">
        <v>0</v>
      </c>
      <c r="O1676" s="22">
        <f>M1676+N1676</f>
        <v>0</v>
      </c>
      <c r="P1676" s="22">
        <v>56520.67</v>
      </c>
      <c r="Q1676" s="22">
        <v>10751</v>
      </c>
      <c r="R1676" s="22">
        <f>P1676+ROUND(Q1676, 2)</f>
        <v>67271.67</v>
      </c>
      <c r="S1676" s="22">
        <v>0</v>
      </c>
      <c r="T1676" s="22">
        <v>0</v>
      </c>
      <c r="U1676" s="22">
        <f>S1676+T1676</f>
        <v>0</v>
      </c>
      <c r="V1676" s="9">
        <f>ROUND(P1676 / 1.2, 2)</f>
        <v>47100.56</v>
      </c>
      <c r="W1676" s="9">
        <f>ROUND(Q1676 / 1.2, 2)</f>
        <v>8959.17</v>
      </c>
      <c r="X1676" s="9">
        <f>ROUND(R1676 / 1.2, 2)</f>
        <v>56059.73</v>
      </c>
      <c r="Y1676" s="9">
        <f>ROUND(S1676 / 1.2, 2)</f>
        <v>0</v>
      </c>
      <c r="Z1676" s="9">
        <f>ROUND(T1676 / 1.2, 2)</f>
        <v>0</v>
      </c>
      <c r="AA1676" s="9">
        <f>Y1676+Z1676</f>
        <v>0</v>
      </c>
      <c r="AD1676" s="4">
        <v>337840111</v>
      </c>
      <c r="AE1676" s="4">
        <v>27138027</v>
      </c>
      <c r="AG1676" s="4" t="s">
        <v>4446</v>
      </c>
      <c r="AH1676" s="4" t="s">
        <v>4447</v>
      </c>
      <c r="AI1676" s="4" t="s">
        <v>70</v>
      </c>
    </row>
    <row r="1677" spans="1:35" ht="36" x14ac:dyDescent="0.3">
      <c r="A1677" s="23" t="s">
        <v>4542</v>
      </c>
      <c r="B1677" s="23" t="s">
        <v>4443</v>
      </c>
      <c r="C1677" s="24" t="s">
        <v>4444</v>
      </c>
      <c r="D1677" s="25"/>
      <c r="E1677" s="25" t="s">
        <v>4541</v>
      </c>
      <c r="F1677" s="25" t="s">
        <v>150</v>
      </c>
      <c r="G1677" s="26">
        <v>1</v>
      </c>
      <c r="H1677" s="25"/>
      <c r="I1677" s="26">
        <v>5</v>
      </c>
      <c r="J1677" s="27">
        <v>0</v>
      </c>
      <c r="K1677" s="27">
        <v>3271</v>
      </c>
      <c r="L1677" s="27">
        <v>3271</v>
      </c>
      <c r="M1677" s="27">
        <v>0</v>
      </c>
      <c r="N1677" s="27">
        <v>16355</v>
      </c>
      <c r="O1677" s="27"/>
      <c r="P1677" s="27">
        <v>56520.67</v>
      </c>
      <c r="Q1677" s="27">
        <v>10751</v>
      </c>
      <c r="R1677" s="27">
        <v>10751</v>
      </c>
      <c r="S1677" s="27">
        <v>282603.34999999998</v>
      </c>
      <c r="T1677" s="27">
        <v>53755</v>
      </c>
      <c r="U1677" s="27"/>
      <c r="V1677" s="9"/>
      <c r="W1677" s="9">
        <f>ROUND(Q1677 / 1.2, 2)</f>
        <v>8959.17</v>
      </c>
      <c r="X1677" s="9">
        <f>ROUND(R1677 / 1.2, 2)</f>
        <v>8959.17</v>
      </c>
      <c r="Y1677" s="9"/>
      <c r="Z1677" s="9">
        <f>ROUND(T1677 / 1.2, 2)</f>
        <v>44795.83</v>
      </c>
      <c r="AA1677" s="9"/>
      <c r="AD1677" s="4">
        <v>315782414</v>
      </c>
      <c r="AE1677" s="4">
        <v>27138027</v>
      </c>
      <c r="AG1677" s="4" t="s">
        <v>4446</v>
      </c>
      <c r="AH1677" s="4" t="s">
        <v>4447</v>
      </c>
      <c r="AI1677" s="4"/>
    </row>
    <row r="1678" spans="1:35" ht="378" x14ac:dyDescent="0.3">
      <c r="A1678" s="17" t="s">
        <v>4543</v>
      </c>
      <c r="B1678" s="17"/>
      <c r="C1678" s="34" t="s">
        <v>4488</v>
      </c>
      <c r="D1678" s="19"/>
      <c r="E1678" s="19" t="s">
        <v>4544</v>
      </c>
      <c r="F1678" s="35" t="s">
        <v>150</v>
      </c>
      <c r="G1678" s="36">
        <v>1</v>
      </c>
      <c r="H1678" s="19"/>
      <c r="I1678" s="37">
        <v>0</v>
      </c>
      <c r="J1678" s="38">
        <v>0</v>
      </c>
      <c r="K1678" s="39"/>
      <c r="L1678" s="39"/>
      <c r="M1678" s="38">
        <f>ROUND(ROUND(J1678, 2)*I1678, 2)</f>
        <v>0</v>
      </c>
      <c r="N1678" s="39"/>
      <c r="O1678" s="39"/>
      <c r="P1678" s="38">
        <v>56520.67</v>
      </c>
      <c r="Q1678" s="39"/>
      <c r="R1678" s="39"/>
      <c r="S1678" s="38">
        <f>ROUND(ROUND(P1678, 2)*I1678, 2)</f>
        <v>0</v>
      </c>
      <c r="T1678" s="39"/>
      <c r="U1678" s="40"/>
      <c r="V1678" s="9">
        <f>ROUND(ROUND(P1678, 2)/1.2, 2)</f>
        <v>47100.56</v>
      </c>
      <c r="Y1678" s="9">
        <f>ROUND(S1678 / 1.2, 2)</f>
        <v>0</v>
      </c>
      <c r="AD1678" s="4" t="s">
        <v>4545</v>
      </c>
      <c r="AE1678" s="4" t="s">
        <v>4546</v>
      </c>
      <c r="AF1678" s="4" t="s">
        <v>4492</v>
      </c>
    </row>
    <row r="1679" spans="1:35" ht="378" x14ac:dyDescent="0.3">
      <c r="A1679" s="23" t="s">
        <v>4547</v>
      </c>
      <c r="B1679" s="23"/>
      <c r="C1679" s="42" t="s">
        <v>4488</v>
      </c>
      <c r="D1679" s="25"/>
      <c r="E1679" s="25" t="s">
        <v>4544</v>
      </c>
      <c r="F1679" s="43" t="s">
        <v>150</v>
      </c>
      <c r="G1679" s="44">
        <v>1</v>
      </c>
      <c r="H1679" s="25"/>
      <c r="I1679" s="45">
        <v>5</v>
      </c>
      <c r="J1679" s="46">
        <v>0</v>
      </c>
      <c r="K1679" s="47"/>
      <c r="L1679" s="47"/>
      <c r="M1679" s="46">
        <f>ROUND(ROUND(J1679, 2)*I1679, 2)</f>
        <v>0</v>
      </c>
      <c r="N1679" s="47"/>
      <c r="O1679" s="47"/>
      <c r="P1679" s="46">
        <v>56520.67</v>
      </c>
      <c r="Q1679" s="47"/>
      <c r="R1679" s="47"/>
      <c r="S1679" s="46">
        <f>ROUND(ROUND(P1679, 2)*I1679, 2)</f>
        <v>282603.34999999998</v>
      </c>
      <c r="T1679" s="47"/>
      <c r="U1679" s="48"/>
      <c r="V1679" s="9">
        <f>ROUND(ROUND(P1679, 2)/1.2, 2)</f>
        <v>47100.56</v>
      </c>
      <c r="Y1679" s="9">
        <f>ROUND(S1679 / 1.2, 2)</f>
        <v>235502.79</v>
      </c>
      <c r="AD1679" s="4" t="s">
        <v>4548</v>
      </c>
      <c r="AE1679" s="4" t="s">
        <v>4546</v>
      </c>
      <c r="AF1679" s="4" t="s">
        <v>4492</v>
      </c>
    </row>
    <row r="1680" spans="1:35" ht="36" x14ac:dyDescent="0.3">
      <c r="A1680" s="17" t="s">
        <v>4549</v>
      </c>
      <c r="B1680" s="17" t="s">
        <v>4443</v>
      </c>
      <c r="C1680" s="18" t="s">
        <v>4444</v>
      </c>
      <c r="D1680" s="19"/>
      <c r="E1680" s="19" t="s">
        <v>4550</v>
      </c>
      <c r="F1680" s="19" t="s">
        <v>150</v>
      </c>
      <c r="G1680" s="20">
        <v>1</v>
      </c>
      <c r="H1680" s="19"/>
      <c r="I1680" s="21">
        <v>0</v>
      </c>
      <c r="J1680" s="22">
        <v>0</v>
      </c>
      <c r="K1680" s="22">
        <v>3271</v>
      </c>
      <c r="L1680" s="22">
        <f>J1680+ROUND(K1680, 2)</f>
        <v>3271</v>
      </c>
      <c r="M1680" s="22">
        <v>0</v>
      </c>
      <c r="N1680" s="22">
        <v>0</v>
      </c>
      <c r="O1680" s="22">
        <f>M1680+N1680</f>
        <v>0</v>
      </c>
      <c r="P1680" s="22">
        <v>56520.67</v>
      </c>
      <c r="Q1680" s="22">
        <v>10751</v>
      </c>
      <c r="R1680" s="22">
        <f>P1680+ROUND(Q1680, 2)</f>
        <v>67271.67</v>
      </c>
      <c r="S1680" s="22">
        <v>0</v>
      </c>
      <c r="T1680" s="22">
        <v>0</v>
      </c>
      <c r="U1680" s="22">
        <f>S1680+T1680</f>
        <v>0</v>
      </c>
      <c r="V1680" s="9">
        <f>ROUND(P1680 / 1.2, 2)</f>
        <v>47100.56</v>
      </c>
      <c r="W1680" s="9">
        <f>ROUND(Q1680 / 1.2, 2)</f>
        <v>8959.17</v>
      </c>
      <c r="X1680" s="9">
        <f>ROUND(R1680 / 1.2, 2)</f>
        <v>56059.73</v>
      </c>
      <c r="Y1680" s="9">
        <f>ROUND(S1680 / 1.2, 2)</f>
        <v>0</v>
      </c>
      <c r="Z1680" s="9">
        <f>ROUND(T1680 / 1.2, 2)</f>
        <v>0</v>
      </c>
      <c r="AA1680" s="9">
        <f>Y1680+Z1680</f>
        <v>0</v>
      </c>
      <c r="AD1680" s="4">
        <v>337840112</v>
      </c>
      <c r="AE1680" s="4">
        <v>27138028</v>
      </c>
      <c r="AG1680" s="4" t="s">
        <v>4446</v>
      </c>
      <c r="AH1680" s="4" t="s">
        <v>4447</v>
      </c>
      <c r="AI1680" s="4" t="s">
        <v>70</v>
      </c>
    </row>
    <row r="1681" spans="1:35" ht="36" x14ac:dyDescent="0.3">
      <c r="A1681" s="23" t="s">
        <v>4551</v>
      </c>
      <c r="B1681" s="23" t="s">
        <v>4443</v>
      </c>
      <c r="C1681" s="24" t="s">
        <v>4444</v>
      </c>
      <c r="D1681" s="25"/>
      <c r="E1681" s="25" t="s">
        <v>4550</v>
      </c>
      <c r="F1681" s="25" t="s">
        <v>150</v>
      </c>
      <c r="G1681" s="26">
        <v>1</v>
      </c>
      <c r="H1681" s="25"/>
      <c r="I1681" s="26">
        <v>1</v>
      </c>
      <c r="J1681" s="27">
        <v>0</v>
      </c>
      <c r="K1681" s="27">
        <v>3271</v>
      </c>
      <c r="L1681" s="27">
        <v>3271</v>
      </c>
      <c r="M1681" s="27">
        <v>0</v>
      </c>
      <c r="N1681" s="27">
        <v>3271</v>
      </c>
      <c r="O1681" s="27"/>
      <c r="P1681" s="27">
        <v>56520.67</v>
      </c>
      <c r="Q1681" s="27">
        <v>10751</v>
      </c>
      <c r="R1681" s="27">
        <v>10751</v>
      </c>
      <c r="S1681" s="27">
        <v>56520.67</v>
      </c>
      <c r="T1681" s="27">
        <v>10751</v>
      </c>
      <c r="U1681" s="27"/>
      <c r="V1681" s="9"/>
      <c r="W1681" s="9">
        <f>ROUND(Q1681 / 1.2, 2)</f>
        <v>8959.17</v>
      </c>
      <c r="X1681" s="9">
        <f>ROUND(R1681 / 1.2, 2)</f>
        <v>8959.17</v>
      </c>
      <c r="Y1681" s="9"/>
      <c r="Z1681" s="9">
        <f>ROUND(T1681 / 1.2, 2)</f>
        <v>8959.17</v>
      </c>
      <c r="AA1681" s="9"/>
      <c r="AD1681" s="4">
        <v>315782415</v>
      </c>
      <c r="AE1681" s="4">
        <v>27138028</v>
      </c>
      <c r="AG1681" s="4" t="s">
        <v>4446</v>
      </c>
      <c r="AH1681" s="4" t="s">
        <v>4447</v>
      </c>
      <c r="AI1681" s="4"/>
    </row>
    <row r="1682" spans="1:35" ht="378" x14ac:dyDescent="0.3">
      <c r="A1682" s="17" t="s">
        <v>4552</v>
      </c>
      <c r="B1682" s="17"/>
      <c r="C1682" s="34" t="s">
        <v>4450</v>
      </c>
      <c r="D1682" s="19"/>
      <c r="E1682" s="19" t="s">
        <v>4553</v>
      </c>
      <c r="F1682" s="35" t="s">
        <v>150</v>
      </c>
      <c r="G1682" s="36">
        <v>1</v>
      </c>
      <c r="H1682" s="19"/>
      <c r="I1682" s="37">
        <v>0</v>
      </c>
      <c r="J1682" s="38">
        <v>0</v>
      </c>
      <c r="K1682" s="39"/>
      <c r="L1682" s="39"/>
      <c r="M1682" s="38">
        <f>ROUND(ROUND(J1682, 2)*I1682, 2)</f>
        <v>0</v>
      </c>
      <c r="N1682" s="39"/>
      <c r="O1682" s="39"/>
      <c r="P1682" s="38">
        <v>56520.67</v>
      </c>
      <c r="Q1682" s="39"/>
      <c r="R1682" s="39"/>
      <c r="S1682" s="38">
        <f>ROUND(ROUND(P1682, 2)*I1682, 2)</f>
        <v>0</v>
      </c>
      <c r="T1682" s="39"/>
      <c r="U1682" s="40"/>
      <c r="V1682" s="9">
        <f>ROUND(ROUND(P1682, 2)/1.2, 2)</f>
        <v>47100.56</v>
      </c>
      <c r="Y1682" s="9">
        <f>ROUND(S1682 / 1.2, 2)</f>
        <v>0</v>
      </c>
      <c r="AD1682" s="4" t="s">
        <v>4554</v>
      </c>
      <c r="AE1682" s="4" t="s">
        <v>4555</v>
      </c>
      <c r="AF1682" s="4" t="s">
        <v>4454</v>
      </c>
    </row>
    <row r="1683" spans="1:35" ht="378" x14ac:dyDescent="0.3">
      <c r="A1683" s="23" t="s">
        <v>4556</v>
      </c>
      <c r="B1683" s="23"/>
      <c r="C1683" s="42" t="s">
        <v>4450</v>
      </c>
      <c r="D1683" s="25"/>
      <c r="E1683" s="25" t="s">
        <v>4553</v>
      </c>
      <c r="F1683" s="43" t="s">
        <v>150</v>
      </c>
      <c r="G1683" s="44">
        <v>1</v>
      </c>
      <c r="H1683" s="25"/>
      <c r="I1683" s="45">
        <v>1</v>
      </c>
      <c r="J1683" s="46">
        <v>0</v>
      </c>
      <c r="K1683" s="47"/>
      <c r="L1683" s="47"/>
      <c r="M1683" s="46">
        <f>ROUND(ROUND(J1683, 2)*I1683, 2)</f>
        <v>0</v>
      </c>
      <c r="N1683" s="47"/>
      <c r="O1683" s="47"/>
      <c r="P1683" s="46">
        <v>56520.67</v>
      </c>
      <c r="Q1683" s="47"/>
      <c r="R1683" s="47"/>
      <c r="S1683" s="46">
        <f>ROUND(ROUND(P1683, 2)*I1683, 2)</f>
        <v>56520.67</v>
      </c>
      <c r="T1683" s="47"/>
      <c r="U1683" s="48"/>
      <c r="V1683" s="9">
        <f>ROUND(ROUND(P1683, 2)/1.2, 2)</f>
        <v>47100.56</v>
      </c>
      <c r="Y1683" s="9">
        <f>ROUND(S1683 / 1.2, 2)</f>
        <v>47100.56</v>
      </c>
      <c r="AD1683" s="4" t="s">
        <v>4557</v>
      </c>
      <c r="AE1683" s="4" t="s">
        <v>4555</v>
      </c>
      <c r="AF1683" s="4" t="s">
        <v>4454</v>
      </c>
    </row>
    <row r="1684" spans="1:35" ht="36" x14ac:dyDescent="0.3">
      <c r="A1684" s="17" t="s">
        <v>4558</v>
      </c>
      <c r="B1684" s="17" t="s">
        <v>4443</v>
      </c>
      <c r="C1684" s="18" t="s">
        <v>4444</v>
      </c>
      <c r="D1684" s="19"/>
      <c r="E1684" s="19" t="s">
        <v>4559</v>
      </c>
      <c r="F1684" s="19" t="s">
        <v>150</v>
      </c>
      <c r="G1684" s="20">
        <v>1</v>
      </c>
      <c r="H1684" s="19"/>
      <c r="I1684" s="21">
        <v>0</v>
      </c>
      <c r="J1684" s="22">
        <v>0</v>
      </c>
      <c r="K1684" s="22">
        <v>3271</v>
      </c>
      <c r="L1684" s="22">
        <f>J1684+ROUND(K1684, 2)</f>
        <v>3271</v>
      </c>
      <c r="M1684" s="22">
        <v>0</v>
      </c>
      <c r="N1684" s="22">
        <v>0</v>
      </c>
      <c r="O1684" s="22">
        <f>M1684+N1684</f>
        <v>0</v>
      </c>
      <c r="P1684" s="22">
        <v>39406.67</v>
      </c>
      <c r="Q1684" s="22">
        <v>9309</v>
      </c>
      <c r="R1684" s="22">
        <f>P1684+ROUND(Q1684, 2)</f>
        <v>48715.67</v>
      </c>
      <c r="S1684" s="22">
        <v>0</v>
      </c>
      <c r="T1684" s="22">
        <v>0</v>
      </c>
      <c r="U1684" s="22">
        <f>S1684+T1684</f>
        <v>0</v>
      </c>
      <c r="V1684" s="9">
        <f>ROUND(P1684 / 1.2, 2)</f>
        <v>32838.89</v>
      </c>
      <c r="W1684" s="9">
        <f>ROUND(Q1684 / 1.2, 2)</f>
        <v>7757.5</v>
      </c>
      <c r="X1684" s="9">
        <f>ROUND(R1684 / 1.2, 2)</f>
        <v>40596.39</v>
      </c>
      <c r="Y1684" s="9">
        <f>ROUND(S1684 / 1.2, 2)</f>
        <v>0</v>
      </c>
      <c r="Z1684" s="9">
        <f>ROUND(T1684 / 1.2, 2)</f>
        <v>0</v>
      </c>
      <c r="AA1684" s="9">
        <f>Y1684+Z1684</f>
        <v>0</v>
      </c>
      <c r="AD1684" s="4">
        <v>337840113</v>
      </c>
      <c r="AE1684" s="4">
        <v>27138029</v>
      </c>
      <c r="AG1684" s="4" t="s">
        <v>4446</v>
      </c>
      <c r="AH1684" s="4" t="s">
        <v>4447</v>
      </c>
      <c r="AI1684" s="4" t="s">
        <v>70</v>
      </c>
    </row>
    <row r="1685" spans="1:35" ht="36" x14ac:dyDescent="0.3">
      <c r="A1685" s="23" t="s">
        <v>4560</v>
      </c>
      <c r="B1685" s="23" t="s">
        <v>4443</v>
      </c>
      <c r="C1685" s="24" t="s">
        <v>4444</v>
      </c>
      <c r="D1685" s="25"/>
      <c r="E1685" s="25" t="s">
        <v>4559</v>
      </c>
      <c r="F1685" s="25" t="s">
        <v>150</v>
      </c>
      <c r="G1685" s="26">
        <v>1</v>
      </c>
      <c r="H1685" s="25"/>
      <c r="I1685" s="26">
        <v>5</v>
      </c>
      <c r="J1685" s="27">
        <v>0</v>
      </c>
      <c r="K1685" s="27">
        <v>3271</v>
      </c>
      <c r="L1685" s="27">
        <v>3271</v>
      </c>
      <c r="M1685" s="27">
        <v>0</v>
      </c>
      <c r="N1685" s="27">
        <v>16355</v>
      </c>
      <c r="O1685" s="27"/>
      <c r="P1685" s="27">
        <v>39406.67</v>
      </c>
      <c r="Q1685" s="27">
        <v>9309</v>
      </c>
      <c r="R1685" s="27">
        <v>9309</v>
      </c>
      <c r="S1685" s="27">
        <v>197033.35</v>
      </c>
      <c r="T1685" s="27">
        <v>46545</v>
      </c>
      <c r="U1685" s="27"/>
      <c r="V1685" s="9"/>
      <c r="W1685" s="9">
        <f>ROUND(Q1685 / 1.2, 2)</f>
        <v>7757.5</v>
      </c>
      <c r="X1685" s="9">
        <f>ROUND(R1685 / 1.2, 2)</f>
        <v>7757.5</v>
      </c>
      <c r="Y1685" s="9"/>
      <c r="Z1685" s="9">
        <f>ROUND(T1685 / 1.2, 2)</f>
        <v>38787.5</v>
      </c>
      <c r="AA1685" s="9"/>
      <c r="AD1685" s="4">
        <v>315782416</v>
      </c>
      <c r="AE1685" s="4">
        <v>27138029</v>
      </c>
      <c r="AG1685" s="4" t="s">
        <v>4446</v>
      </c>
      <c r="AH1685" s="4" t="s">
        <v>4447</v>
      </c>
      <c r="AI1685" s="4"/>
    </row>
    <row r="1686" spans="1:35" ht="342" x14ac:dyDescent="0.3">
      <c r="A1686" s="17" t="s">
        <v>4561</v>
      </c>
      <c r="B1686" s="17"/>
      <c r="C1686" s="34" t="s">
        <v>4488</v>
      </c>
      <c r="D1686" s="19"/>
      <c r="E1686" s="19" t="s">
        <v>4562</v>
      </c>
      <c r="F1686" s="35" t="s">
        <v>150</v>
      </c>
      <c r="G1686" s="36">
        <v>1</v>
      </c>
      <c r="H1686" s="19"/>
      <c r="I1686" s="37">
        <v>0</v>
      </c>
      <c r="J1686" s="38">
        <v>0</v>
      </c>
      <c r="K1686" s="39"/>
      <c r="L1686" s="39"/>
      <c r="M1686" s="38">
        <f>ROUND(ROUND(J1686, 2)*I1686, 2)</f>
        <v>0</v>
      </c>
      <c r="N1686" s="39"/>
      <c r="O1686" s="39"/>
      <c r="P1686" s="38">
        <v>39406.67</v>
      </c>
      <c r="Q1686" s="39"/>
      <c r="R1686" s="39"/>
      <c r="S1686" s="38">
        <f>ROUND(ROUND(P1686, 2)*I1686, 2)</f>
        <v>0</v>
      </c>
      <c r="T1686" s="39"/>
      <c r="U1686" s="40"/>
      <c r="V1686" s="9">
        <f>ROUND(ROUND(P1686, 2)/1.2, 2)</f>
        <v>32838.89</v>
      </c>
      <c r="Y1686" s="9">
        <f>ROUND(S1686 / 1.2, 2)</f>
        <v>0</v>
      </c>
      <c r="AD1686" s="4" t="s">
        <v>4563</v>
      </c>
      <c r="AE1686" s="4" t="s">
        <v>4564</v>
      </c>
      <c r="AF1686" s="4" t="s">
        <v>4492</v>
      </c>
    </row>
    <row r="1687" spans="1:35" ht="342" x14ac:dyDescent="0.3">
      <c r="A1687" s="23" t="s">
        <v>4565</v>
      </c>
      <c r="B1687" s="23"/>
      <c r="C1687" s="42" t="s">
        <v>4488</v>
      </c>
      <c r="D1687" s="25"/>
      <c r="E1687" s="25" t="s">
        <v>4562</v>
      </c>
      <c r="F1687" s="43" t="s">
        <v>150</v>
      </c>
      <c r="G1687" s="44">
        <v>1</v>
      </c>
      <c r="H1687" s="25"/>
      <c r="I1687" s="45">
        <v>5</v>
      </c>
      <c r="J1687" s="46">
        <v>0</v>
      </c>
      <c r="K1687" s="47"/>
      <c r="L1687" s="47"/>
      <c r="M1687" s="46">
        <f>ROUND(ROUND(J1687, 2)*I1687, 2)</f>
        <v>0</v>
      </c>
      <c r="N1687" s="47"/>
      <c r="O1687" s="47"/>
      <c r="P1687" s="46">
        <v>39406.67</v>
      </c>
      <c r="Q1687" s="47"/>
      <c r="R1687" s="47"/>
      <c r="S1687" s="46">
        <f>ROUND(ROUND(P1687, 2)*I1687, 2)</f>
        <v>197033.35</v>
      </c>
      <c r="T1687" s="47"/>
      <c r="U1687" s="48"/>
      <c r="V1687" s="9">
        <f>ROUND(ROUND(P1687, 2)/1.2, 2)</f>
        <v>32838.89</v>
      </c>
      <c r="Y1687" s="9">
        <f>ROUND(S1687 / 1.2, 2)</f>
        <v>164194.46</v>
      </c>
      <c r="AD1687" s="4" t="s">
        <v>4566</v>
      </c>
      <c r="AE1687" s="4" t="s">
        <v>4564</v>
      </c>
      <c r="AF1687" s="4" t="s">
        <v>4492</v>
      </c>
    </row>
    <row r="1688" spans="1:35" ht="36" x14ac:dyDescent="0.3">
      <c r="A1688" s="17" t="s">
        <v>4567</v>
      </c>
      <c r="B1688" s="17" t="s">
        <v>4443</v>
      </c>
      <c r="C1688" s="18" t="s">
        <v>4444</v>
      </c>
      <c r="D1688" s="19"/>
      <c r="E1688" s="19" t="s">
        <v>4568</v>
      </c>
      <c r="F1688" s="19" t="s">
        <v>150</v>
      </c>
      <c r="G1688" s="20">
        <v>1</v>
      </c>
      <c r="H1688" s="19"/>
      <c r="I1688" s="21">
        <v>0</v>
      </c>
      <c r="J1688" s="22">
        <v>3442</v>
      </c>
      <c r="K1688" s="22">
        <v>3271</v>
      </c>
      <c r="L1688" s="22">
        <f>J1688+ROUND(K1688, 2)</f>
        <v>6713</v>
      </c>
      <c r="M1688" s="22">
        <v>0</v>
      </c>
      <c r="N1688" s="22">
        <v>0</v>
      </c>
      <c r="O1688" s="22">
        <f>M1688+N1688</f>
        <v>0</v>
      </c>
      <c r="P1688" s="22">
        <v>39406.67</v>
      </c>
      <c r="Q1688" s="22">
        <v>9309</v>
      </c>
      <c r="R1688" s="22">
        <f>P1688+ROUND(Q1688, 2)</f>
        <v>48715.67</v>
      </c>
      <c r="S1688" s="22">
        <v>0</v>
      </c>
      <c r="T1688" s="22">
        <v>0</v>
      </c>
      <c r="U1688" s="22">
        <f>S1688+T1688</f>
        <v>0</v>
      </c>
      <c r="V1688" s="9">
        <f>ROUND(P1688 / 1.2, 2)</f>
        <v>32838.89</v>
      </c>
      <c r="W1688" s="9">
        <f>ROUND(Q1688 / 1.2, 2)</f>
        <v>7757.5</v>
      </c>
      <c r="X1688" s="9">
        <f>ROUND(R1688 / 1.2, 2)</f>
        <v>40596.39</v>
      </c>
      <c r="Y1688" s="9">
        <f>ROUND(S1688 / 1.2, 2)</f>
        <v>0</v>
      </c>
      <c r="Z1688" s="9">
        <f>ROUND(T1688 / 1.2, 2)</f>
        <v>0</v>
      </c>
      <c r="AA1688" s="9">
        <f>Y1688+Z1688</f>
        <v>0</v>
      </c>
      <c r="AD1688" s="4">
        <v>337840114</v>
      </c>
      <c r="AE1688" s="4">
        <v>27138030</v>
      </c>
      <c r="AG1688" s="4" t="s">
        <v>4446</v>
      </c>
      <c r="AH1688" s="4" t="s">
        <v>4447</v>
      </c>
      <c r="AI1688" s="4" t="s">
        <v>70</v>
      </c>
    </row>
    <row r="1689" spans="1:35" ht="36" x14ac:dyDescent="0.3">
      <c r="A1689" s="23" t="s">
        <v>4569</v>
      </c>
      <c r="B1689" s="23" t="s">
        <v>4443</v>
      </c>
      <c r="C1689" s="24" t="s">
        <v>4444</v>
      </c>
      <c r="D1689" s="25"/>
      <c r="E1689" s="25" t="s">
        <v>4568</v>
      </c>
      <c r="F1689" s="25" t="s">
        <v>150</v>
      </c>
      <c r="G1689" s="26">
        <v>1</v>
      </c>
      <c r="H1689" s="25"/>
      <c r="I1689" s="26">
        <v>3</v>
      </c>
      <c r="J1689" s="27">
        <v>3442</v>
      </c>
      <c r="K1689" s="27">
        <v>3271</v>
      </c>
      <c r="L1689" s="27">
        <v>3271</v>
      </c>
      <c r="M1689" s="27">
        <v>10326</v>
      </c>
      <c r="N1689" s="27">
        <v>9813</v>
      </c>
      <c r="O1689" s="27"/>
      <c r="P1689" s="27">
        <v>39406.67</v>
      </c>
      <c r="Q1689" s="27">
        <v>9309</v>
      </c>
      <c r="R1689" s="27">
        <v>9309</v>
      </c>
      <c r="S1689" s="27">
        <v>118220.01</v>
      </c>
      <c r="T1689" s="27">
        <v>27927</v>
      </c>
      <c r="U1689" s="27"/>
      <c r="V1689" s="9"/>
      <c r="W1689" s="9">
        <f>ROUND(Q1689 / 1.2, 2)</f>
        <v>7757.5</v>
      </c>
      <c r="X1689" s="9">
        <f>ROUND(R1689 / 1.2, 2)</f>
        <v>7757.5</v>
      </c>
      <c r="Y1689" s="9"/>
      <c r="Z1689" s="9">
        <f>ROUND(T1689 / 1.2, 2)</f>
        <v>23272.5</v>
      </c>
      <c r="AA1689" s="9"/>
      <c r="AD1689" s="4">
        <v>315782417</v>
      </c>
      <c r="AE1689" s="4">
        <v>27138030</v>
      </c>
      <c r="AG1689" s="4" t="s">
        <v>4446</v>
      </c>
      <c r="AH1689" s="4" t="s">
        <v>4447</v>
      </c>
      <c r="AI1689" s="4"/>
    </row>
    <row r="1690" spans="1:35" ht="342" x14ac:dyDescent="0.3">
      <c r="A1690" s="17" t="s">
        <v>4570</v>
      </c>
      <c r="B1690" s="17"/>
      <c r="C1690" s="34" t="s">
        <v>4571</v>
      </c>
      <c r="D1690" s="19"/>
      <c r="E1690" s="19" t="s">
        <v>4572</v>
      </c>
      <c r="F1690" s="35" t="s">
        <v>150</v>
      </c>
      <c r="G1690" s="36">
        <v>1</v>
      </c>
      <c r="H1690" s="19"/>
      <c r="I1690" s="37">
        <v>0</v>
      </c>
      <c r="J1690" s="38">
        <v>3442</v>
      </c>
      <c r="K1690" s="39"/>
      <c r="L1690" s="39"/>
      <c r="M1690" s="38">
        <f>ROUND(ROUND(J1690, 2)*I1690, 2)</f>
        <v>0</v>
      </c>
      <c r="N1690" s="39"/>
      <c r="O1690" s="39"/>
      <c r="P1690" s="38">
        <v>39406.67</v>
      </c>
      <c r="Q1690" s="39"/>
      <c r="R1690" s="39"/>
      <c r="S1690" s="38">
        <f>ROUND(ROUND(P1690, 2)*I1690, 2)</f>
        <v>0</v>
      </c>
      <c r="T1690" s="39"/>
      <c r="U1690" s="40"/>
      <c r="V1690" s="9">
        <f>ROUND(ROUND(P1690, 2)/1.2, 2)</f>
        <v>32838.89</v>
      </c>
      <c r="Y1690" s="9">
        <f>ROUND(S1690 / 1.2, 2)</f>
        <v>0</v>
      </c>
      <c r="AD1690" s="4" t="s">
        <v>4573</v>
      </c>
      <c r="AE1690" s="4" t="s">
        <v>4574</v>
      </c>
      <c r="AF1690" s="4" t="s">
        <v>4575</v>
      </c>
    </row>
    <row r="1691" spans="1:35" ht="342" x14ac:dyDescent="0.3">
      <c r="A1691" s="23" t="s">
        <v>4576</v>
      </c>
      <c r="B1691" s="23"/>
      <c r="C1691" s="42" t="s">
        <v>4571</v>
      </c>
      <c r="D1691" s="25"/>
      <c r="E1691" s="25" t="s">
        <v>4572</v>
      </c>
      <c r="F1691" s="43" t="s">
        <v>150</v>
      </c>
      <c r="G1691" s="44">
        <v>1</v>
      </c>
      <c r="H1691" s="25"/>
      <c r="I1691" s="45">
        <v>3</v>
      </c>
      <c r="J1691" s="46">
        <v>3442</v>
      </c>
      <c r="K1691" s="47"/>
      <c r="L1691" s="47"/>
      <c r="M1691" s="46">
        <f>ROUND(ROUND(J1691, 2)*I1691, 2)</f>
        <v>10326</v>
      </c>
      <c r="N1691" s="47"/>
      <c r="O1691" s="47"/>
      <c r="P1691" s="46">
        <v>39406.67</v>
      </c>
      <c r="Q1691" s="47"/>
      <c r="R1691" s="47"/>
      <c r="S1691" s="46">
        <f>ROUND(ROUND(P1691, 2)*I1691, 2)</f>
        <v>118220.01</v>
      </c>
      <c r="T1691" s="47"/>
      <c r="U1691" s="48"/>
      <c r="V1691" s="9">
        <f>ROUND(ROUND(P1691, 2)/1.2, 2)</f>
        <v>32838.89</v>
      </c>
      <c r="Y1691" s="9">
        <f>ROUND(S1691 / 1.2, 2)</f>
        <v>98516.68</v>
      </c>
      <c r="AD1691" s="4" t="s">
        <v>4577</v>
      </c>
      <c r="AE1691" s="4" t="s">
        <v>4574</v>
      </c>
      <c r="AF1691" s="4" t="s">
        <v>4575</v>
      </c>
    </row>
    <row r="1692" spans="1:35" ht="36" x14ac:dyDescent="0.3">
      <c r="A1692" s="17" t="s">
        <v>4578</v>
      </c>
      <c r="B1692" s="17" t="s">
        <v>4443</v>
      </c>
      <c r="C1692" s="18" t="s">
        <v>4444</v>
      </c>
      <c r="D1692" s="19"/>
      <c r="E1692" s="19" t="s">
        <v>4579</v>
      </c>
      <c r="F1692" s="19" t="s">
        <v>150</v>
      </c>
      <c r="G1692" s="20">
        <v>1</v>
      </c>
      <c r="H1692" s="19"/>
      <c r="I1692" s="21">
        <v>0</v>
      </c>
      <c r="J1692" s="22">
        <v>0</v>
      </c>
      <c r="K1692" s="22">
        <v>3271</v>
      </c>
      <c r="L1692" s="22">
        <f>J1692+ROUND(K1692, 2)</f>
        <v>3271</v>
      </c>
      <c r="M1692" s="22">
        <v>0</v>
      </c>
      <c r="N1692" s="22">
        <v>0</v>
      </c>
      <c r="O1692" s="22">
        <f>M1692+N1692</f>
        <v>0</v>
      </c>
      <c r="P1692" s="22">
        <v>56520.67</v>
      </c>
      <c r="Q1692" s="22">
        <v>10751</v>
      </c>
      <c r="R1692" s="22">
        <f>P1692+ROUND(Q1692, 2)</f>
        <v>67271.67</v>
      </c>
      <c r="S1692" s="22">
        <v>0</v>
      </c>
      <c r="T1692" s="22">
        <v>0</v>
      </c>
      <c r="U1692" s="22">
        <f>S1692+T1692</f>
        <v>0</v>
      </c>
      <c r="V1692" s="9">
        <f>ROUND(P1692 / 1.2, 2)</f>
        <v>47100.56</v>
      </c>
      <c r="W1692" s="9">
        <f>ROUND(Q1692 / 1.2, 2)</f>
        <v>8959.17</v>
      </c>
      <c r="X1692" s="9">
        <f>ROUND(R1692 / 1.2, 2)</f>
        <v>56059.73</v>
      </c>
      <c r="Y1692" s="9">
        <f>ROUND(S1692 / 1.2, 2)</f>
        <v>0</v>
      </c>
      <c r="Z1692" s="9">
        <f>ROUND(T1692 / 1.2, 2)</f>
        <v>0</v>
      </c>
      <c r="AA1692" s="9">
        <f>Y1692+Z1692</f>
        <v>0</v>
      </c>
      <c r="AD1692" s="4">
        <v>337840115</v>
      </c>
      <c r="AE1692" s="4">
        <v>27138031</v>
      </c>
      <c r="AG1692" s="4" t="s">
        <v>4446</v>
      </c>
      <c r="AH1692" s="4" t="s">
        <v>4447</v>
      </c>
      <c r="AI1692" s="4" t="s">
        <v>70</v>
      </c>
    </row>
    <row r="1693" spans="1:35" ht="36" x14ac:dyDescent="0.3">
      <c r="A1693" s="23" t="s">
        <v>4580</v>
      </c>
      <c r="B1693" s="23" t="s">
        <v>4443</v>
      </c>
      <c r="C1693" s="24" t="s">
        <v>4444</v>
      </c>
      <c r="D1693" s="25"/>
      <c r="E1693" s="25" t="s">
        <v>4579</v>
      </c>
      <c r="F1693" s="25" t="s">
        <v>150</v>
      </c>
      <c r="G1693" s="26">
        <v>1</v>
      </c>
      <c r="H1693" s="25"/>
      <c r="I1693" s="26">
        <v>15</v>
      </c>
      <c r="J1693" s="27">
        <v>0</v>
      </c>
      <c r="K1693" s="27">
        <v>3271</v>
      </c>
      <c r="L1693" s="27">
        <v>3271</v>
      </c>
      <c r="M1693" s="27">
        <v>0</v>
      </c>
      <c r="N1693" s="27">
        <v>49065</v>
      </c>
      <c r="O1693" s="27"/>
      <c r="P1693" s="27">
        <v>56520.67</v>
      </c>
      <c r="Q1693" s="27">
        <v>10751</v>
      </c>
      <c r="R1693" s="27">
        <v>10751</v>
      </c>
      <c r="S1693" s="27">
        <v>847810.05</v>
      </c>
      <c r="T1693" s="27">
        <v>161265</v>
      </c>
      <c r="U1693" s="27"/>
      <c r="V1693" s="9"/>
      <c r="W1693" s="9">
        <f>ROUND(Q1693 / 1.2, 2)</f>
        <v>8959.17</v>
      </c>
      <c r="X1693" s="9">
        <f>ROUND(R1693 / 1.2, 2)</f>
        <v>8959.17</v>
      </c>
      <c r="Y1693" s="9"/>
      <c r="Z1693" s="9">
        <f>ROUND(T1693 / 1.2, 2)</f>
        <v>134387.5</v>
      </c>
      <c r="AA1693" s="9"/>
      <c r="AD1693" s="4">
        <v>315782418</v>
      </c>
      <c r="AE1693" s="4">
        <v>27138031</v>
      </c>
      <c r="AG1693" s="4" t="s">
        <v>4446</v>
      </c>
      <c r="AH1693" s="4" t="s">
        <v>4447</v>
      </c>
      <c r="AI1693" s="4"/>
    </row>
    <row r="1694" spans="1:35" ht="360" x14ac:dyDescent="0.3">
      <c r="A1694" s="17" t="s">
        <v>4581</v>
      </c>
      <c r="B1694" s="17"/>
      <c r="C1694" s="34" t="s">
        <v>4488</v>
      </c>
      <c r="D1694" s="19"/>
      <c r="E1694" s="19" t="s">
        <v>4582</v>
      </c>
      <c r="F1694" s="35" t="s">
        <v>150</v>
      </c>
      <c r="G1694" s="36">
        <v>1</v>
      </c>
      <c r="H1694" s="19"/>
      <c r="I1694" s="37">
        <v>0</v>
      </c>
      <c r="J1694" s="38">
        <v>0</v>
      </c>
      <c r="K1694" s="39"/>
      <c r="L1694" s="39"/>
      <c r="M1694" s="38">
        <f>ROUND(ROUND(J1694, 2)*I1694, 2)</f>
        <v>0</v>
      </c>
      <c r="N1694" s="39"/>
      <c r="O1694" s="39"/>
      <c r="P1694" s="38">
        <v>56520.67</v>
      </c>
      <c r="Q1694" s="39"/>
      <c r="R1694" s="39"/>
      <c r="S1694" s="38">
        <f>ROUND(ROUND(P1694, 2)*I1694, 2)</f>
        <v>0</v>
      </c>
      <c r="T1694" s="39"/>
      <c r="U1694" s="40"/>
      <c r="V1694" s="9">
        <f>ROUND(ROUND(P1694, 2)/1.2, 2)</f>
        <v>47100.56</v>
      </c>
      <c r="Y1694" s="9">
        <f>ROUND(S1694 / 1.2, 2)</f>
        <v>0</v>
      </c>
      <c r="AD1694" s="4" t="s">
        <v>4583</v>
      </c>
      <c r="AE1694" s="4" t="s">
        <v>4584</v>
      </c>
      <c r="AF1694" s="4" t="s">
        <v>4492</v>
      </c>
    </row>
    <row r="1695" spans="1:35" ht="360" x14ac:dyDescent="0.3">
      <c r="A1695" s="23" t="s">
        <v>4585</v>
      </c>
      <c r="B1695" s="23"/>
      <c r="C1695" s="42" t="s">
        <v>4488</v>
      </c>
      <c r="D1695" s="25"/>
      <c r="E1695" s="25" t="s">
        <v>4582</v>
      </c>
      <c r="F1695" s="43" t="s">
        <v>150</v>
      </c>
      <c r="G1695" s="44">
        <v>1</v>
      </c>
      <c r="H1695" s="25"/>
      <c r="I1695" s="45">
        <v>15</v>
      </c>
      <c r="J1695" s="46">
        <v>0</v>
      </c>
      <c r="K1695" s="47"/>
      <c r="L1695" s="47"/>
      <c r="M1695" s="46">
        <f>ROUND(ROUND(J1695, 2)*I1695, 2)</f>
        <v>0</v>
      </c>
      <c r="N1695" s="47"/>
      <c r="O1695" s="47"/>
      <c r="P1695" s="46">
        <v>56520.67</v>
      </c>
      <c r="Q1695" s="47"/>
      <c r="R1695" s="47"/>
      <c r="S1695" s="46">
        <f>ROUND(ROUND(P1695, 2)*I1695, 2)</f>
        <v>847810.05</v>
      </c>
      <c r="T1695" s="47"/>
      <c r="U1695" s="48"/>
      <c r="V1695" s="9">
        <f>ROUND(ROUND(P1695, 2)/1.2, 2)</f>
        <v>47100.56</v>
      </c>
      <c r="Y1695" s="9">
        <f>ROUND(S1695 / 1.2, 2)</f>
        <v>706508.38</v>
      </c>
      <c r="AD1695" s="4" t="s">
        <v>4586</v>
      </c>
      <c r="AE1695" s="4" t="s">
        <v>4584</v>
      </c>
      <c r="AF1695" s="4" t="s">
        <v>4492</v>
      </c>
    </row>
    <row r="1696" spans="1:35" ht="36" x14ac:dyDescent="0.3">
      <c r="A1696" s="17" t="s">
        <v>4587</v>
      </c>
      <c r="B1696" s="17" t="s">
        <v>4443</v>
      </c>
      <c r="C1696" s="18" t="s">
        <v>4444</v>
      </c>
      <c r="D1696" s="19"/>
      <c r="E1696" s="19" t="s">
        <v>4588</v>
      </c>
      <c r="F1696" s="19" t="s">
        <v>150</v>
      </c>
      <c r="G1696" s="20">
        <v>1</v>
      </c>
      <c r="H1696" s="19"/>
      <c r="I1696" s="21">
        <v>0</v>
      </c>
      <c r="J1696" s="22">
        <v>0</v>
      </c>
      <c r="K1696" s="22">
        <v>3271</v>
      </c>
      <c r="L1696" s="22">
        <f>J1696+ROUND(K1696, 2)</f>
        <v>3271</v>
      </c>
      <c r="M1696" s="22">
        <v>0</v>
      </c>
      <c r="N1696" s="22">
        <v>0</v>
      </c>
      <c r="O1696" s="22">
        <f>M1696+N1696</f>
        <v>0</v>
      </c>
      <c r="P1696" s="22">
        <v>56520.67</v>
      </c>
      <c r="Q1696" s="22">
        <v>10751</v>
      </c>
      <c r="R1696" s="22">
        <f>P1696+ROUND(Q1696, 2)</f>
        <v>67271.67</v>
      </c>
      <c r="S1696" s="22">
        <v>0</v>
      </c>
      <c r="T1696" s="22">
        <v>0</v>
      </c>
      <c r="U1696" s="22">
        <f>S1696+T1696</f>
        <v>0</v>
      </c>
      <c r="V1696" s="9">
        <f>ROUND(P1696 / 1.2, 2)</f>
        <v>47100.56</v>
      </c>
      <c r="W1696" s="9">
        <f>ROUND(Q1696 / 1.2, 2)</f>
        <v>8959.17</v>
      </c>
      <c r="X1696" s="9">
        <f>ROUND(R1696 / 1.2, 2)</f>
        <v>56059.73</v>
      </c>
      <c r="Y1696" s="9">
        <f>ROUND(S1696 / 1.2, 2)</f>
        <v>0</v>
      </c>
      <c r="Z1696" s="9">
        <f>ROUND(T1696 / 1.2, 2)</f>
        <v>0</v>
      </c>
      <c r="AA1696" s="9">
        <f>Y1696+Z1696</f>
        <v>0</v>
      </c>
      <c r="AD1696" s="4">
        <v>337840116</v>
      </c>
      <c r="AE1696" s="4">
        <v>27138032</v>
      </c>
      <c r="AG1696" s="4" t="s">
        <v>4446</v>
      </c>
      <c r="AH1696" s="4" t="s">
        <v>4447</v>
      </c>
      <c r="AI1696" s="4" t="s">
        <v>70</v>
      </c>
    </row>
    <row r="1697" spans="1:35" ht="36" x14ac:dyDescent="0.3">
      <c r="A1697" s="23" t="s">
        <v>4589</v>
      </c>
      <c r="B1697" s="23" t="s">
        <v>4443</v>
      </c>
      <c r="C1697" s="24" t="s">
        <v>4444</v>
      </c>
      <c r="D1697" s="25"/>
      <c r="E1697" s="25" t="s">
        <v>4588</v>
      </c>
      <c r="F1697" s="25" t="s">
        <v>150</v>
      </c>
      <c r="G1697" s="26">
        <v>1</v>
      </c>
      <c r="H1697" s="25"/>
      <c r="I1697" s="26">
        <v>4</v>
      </c>
      <c r="J1697" s="27">
        <v>0</v>
      </c>
      <c r="K1697" s="27">
        <v>3271</v>
      </c>
      <c r="L1697" s="27">
        <v>3271</v>
      </c>
      <c r="M1697" s="27">
        <v>0</v>
      </c>
      <c r="N1697" s="27">
        <v>13084</v>
      </c>
      <c r="O1697" s="27"/>
      <c r="P1697" s="27">
        <v>56520.67</v>
      </c>
      <c r="Q1697" s="27">
        <v>10751</v>
      </c>
      <c r="R1697" s="27">
        <v>10751</v>
      </c>
      <c r="S1697" s="27">
        <v>226082.68</v>
      </c>
      <c r="T1697" s="27">
        <v>43004</v>
      </c>
      <c r="U1697" s="27"/>
      <c r="V1697" s="9"/>
      <c r="W1697" s="9">
        <f>ROUND(Q1697 / 1.2, 2)</f>
        <v>8959.17</v>
      </c>
      <c r="X1697" s="9">
        <f>ROUND(R1697 / 1.2, 2)</f>
        <v>8959.17</v>
      </c>
      <c r="Y1697" s="9"/>
      <c r="Z1697" s="9">
        <f>ROUND(T1697 / 1.2, 2)</f>
        <v>35836.67</v>
      </c>
      <c r="AA1697" s="9"/>
      <c r="AD1697" s="4">
        <v>315782420</v>
      </c>
      <c r="AE1697" s="4">
        <v>27138032</v>
      </c>
      <c r="AG1697" s="4" t="s">
        <v>4446</v>
      </c>
      <c r="AH1697" s="4" t="s">
        <v>4447</v>
      </c>
      <c r="AI1697" s="4"/>
    </row>
    <row r="1698" spans="1:35" ht="360" x14ac:dyDescent="0.3">
      <c r="A1698" s="17" t="s">
        <v>4590</v>
      </c>
      <c r="B1698" s="17"/>
      <c r="C1698" s="34" t="s">
        <v>4450</v>
      </c>
      <c r="D1698" s="19"/>
      <c r="E1698" s="19" t="s">
        <v>4591</v>
      </c>
      <c r="F1698" s="35" t="s">
        <v>150</v>
      </c>
      <c r="G1698" s="36">
        <v>1</v>
      </c>
      <c r="H1698" s="19"/>
      <c r="I1698" s="37">
        <v>0</v>
      </c>
      <c r="J1698" s="38">
        <v>0</v>
      </c>
      <c r="K1698" s="39"/>
      <c r="L1698" s="39"/>
      <c r="M1698" s="38">
        <f>ROUND(ROUND(J1698, 2)*I1698, 2)</f>
        <v>0</v>
      </c>
      <c r="N1698" s="39"/>
      <c r="O1698" s="39"/>
      <c r="P1698" s="38">
        <v>56520.67</v>
      </c>
      <c r="Q1698" s="39"/>
      <c r="R1698" s="39"/>
      <c r="S1698" s="38">
        <f>ROUND(ROUND(P1698, 2)*I1698, 2)</f>
        <v>0</v>
      </c>
      <c r="T1698" s="39"/>
      <c r="U1698" s="40"/>
      <c r="V1698" s="9">
        <f>ROUND(ROUND(P1698, 2)/1.2, 2)</f>
        <v>47100.56</v>
      </c>
      <c r="Y1698" s="9">
        <f>ROUND(S1698 / 1.2, 2)</f>
        <v>0</v>
      </c>
      <c r="AD1698" s="4" t="s">
        <v>4592</v>
      </c>
      <c r="AE1698" s="4" t="s">
        <v>4593</v>
      </c>
      <c r="AF1698" s="4" t="s">
        <v>4454</v>
      </c>
    </row>
    <row r="1699" spans="1:35" ht="360" x14ac:dyDescent="0.3">
      <c r="A1699" s="23" t="s">
        <v>4594</v>
      </c>
      <c r="B1699" s="23"/>
      <c r="C1699" s="42" t="s">
        <v>4450</v>
      </c>
      <c r="D1699" s="25"/>
      <c r="E1699" s="25" t="s">
        <v>4591</v>
      </c>
      <c r="F1699" s="43" t="s">
        <v>150</v>
      </c>
      <c r="G1699" s="44">
        <v>1</v>
      </c>
      <c r="H1699" s="25"/>
      <c r="I1699" s="45">
        <v>4</v>
      </c>
      <c r="J1699" s="46">
        <v>0</v>
      </c>
      <c r="K1699" s="47"/>
      <c r="L1699" s="47"/>
      <c r="M1699" s="46">
        <f>ROUND(ROUND(J1699, 2)*I1699, 2)</f>
        <v>0</v>
      </c>
      <c r="N1699" s="47"/>
      <c r="O1699" s="47"/>
      <c r="P1699" s="46">
        <v>56520.67</v>
      </c>
      <c r="Q1699" s="47"/>
      <c r="R1699" s="47"/>
      <c r="S1699" s="46">
        <f>ROUND(ROUND(P1699, 2)*I1699, 2)</f>
        <v>226082.68</v>
      </c>
      <c r="T1699" s="47"/>
      <c r="U1699" s="48"/>
      <c r="V1699" s="9">
        <f>ROUND(ROUND(P1699, 2)/1.2, 2)</f>
        <v>47100.56</v>
      </c>
      <c r="Y1699" s="9">
        <f>ROUND(S1699 / 1.2, 2)</f>
        <v>188402.23</v>
      </c>
      <c r="AD1699" s="4" t="s">
        <v>4595</v>
      </c>
      <c r="AE1699" s="4" t="s">
        <v>4593</v>
      </c>
      <c r="AF1699" s="4" t="s">
        <v>4454</v>
      </c>
    </row>
    <row r="1700" spans="1:35" ht="36" x14ac:dyDescent="0.3">
      <c r="A1700" s="17" t="s">
        <v>4596</v>
      </c>
      <c r="B1700" s="17" t="s">
        <v>4443</v>
      </c>
      <c r="C1700" s="18" t="s">
        <v>4444</v>
      </c>
      <c r="D1700" s="19"/>
      <c r="E1700" s="19" t="s">
        <v>4597</v>
      </c>
      <c r="F1700" s="19" t="s">
        <v>150</v>
      </c>
      <c r="G1700" s="20">
        <v>1</v>
      </c>
      <c r="H1700" s="19"/>
      <c r="I1700" s="21">
        <v>0</v>
      </c>
      <c r="J1700" s="22">
        <v>0</v>
      </c>
      <c r="K1700" s="22">
        <v>3271</v>
      </c>
      <c r="L1700" s="22">
        <f>J1700+ROUND(K1700, 2)</f>
        <v>3271</v>
      </c>
      <c r="M1700" s="22">
        <v>0</v>
      </c>
      <c r="N1700" s="22">
        <v>0</v>
      </c>
      <c r="O1700" s="22">
        <f>M1700+N1700</f>
        <v>0</v>
      </c>
      <c r="P1700" s="22">
        <v>63045</v>
      </c>
      <c r="Q1700" s="22">
        <v>10751</v>
      </c>
      <c r="R1700" s="22">
        <f>P1700+ROUND(Q1700, 2)</f>
        <v>73796</v>
      </c>
      <c r="S1700" s="22">
        <v>0</v>
      </c>
      <c r="T1700" s="22">
        <v>0</v>
      </c>
      <c r="U1700" s="22">
        <f>S1700+T1700</f>
        <v>0</v>
      </c>
      <c r="V1700" s="9">
        <f>ROUND(P1700 / 1.2, 2)</f>
        <v>52537.5</v>
      </c>
      <c r="W1700" s="9">
        <f>ROUND(Q1700 / 1.2, 2)</f>
        <v>8959.17</v>
      </c>
      <c r="X1700" s="9">
        <f>ROUND(R1700 / 1.2, 2)</f>
        <v>61496.67</v>
      </c>
      <c r="Y1700" s="9">
        <f>ROUND(S1700 / 1.2, 2)</f>
        <v>0</v>
      </c>
      <c r="Z1700" s="9">
        <f>ROUND(T1700 / 1.2, 2)</f>
        <v>0</v>
      </c>
      <c r="AA1700" s="9">
        <f>Y1700+Z1700</f>
        <v>0</v>
      </c>
      <c r="AD1700" s="4">
        <v>337840117</v>
      </c>
      <c r="AE1700" s="4">
        <v>27138033</v>
      </c>
      <c r="AG1700" s="4" t="s">
        <v>4446</v>
      </c>
      <c r="AH1700" s="4" t="s">
        <v>4447</v>
      </c>
      <c r="AI1700" s="4" t="s">
        <v>70</v>
      </c>
    </row>
    <row r="1701" spans="1:35" ht="36" x14ac:dyDescent="0.3">
      <c r="A1701" s="23" t="s">
        <v>4598</v>
      </c>
      <c r="B1701" s="23" t="s">
        <v>4443</v>
      </c>
      <c r="C1701" s="24" t="s">
        <v>4444</v>
      </c>
      <c r="D1701" s="25"/>
      <c r="E1701" s="25" t="s">
        <v>4597</v>
      </c>
      <c r="F1701" s="25" t="s">
        <v>150</v>
      </c>
      <c r="G1701" s="26">
        <v>1</v>
      </c>
      <c r="H1701" s="25"/>
      <c r="I1701" s="26">
        <v>2</v>
      </c>
      <c r="J1701" s="27">
        <v>0</v>
      </c>
      <c r="K1701" s="27">
        <v>3271</v>
      </c>
      <c r="L1701" s="27">
        <v>3271</v>
      </c>
      <c r="M1701" s="27">
        <v>0</v>
      </c>
      <c r="N1701" s="27">
        <v>6542</v>
      </c>
      <c r="O1701" s="27"/>
      <c r="P1701" s="27">
        <v>63045</v>
      </c>
      <c r="Q1701" s="27">
        <v>10751</v>
      </c>
      <c r="R1701" s="27">
        <v>10751</v>
      </c>
      <c r="S1701" s="27">
        <v>126090</v>
      </c>
      <c r="T1701" s="27">
        <v>21502</v>
      </c>
      <c r="U1701" s="27"/>
      <c r="V1701" s="9"/>
      <c r="W1701" s="9">
        <f>ROUND(Q1701 / 1.2, 2)</f>
        <v>8959.17</v>
      </c>
      <c r="X1701" s="9">
        <f>ROUND(R1701 / 1.2, 2)</f>
        <v>8959.17</v>
      </c>
      <c r="Y1701" s="9"/>
      <c r="Z1701" s="9">
        <f>ROUND(T1701 / 1.2, 2)</f>
        <v>17918.330000000002</v>
      </c>
      <c r="AA1701" s="9"/>
      <c r="AD1701" s="4">
        <v>315782423</v>
      </c>
      <c r="AE1701" s="4">
        <v>27138033</v>
      </c>
      <c r="AG1701" s="4" t="s">
        <v>4446</v>
      </c>
      <c r="AH1701" s="4" t="s">
        <v>4447</v>
      </c>
      <c r="AI1701" s="4"/>
    </row>
    <row r="1702" spans="1:35" ht="342" x14ac:dyDescent="0.3">
      <c r="A1702" s="17" t="s">
        <v>4599</v>
      </c>
      <c r="B1702" s="17"/>
      <c r="C1702" s="34" t="s">
        <v>4488</v>
      </c>
      <c r="D1702" s="19"/>
      <c r="E1702" s="19" t="s">
        <v>4600</v>
      </c>
      <c r="F1702" s="35" t="s">
        <v>150</v>
      </c>
      <c r="G1702" s="36">
        <v>1</v>
      </c>
      <c r="H1702" s="19"/>
      <c r="I1702" s="37">
        <v>0</v>
      </c>
      <c r="J1702" s="38">
        <v>0</v>
      </c>
      <c r="K1702" s="39"/>
      <c r="L1702" s="39"/>
      <c r="M1702" s="38">
        <f>ROUND(ROUND(J1702, 2)*I1702, 2)</f>
        <v>0</v>
      </c>
      <c r="N1702" s="39"/>
      <c r="O1702" s="39"/>
      <c r="P1702" s="38">
        <v>63045</v>
      </c>
      <c r="Q1702" s="39"/>
      <c r="R1702" s="39"/>
      <c r="S1702" s="38">
        <f>ROUND(ROUND(P1702, 2)*I1702, 2)</f>
        <v>0</v>
      </c>
      <c r="T1702" s="39"/>
      <c r="U1702" s="40"/>
      <c r="V1702" s="9">
        <f>ROUND(ROUND(P1702, 2)/1.2, 2)</f>
        <v>52537.5</v>
      </c>
      <c r="Y1702" s="9">
        <f>ROUND(S1702 / 1.2, 2)</f>
        <v>0</v>
      </c>
      <c r="AD1702" s="4" t="s">
        <v>4601</v>
      </c>
      <c r="AE1702" s="4" t="s">
        <v>4602</v>
      </c>
      <c r="AF1702" s="4" t="s">
        <v>4492</v>
      </c>
    </row>
    <row r="1703" spans="1:35" ht="342" x14ac:dyDescent="0.3">
      <c r="A1703" s="23" t="s">
        <v>4603</v>
      </c>
      <c r="B1703" s="23"/>
      <c r="C1703" s="42" t="s">
        <v>4488</v>
      </c>
      <c r="D1703" s="25"/>
      <c r="E1703" s="25" t="s">
        <v>4600</v>
      </c>
      <c r="F1703" s="43" t="s">
        <v>150</v>
      </c>
      <c r="G1703" s="44">
        <v>1</v>
      </c>
      <c r="H1703" s="25"/>
      <c r="I1703" s="45">
        <v>2</v>
      </c>
      <c r="J1703" s="46">
        <v>0</v>
      </c>
      <c r="K1703" s="47"/>
      <c r="L1703" s="47"/>
      <c r="M1703" s="46">
        <f>ROUND(ROUND(J1703, 2)*I1703, 2)</f>
        <v>0</v>
      </c>
      <c r="N1703" s="47"/>
      <c r="O1703" s="47"/>
      <c r="P1703" s="46">
        <v>63045</v>
      </c>
      <c r="Q1703" s="47"/>
      <c r="R1703" s="47"/>
      <c r="S1703" s="46">
        <f>ROUND(ROUND(P1703, 2)*I1703, 2)</f>
        <v>126090</v>
      </c>
      <c r="T1703" s="47"/>
      <c r="U1703" s="48"/>
      <c r="V1703" s="9">
        <f>ROUND(ROUND(P1703, 2)/1.2, 2)</f>
        <v>52537.5</v>
      </c>
      <c r="Y1703" s="9">
        <f>ROUND(S1703 / 1.2, 2)</f>
        <v>105075</v>
      </c>
      <c r="AD1703" s="4" t="s">
        <v>4604</v>
      </c>
      <c r="AE1703" s="4" t="s">
        <v>4602</v>
      </c>
      <c r="AF1703" s="4" t="s">
        <v>4492</v>
      </c>
    </row>
    <row r="1704" spans="1:35" ht="36" x14ac:dyDescent="0.3">
      <c r="A1704" s="17" t="s">
        <v>4605</v>
      </c>
      <c r="B1704" s="17" t="s">
        <v>4443</v>
      </c>
      <c r="C1704" s="18" t="s">
        <v>4444</v>
      </c>
      <c r="D1704" s="19"/>
      <c r="E1704" s="19" t="s">
        <v>4606</v>
      </c>
      <c r="F1704" s="19" t="s">
        <v>150</v>
      </c>
      <c r="G1704" s="20">
        <v>1</v>
      </c>
      <c r="H1704" s="19"/>
      <c r="I1704" s="21">
        <v>0</v>
      </c>
      <c r="J1704" s="22">
        <v>0</v>
      </c>
      <c r="K1704" s="22">
        <v>3271</v>
      </c>
      <c r="L1704" s="22">
        <f>J1704+ROUND(K1704, 2)</f>
        <v>3271</v>
      </c>
      <c r="M1704" s="22">
        <v>0</v>
      </c>
      <c r="N1704" s="22">
        <v>0</v>
      </c>
      <c r="O1704" s="22">
        <f>M1704+N1704</f>
        <v>0</v>
      </c>
      <c r="P1704" s="22">
        <v>39406.67</v>
      </c>
      <c r="Q1704" s="22">
        <v>9309</v>
      </c>
      <c r="R1704" s="22">
        <f>P1704+ROUND(Q1704, 2)</f>
        <v>48715.67</v>
      </c>
      <c r="S1704" s="22">
        <v>0</v>
      </c>
      <c r="T1704" s="22">
        <v>0</v>
      </c>
      <c r="U1704" s="22">
        <f>S1704+T1704</f>
        <v>0</v>
      </c>
      <c r="V1704" s="9">
        <f>ROUND(P1704 / 1.2, 2)</f>
        <v>32838.89</v>
      </c>
      <c r="W1704" s="9">
        <f>ROUND(Q1704 / 1.2, 2)</f>
        <v>7757.5</v>
      </c>
      <c r="X1704" s="9">
        <f>ROUND(R1704 / 1.2, 2)</f>
        <v>40596.39</v>
      </c>
      <c r="Y1704" s="9">
        <f>ROUND(S1704 / 1.2, 2)</f>
        <v>0</v>
      </c>
      <c r="Z1704" s="9">
        <f>ROUND(T1704 / 1.2, 2)</f>
        <v>0</v>
      </c>
      <c r="AA1704" s="9">
        <f>Y1704+Z1704</f>
        <v>0</v>
      </c>
      <c r="AD1704" s="4">
        <v>337840118</v>
      </c>
      <c r="AE1704" s="4">
        <v>27138034</v>
      </c>
      <c r="AG1704" s="4" t="s">
        <v>4446</v>
      </c>
      <c r="AH1704" s="4" t="s">
        <v>4447</v>
      </c>
      <c r="AI1704" s="4" t="s">
        <v>70</v>
      </c>
    </row>
    <row r="1705" spans="1:35" ht="36" x14ac:dyDescent="0.3">
      <c r="A1705" s="23" t="s">
        <v>4607</v>
      </c>
      <c r="B1705" s="23" t="s">
        <v>4443</v>
      </c>
      <c r="C1705" s="24" t="s">
        <v>4444</v>
      </c>
      <c r="D1705" s="25"/>
      <c r="E1705" s="25" t="s">
        <v>4606</v>
      </c>
      <c r="F1705" s="25" t="s">
        <v>150</v>
      </c>
      <c r="G1705" s="26">
        <v>1</v>
      </c>
      <c r="H1705" s="25"/>
      <c r="I1705" s="26">
        <v>2</v>
      </c>
      <c r="J1705" s="27">
        <v>0</v>
      </c>
      <c r="K1705" s="27">
        <v>3271</v>
      </c>
      <c r="L1705" s="27">
        <v>3271</v>
      </c>
      <c r="M1705" s="27">
        <v>0</v>
      </c>
      <c r="N1705" s="27">
        <v>6542</v>
      </c>
      <c r="O1705" s="27"/>
      <c r="P1705" s="27">
        <v>39406.67</v>
      </c>
      <c r="Q1705" s="27">
        <v>9309</v>
      </c>
      <c r="R1705" s="27">
        <v>9309</v>
      </c>
      <c r="S1705" s="27">
        <v>78813.34</v>
      </c>
      <c r="T1705" s="27">
        <v>18618</v>
      </c>
      <c r="U1705" s="27"/>
      <c r="V1705" s="9"/>
      <c r="W1705" s="9">
        <f>ROUND(Q1705 / 1.2, 2)</f>
        <v>7757.5</v>
      </c>
      <c r="X1705" s="9">
        <f>ROUND(R1705 / 1.2, 2)</f>
        <v>7757.5</v>
      </c>
      <c r="Y1705" s="9"/>
      <c r="Z1705" s="9">
        <f>ROUND(T1705 / 1.2, 2)</f>
        <v>15515</v>
      </c>
      <c r="AA1705" s="9"/>
      <c r="AD1705" s="4">
        <v>315782428</v>
      </c>
      <c r="AE1705" s="4">
        <v>27138034</v>
      </c>
      <c r="AG1705" s="4" t="s">
        <v>4446</v>
      </c>
      <c r="AH1705" s="4" t="s">
        <v>4447</v>
      </c>
      <c r="AI1705" s="4"/>
    </row>
    <row r="1706" spans="1:35" ht="324" x14ac:dyDescent="0.3">
      <c r="A1706" s="17" t="s">
        <v>4608</v>
      </c>
      <c r="B1706" s="17"/>
      <c r="C1706" s="34" t="s">
        <v>4488</v>
      </c>
      <c r="D1706" s="19"/>
      <c r="E1706" s="19" t="s">
        <v>4609</v>
      </c>
      <c r="F1706" s="35" t="s">
        <v>150</v>
      </c>
      <c r="G1706" s="36">
        <v>1</v>
      </c>
      <c r="H1706" s="19"/>
      <c r="I1706" s="37">
        <v>0</v>
      </c>
      <c r="J1706" s="38">
        <v>0</v>
      </c>
      <c r="K1706" s="39"/>
      <c r="L1706" s="39"/>
      <c r="M1706" s="38">
        <f>ROUND(ROUND(J1706, 2)*I1706, 2)</f>
        <v>0</v>
      </c>
      <c r="N1706" s="39"/>
      <c r="O1706" s="39"/>
      <c r="P1706" s="38">
        <v>39406.67</v>
      </c>
      <c r="Q1706" s="39"/>
      <c r="R1706" s="39"/>
      <c r="S1706" s="38">
        <f>ROUND(ROUND(P1706, 2)*I1706, 2)</f>
        <v>0</v>
      </c>
      <c r="T1706" s="39"/>
      <c r="U1706" s="40"/>
      <c r="V1706" s="9">
        <f>ROUND(ROUND(P1706, 2)/1.2, 2)</f>
        <v>32838.89</v>
      </c>
      <c r="Y1706" s="9">
        <f>ROUND(S1706 / 1.2, 2)</f>
        <v>0</v>
      </c>
      <c r="AD1706" s="4" t="s">
        <v>4610</v>
      </c>
      <c r="AE1706" s="4" t="s">
        <v>4611</v>
      </c>
      <c r="AF1706" s="4" t="s">
        <v>4492</v>
      </c>
    </row>
    <row r="1707" spans="1:35" ht="324" x14ac:dyDescent="0.3">
      <c r="A1707" s="23" t="s">
        <v>4612</v>
      </c>
      <c r="B1707" s="23"/>
      <c r="C1707" s="42" t="s">
        <v>4488</v>
      </c>
      <c r="D1707" s="25"/>
      <c r="E1707" s="25" t="s">
        <v>4609</v>
      </c>
      <c r="F1707" s="43" t="s">
        <v>150</v>
      </c>
      <c r="G1707" s="44">
        <v>1</v>
      </c>
      <c r="H1707" s="25"/>
      <c r="I1707" s="45">
        <v>2</v>
      </c>
      <c r="J1707" s="46">
        <v>0</v>
      </c>
      <c r="K1707" s="47"/>
      <c r="L1707" s="47"/>
      <c r="M1707" s="46">
        <f>ROUND(ROUND(J1707, 2)*I1707, 2)</f>
        <v>0</v>
      </c>
      <c r="N1707" s="47"/>
      <c r="O1707" s="47"/>
      <c r="P1707" s="46">
        <v>39406.67</v>
      </c>
      <c r="Q1707" s="47"/>
      <c r="R1707" s="47"/>
      <c r="S1707" s="46">
        <f>ROUND(ROUND(P1707, 2)*I1707, 2)</f>
        <v>78813.34</v>
      </c>
      <c r="T1707" s="47"/>
      <c r="U1707" s="48"/>
      <c r="V1707" s="9">
        <f>ROUND(ROUND(P1707, 2)/1.2, 2)</f>
        <v>32838.89</v>
      </c>
      <c r="Y1707" s="9">
        <f>ROUND(S1707 / 1.2, 2)</f>
        <v>65677.78</v>
      </c>
      <c r="AD1707" s="4" t="s">
        <v>4613</v>
      </c>
      <c r="AE1707" s="4" t="s">
        <v>4611</v>
      </c>
      <c r="AF1707" s="4" t="s">
        <v>4492</v>
      </c>
    </row>
    <row r="1708" spans="1:35" ht="36" x14ac:dyDescent="0.3">
      <c r="A1708" s="17" t="s">
        <v>4614</v>
      </c>
      <c r="B1708" s="17" t="s">
        <v>4443</v>
      </c>
      <c r="C1708" s="18" t="s">
        <v>4444</v>
      </c>
      <c r="D1708" s="19"/>
      <c r="E1708" s="19" t="s">
        <v>4615</v>
      </c>
      <c r="F1708" s="19" t="s">
        <v>150</v>
      </c>
      <c r="G1708" s="20">
        <v>1</v>
      </c>
      <c r="H1708" s="19"/>
      <c r="I1708" s="21">
        <v>0</v>
      </c>
      <c r="J1708" s="22">
        <v>0</v>
      </c>
      <c r="K1708" s="22">
        <v>3271</v>
      </c>
      <c r="L1708" s="22">
        <f>J1708+ROUND(K1708, 2)</f>
        <v>3271</v>
      </c>
      <c r="M1708" s="22">
        <v>0</v>
      </c>
      <c r="N1708" s="22">
        <v>0</v>
      </c>
      <c r="O1708" s="22">
        <f>M1708+N1708</f>
        <v>0</v>
      </c>
      <c r="P1708" s="22">
        <v>56520.67</v>
      </c>
      <c r="Q1708" s="22">
        <v>10751</v>
      </c>
      <c r="R1708" s="22">
        <f>P1708+ROUND(Q1708, 2)</f>
        <v>67271.67</v>
      </c>
      <c r="S1708" s="22">
        <v>0</v>
      </c>
      <c r="T1708" s="22">
        <v>0</v>
      </c>
      <c r="U1708" s="22">
        <f>S1708+T1708</f>
        <v>0</v>
      </c>
      <c r="V1708" s="9">
        <f>ROUND(P1708 / 1.2, 2)</f>
        <v>47100.56</v>
      </c>
      <c r="W1708" s="9">
        <f>ROUND(Q1708 / 1.2, 2)</f>
        <v>8959.17</v>
      </c>
      <c r="X1708" s="9">
        <f>ROUND(R1708 / 1.2, 2)</f>
        <v>56059.73</v>
      </c>
      <c r="Y1708" s="9">
        <f>ROUND(S1708 / 1.2, 2)</f>
        <v>0</v>
      </c>
      <c r="Z1708" s="9">
        <f>ROUND(T1708 / 1.2, 2)</f>
        <v>0</v>
      </c>
      <c r="AA1708" s="9">
        <f>Y1708+Z1708</f>
        <v>0</v>
      </c>
      <c r="AD1708" s="4">
        <v>337840119</v>
      </c>
      <c r="AE1708" s="4">
        <v>27138035</v>
      </c>
      <c r="AG1708" s="4" t="s">
        <v>4446</v>
      </c>
      <c r="AH1708" s="4" t="s">
        <v>4447</v>
      </c>
      <c r="AI1708" s="4" t="s">
        <v>70</v>
      </c>
    </row>
    <row r="1709" spans="1:35" ht="36" x14ac:dyDescent="0.3">
      <c r="A1709" s="23" t="s">
        <v>4616</v>
      </c>
      <c r="B1709" s="23" t="s">
        <v>4443</v>
      </c>
      <c r="C1709" s="24" t="s">
        <v>4444</v>
      </c>
      <c r="D1709" s="25"/>
      <c r="E1709" s="25" t="s">
        <v>4615</v>
      </c>
      <c r="F1709" s="25" t="s">
        <v>150</v>
      </c>
      <c r="G1709" s="26">
        <v>1</v>
      </c>
      <c r="H1709" s="25"/>
      <c r="I1709" s="26">
        <v>2</v>
      </c>
      <c r="J1709" s="27">
        <v>0</v>
      </c>
      <c r="K1709" s="27">
        <v>3271</v>
      </c>
      <c r="L1709" s="27">
        <v>3271</v>
      </c>
      <c r="M1709" s="27">
        <v>0</v>
      </c>
      <c r="N1709" s="27">
        <v>6542</v>
      </c>
      <c r="O1709" s="27"/>
      <c r="P1709" s="27">
        <v>56520.67</v>
      </c>
      <c r="Q1709" s="27">
        <v>10751</v>
      </c>
      <c r="R1709" s="27">
        <v>10751</v>
      </c>
      <c r="S1709" s="27">
        <v>113041.34</v>
      </c>
      <c r="T1709" s="27">
        <v>21502</v>
      </c>
      <c r="U1709" s="27"/>
      <c r="V1709" s="9"/>
      <c r="W1709" s="9">
        <f>ROUND(Q1709 / 1.2, 2)</f>
        <v>8959.17</v>
      </c>
      <c r="X1709" s="9">
        <f>ROUND(R1709 / 1.2, 2)</f>
        <v>8959.17</v>
      </c>
      <c r="Y1709" s="9"/>
      <c r="Z1709" s="9">
        <f>ROUND(T1709 / 1.2, 2)</f>
        <v>17918.330000000002</v>
      </c>
      <c r="AA1709" s="9"/>
      <c r="AD1709" s="4">
        <v>315782431</v>
      </c>
      <c r="AE1709" s="4">
        <v>27138035</v>
      </c>
      <c r="AG1709" s="4" t="s">
        <v>4446</v>
      </c>
      <c r="AH1709" s="4" t="s">
        <v>4447</v>
      </c>
      <c r="AI1709" s="4"/>
    </row>
    <row r="1710" spans="1:35" ht="324" x14ac:dyDescent="0.3">
      <c r="A1710" s="17" t="s">
        <v>4617</v>
      </c>
      <c r="B1710" s="17"/>
      <c r="C1710" s="34" t="s">
        <v>4488</v>
      </c>
      <c r="D1710" s="19"/>
      <c r="E1710" s="19" t="s">
        <v>4618</v>
      </c>
      <c r="F1710" s="35" t="s">
        <v>150</v>
      </c>
      <c r="G1710" s="36">
        <v>1</v>
      </c>
      <c r="H1710" s="19"/>
      <c r="I1710" s="37">
        <v>0</v>
      </c>
      <c r="J1710" s="38">
        <v>0</v>
      </c>
      <c r="K1710" s="39"/>
      <c r="L1710" s="39"/>
      <c r="M1710" s="38">
        <f>ROUND(ROUND(J1710, 2)*I1710, 2)</f>
        <v>0</v>
      </c>
      <c r="N1710" s="39"/>
      <c r="O1710" s="39"/>
      <c r="P1710" s="38">
        <v>56520.67</v>
      </c>
      <c r="Q1710" s="39"/>
      <c r="R1710" s="39"/>
      <c r="S1710" s="38">
        <f>ROUND(ROUND(P1710, 2)*I1710, 2)</f>
        <v>0</v>
      </c>
      <c r="T1710" s="39"/>
      <c r="U1710" s="40"/>
      <c r="V1710" s="9">
        <f>ROUND(ROUND(P1710, 2)/1.2, 2)</f>
        <v>47100.56</v>
      </c>
      <c r="Y1710" s="9">
        <f>ROUND(S1710 / 1.2, 2)</f>
        <v>0</v>
      </c>
      <c r="AD1710" s="4" t="s">
        <v>4619</v>
      </c>
      <c r="AE1710" s="4" t="s">
        <v>4620</v>
      </c>
      <c r="AF1710" s="4" t="s">
        <v>4492</v>
      </c>
    </row>
    <row r="1711" spans="1:35" ht="324" x14ac:dyDescent="0.3">
      <c r="A1711" s="23" t="s">
        <v>4621</v>
      </c>
      <c r="B1711" s="23"/>
      <c r="C1711" s="42" t="s">
        <v>4488</v>
      </c>
      <c r="D1711" s="25"/>
      <c r="E1711" s="25" t="s">
        <v>4618</v>
      </c>
      <c r="F1711" s="43" t="s">
        <v>150</v>
      </c>
      <c r="G1711" s="44">
        <v>1</v>
      </c>
      <c r="H1711" s="25"/>
      <c r="I1711" s="45">
        <v>2</v>
      </c>
      <c r="J1711" s="46">
        <v>0</v>
      </c>
      <c r="K1711" s="47"/>
      <c r="L1711" s="47"/>
      <c r="M1711" s="46">
        <f>ROUND(ROUND(J1711, 2)*I1711, 2)</f>
        <v>0</v>
      </c>
      <c r="N1711" s="47"/>
      <c r="O1711" s="47"/>
      <c r="P1711" s="46">
        <v>56520.67</v>
      </c>
      <c r="Q1711" s="47"/>
      <c r="R1711" s="47"/>
      <c r="S1711" s="46">
        <f>ROUND(ROUND(P1711, 2)*I1711, 2)</f>
        <v>113041.34</v>
      </c>
      <c r="T1711" s="47"/>
      <c r="U1711" s="48"/>
      <c r="V1711" s="9">
        <f>ROUND(ROUND(P1711, 2)/1.2, 2)</f>
        <v>47100.56</v>
      </c>
      <c r="Y1711" s="9">
        <f>ROUND(S1711 / 1.2, 2)</f>
        <v>94201.12</v>
      </c>
      <c r="AD1711" s="4" t="s">
        <v>4622</v>
      </c>
      <c r="AE1711" s="4" t="s">
        <v>4620</v>
      </c>
      <c r="AF1711" s="4" t="s">
        <v>4492</v>
      </c>
    </row>
    <row r="1712" spans="1:35" ht="36" x14ac:dyDescent="0.3">
      <c r="A1712" s="17" t="s">
        <v>4623</v>
      </c>
      <c r="B1712" s="17" t="s">
        <v>4443</v>
      </c>
      <c r="C1712" s="18" t="s">
        <v>4444</v>
      </c>
      <c r="D1712" s="19"/>
      <c r="E1712" s="19" t="s">
        <v>4624</v>
      </c>
      <c r="F1712" s="19" t="s">
        <v>150</v>
      </c>
      <c r="G1712" s="20">
        <v>1</v>
      </c>
      <c r="H1712" s="19"/>
      <c r="I1712" s="21">
        <v>0</v>
      </c>
      <c r="J1712" s="22">
        <v>0</v>
      </c>
      <c r="K1712" s="22">
        <v>3271</v>
      </c>
      <c r="L1712" s="22">
        <f>J1712+ROUND(K1712, 2)</f>
        <v>3271</v>
      </c>
      <c r="M1712" s="22">
        <v>0</v>
      </c>
      <c r="N1712" s="22">
        <v>0</v>
      </c>
      <c r="O1712" s="22">
        <f>M1712+N1712</f>
        <v>0</v>
      </c>
      <c r="P1712" s="22">
        <v>56520.67</v>
      </c>
      <c r="Q1712" s="22">
        <v>10751</v>
      </c>
      <c r="R1712" s="22">
        <f>P1712+ROUND(Q1712, 2)</f>
        <v>67271.67</v>
      </c>
      <c r="S1712" s="22">
        <v>0</v>
      </c>
      <c r="T1712" s="22">
        <v>0</v>
      </c>
      <c r="U1712" s="22">
        <f>S1712+T1712</f>
        <v>0</v>
      </c>
      <c r="V1712" s="9">
        <f>ROUND(P1712 / 1.2, 2)</f>
        <v>47100.56</v>
      </c>
      <c r="W1712" s="9">
        <f>ROUND(Q1712 / 1.2, 2)</f>
        <v>8959.17</v>
      </c>
      <c r="X1712" s="9">
        <f>ROUND(R1712 / 1.2, 2)</f>
        <v>56059.73</v>
      </c>
      <c r="Y1712" s="9">
        <f>ROUND(S1712 / 1.2, 2)</f>
        <v>0</v>
      </c>
      <c r="Z1712" s="9">
        <f>ROUND(T1712 / 1.2, 2)</f>
        <v>0</v>
      </c>
      <c r="AA1712" s="9">
        <f>Y1712+Z1712</f>
        <v>0</v>
      </c>
      <c r="AD1712" s="4">
        <v>337840120</v>
      </c>
      <c r="AE1712" s="4">
        <v>27138036</v>
      </c>
      <c r="AG1712" s="4" t="s">
        <v>4446</v>
      </c>
      <c r="AH1712" s="4" t="s">
        <v>4447</v>
      </c>
      <c r="AI1712" s="4" t="s">
        <v>70</v>
      </c>
    </row>
    <row r="1713" spans="1:35" ht="36" x14ac:dyDescent="0.3">
      <c r="A1713" s="23" t="s">
        <v>4625</v>
      </c>
      <c r="B1713" s="23" t="s">
        <v>4443</v>
      </c>
      <c r="C1713" s="24" t="s">
        <v>4444</v>
      </c>
      <c r="D1713" s="25"/>
      <c r="E1713" s="25" t="s">
        <v>4624</v>
      </c>
      <c r="F1713" s="25" t="s">
        <v>150</v>
      </c>
      <c r="G1713" s="26">
        <v>1</v>
      </c>
      <c r="H1713" s="25"/>
      <c r="I1713" s="26">
        <v>2</v>
      </c>
      <c r="J1713" s="27">
        <v>0</v>
      </c>
      <c r="K1713" s="27">
        <v>3271</v>
      </c>
      <c r="L1713" s="27">
        <v>3271</v>
      </c>
      <c r="M1713" s="27">
        <v>0</v>
      </c>
      <c r="N1713" s="27">
        <v>6542</v>
      </c>
      <c r="O1713" s="27"/>
      <c r="P1713" s="27">
        <v>56520.67</v>
      </c>
      <c r="Q1713" s="27">
        <v>10751</v>
      </c>
      <c r="R1713" s="27">
        <v>10751</v>
      </c>
      <c r="S1713" s="27">
        <v>113041.34</v>
      </c>
      <c r="T1713" s="27">
        <v>21502</v>
      </c>
      <c r="U1713" s="27"/>
      <c r="V1713" s="9"/>
      <c r="W1713" s="9">
        <f>ROUND(Q1713 / 1.2, 2)</f>
        <v>8959.17</v>
      </c>
      <c r="X1713" s="9">
        <f>ROUND(R1713 / 1.2, 2)</f>
        <v>8959.17</v>
      </c>
      <c r="Y1713" s="9"/>
      <c r="Z1713" s="9">
        <f>ROUND(T1713 / 1.2, 2)</f>
        <v>17918.330000000002</v>
      </c>
      <c r="AA1713" s="9"/>
      <c r="AD1713" s="4">
        <v>315782432</v>
      </c>
      <c r="AE1713" s="4">
        <v>27138036</v>
      </c>
      <c r="AG1713" s="4" t="s">
        <v>4446</v>
      </c>
      <c r="AH1713" s="4" t="s">
        <v>4447</v>
      </c>
      <c r="AI1713" s="4"/>
    </row>
    <row r="1714" spans="1:35" ht="342" x14ac:dyDescent="0.3">
      <c r="A1714" s="17" t="s">
        <v>4626</v>
      </c>
      <c r="B1714" s="17"/>
      <c r="C1714" s="34" t="s">
        <v>4450</v>
      </c>
      <c r="D1714" s="19"/>
      <c r="E1714" s="19" t="s">
        <v>4627</v>
      </c>
      <c r="F1714" s="35" t="s">
        <v>150</v>
      </c>
      <c r="G1714" s="36">
        <v>1</v>
      </c>
      <c r="H1714" s="19"/>
      <c r="I1714" s="37">
        <v>0</v>
      </c>
      <c r="J1714" s="38">
        <v>0</v>
      </c>
      <c r="K1714" s="39"/>
      <c r="L1714" s="39"/>
      <c r="M1714" s="38">
        <f>ROUND(ROUND(J1714, 2)*I1714, 2)</f>
        <v>0</v>
      </c>
      <c r="N1714" s="39"/>
      <c r="O1714" s="39"/>
      <c r="P1714" s="38">
        <v>56520.67</v>
      </c>
      <c r="Q1714" s="39"/>
      <c r="R1714" s="39"/>
      <c r="S1714" s="38">
        <f>ROUND(ROUND(P1714, 2)*I1714, 2)</f>
        <v>0</v>
      </c>
      <c r="T1714" s="39"/>
      <c r="U1714" s="40"/>
      <c r="V1714" s="9">
        <f>ROUND(ROUND(P1714, 2)/1.2, 2)</f>
        <v>47100.56</v>
      </c>
      <c r="Y1714" s="9">
        <f>ROUND(S1714 / 1.2, 2)</f>
        <v>0</v>
      </c>
      <c r="AD1714" s="4" t="s">
        <v>4628</v>
      </c>
      <c r="AE1714" s="4" t="s">
        <v>4629</v>
      </c>
      <c r="AF1714" s="4" t="s">
        <v>4454</v>
      </c>
    </row>
    <row r="1715" spans="1:35" ht="342" x14ac:dyDescent="0.3">
      <c r="A1715" s="23" t="s">
        <v>4630</v>
      </c>
      <c r="B1715" s="23"/>
      <c r="C1715" s="42" t="s">
        <v>4450</v>
      </c>
      <c r="D1715" s="25"/>
      <c r="E1715" s="25" t="s">
        <v>4627</v>
      </c>
      <c r="F1715" s="43" t="s">
        <v>150</v>
      </c>
      <c r="G1715" s="44">
        <v>1</v>
      </c>
      <c r="H1715" s="25"/>
      <c r="I1715" s="45">
        <v>2</v>
      </c>
      <c r="J1715" s="46">
        <v>0</v>
      </c>
      <c r="K1715" s="47"/>
      <c r="L1715" s="47"/>
      <c r="M1715" s="46">
        <f>ROUND(ROUND(J1715, 2)*I1715, 2)</f>
        <v>0</v>
      </c>
      <c r="N1715" s="47"/>
      <c r="O1715" s="47"/>
      <c r="P1715" s="46">
        <v>56520.67</v>
      </c>
      <c r="Q1715" s="47"/>
      <c r="R1715" s="47"/>
      <c r="S1715" s="46">
        <f>ROUND(ROUND(P1715, 2)*I1715, 2)</f>
        <v>113041.34</v>
      </c>
      <c r="T1715" s="47"/>
      <c r="U1715" s="48"/>
      <c r="V1715" s="9">
        <f>ROUND(ROUND(P1715, 2)/1.2, 2)</f>
        <v>47100.56</v>
      </c>
      <c r="Y1715" s="9">
        <f>ROUND(S1715 / 1.2, 2)</f>
        <v>94201.12</v>
      </c>
      <c r="AD1715" s="4" t="s">
        <v>4631</v>
      </c>
      <c r="AE1715" s="4" t="s">
        <v>4629</v>
      </c>
      <c r="AF1715" s="4" t="s">
        <v>4454</v>
      </c>
    </row>
    <row r="1716" spans="1:35" ht="36" x14ac:dyDescent="0.3">
      <c r="A1716" s="17" t="s">
        <v>4632</v>
      </c>
      <c r="B1716" s="17" t="s">
        <v>4443</v>
      </c>
      <c r="C1716" s="18" t="s">
        <v>4444</v>
      </c>
      <c r="D1716" s="19"/>
      <c r="E1716" s="19" t="s">
        <v>4633</v>
      </c>
      <c r="F1716" s="19" t="s">
        <v>150</v>
      </c>
      <c r="G1716" s="20">
        <v>1</v>
      </c>
      <c r="H1716" s="19"/>
      <c r="I1716" s="21">
        <v>0</v>
      </c>
      <c r="J1716" s="22">
        <v>0</v>
      </c>
      <c r="K1716" s="22">
        <v>3271</v>
      </c>
      <c r="L1716" s="22">
        <f>J1716+ROUND(K1716, 2)</f>
        <v>3271</v>
      </c>
      <c r="M1716" s="22">
        <v>0</v>
      </c>
      <c r="N1716" s="22">
        <v>0</v>
      </c>
      <c r="O1716" s="22">
        <f>M1716+N1716</f>
        <v>0</v>
      </c>
      <c r="P1716" s="22">
        <v>39406.67</v>
      </c>
      <c r="Q1716" s="22">
        <v>9309</v>
      </c>
      <c r="R1716" s="22">
        <f>P1716+ROUND(Q1716, 2)</f>
        <v>48715.67</v>
      </c>
      <c r="S1716" s="22">
        <v>0</v>
      </c>
      <c r="T1716" s="22">
        <v>0</v>
      </c>
      <c r="U1716" s="22">
        <f>S1716+T1716</f>
        <v>0</v>
      </c>
      <c r="V1716" s="9">
        <f>ROUND(P1716 / 1.2, 2)</f>
        <v>32838.89</v>
      </c>
      <c r="W1716" s="9">
        <f>ROUND(Q1716 / 1.2, 2)</f>
        <v>7757.5</v>
      </c>
      <c r="X1716" s="9">
        <f>ROUND(R1716 / 1.2, 2)</f>
        <v>40596.39</v>
      </c>
      <c r="Y1716" s="9">
        <f>ROUND(S1716 / 1.2, 2)</f>
        <v>0</v>
      </c>
      <c r="Z1716" s="9">
        <f>ROUND(T1716 / 1.2, 2)</f>
        <v>0</v>
      </c>
      <c r="AA1716" s="9">
        <f>Y1716+Z1716</f>
        <v>0</v>
      </c>
      <c r="AD1716" s="4">
        <v>337840121</v>
      </c>
      <c r="AE1716" s="4">
        <v>27138037</v>
      </c>
      <c r="AG1716" s="4" t="s">
        <v>4446</v>
      </c>
      <c r="AH1716" s="4" t="s">
        <v>4447</v>
      </c>
      <c r="AI1716" s="4" t="s">
        <v>70</v>
      </c>
    </row>
    <row r="1717" spans="1:35" ht="36" x14ac:dyDescent="0.3">
      <c r="A1717" s="23" t="s">
        <v>4634</v>
      </c>
      <c r="B1717" s="23" t="s">
        <v>4443</v>
      </c>
      <c r="C1717" s="24" t="s">
        <v>4444</v>
      </c>
      <c r="D1717" s="25"/>
      <c r="E1717" s="25" t="s">
        <v>4633</v>
      </c>
      <c r="F1717" s="25" t="s">
        <v>150</v>
      </c>
      <c r="G1717" s="26">
        <v>1</v>
      </c>
      <c r="H1717" s="25"/>
      <c r="I1717" s="26">
        <v>3</v>
      </c>
      <c r="J1717" s="27">
        <v>0</v>
      </c>
      <c r="K1717" s="27">
        <v>3271</v>
      </c>
      <c r="L1717" s="27">
        <v>3271</v>
      </c>
      <c r="M1717" s="27">
        <v>0</v>
      </c>
      <c r="N1717" s="27">
        <v>9813</v>
      </c>
      <c r="O1717" s="27"/>
      <c r="P1717" s="27">
        <v>39406.67</v>
      </c>
      <c r="Q1717" s="27">
        <v>9309</v>
      </c>
      <c r="R1717" s="27">
        <v>9309</v>
      </c>
      <c r="S1717" s="27">
        <v>118220.01</v>
      </c>
      <c r="T1717" s="27">
        <v>27927</v>
      </c>
      <c r="U1717" s="27"/>
      <c r="V1717" s="9"/>
      <c r="W1717" s="9">
        <f>ROUND(Q1717 / 1.2, 2)</f>
        <v>7757.5</v>
      </c>
      <c r="X1717" s="9">
        <f>ROUND(R1717 / 1.2, 2)</f>
        <v>7757.5</v>
      </c>
      <c r="Y1717" s="9"/>
      <c r="Z1717" s="9">
        <f>ROUND(T1717 / 1.2, 2)</f>
        <v>23272.5</v>
      </c>
      <c r="AA1717" s="9"/>
      <c r="AD1717" s="4">
        <v>315782433</v>
      </c>
      <c r="AE1717" s="4">
        <v>27138037</v>
      </c>
      <c r="AG1717" s="4" t="s">
        <v>4446</v>
      </c>
      <c r="AH1717" s="4" t="s">
        <v>4447</v>
      </c>
      <c r="AI1717" s="4"/>
    </row>
    <row r="1718" spans="1:35" ht="409.6" x14ac:dyDescent="0.3">
      <c r="A1718" s="17" t="s">
        <v>4635</v>
      </c>
      <c r="B1718" s="17"/>
      <c r="C1718" s="34" t="s">
        <v>4488</v>
      </c>
      <c r="D1718" s="19"/>
      <c r="E1718" s="19" t="s">
        <v>4636</v>
      </c>
      <c r="F1718" s="35" t="s">
        <v>150</v>
      </c>
      <c r="G1718" s="36">
        <v>1</v>
      </c>
      <c r="H1718" s="19"/>
      <c r="I1718" s="37">
        <v>0</v>
      </c>
      <c r="J1718" s="38">
        <v>0</v>
      </c>
      <c r="K1718" s="39"/>
      <c r="L1718" s="39"/>
      <c r="M1718" s="38">
        <f>ROUND(ROUND(J1718, 2)*I1718, 2)</f>
        <v>0</v>
      </c>
      <c r="N1718" s="39"/>
      <c r="O1718" s="39"/>
      <c r="P1718" s="38">
        <v>39406.67</v>
      </c>
      <c r="Q1718" s="39"/>
      <c r="R1718" s="39"/>
      <c r="S1718" s="38">
        <f>ROUND(ROUND(P1718, 2)*I1718, 2)</f>
        <v>0</v>
      </c>
      <c r="T1718" s="39"/>
      <c r="U1718" s="40"/>
      <c r="V1718" s="9">
        <f>ROUND(ROUND(P1718, 2)/1.2, 2)</f>
        <v>32838.89</v>
      </c>
      <c r="Y1718" s="9">
        <f>ROUND(S1718 / 1.2, 2)</f>
        <v>0</v>
      </c>
      <c r="AD1718" s="4" t="s">
        <v>4637</v>
      </c>
      <c r="AE1718" s="4" t="s">
        <v>4638</v>
      </c>
      <c r="AF1718" s="4" t="s">
        <v>4492</v>
      </c>
    </row>
    <row r="1719" spans="1:35" ht="409.6" x14ac:dyDescent="0.3">
      <c r="A1719" s="23" t="s">
        <v>4639</v>
      </c>
      <c r="B1719" s="23"/>
      <c r="C1719" s="42" t="s">
        <v>4488</v>
      </c>
      <c r="D1719" s="25"/>
      <c r="E1719" s="25" t="s">
        <v>4636</v>
      </c>
      <c r="F1719" s="43" t="s">
        <v>150</v>
      </c>
      <c r="G1719" s="44">
        <v>1</v>
      </c>
      <c r="H1719" s="25"/>
      <c r="I1719" s="45">
        <v>3</v>
      </c>
      <c r="J1719" s="46">
        <v>0</v>
      </c>
      <c r="K1719" s="47"/>
      <c r="L1719" s="47"/>
      <c r="M1719" s="46">
        <f>ROUND(ROUND(J1719, 2)*I1719, 2)</f>
        <v>0</v>
      </c>
      <c r="N1719" s="47"/>
      <c r="O1719" s="47"/>
      <c r="P1719" s="46">
        <v>39406.67</v>
      </c>
      <c r="Q1719" s="47"/>
      <c r="R1719" s="47"/>
      <c r="S1719" s="46">
        <f>ROUND(ROUND(P1719, 2)*I1719, 2)</f>
        <v>118220.01</v>
      </c>
      <c r="T1719" s="47"/>
      <c r="U1719" s="48"/>
      <c r="V1719" s="9">
        <f>ROUND(ROUND(P1719, 2)/1.2, 2)</f>
        <v>32838.89</v>
      </c>
      <c r="Y1719" s="9">
        <f>ROUND(S1719 / 1.2, 2)</f>
        <v>98516.68</v>
      </c>
      <c r="AD1719" s="4" t="s">
        <v>4640</v>
      </c>
      <c r="AE1719" s="4" t="s">
        <v>4638</v>
      </c>
      <c r="AF1719" s="4" t="s">
        <v>4492</v>
      </c>
    </row>
    <row r="1720" spans="1:35" ht="36" x14ac:dyDescent="0.3">
      <c r="A1720" s="17" t="s">
        <v>4641</v>
      </c>
      <c r="B1720" s="17" t="s">
        <v>4443</v>
      </c>
      <c r="C1720" s="18" t="s">
        <v>4444</v>
      </c>
      <c r="D1720" s="19"/>
      <c r="E1720" s="19" t="s">
        <v>4642</v>
      </c>
      <c r="F1720" s="19" t="s">
        <v>150</v>
      </c>
      <c r="G1720" s="20">
        <v>1</v>
      </c>
      <c r="H1720" s="19"/>
      <c r="I1720" s="21">
        <v>0</v>
      </c>
      <c r="J1720" s="22">
        <v>0</v>
      </c>
      <c r="K1720" s="22">
        <v>3271</v>
      </c>
      <c r="L1720" s="22">
        <f>J1720+ROUND(K1720, 2)</f>
        <v>3271</v>
      </c>
      <c r="M1720" s="22">
        <v>0</v>
      </c>
      <c r="N1720" s="22">
        <v>0</v>
      </c>
      <c r="O1720" s="22">
        <f>M1720+N1720</f>
        <v>0</v>
      </c>
      <c r="P1720" s="22">
        <v>39406.67</v>
      </c>
      <c r="Q1720" s="22">
        <v>9309</v>
      </c>
      <c r="R1720" s="22">
        <f>P1720+ROUND(Q1720, 2)</f>
        <v>48715.67</v>
      </c>
      <c r="S1720" s="22">
        <v>0</v>
      </c>
      <c r="T1720" s="22">
        <v>0</v>
      </c>
      <c r="U1720" s="22">
        <f>S1720+T1720</f>
        <v>0</v>
      </c>
      <c r="V1720" s="9">
        <f>ROUND(P1720 / 1.2, 2)</f>
        <v>32838.89</v>
      </c>
      <c r="W1720" s="9">
        <f>ROUND(Q1720 / 1.2, 2)</f>
        <v>7757.5</v>
      </c>
      <c r="X1720" s="9">
        <f>ROUND(R1720 / 1.2, 2)</f>
        <v>40596.39</v>
      </c>
      <c r="Y1720" s="9">
        <f>ROUND(S1720 / 1.2, 2)</f>
        <v>0</v>
      </c>
      <c r="Z1720" s="9">
        <f>ROUND(T1720 / 1.2, 2)</f>
        <v>0</v>
      </c>
      <c r="AA1720" s="9">
        <f>Y1720+Z1720</f>
        <v>0</v>
      </c>
      <c r="AD1720" s="4">
        <v>337840122</v>
      </c>
      <c r="AE1720" s="4">
        <v>27138038</v>
      </c>
      <c r="AG1720" s="4" t="s">
        <v>4446</v>
      </c>
      <c r="AH1720" s="4" t="s">
        <v>4447</v>
      </c>
      <c r="AI1720" s="4" t="s">
        <v>70</v>
      </c>
    </row>
    <row r="1721" spans="1:35" ht="36" x14ac:dyDescent="0.3">
      <c r="A1721" s="23" t="s">
        <v>4643</v>
      </c>
      <c r="B1721" s="23" t="s">
        <v>4443</v>
      </c>
      <c r="C1721" s="24" t="s">
        <v>4444</v>
      </c>
      <c r="D1721" s="25"/>
      <c r="E1721" s="25" t="s">
        <v>4642</v>
      </c>
      <c r="F1721" s="25" t="s">
        <v>150</v>
      </c>
      <c r="G1721" s="26">
        <v>1</v>
      </c>
      <c r="H1721" s="25"/>
      <c r="I1721" s="26">
        <v>2</v>
      </c>
      <c r="J1721" s="27">
        <v>0</v>
      </c>
      <c r="K1721" s="27">
        <v>3271</v>
      </c>
      <c r="L1721" s="27">
        <v>3271</v>
      </c>
      <c r="M1721" s="27">
        <v>0</v>
      </c>
      <c r="N1721" s="27">
        <v>6542</v>
      </c>
      <c r="O1721" s="27"/>
      <c r="P1721" s="27">
        <v>39406.67</v>
      </c>
      <c r="Q1721" s="27">
        <v>9309</v>
      </c>
      <c r="R1721" s="27">
        <v>9309</v>
      </c>
      <c r="S1721" s="27">
        <v>78813.34</v>
      </c>
      <c r="T1721" s="27">
        <v>18618</v>
      </c>
      <c r="U1721" s="27"/>
      <c r="V1721" s="9"/>
      <c r="W1721" s="9">
        <f>ROUND(Q1721 / 1.2, 2)</f>
        <v>7757.5</v>
      </c>
      <c r="X1721" s="9">
        <f>ROUND(R1721 / 1.2, 2)</f>
        <v>7757.5</v>
      </c>
      <c r="Y1721" s="9"/>
      <c r="Z1721" s="9">
        <f>ROUND(T1721 / 1.2, 2)</f>
        <v>15515</v>
      </c>
      <c r="AA1721" s="9"/>
      <c r="AD1721" s="4">
        <v>315782434</v>
      </c>
      <c r="AE1721" s="4">
        <v>27138038</v>
      </c>
      <c r="AG1721" s="4" t="s">
        <v>4446</v>
      </c>
      <c r="AH1721" s="4" t="s">
        <v>4447</v>
      </c>
      <c r="AI1721" s="4"/>
    </row>
    <row r="1722" spans="1:35" ht="324" x14ac:dyDescent="0.3">
      <c r="A1722" s="17" t="s">
        <v>4644</v>
      </c>
      <c r="B1722" s="17"/>
      <c r="C1722" s="34" t="s">
        <v>4488</v>
      </c>
      <c r="D1722" s="19"/>
      <c r="E1722" s="19" t="s">
        <v>4645</v>
      </c>
      <c r="F1722" s="35" t="s">
        <v>150</v>
      </c>
      <c r="G1722" s="36">
        <v>1</v>
      </c>
      <c r="H1722" s="19"/>
      <c r="I1722" s="37">
        <v>0</v>
      </c>
      <c r="J1722" s="38">
        <v>0</v>
      </c>
      <c r="K1722" s="39"/>
      <c r="L1722" s="39"/>
      <c r="M1722" s="38">
        <f>ROUND(ROUND(J1722, 2)*I1722, 2)</f>
        <v>0</v>
      </c>
      <c r="N1722" s="39"/>
      <c r="O1722" s="39"/>
      <c r="P1722" s="38">
        <v>39406.67</v>
      </c>
      <c r="Q1722" s="39"/>
      <c r="R1722" s="39"/>
      <c r="S1722" s="38">
        <f>ROUND(ROUND(P1722, 2)*I1722, 2)</f>
        <v>0</v>
      </c>
      <c r="T1722" s="39"/>
      <c r="U1722" s="40"/>
      <c r="V1722" s="9">
        <f>ROUND(ROUND(P1722, 2)/1.2, 2)</f>
        <v>32838.89</v>
      </c>
      <c r="Y1722" s="9">
        <f>ROUND(S1722 / 1.2, 2)</f>
        <v>0</v>
      </c>
      <c r="AD1722" s="4" t="s">
        <v>4646</v>
      </c>
      <c r="AE1722" s="4" t="s">
        <v>4647</v>
      </c>
      <c r="AF1722" s="4" t="s">
        <v>4492</v>
      </c>
    </row>
    <row r="1723" spans="1:35" ht="324" x14ac:dyDescent="0.3">
      <c r="A1723" s="23" t="s">
        <v>4648</v>
      </c>
      <c r="B1723" s="23"/>
      <c r="C1723" s="42" t="s">
        <v>4488</v>
      </c>
      <c r="D1723" s="25"/>
      <c r="E1723" s="25" t="s">
        <v>4645</v>
      </c>
      <c r="F1723" s="43" t="s">
        <v>150</v>
      </c>
      <c r="G1723" s="44">
        <v>1</v>
      </c>
      <c r="H1723" s="25"/>
      <c r="I1723" s="45">
        <v>2</v>
      </c>
      <c r="J1723" s="46">
        <v>0</v>
      </c>
      <c r="K1723" s="47"/>
      <c r="L1723" s="47"/>
      <c r="M1723" s="46">
        <f>ROUND(ROUND(J1723, 2)*I1723, 2)</f>
        <v>0</v>
      </c>
      <c r="N1723" s="47"/>
      <c r="O1723" s="47"/>
      <c r="P1723" s="46">
        <v>39406.67</v>
      </c>
      <c r="Q1723" s="47"/>
      <c r="R1723" s="47"/>
      <c r="S1723" s="46">
        <f>ROUND(ROUND(P1723, 2)*I1723, 2)</f>
        <v>78813.34</v>
      </c>
      <c r="T1723" s="47"/>
      <c r="U1723" s="48"/>
      <c r="V1723" s="9">
        <f>ROUND(ROUND(P1723, 2)/1.2, 2)</f>
        <v>32838.89</v>
      </c>
      <c r="Y1723" s="9">
        <f>ROUND(S1723 / 1.2, 2)</f>
        <v>65677.78</v>
      </c>
      <c r="AD1723" s="4" t="s">
        <v>4649</v>
      </c>
      <c r="AE1723" s="4" t="s">
        <v>4647</v>
      </c>
      <c r="AF1723" s="4" t="s">
        <v>4492</v>
      </c>
    </row>
    <row r="1724" spans="1:35" ht="36" x14ac:dyDescent="0.3">
      <c r="A1724" s="17" t="s">
        <v>4650</v>
      </c>
      <c r="B1724" s="17" t="s">
        <v>4443</v>
      </c>
      <c r="C1724" s="18" t="s">
        <v>4444</v>
      </c>
      <c r="D1724" s="19"/>
      <c r="E1724" s="19" t="s">
        <v>4651</v>
      </c>
      <c r="F1724" s="19" t="s">
        <v>150</v>
      </c>
      <c r="G1724" s="20">
        <v>1</v>
      </c>
      <c r="H1724" s="19"/>
      <c r="I1724" s="21">
        <v>0</v>
      </c>
      <c r="J1724" s="22">
        <v>0</v>
      </c>
      <c r="K1724" s="22">
        <v>3271</v>
      </c>
      <c r="L1724" s="22">
        <f>J1724+ROUND(K1724, 2)</f>
        <v>3271</v>
      </c>
      <c r="M1724" s="22">
        <v>0</v>
      </c>
      <c r="N1724" s="22">
        <v>0</v>
      </c>
      <c r="O1724" s="22">
        <f>M1724+N1724</f>
        <v>0</v>
      </c>
      <c r="P1724" s="22">
        <v>39406.67</v>
      </c>
      <c r="Q1724" s="22">
        <v>9309</v>
      </c>
      <c r="R1724" s="22">
        <f>P1724+ROUND(Q1724, 2)</f>
        <v>48715.67</v>
      </c>
      <c r="S1724" s="22">
        <v>0</v>
      </c>
      <c r="T1724" s="22">
        <v>0</v>
      </c>
      <c r="U1724" s="22">
        <f>S1724+T1724</f>
        <v>0</v>
      </c>
      <c r="V1724" s="9">
        <f>ROUND(P1724 / 1.2, 2)</f>
        <v>32838.89</v>
      </c>
      <c r="W1724" s="9">
        <f>ROUND(Q1724 / 1.2, 2)</f>
        <v>7757.5</v>
      </c>
      <c r="X1724" s="9">
        <f>ROUND(R1724 / 1.2, 2)</f>
        <v>40596.39</v>
      </c>
      <c r="Y1724" s="9">
        <f>ROUND(S1724 / 1.2, 2)</f>
        <v>0</v>
      </c>
      <c r="Z1724" s="9">
        <f>ROUND(T1724 / 1.2, 2)</f>
        <v>0</v>
      </c>
      <c r="AA1724" s="9">
        <f>Y1724+Z1724</f>
        <v>0</v>
      </c>
      <c r="AD1724" s="4">
        <v>337840123</v>
      </c>
      <c r="AE1724" s="4">
        <v>27138039</v>
      </c>
      <c r="AG1724" s="4" t="s">
        <v>4446</v>
      </c>
      <c r="AH1724" s="4" t="s">
        <v>4447</v>
      </c>
      <c r="AI1724" s="4" t="s">
        <v>70</v>
      </c>
    </row>
    <row r="1725" spans="1:35" ht="36" x14ac:dyDescent="0.3">
      <c r="A1725" s="23" t="s">
        <v>4652</v>
      </c>
      <c r="B1725" s="23" t="s">
        <v>4443</v>
      </c>
      <c r="C1725" s="24" t="s">
        <v>4444</v>
      </c>
      <c r="D1725" s="25"/>
      <c r="E1725" s="25" t="s">
        <v>4651</v>
      </c>
      <c r="F1725" s="25" t="s">
        <v>150</v>
      </c>
      <c r="G1725" s="26">
        <v>1</v>
      </c>
      <c r="H1725" s="25"/>
      <c r="I1725" s="26">
        <v>1</v>
      </c>
      <c r="J1725" s="27">
        <v>0</v>
      </c>
      <c r="K1725" s="27">
        <v>3271</v>
      </c>
      <c r="L1725" s="27">
        <v>3271</v>
      </c>
      <c r="M1725" s="27">
        <v>0</v>
      </c>
      <c r="N1725" s="27">
        <v>3271</v>
      </c>
      <c r="O1725" s="27"/>
      <c r="P1725" s="27">
        <v>39406.67</v>
      </c>
      <c r="Q1725" s="27">
        <v>9309</v>
      </c>
      <c r="R1725" s="27">
        <v>9309</v>
      </c>
      <c r="S1725" s="27">
        <v>39406.67</v>
      </c>
      <c r="T1725" s="27">
        <v>9309</v>
      </c>
      <c r="U1725" s="27"/>
      <c r="V1725" s="9"/>
      <c r="W1725" s="9">
        <f>ROUND(Q1725 / 1.2, 2)</f>
        <v>7757.5</v>
      </c>
      <c r="X1725" s="9">
        <f>ROUND(R1725 / 1.2, 2)</f>
        <v>7757.5</v>
      </c>
      <c r="Y1725" s="9"/>
      <c r="Z1725" s="9">
        <f>ROUND(T1725 / 1.2, 2)</f>
        <v>7757.5</v>
      </c>
      <c r="AA1725" s="9"/>
      <c r="AD1725" s="4">
        <v>315782435</v>
      </c>
      <c r="AE1725" s="4">
        <v>27138039</v>
      </c>
      <c r="AG1725" s="4" t="s">
        <v>4446</v>
      </c>
      <c r="AH1725" s="4" t="s">
        <v>4447</v>
      </c>
      <c r="AI1725" s="4"/>
    </row>
    <row r="1726" spans="1:35" ht="324" x14ac:dyDescent="0.3">
      <c r="A1726" s="17" t="s">
        <v>4653</v>
      </c>
      <c r="B1726" s="17"/>
      <c r="C1726" s="34" t="s">
        <v>4488</v>
      </c>
      <c r="D1726" s="19"/>
      <c r="E1726" s="19" t="s">
        <v>4654</v>
      </c>
      <c r="F1726" s="35" t="s">
        <v>150</v>
      </c>
      <c r="G1726" s="36">
        <v>1</v>
      </c>
      <c r="H1726" s="19"/>
      <c r="I1726" s="37">
        <v>0</v>
      </c>
      <c r="J1726" s="38">
        <v>0</v>
      </c>
      <c r="K1726" s="39"/>
      <c r="L1726" s="39"/>
      <c r="M1726" s="38">
        <f>ROUND(ROUND(J1726, 2)*I1726, 2)</f>
        <v>0</v>
      </c>
      <c r="N1726" s="39"/>
      <c r="O1726" s="39"/>
      <c r="P1726" s="38">
        <v>39406.67</v>
      </c>
      <c r="Q1726" s="39"/>
      <c r="R1726" s="39"/>
      <c r="S1726" s="38">
        <f>ROUND(ROUND(P1726, 2)*I1726, 2)</f>
        <v>0</v>
      </c>
      <c r="T1726" s="39"/>
      <c r="U1726" s="40"/>
      <c r="V1726" s="9">
        <f>ROUND(ROUND(P1726, 2)/1.2, 2)</f>
        <v>32838.89</v>
      </c>
      <c r="Y1726" s="9">
        <f>ROUND(S1726 / 1.2, 2)</f>
        <v>0</v>
      </c>
      <c r="AD1726" s="4" t="s">
        <v>4655</v>
      </c>
      <c r="AE1726" s="4" t="s">
        <v>4656</v>
      </c>
      <c r="AF1726" s="4" t="s">
        <v>4492</v>
      </c>
    </row>
    <row r="1727" spans="1:35" ht="324" x14ac:dyDescent="0.3">
      <c r="A1727" s="23" t="s">
        <v>4657</v>
      </c>
      <c r="B1727" s="23"/>
      <c r="C1727" s="42" t="s">
        <v>4488</v>
      </c>
      <c r="D1727" s="25"/>
      <c r="E1727" s="25" t="s">
        <v>4654</v>
      </c>
      <c r="F1727" s="43" t="s">
        <v>150</v>
      </c>
      <c r="G1727" s="44">
        <v>1</v>
      </c>
      <c r="H1727" s="25"/>
      <c r="I1727" s="45">
        <v>1</v>
      </c>
      <c r="J1727" s="46">
        <v>0</v>
      </c>
      <c r="K1727" s="47"/>
      <c r="L1727" s="47"/>
      <c r="M1727" s="46">
        <f>ROUND(ROUND(J1727, 2)*I1727, 2)</f>
        <v>0</v>
      </c>
      <c r="N1727" s="47"/>
      <c r="O1727" s="47"/>
      <c r="P1727" s="46">
        <v>39406.67</v>
      </c>
      <c r="Q1727" s="47"/>
      <c r="R1727" s="47"/>
      <c r="S1727" s="46">
        <f>ROUND(ROUND(P1727, 2)*I1727, 2)</f>
        <v>39406.67</v>
      </c>
      <c r="T1727" s="47"/>
      <c r="U1727" s="48"/>
      <c r="V1727" s="9">
        <f>ROUND(ROUND(P1727, 2)/1.2, 2)</f>
        <v>32838.89</v>
      </c>
      <c r="Y1727" s="9">
        <f>ROUND(S1727 / 1.2, 2)</f>
        <v>32838.89</v>
      </c>
      <c r="AD1727" s="4" t="s">
        <v>4658</v>
      </c>
      <c r="AE1727" s="4" t="s">
        <v>4656</v>
      </c>
      <c r="AF1727" s="4" t="s">
        <v>4492</v>
      </c>
    </row>
    <row r="1728" spans="1:35" ht="36" x14ac:dyDescent="0.3">
      <c r="A1728" s="17" t="s">
        <v>4659</v>
      </c>
      <c r="B1728" s="17" t="s">
        <v>4443</v>
      </c>
      <c r="C1728" s="18" t="s">
        <v>4444</v>
      </c>
      <c r="D1728" s="19"/>
      <c r="E1728" s="19" t="s">
        <v>4660</v>
      </c>
      <c r="F1728" s="19" t="s">
        <v>150</v>
      </c>
      <c r="G1728" s="20">
        <v>1</v>
      </c>
      <c r="H1728" s="19"/>
      <c r="I1728" s="21">
        <v>0</v>
      </c>
      <c r="J1728" s="22">
        <v>0</v>
      </c>
      <c r="K1728" s="22">
        <v>3271</v>
      </c>
      <c r="L1728" s="22">
        <f>J1728+ROUND(K1728, 2)</f>
        <v>3271</v>
      </c>
      <c r="M1728" s="22">
        <v>0</v>
      </c>
      <c r="N1728" s="22">
        <v>0</v>
      </c>
      <c r="O1728" s="22">
        <f>M1728+N1728</f>
        <v>0</v>
      </c>
      <c r="P1728" s="22">
        <v>97185</v>
      </c>
      <c r="Q1728" s="22">
        <v>12606</v>
      </c>
      <c r="R1728" s="22">
        <f>P1728+ROUND(Q1728, 2)</f>
        <v>109791</v>
      </c>
      <c r="S1728" s="22">
        <v>0</v>
      </c>
      <c r="T1728" s="22">
        <v>0</v>
      </c>
      <c r="U1728" s="22">
        <f>S1728+T1728</f>
        <v>0</v>
      </c>
      <c r="V1728" s="9">
        <f>ROUND(P1728 / 1.2, 2)</f>
        <v>80987.5</v>
      </c>
      <c r="W1728" s="9">
        <f>ROUND(Q1728 / 1.2, 2)</f>
        <v>10505</v>
      </c>
      <c r="X1728" s="9">
        <f>ROUND(R1728 / 1.2, 2)</f>
        <v>91492.5</v>
      </c>
      <c r="Y1728" s="9">
        <f>ROUND(S1728 / 1.2, 2)</f>
        <v>0</v>
      </c>
      <c r="Z1728" s="9">
        <f>ROUND(T1728 / 1.2, 2)</f>
        <v>0</v>
      </c>
      <c r="AA1728" s="9">
        <f>Y1728+Z1728</f>
        <v>0</v>
      </c>
      <c r="AD1728" s="4">
        <v>337840124</v>
      </c>
      <c r="AE1728" s="4">
        <v>27138040</v>
      </c>
      <c r="AG1728" s="4" t="s">
        <v>4446</v>
      </c>
      <c r="AH1728" s="4" t="s">
        <v>4447</v>
      </c>
      <c r="AI1728" s="4" t="s">
        <v>70</v>
      </c>
    </row>
    <row r="1729" spans="1:35" ht="36" x14ac:dyDescent="0.3">
      <c r="A1729" s="23" t="s">
        <v>4661</v>
      </c>
      <c r="B1729" s="23" t="s">
        <v>4443</v>
      </c>
      <c r="C1729" s="24" t="s">
        <v>4444</v>
      </c>
      <c r="D1729" s="25"/>
      <c r="E1729" s="25" t="s">
        <v>4660</v>
      </c>
      <c r="F1729" s="25" t="s">
        <v>150</v>
      </c>
      <c r="G1729" s="26">
        <v>1</v>
      </c>
      <c r="H1729" s="25"/>
      <c r="I1729" s="26">
        <v>1</v>
      </c>
      <c r="J1729" s="27">
        <v>0</v>
      </c>
      <c r="K1729" s="27">
        <v>3271</v>
      </c>
      <c r="L1729" s="27">
        <v>3271</v>
      </c>
      <c r="M1729" s="27">
        <v>0</v>
      </c>
      <c r="N1729" s="27">
        <v>3271</v>
      </c>
      <c r="O1729" s="27"/>
      <c r="P1729" s="27">
        <v>97185</v>
      </c>
      <c r="Q1729" s="27">
        <v>12606</v>
      </c>
      <c r="R1729" s="27">
        <v>12606</v>
      </c>
      <c r="S1729" s="27">
        <v>97185</v>
      </c>
      <c r="T1729" s="27">
        <v>12606</v>
      </c>
      <c r="U1729" s="27"/>
      <c r="V1729" s="9"/>
      <c r="W1729" s="9">
        <f>ROUND(Q1729 / 1.2, 2)</f>
        <v>10505</v>
      </c>
      <c r="X1729" s="9">
        <f>ROUND(R1729 / 1.2, 2)</f>
        <v>10505</v>
      </c>
      <c r="Y1729" s="9"/>
      <c r="Z1729" s="9">
        <f>ROUND(T1729 / 1.2, 2)</f>
        <v>10505</v>
      </c>
      <c r="AA1729" s="9"/>
      <c r="AD1729" s="4">
        <v>315782436</v>
      </c>
      <c r="AE1729" s="4">
        <v>27138040</v>
      </c>
      <c r="AG1729" s="4" t="s">
        <v>4446</v>
      </c>
      <c r="AH1729" s="4" t="s">
        <v>4447</v>
      </c>
      <c r="AI1729" s="4"/>
    </row>
    <row r="1730" spans="1:35" ht="396" x14ac:dyDescent="0.3">
      <c r="A1730" s="17" t="s">
        <v>4662</v>
      </c>
      <c r="B1730" s="17"/>
      <c r="C1730" s="34" t="s">
        <v>4450</v>
      </c>
      <c r="D1730" s="19"/>
      <c r="E1730" s="19" t="s">
        <v>4663</v>
      </c>
      <c r="F1730" s="35" t="s">
        <v>150</v>
      </c>
      <c r="G1730" s="36">
        <v>1</v>
      </c>
      <c r="H1730" s="19"/>
      <c r="I1730" s="37">
        <v>0</v>
      </c>
      <c r="J1730" s="38">
        <v>0</v>
      </c>
      <c r="K1730" s="39"/>
      <c r="L1730" s="39"/>
      <c r="M1730" s="38">
        <f>ROUND(ROUND(J1730, 2)*I1730, 2)</f>
        <v>0</v>
      </c>
      <c r="N1730" s="39"/>
      <c r="O1730" s="39"/>
      <c r="P1730" s="38">
        <v>97185</v>
      </c>
      <c r="Q1730" s="39"/>
      <c r="R1730" s="39"/>
      <c r="S1730" s="38">
        <f>ROUND(ROUND(P1730, 2)*I1730, 2)</f>
        <v>0</v>
      </c>
      <c r="T1730" s="39"/>
      <c r="U1730" s="40"/>
      <c r="V1730" s="9">
        <f>ROUND(ROUND(P1730, 2)/1.2, 2)</f>
        <v>80987.5</v>
      </c>
      <c r="Y1730" s="9">
        <f>ROUND(S1730 / 1.2, 2)</f>
        <v>0</v>
      </c>
      <c r="AD1730" s="4" t="s">
        <v>4664</v>
      </c>
      <c r="AE1730" s="4" t="s">
        <v>4665</v>
      </c>
      <c r="AF1730" s="4" t="s">
        <v>4454</v>
      </c>
    </row>
    <row r="1731" spans="1:35" ht="396" x14ac:dyDescent="0.3">
      <c r="A1731" s="23" t="s">
        <v>4666</v>
      </c>
      <c r="B1731" s="23"/>
      <c r="C1731" s="42" t="s">
        <v>4450</v>
      </c>
      <c r="D1731" s="25"/>
      <c r="E1731" s="25" t="s">
        <v>4663</v>
      </c>
      <c r="F1731" s="43" t="s">
        <v>150</v>
      </c>
      <c r="G1731" s="44">
        <v>1</v>
      </c>
      <c r="H1731" s="25"/>
      <c r="I1731" s="45">
        <v>1</v>
      </c>
      <c r="J1731" s="46">
        <v>0</v>
      </c>
      <c r="K1731" s="47"/>
      <c r="L1731" s="47"/>
      <c r="M1731" s="46">
        <f>ROUND(ROUND(J1731, 2)*I1731, 2)</f>
        <v>0</v>
      </c>
      <c r="N1731" s="47"/>
      <c r="O1731" s="47"/>
      <c r="P1731" s="46">
        <v>97185</v>
      </c>
      <c r="Q1731" s="47"/>
      <c r="R1731" s="47"/>
      <c r="S1731" s="46">
        <f>ROUND(ROUND(P1731, 2)*I1731, 2)</f>
        <v>97185</v>
      </c>
      <c r="T1731" s="47"/>
      <c r="U1731" s="48"/>
      <c r="V1731" s="9">
        <f>ROUND(ROUND(P1731, 2)/1.2, 2)</f>
        <v>80987.5</v>
      </c>
      <c r="Y1731" s="9">
        <f>ROUND(S1731 / 1.2, 2)</f>
        <v>80987.5</v>
      </c>
      <c r="AD1731" s="4" t="s">
        <v>4667</v>
      </c>
      <c r="AE1731" s="4" t="s">
        <v>4665</v>
      </c>
      <c r="AF1731" s="4" t="s">
        <v>4454</v>
      </c>
    </row>
    <row r="1732" spans="1:35" ht="36" x14ac:dyDescent="0.3">
      <c r="A1732" s="17" t="s">
        <v>4668</v>
      </c>
      <c r="B1732" s="17" t="s">
        <v>4443</v>
      </c>
      <c r="C1732" s="18" t="s">
        <v>4444</v>
      </c>
      <c r="D1732" s="19"/>
      <c r="E1732" s="19" t="s">
        <v>4669</v>
      </c>
      <c r="F1732" s="19" t="s">
        <v>150</v>
      </c>
      <c r="G1732" s="20">
        <v>1</v>
      </c>
      <c r="H1732" s="19"/>
      <c r="I1732" s="21">
        <v>0</v>
      </c>
      <c r="J1732" s="22">
        <v>0</v>
      </c>
      <c r="K1732" s="22">
        <v>3271</v>
      </c>
      <c r="L1732" s="22">
        <f>J1732+ROUND(K1732, 2)</f>
        <v>3271</v>
      </c>
      <c r="M1732" s="22">
        <v>0</v>
      </c>
      <c r="N1732" s="22">
        <v>0</v>
      </c>
      <c r="O1732" s="22">
        <f>M1732+N1732</f>
        <v>0</v>
      </c>
      <c r="P1732" s="22">
        <v>170750.67</v>
      </c>
      <c r="Q1732" s="22">
        <v>23845</v>
      </c>
      <c r="R1732" s="22">
        <f>P1732+ROUND(Q1732, 2)</f>
        <v>194595.67</v>
      </c>
      <c r="S1732" s="22">
        <v>0</v>
      </c>
      <c r="T1732" s="22">
        <v>0</v>
      </c>
      <c r="U1732" s="22">
        <f>S1732+T1732</f>
        <v>0</v>
      </c>
      <c r="V1732" s="9">
        <f>ROUND(P1732 / 1.2, 2)</f>
        <v>142292.23000000001</v>
      </c>
      <c r="W1732" s="9">
        <f>ROUND(Q1732 / 1.2, 2)</f>
        <v>19870.830000000002</v>
      </c>
      <c r="X1732" s="9">
        <f>ROUND(R1732 / 1.2, 2)</f>
        <v>162163.06</v>
      </c>
      <c r="Y1732" s="9">
        <f>ROUND(S1732 / 1.2, 2)</f>
        <v>0</v>
      </c>
      <c r="Z1732" s="9">
        <f>ROUND(T1732 / 1.2, 2)</f>
        <v>0</v>
      </c>
      <c r="AA1732" s="9">
        <f>Y1732+Z1732</f>
        <v>0</v>
      </c>
      <c r="AD1732" s="4">
        <v>337840125</v>
      </c>
      <c r="AE1732" s="4">
        <v>27138041</v>
      </c>
      <c r="AG1732" s="4" t="s">
        <v>4446</v>
      </c>
      <c r="AH1732" s="4" t="s">
        <v>4447</v>
      </c>
      <c r="AI1732" s="4" t="s">
        <v>70</v>
      </c>
    </row>
    <row r="1733" spans="1:35" ht="36" x14ac:dyDescent="0.3">
      <c r="A1733" s="23" t="s">
        <v>4670</v>
      </c>
      <c r="B1733" s="23" t="s">
        <v>4443</v>
      </c>
      <c r="C1733" s="24" t="s">
        <v>4444</v>
      </c>
      <c r="D1733" s="25"/>
      <c r="E1733" s="25" t="s">
        <v>4669</v>
      </c>
      <c r="F1733" s="25" t="s">
        <v>150</v>
      </c>
      <c r="G1733" s="26">
        <v>1</v>
      </c>
      <c r="H1733" s="25"/>
      <c r="I1733" s="26">
        <v>1</v>
      </c>
      <c r="J1733" s="27">
        <v>0</v>
      </c>
      <c r="K1733" s="27">
        <v>3271</v>
      </c>
      <c r="L1733" s="27">
        <v>3271</v>
      </c>
      <c r="M1733" s="27">
        <v>0</v>
      </c>
      <c r="N1733" s="27">
        <v>3271</v>
      </c>
      <c r="O1733" s="27"/>
      <c r="P1733" s="27">
        <v>170750.67</v>
      </c>
      <c r="Q1733" s="27">
        <v>23845</v>
      </c>
      <c r="R1733" s="27">
        <v>23845</v>
      </c>
      <c r="S1733" s="27">
        <v>170750.67</v>
      </c>
      <c r="T1733" s="27">
        <v>23845</v>
      </c>
      <c r="U1733" s="27"/>
      <c r="V1733" s="9"/>
      <c r="W1733" s="9">
        <f>ROUND(Q1733 / 1.2, 2)</f>
        <v>19870.830000000002</v>
      </c>
      <c r="X1733" s="9">
        <f>ROUND(R1733 / 1.2, 2)</f>
        <v>19870.830000000002</v>
      </c>
      <c r="Y1733" s="9"/>
      <c r="Z1733" s="9">
        <f>ROUND(T1733 / 1.2, 2)</f>
        <v>19870.830000000002</v>
      </c>
      <c r="AA1733" s="9"/>
      <c r="AD1733" s="4">
        <v>315782437</v>
      </c>
      <c r="AE1733" s="4">
        <v>27138041</v>
      </c>
      <c r="AG1733" s="4" t="s">
        <v>4446</v>
      </c>
      <c r="AH1733" s="4" t="s">
        <v>4447</v>
      </c>
      <c r="AI1733" s="4"/>
    </row>
    <row r="1734" spans="1:35" ht="409.6" x14ac:dyDescent="0.3">
      <c r="A1734" s="17" t="s">
        <v>4671</v>
      </c>
      <c r="B1734" s="17"/>
      <c r="C1734" s="34" t="s">
        <v>4488</v>
      </c>
      <c r="D1734" s="19"/>
      <c r="E1734" s="19" t="s">
        <v>4672</v>
      </c>
      <c r="F1734" s="35" t="s">
        <v>150</v>
      </c>
      <c r="G1734" s="36">
        <v>1</v>
      </c>
      <c r="H1734" s="19"/>
      <c r="I1734" s="37">
        <v>0</v>
      </c>
      <c r="J1734" s="38">
        <v>0</v>
      </c>
      <c r="K1734" s="39"/>
      <c r="L1734" s="39"/>
      <c r="M1734" s="38">
        <f>ROUND(ROUND(J1734, 2)*I1734, 2)</f>
        <v>0</v>
      </c>
      <c r="N1734" s="39"/>
      <c r="O1734" s="39"/>
      <c r="P1734" s="38">
        <v>170750.67</v>
      </c>
      <c r="Q1734" s="39"/>
      <c r="R1734" s="39"/>
      <c r="S1734" s="38">
        <f>ROUND(ROUND(P1734, 2)*I1734, 2)</f>
        <v>0</v>
      </c>
      <c r="T1734" s="39"/>
      <c r="U1734" s="40"/>
      <c r="V1734" s="9">
        <f>ROUND(ROUND(P1734, 2)/1.2, 2)</f>
        <v>142292.23000000001</v>
      </c>
      <c r="Y1734" s="9">
        <f>ROUND(S1734 / 1.2, 2)</f>
        <v>0</v>
      </c>
      <c r="AD1734" s="4" t="s">
        <v>4673</v>
      </c>
      <c r="AE1734" s="4" t="s">
        <v>4674</v>
      </c>
      <c r="AF1734" s="4" t="s">
        <v>4492</v>
      </c>
    </row>
    <row r="1735" spans="1:35" ht="409.6" x14ac:dyDescent="0.3">
      <c r="A1735" s="23" t="s">
        <v>4675</v>
      </c>
      <c r="B1735" s="23"/>
      <c r="C1735" s="42" t="s">
        <v>4488</v>
      </c>
      <c r="D1735" s="25"/>
      <c r="E1735" s="25" t="s">
        <v>4672</v>
      </c>
      <c r="F1735" s="43" t="s">
        <v>150</v>
      </c>
      <c r="G1735" s="44">
        <v>1</v>
      </c>
      <c r="H1735" s="25"/>
      <c r="I1735" s="45">
        <v>1</v>
      </c>
      <c r="J1735" s="46">
        <v>0</v>
      </c>
      <c r="K1735" s="47"/>
      <c r="L1735" s="47"/>
      <c r="M1735" s="46">
        <f>ROUND(ROUND(J1735, 2)*I1735, 2)</f>
        <v>0</v>
      </c>
      <c r="N1735" s="47"/>
      <c r="O1735" s="47"/>
      <c r="P1735" s="46">
        <v>170750.67</v>
      </c>
      <c r="Q1735" s="47"/>
      <c r="R1735" s="47"/>
      <c r="S1735" s="46">
        <f>ROUND(ROUND(P1735, 2)*I1735, 2)</f>
        <v>170750.67</v>
      </c>
      <c r="T1735" s="47"/>
      <c r="U1735" s="48"/>
      <c r="V1735" s="9">
        <f>ROUND(ROUND(P1735, 2)/1.2, 2)</f>
        <v>142292.23000000001</v>
      </c>
      <c r="Y1735" s="9">
        <f>ROUND(S1735 / 1.2, 2)</f>
        <v>142292.23000000001</v>
      </c>
      <c r="AD1735" s="4" t="s">
        <v>4676</v>
      </c>
      <c r="AE1735" s="4" t="s">
        <v>4674</v>
      </c>
      <c r="AF1735" s="4" t="s">
        <v>4492</v>
      </c>
    </row>
    <row r="1736" spans="1:35" ht="36" x14ac:dyDescent="0.3">
      <c r="A1736" s="17" t="s">
        <v>4677</v>
      </c>
      <c r="B1736" s="17" t="s">
        <v>4443</v>
      </c>
      <c r="C1736" s="18" t="s">
        <v>4444</v>
      </c>
      <c r="D1736" s="19"/>
      <c r="E1736" s="19" t="s">
        <v>4678</v>
      </c>
      <c r="F1736" s="19" t="s">
        <v>150</v>
      </c>
      <c r="G1736" s="20">
        <v>1</v>
      </c>
      <c r="H1736" s="19"/>
      <c r="I1736" s="21">
        <v>0</v>
      </c>
      <c r="J1736" s="22">
        <v>0</v>
      </c>
      <c r="K1736" s="22">
        <v>3271</v>
      </c>
      <c r="L1736" s="22">
        <f>J1736+ROUND(K1736, 2)</f>
        <v>3271</v>
      </c>
      <c r="M1736" s="22">
        <v>0</v>
      </c>
      <c r="N1736" s="22">
        <v>0</v>
      </c>
      <c r="O1736" s="22">
        <f>M1736+N1736</f>
        <v>0</v>
      </c>
      <c r="P1736" s="22">
        <v>130825.67</v>
      </c>
      <c r="Q1736" s="22">
        <v>23845</v>
      </c>
      <c r="R1736" s="22">
        <f>P1736+ROUND(Q1736, 2)</f>
        <v>154670.66999999998</v>
      </c>
      <c r="S1736" s="22">
        <v>0</v>
      </c>
      <c r="T1736" s="22">
        <v>0</v>
      </c>
      <c r="U1736" s="22">
        <f>S1736+T1736</f>
        <v>0</v>
      </c>
      <c r="V1736" s="9">
        <f>ROUND(P1736 / 1.2, 2)</f>
        <v>109021.39</v>
      </c>
      <c r="W1736" s="9">
        <f>ROUND(Q1736 / 1.2, 2)</f>
        <v>19870.830000000002</v>
      </c>
      <c r="X1736" s="9">
        <f>ROUND(R1736 / 1.2, 2)</f>
        <v>128892.23</v>
      </c>
      <c r="Y1736" s="9">
        <f>ROUND(S1736 / 1.2, 2)</f>
        <v>0</v>
      </c>
      <c r="Z1736" s="9">
        <f>ROUND(T1736 / 1.2, 2)</f>
        <v>0</v>
      </c>
      <c r="AA1736" s="9">
        <f>Y1736+Z1736</f>
        <v>0</v>
      </c>
      <c r="AD1736" s="4">
        <v>337840126</v>
      </c>
      <c r="AE1736" s="4">
        <v>27138042</v>
      </c>
      <c r="AG1736" s="4" t="s">
        <v>4446</v>
      </c>
      <c r="AH1736" s="4" t="s">
        <v>4447</v>
      </c>
      <c r="AI1736" s="4" t="s">
        <v>70</v>
      </c>
    </row>
    <row r="1737" spans="1:35" ht="36" x14ac:dyDescent="0.3">
      <c r="A1737" s="23" t="s">
        <v>4679</v>
      </c>
      <c r="B1737" s="23" t="s">
        <v>4443</v>
      </c>
      <c r="C1737" s="24" t="s">
        <v>4444</v>
      </c>
      <c r="D1737" s="25"/>
      <c r="E1737" s="25" t="s">
        <v>4678</v>
      </c>
      <c r="F1737" s="25" t="s">
        <v>150</v>
      </c>
      <c r="G1737" s="26">
        <v>1</v>
      </c>
      <c r="H1737" s="25"/>
      <c r="I1737" s="26">
        <v>2</v>
      </c>
      <c r="J1737" s="27">
        <v>0</v>
      </c>
      <c r="K1737" s="27">
        <v>3271</v>
      </c>
      <c r="L1737" s="27">
        <v>3271</v>
      </c>
      <c r="M1737" s="27">
        <v>0</v>
      </c>
      <c r="N1737" s="27">
        <v>6542</v>
      </c>
      <c r="O1737" s="27"/>
      <c r="P1737" s="27">
        <v>130825.67</v>
      </c>
      <c r="Q1737" s="27">
        <v>23845</v>
      </c>
      <c r="R1737" s="27">
        <v>23845</v>
      </c>
      <c r="S1737" s="27">
        <v>261651.34</v>
      </c>
      <c r="T1737" s="27">
        <v>47690</v>
      </c>
      <c r="U1737" s="27"/>
      <c r="V1737" s="9"/>
      <c r="W1737" s="9">
        <f>ROUND(Q1737 / 1.2, 2)</f>
        <v>19870.830000000002</v>
      </c>
      <c r="X1737" s="9">
        <f>ROUND(R1737 / 1.2, 2)</f>
        <v>19870.830000000002</v>
      </c>
      <c r="Y1737" s="9"/>
      <c r="Z1737" s="9">
        <f>ROUND(T1737 / 1.2, 2)</f>
        <v>39741.67</v>
      </c>
      <c r="AA1737" s="9"/>
      <c r="AD1737" s="4">
        <v>315782438</v>
      </c>
      <c r="AE1737" s="4">
        <v>27138042</v>
      </c>
      <c r="AG1737" s="4" t="s">
        <v>4446</v>
      </c>
      <c r="AH1737" s="4" t="s">
        <v>4447</v>
      </c>
      <c r="AI1737" s="4"/>
    </row>
    <row r="1738" spans="1:35" ht="396" x14ac:dyDescent="0.3">
      <c r="A1738" s="17" t="s">
        <v>4680</v>
      </c>
      <c r="B1738" s="17"/>
      <c r="C1738" s="34" t="s">
        <v>4488</v>
      </c>
      <c r="D1738" s="19"/>
      <c r="E1738" s="19" t="s">
        <v>4681</v>
      </c>
      <c r="F1738" s="35" t="s">
        <v>150</v>
      </c>
      <c r="G1738" s="36">
        <v>1</v>
      </c>
      <c r="H1738" s="19"/>
      <c r="I1738" s="37">
        <v>0</v>
      </c>
      <c r="J1738" s="38">
        <v>0</v>
      </c>
      <c r="K1738" s="39"/>
      <c r="L1738" s="39"/>
      <c r="M1738" s="38">
        <f>ROUND(ROUND(J1738, 2)*I1738, 2)</f>
        <v>0</v>
      </c>
      <c r="N1738" s="39"/>
      <c r="O1738" s="39"/>
      <c r="P1738" s="38">
        <v>130825.67</v>
      </c>
      <c r="Q1738" s="39"/>
      <c r="R1738" s="39"/>
      <c r="S1738" s="38">
        <f>ROUND(ROUND(P1738, 2)*I1738, 2)</f>
        <v>0</v>
      </c>
      <c r="T1738" s="39"/>
      <c r="U1738" s="40"/>
      <c r="V1738" s="9">
        <f>ROUND(ROUND(P1738, 2)/1.2, 2)</f>
        <v>109021.39</v>
      </c>
      <c r="Y1738" s="9">
        <f t="shared" ref="Y1738:Y1769" si="250">ROUND(S1738 / 1.2, 2)</f>
        <v>0</v>
      </c>
      <c r="AD1738" s="4" t="s">
        <v>4682</v>
      </c>
      <c r="AE1738" s="4" t="s">
        <v>4683</v>
      </c>
      <c r="AF1738" s="4" t="s">
        <v>4492</v>
      </c>
    </row>
    <row r="1739" spans="1:35" ht="396" x14ac:dyDescent="0.3">
      <c r="A1739" s="23" t="s">
        <v>4684</v>
      </c>
      <c r="B1739" s="23"/>
      <c r="C1739" s="42" t="s">
        <v>4488</v>
      </c>
      <c r="D1739" s="25"/>
      <c r="E1739" s="25" t="s">
        <v>4681</v>
      </c>
      <c r="F1739" s="43" t="s">
        <v>150</v>
      </c>
      <c r="G1739" s="44">
        <v>1</v>
      </c>
      <c r="H1739" s="25"/>
      <c r="I1739" s="45">
        <v>2</v>
      </c>
      <c r="J1739" s="46">
        <v>0</v>
      </c>
      <c r="K1739" s="47"/>
      <c r="L1739" s="47"/>
      <c r="M1739" s="46">
        <f>ROUND(ROUND(J1739, 2)*I1739, 2)</f>
        <v>0</v>
      </c>
      <c r="N1739" s="47"/>
      <c r="O1739" s="47"/>
      <c r="P1739" s="46">
        <v>130825.67</v>
      </c>
      <c r="Q1739" s="47"/>
      <c r="R1739" s="47"/>
      <c r="S1739" s="46">
        <f>ROUND(ROUND(P1739, 2)*I1739, 2)</f>
        <v>261651.34</v>
      </c>
      <c r="T1739" s="47"/>
      <c r="U1739" s="48"/>
      <c r="V1739" s="9">
        <f>ROUND(ROUND(P1739, 2)/1.2, 2)</f>
        <v>109021.39</v>
      </c>
      <c r="Y1739" s="9">
        <f t="shared" si="250"/>
        <v>218042.78</v>
      </c>
      <c r="AD1739" s="4" t="s">
        <v>4685</v>
      </c>
      <c r="AE1739" s="4" t="s">
        <v>4683</v>
      </c>
      <c r="AF1739" s="4" t="s">
        <v>4492</v>
      </c>
    </row>
    <row r="1740" spans="1:35" ht="36" x14ac:dyDescent="0.3">
      <c r="A1740" s="50" t="s">
        <v>4686</v>
      </c>
      <c r="B1740" s="50" t="s">
        <v>4443</v>
      </c>
      <c r="C1740" s="51" t="s">
        <v>4444</v>
      </c>
      <c r="D1740" s="52"/>
      <c r="E1740" s="52" t="s">
        <v>4445</v>
      </c>
      <c r="F1740" s="52" t="s">
        <v>150</v>
      </c>
      <c r="G1740" s="53">
        <v>1</v>
      </c>
      <c r="H1740" s="52"/>
      <c r="I1740" s="53">
        <v>10</v>
      </c>
      <c r="J1740" s="54">
        <v>0</v>
      </c>
      <c r="K1740" s="54">
        <v>3271</v>
      </c>
      <c r="L1740" s="54">
        <f>J1740+ROUND(K1740, 2)</f>
        <v>3271</v>
      </c>
      <c r="M1740" s="54">
        <v>0</v>
      </c>
      <c r="N1740" s="54">
        <v>32710</v>
      </c>
      <c r="O1740" s="54">
        <f>M1740+N1740</f>
        <v>32710</v>
      </c>
      <c r="P1740" s="54">
        <v>39406.67</v>
      </c>
      <c r="Q1740" s="54">
        <v>11170.8</v>
      </c>
      <c r="R1740" s="54">
        <f>P1740+ROUND(Q1740, 2)</f>
        <v>50577.47</v>
      </c>
      <c r="S1740" s="54">
        <v>394066.7</v>
      </c>
      <c r="T1740" s="54">
        <v>111708</v>
      </c>
      <c r="U1740" s="54">
        <f>S1740+T1740</f>
        <v>505774.7</v>
      </c>
      <c r="V1740" s="9">
        <f>ROUND(P1740 / 1.2, 2)</f>
        <v>32838.89</v>
      </c>
      <c r="W1740" s="9">
        <f>ROUND(Q1740 / 1.2, 2)</f>
        <v>9309</v>
      </c>
      <c r="X1740" s="9">
        <f>ROUND(R1740 / 1.2, 2)</f>
        <v>42147.89</v>
      </c>
      <c r="Y1740" s="9">
        <f t="shared" si="250"/>
        <v>328388.92</v>
      </c>
      <c r="Z1740" s="9">
        <f>ROUND(T1740 / 1.2, 2)</f>
        <v>93090</v>
      </c>
      <c r="AA1740" s="9">
        <f>Y1740+Z1740</f>
        <v>421478.92</v>
      </c>
      <c r="AD1740" s="4">
        <v>337840127</v>
      </c>
      <c r="AE1740" s="4">
        <v>28892247</v>
      </c>
      <c r="AG1740" s="4" t="s">
        <v>4446</v>
      </c>
      <c r="AH1740" s="4" t="s">
        <v>4447</v>
      </c>
      <c r="AI1740" s="4" t="s">
        <v>70</v>
      </c>
    </row>
    <row r="1741" spans="1:35" ht="396" x14ac:dyDescent="0.3">
      <c r="A1741" s="50" t="s">
        <v>4687</v>
      </c>
      <c r="B1741" s="50"/>
      <c r="C1741" s="61" t="s">
        <v>4488</v>
      </c>
      <c r="D1741" s="52"/>
      <c r="E1741" s="52" t="s">
        <v>4451</v>
      </c>
      <c r="F1741" s="55" t="s">
        <v>150</v>
      </c>
      <c r="G1741" s="56">
        <v>1</v>
      </c>
      <c r="H1741" s="52"/>
      <c r="I1741" s="57">
        <v>10</v>
      </c>
      <c r="J1741" s="58">
        <v>0</v>
      </c>
      <c r="K1741" s="59"/>
      <c r="L1741" s="59"/>
      <c r="M1741" s="58">
        <f>ROUND(ROUND(J1741, 2)*I1741, 2)</f>
        <v>0</v>
      </c>
      <c r="N1741" s="59"/>
      <c r="O1741" s="59"/>
      <c r="P1741" s="58">
        <v>39406.67</v>
      </c>
      <c r="Q1741" s="59"/>
      <c r="R1741" s="59"/>
      <c r="S1741" s="58">
        <f>ROUND(ROUND(P1741, 2)*I1741, 2)</f>
        <v>394066.7</v>
      </c>
      <c r="T1741" s="59"/>
      <c r="U1741" s="60"/>
      <c r="V1741" s="9">
        <f>ROUND(ROUND(P1741, 2)/1.2, 2)</f>
        <v>32838.89</v>
      </c>
      <c r="Y1741" s="9">
        <f t="shared" si="250"/>
        <v>328388.92</v>
      </c>
      <c r="AD1741" s="4" t="s">
        <v>4688</v>
      </c>
      <c r="AE1741" s="4" t="s">
        <v>4689</v>
      </c>
      <c r="AF1741" s="4" t="s">
        <v>4492</v>
      </c>
    </row>
    <row r="1742" spans="1:35" ht="36" x14ac:dyDescent="0.3">
      <c r="A1742" s="50" t="s">
        <v>4690</v>
      </c>
      <c r="B1742" s="50" t="s">
        <v>4443</v>
      </c>
      <c r="C1742" s="51" t="s">
        <v>4444</v>
      </c>
      <c r="D1742" s="52"/>
      <c r="E1742" s="52" t="s">
        <v>4458</v>
      </c>
      <c r="F1742" s="52" t="s">
        <v>150</v>
      </c>
      <c r="G1742" s="53">
        <v>1</v>
      </c>
      <c r="H1742" s="52"/>
      <c r="I1742" s="53">
        <v>4</v>
      </c>
      <c r="J1742" s="54">
        <v>0</v>
      </c>
      <c r="K1742" s="54">
        <v>3271</v>
      </c>
      <c r="L1742" s="54">
        <f>J1742+ROUND(K1742, 2)</f>
        <v>3271</v>
      </c>
      <c r="M1742" s="54">
        <v>0</v>
      </c>
      <c r="N1742" s="54">
        <v>13084</v>
      </c>
      <c r="O1742" s="54">
        <f>M1742+N1742</f>
        <v>13084</v>
      </c>
      <c r="P1742" s="54">
        <v>39406.67</v>
      </c>
      <c r="Q1742" s="54">
        <v>11170.8</v>
      </c>
      <c r="R1742" s="54">
        <f>P1742+ROUND(Q1742, 2)</f>
        <v>50577.47</v>
      </c>
      <c r="S1742" s="54">
        <v>157626.68</v>
      </c>
      <c r="T1742" s="54">
        <v>44683.199999999997</v>
      </c>
      <c r="U1742" s="54">
        <f>S1742+T1742</f>
        <v>202309.88</v>
      </c>
      <c r="V1742" s="9">
        <f>ROUND(P1742 / 1.2, 2)</f>
        <v>32838.89</v>
      </c>
      <c r="W1742" s="9">
        <f>ROUND(Q1742 / 1.2, 2)</f>
        <v>9309</v>
      </c>
      <c r="X1742" s="9">
        <f>ROUND(R1742 / 1.2, 2)</f>
        <v>42147.89</v>
      </c>
      <c r="Y1742" s="9">
        <f t="shared" si="250"/>
        <v>131355.57</v>
      </c>
      <c r="Z1742" s="9">
        <f>ROUND(T1742 / 1.2, 2)</f>
        <v>37236</v>
      </c>
      <c r="AA1742" s="9">
        <f>Y1742+Z1742</f>
        <v>168591.57</v>
      </c>
      <c r="AD1742" s="4">
        <v>337840128</v>
      </c>
      <c r="AE1742" s="4">
        <v>28892249</v>
      </c>
      <c r="AG1742" s="4" t="s">
        <v>4446</v>
      </c>
      <c r="AH1742" s="4" t="s">
        <v>4447</v>
      </c>
      <c r="AI1742" s="4" t="s">
        <v>70</v>
      </c>
    </row>
    <row r="1743" spans="1:35" ht="396" x14ac:dyDescent="0.3">
      <c r="A1743" s="50" t="s">
        <v>4691</v>
      </c>
      <c r="B1743" s="50"/>
      <c r="C1743" s="61" t="s">
        <v>4450</v>
      </c>
      <c r="D1743" s="52"/>
      <c r="E1743" s="52" t="s">
        <v>4461</v>
      </c>
      <c r="F1743" s="55" t="s">
        <v>150</v>
      </c>
      <c r="G1743" s="56">
        <v>1</v>
      </c>
      <c r="H1743" s="52"/>
      <c r="I1743" s="57">
        <v>4</v>
      </c>
      <c r="J1743" s="58">
        <v>0</v>
      </c>
      <c r="K1743" s="59"/>
      <c r="L1743" s="59"/>
      <c r="M1743" s="58">
        <f>ROUND(ROUND(J1743, 2)*I1743, 2)</f>
        <v>0</v>
      </c>
      <c r="N1743" s="59"/>
      <c r="O1743" s="59"/>
      <c r="P1743" s="58">
        <v>39406.67</v>
      </c>
      <c r="Q1743" s="59"/>
      <c r="R1743" s="59"/>
      <c r="S1743" s="58">
        <f>ROUND(ROUND(P1743, 2)*I1743, 2)</f>
        <v>157626.68</v>
      </c>
      <c r="T1743" s="59"/>
      <c r="U1743" s="60"/>
      <c r="V1743" s="9">
        <f>ROUND(ROUND(P1743, 2)/1.2, 2)</f>
        <v>32838.89</v>
      </c>
      <c r="Y1743" s="9">
        <f t="shared" si="250"/>
        <v>131355.57</v>
      </c>
      <c r="AD1743" s="4" t="s">
        <v>4692</v>
      </c>
      <c r="AE1743" s="4" t="s">
        <v>4693</v>
      </c>
      <c r="AF1743" s="4" t="s">
        <v>4454</v>
      </c>
    </row>
    <row r="1744" spans="1:35" ht="36" x14ac:dyDescent="0.3">
      <c r="A1744" s="50" t="s">
        <v>4694</v>
      </c>
      <c r="B1744" s="50" t="s">
        <v>4443</v>
      </c>
      <c r="C1744" s="51" t="s">
        <v>4444</v>
      </c>
      <c r="D1744" s="52"/>
      <c r="E1744" s="52" t="s">
        <v>4467</v>
      </c>
      <c r="F1744" s="52" t="s">
        <v>150</v>
      </c>
      <c r="G1744" s="53">
        <v>1</v>
      </c>
      <c r="H1744" s="52"/>
      <c r="I1744" s="53">
        <v>1</v>
      </c>
      <c r="J1744" s="54">
        <v>0</v>
      </c>
      <c r="K1744" s="54">
        <v>3271</v>
      </c>
      <c r="L1744" s="54">
        <f>J1744+ROUND(K1744, 2)</f>
        <v>3271</v>
      </c>
      <c r="M1744" s="54">
        <v>0</v>
      </c>
      <c r="N1744" s="54">
        <v>3271</v>
      </c>
      <c r="O1744" s="54">
        <f>M1744+N1744</f>
        <v>3271</v>
      </c>
      <c r="P1744" s="54">
        <v>39406.67</v>
      </c>
      <c r="Q1744" s="54">
        <v>11170.8</v>
      </c>
      <c r="R1744" s="54">
        <f>P1744+ROUND(Q1744, 2)</f>
        <v>50577.47</v>
      </c>
      <c r="S1744" s="54">
        <v>39406.67</v>
      </c>
      <c r="T1744" s="54">
        <v>11170.8</v>
      </c>
      <c r="U1744" s="54">
        <f>S1744+T1744</f>
        <v>50577.47</v>
      </c>
      <c r="V1744" s="9">
        <f>ROUND(P1744 / 1.2, 2)</f>
        <v>32838.89</v>
      </c>
      <c r="W1744" s="9">
        <f>ROUND(Q1744 / 1.2, 2)</f>
        <v>9309</v>
      </c>
      <c r="X1744" s="9">
        <f>ROUND(R1744 / 1.2, 2)</f>
        <v>42147.89</v>
      </c>
      <c r="Y1744" s="9">
        <f t="shared" si="250"/>
        <v>32838.89</v>
      </c>
      <c r="Z1744" s="9">
        <f>ROUND(T1744 / 1.2, 2)</f>
        <v>9309</v>
      </c>
      <c r="AA1744" s="9">
        <f>Y1744+Z1744</f>
        <v>42147.89</v>
      </c>
      <c r="AD1744" s="4">
        <v>337840129</v>
      </c>
      <c r="AE1744" s="4">
        <v>28892251</v>
      </c>
      <c r="AG1744" s="4" t="s">
        <v>4446</v>
      </c>
      <c r="AH1744" s="4" t="s">
        <v>4447</v>
      </c>
      <c r="AI1744" s="4" t="s">
        <v>70</v>
      </c>
    </row>
    <row r="1745" spans="1:35" ht="396" x14ac:dyDescent="0.3">
      <c r="A1745" s="50" t="s">
        <v>4695</v>
      </c>
      <c r="B1745" s="50"/>
      <c r="C1745" s="61" t="s">
        <v>4450</v>
      </c>
      <c r="D1745" s="52"/>
      <c r="E1745" s="52" t="s">
        <v>4696</v>
      </c>
      <c r="F1745" s="55" t="s">
        <v>150</v>
      </c>
      <c r="G1745" s="56">
        <v>1</v>
      </c>
      <c r="H1745" s="52"/>
      <c r="I1745" s="57">
        <v>1</v>
      </c>
      <c r="J1745" s="58">
        <v>0</v>
      </c>
      <c r="K1745" s="59"/>
      <c r="L1745" s="59"/>
      <c r="M1745" s="58">
        <f>ROUND(ROUND(J1745, 2)*I1745, 2)</f>
        <v>0</v>
      </c>
      <c r="N1745" s="59"/>
      <c r="O1745" s="59"/>
      <c r="P1745" s="58">
        <v>39406.67</v>
      </c>
      <c r="Q1745" s="59"/>
      <c r="R1745" s="59"/>
      <c r="S1745" s="58">
        <f>ROUND(ROUND(P1745, 2)*I1745, 2)</f>
        <v>39406.67</v>
      </c>
      <c r="T1745" s="59"/>
      <c r="U1745" s="60"/>
      <c r="V1745" s="9">
        <f>ROUND(ROUND(P1745, 2)/1.2, 2)</f>
        <v>32838.89</v>
      </c>
      <c r="Y1745" s="9">
        <f t="shared" si="250"/>
        <v>32838.89</v>
      </c>
      <c r="AD1745" s="4" t="s">
        <v>4697</v>
      </c>
      <c r="AE1745" s="4" t="s">
        <v>4698</v>
      </c>
      <c r="AF1745" s="4" t="s">
        <v>4454</v>
      </c>
    </row>
    <row r="1746" spans="1:35" ht="36" x14ac:dyDescent="0.3">
      <c r="A1746" s="50" t="s">
        <v>4699</v>
      </c>
      <c r="B1746" s="50" t="s">
        <v>4443</v>
      </c>
      <c r="C1746" s="51" t="s">
        <v>4444</v>
      </c>
      <c r="D1746" s="52"/>
      <c r="E1746" s="52" t="s">
        <v>4476</v>
      </c>
      <c r="F1746" s="52" t="s">
        <v>150</v>
      </c>
      <c r="G1746" s="53">
        <v>1</v>
      </c>
      <c r="H1746" s="52"/>
      <c r="I1746" s="53">
        <v>1</v>
      </c>
      <c r="J1746" s="54">
        <v>0</v>
      </c>
      <c r="K1746" s="54">
        <v>3271</v>
      </c>
      <c r="L1746" s="54">
        <f>J1746+ROUND(K1746, 2)</f>
        <v>3271</v>
      </c>
      <c r="M1746" s="54">
        <v>0</v>
      </c>
      <c r="N1746" s="54">
        <v>3271</v>
      </c>
      <c r="O1746" s="54">
        <f>M1746+N1746</f>
        <v>3271</v>
      </c>
      <c r="P1746" s="54">
        <v>39406.67</v>
      </c>
      <c r="Q1746" s="54">
        <v>11170.8</v>
      </c>
      <c r="R1746" s="54">
        <f>P1746+ROUND(Q1746, 2)</f>
        <v>50577.47</v>
      </c>
      <c r="S1746" s="54">
        <v>39406.67</v>
      </c>
      <c r="T1746" s="54">
        <v>11170.8</v>
      </c>
      <c r="U1746" s="54">
        <f>S1746+T1746</f>
        <v>50577.47</v>
      </c>
      <c r="V1746" s="9">
        <f>ROUND(P1746 / 1.2, 2)</f>
        <v>32838.89</v>
      </c>
      <c r="W1746" s="9">
        <f>ROUND(Q1746 / 1.2, 2)</f>
        <v>9309</v>
      </c>
      <c r="X1746" s="9">
        <f>ROUND(R1746 / 1.2, 2)</f>
        <v>42147.89</v>
      </c>
      <c r="Y1746" s="9">
        <f t="shared" si="250"/>
        <v>32838.89</v>
      </c>
      <c r="Z1746" s="9">
        <f>ROUND(T1746 / 1.2, 2)</f>
        <v>9309</v>
      </c>
      <c r="AA1746" s="9">
        <f>Y1746+Z1746</f>
        <v>42147.89</v>
      </c>
      <c r="AD1746" s="4">
        <v>337840130</v>
      </c>
      <c r="AE1746" s="4">
        <v>28892253</v>
      </c>
      <c r="AG1746" s="4" t="s">
        <v>4446</v>
      </c>
      <c r="AH1746" s="4" t="s">
        <v>4447</v>
      </c>
      <c r="AI1746" s="4" t="s">
        <v>70</v>
      </c>
    </row>
    <row r="1747" spans="1:35" ht="409.6" x14ac:dyDescent="0.3">
      <c r="A1747" s="50" t="s">
        <v>4700</v>
      </c>
      <c r="B1747" s="50"/>
      <c r="C1747" s="61" t="s">
        <v>4450</v>
      </c>
      <c r="D1747" s="52"/>
      <c r="E1747" s="52" t="s">
        <v>4701</v>
      </c>
      <c r="F1747" s="55" t="s">
        <v>150</v>
      </c>
      <c r="G1747" s="56">
        <v>1</v>
      </c>
      <c r="H1747" s="52"/>
      <c r="I1747" s="57">
        <v>1</v>
      </c>
      <c r="J1747" s="58">
        <v>0</v>
      </c>
      <c r="K1747" s="59"/>
      <c r="L1747" s="59"/>
      <c r="M1747" s="58">
        <f>ROUND(ROUND(J1747, 2)*I1747, 2)</f>
        <v>0</v>
      </c>
      <c r="N1747" s="59"/>
      <c r="O1747" s="59"/>
      <c r="P1747" s="58">
        <v>39406.67</v>
      </c>
      <c r="Q1747" s="59"/>
      <c r="R1747" s="59"/>
      <c r="S1747" s="58">
        <f>ROUND(ROUND(P1747, 2)*I1747, 2)</f>
        <v>39406.67</v>
      </c>
      <c r="T1747" s="59"/>
      <c r="U1747" s="60"/>
      <c r="V1747" s="9">
        <f>ROUND(ROUND(P1747, 2)/1.2, 2)</f>
        <v>32838.89</v>
      </c>
      <c r="Y1747" s="9">
        <f t="shared" si="250"/>
        <v>32838.89</v>
      </c>
      <c r="AD1747" s="4" t="s">
        <v>4702</v>
      </c>
      <c r="AE1747" s="4" t="s">
        <v>4703</v>
      </c>
      <c r="AF1747" s="4" t="s">
        <v>4454</v>
      </c>
    </row>
    <row r="1748" spans="1:35" ht="36" x14ac:dyDescent="0.3">
      <c r="A1748" s="50" t="s">
        <v>4704</v>
      </c>
      <c r="B1748" s="50" t="s">
        <v>4443</v>
      </c>
      <c r="C1748" s="51" t="s">
        <v>4444</v>
      </c>
      <c r="D1748" s="52"/>
      <c r="E1748" s="52" t="s">
        <v>4485</v>
      </c>
      <c r="F1748" s="52" t="s">
        <v>150</v>
      </c>
      <c r="G1748" s="53">
        <v>1</v>
      </c>
      <c r="H1748" s="52"/>
      <c r="I1748" s="53">
        <v>5</v>
      </c>
      <c r="J1748" s="54">
        <v>0</v>
      </c>
      <c r="K1748" s="54">
        <v>3271</v>
      </c>
      <c r="L1748" s="54">
        <f>J1748+ROUND(K1748, 2)</f>
        <v>3271</v>
      </c>
      <c r="M1748" s="54">
        <v>0</v>
      </c>
      <c r="N1748" s="54">
        <v>16355</v>
      </c>
      <c r="O1748" s="54">
        <f>M1748+N1748</f>
        <v>16355</v>
      </c>
      <c r="P1748" s="54">
        <v>39406.67</v>
      </c>
      <c r="Q1748" s="54">
        <v>11170.8</v>
      </c>
      <c r="R1748" s="54">
        <f>P1748+ROUND(Q1748, 2)</f>
        <v>50577.47</v>
      </c>
      <c r="S1748" s="54">
        <v>197033.35</v>
      </c>
      <c r="T1748" s="54">
        <v>55854</v>
      </c>
      <c r="U1748" s="54">
        <f>S1748+T1748</f>
        <v>252887.35</v>
      </c>
      <c r="V1748" s="9">
        <f>ROUND(P1748 / 1.2, 2)</f>
        <v>32838.89</v>
      </c>
      <c r="W1748" s="9">
        <f>ROUND(Q1748 / 1.2, 2)</f>
        <v>9309</v>
      </c>
      <c r="X1748" s="9">
        <f>ROUND(R1748 / 1.2, 2)</f>
        <v>42147.89</v>
      </c>
      <c r="Y1748" s="9">
        <f t="shared" si="250"/>
        <v>164194.46</v>
      </c>
      <c r="Z1748" s="9">
        <f>ROUND(T1748 / 1.2, 2)</f>
        <v>46545</v>
      </c>
      <c r="AA1748" s="9">
        <f>Y1748+Z1748</f>
        <v>210739.46</v>
      </c>
      <c r="AD1748" s="4">
        <v>337840131</v>
      </c>
      <c r="AE1748" s="4">
        <v>28892203</v>
      </c>
      <c r="AG1748" s="4" t="s">
        <v>4446</v>
      </c>
      <c r="AH1748" s="4" t="s">
        <v>4447</v>
      </c>
      <c r="AI1748" s="4" t="s">
        <v>70</v>
      </c>
    </row>
    <row r="1749" spans="1:35" ht="396" x14ac:dyDescent="0.3">
      <c r="A1749" s="50" t="s">
        <v>4705</v>
      </c>
      <c r="B1749" s="50"/>
      <c r="C1749" s="61" t="s">
        <v>4488</v>
      </c>
      <c r="D1749" s="52"/>
      <c r="E1749" s="52" t="s">
        <v>4706</v>
      </c>
      <c r="F1749" s="55" t="s">
        <v>150</v>
      </c>
      <c r="G1749" s="56">
        <v>1</v>
      </c>
      <c r="H1749" s="52"/>
      <c r="I1749" s="57">
        <v>5</v>
      </c>
      <c r="J1749" s="58">
        <v>0</v>
      </c>
      <c r="K1749" s="59"/>
      <c r="L1749" s="59"/>
      <c r="M1749" s="58">
        <f>ROUND(ROUND(J1749, 2)*I1749, 2)</f>
        <v>0</v>
      </c>
      <c r="N1749" s="59"/>
      <c r="O1749" s="59"/>
      <c r="P1749" s="58">
        <v>39406.67</v>
      </c>
      <c r="Q1749" s="59"/>
      <c r="R1749" s="59"/>
      <c r="S1749" s="58">
        <f>ROUND(ROUND(P1749, 2)*I1749, 2)</f>
        <v>197033.35</v>
      </c>
      <c r="T1749" s="59"/>
      <c r="U1749" s="60"/>
      <c r="V1749" s="9">
        <f>ROUND(ROUND(P1749, 2)/1.2, 2)</f>
        <v>32838.89</v>
      </c>
      <c r="Y1749" s="9">
        <f t="shared" si="250"/>
        <v>164194.46</v>
      </c>
      <c r="AD1749" s="4" t="s">
        <v>4707</v>
      </c>
      <c r="AE1749" s="4" t="s">
        <v>4708</v>
      </c>
      <c r="AF1749" s="4" t="s">
        <v>4492</v>
      </c>
    </row>
    <row r="1750" spans="1:35" ht="36" x14ac:dyDescent="0.3">
      <c r="A1750" s="50" t="s">
        <v>4709</v>
      </c>
      <c r="B1750" s="50" t="s">
        <v>4443</v>
      </c>
      <c r="C1750" s="51" t="s">
        <v>4444</v>
      </c>
      <c r="D1750" s="52"/>
      <c r="E1750" s="52" t="s">
        <v>4496</v>
      </c>
      <c r="F1750" s="52" t="s">
        <v>150</v>
      </c>
      <c r="G1750" s="53">
        <v>1</v>
      </c>
      <c r="H1750" s="52"/>
      <c r="I1750" s="53">
        <v>3</v>
      </c>
      <c r="J1750" s="54">
        <v>0</v>
      </c>
      <c r="K1750" s="54">
        <v>3271</v>
      </c>
      <c r="L1750" s="54">
        <f>J1750+ROUND(K1750, 2)</f>
        <v>3271</v>
      </c>
      <c r="M1750" s="54">
        <v>0</v>
      </c>
      <c r="N1750" s="54">
        <v>9813</v>
      </c>
      <c r="O1750" s="54">
        <f>M1750+N1750</f>
        <v>9813</v>
      </c>
      <c r="P1750" s="54">
        <v>40386.67</v>
      </c>
      <c r="Q1750" s="54">
        <v>11170.8</v>
      </c>
      <c r="R1750" s="54">
        <f>P1750+ROUND(Q1750, 2)</f>
        <v>51557.47</v>
      </c>
      <c r="S1750" s="54">
        <v>121160.01</v>
      </c>
      <c r="T1750" s="54">
        <v>33512.400000000001</v>
      </c>
      <c r="U1750" s="54">
        <f>S1750+T1750</f>
        <v>154672.41</v>
      </c>
      <c r="V1750" s="9">
        <f>ROUND(P1750 / 1.2, 2)</f>
        <v>33655.56</v>
      </c>
      <c r="W1750" s="9">
        <f>ROUND(Q1750 / 1.2, 2)</f>
        <v>9309</v>
      </c>
      <c r="X1750" s="9">
        <f>ROUND(R1750 / 1.2, 2)</f>
        <v>42964.56</v>
      </c>
      <c r="Y1750" s="9">
        <f t="shared" si="250"/>
        <v>100966.68</v>
      </c>
      <c r="Z1750" s="9">
        <f>ROUND(T1750 / 1.2, 2)</f>
        <v>27927</v>
      </c>
      <c r="AA1750" s="9">
        <f>Y1750+Z1750</f>
        <v>128893.68</v>
      </c>
      <c r="AD1750" s="4">
        <v>337840132</v>
      </c>
      <c r="AE1750" s="4">
        <v>28892205</v>
      </c>
      <c r="AG1750" s="4" t="s">
        <v>4446</v>
      </c>
      <c r="AH1750" s="4" t="s">
        <v>4447</v>
      </c>
      <c r="AI1750" s="4" t="s">
        <v>70</v>
      </c>
    </row>
    <row r="1751" spans="1:35" ht="396" x14ac:dyDescent="0.3">
      <c r="A1751" s="50" t="s">
        <v>4710</v>
      </c>
      <c r="B1751" s="50"/>
      <c r="C1751" s="61" t="s">
        <v>4450</v>
      </c>
      <c r="D1751" s="52"/>
      <c r="E1751" s="52" t="s">
        <v>4499</v>
      </c>
      <c r="F1751" s="55" t="s">
        <v>150</v>
      </c>
      <c r="G1751" s="56">
        <v>1</v>
      </c>
      <c r="H1751" s="52"/>
      <c r="I1751" s="57">
        <v>3</v>
      </c>
      <c r="J1751" s="58">
        <v>0</v>
      </c>
      <c r="K1751" s="59"/>
      <c r="L1751" s="59"/>
      <c r="M1751" s="58">
        <f>ROUND(ROUND(J1751, 2)*I1751, 2)</f>
        <v>0</v>
      </c>
      <c r="N1751" s="59"/>
      <c r="O1751" s="59"/>
      <c r="P1751" s="58">
        <v>40386.67</v>
      </c>
      <c r="Q1751" s="59"/>
      <c r="R1751" s="59"/>
      <c r="S1751" s="58">
        <f>ROUND(ROUND(P1751, 2)*I1751, 2)</f>
        <v>121160.01</v>
      </c>
      <c r="T1751" s="59"/>
      <c r="U1751" s="60"/>
      <c r="V1751" s="9">
        <f>ROUND(ROUND(P1751, 2)/1.2, 2)</f>
        <v>33655.56</v>
      </c>
      <c r="Y1751" s="9">
        <f t="shared" si="250"/>
        <v>100966.68</v>
      </c>
      <c r="AD1751" s="4" t="s">
        <v>4711</v>
      </c>
      <c r="AE1751" s="4" t="s">
        <v>4712</v>
      </c>
      <c r="AF1751" s="4" t="s">
        <v>4454</v>
      </c>
    </row>
    <row r="1752" spans="1:35" ht="36" x14ac:dyDescent="0.3">
      <c r="A1752" s="50" t="s">
        <v>4713</v>
      </c>
      <c r="B1752" s="50" t="s">
        <v>4443</v>
      </c>
      <c r="C1752" s="51" t="s">
        <v>4444</v>
      </c>
      <c r="D1752" s="52"/>
      <c r="E1752" s="52" t="s">
        <v>4505</v>
      </c>
      <c r="F1752" s="52" t="s">
        <v>150</v>
      </c>
      <c r="G1752" s="53">
        <v>1</v>
      </c>
      <c r="H1752" s="52"/>
      <c r="I1752" s="53">
        <v>6</v>
      </c>
      <c r="J1752" s="54">
        <v>0</v>
      </c>
      <c r="K1752" s="54">
        <v>3271</v>
      </c>
      <c r="L1752" s="54">
        <f>J1752+ROUND(K1752, 2)</f>
        <v>3271</v>
      </c>
      <c r="M1752" s="54">
        <v>0</v>
      </c>
      <c r="N1752" s="54">
        <v>19626</v>
      </c>
      <c r="O1752" s="54">
        <f>M1752+N1752</f>
        <v>19626</v>
      </c>
      <c r="P1752" s="54">
        <v>38496.67</v>
      </c>
      <c r="Q1752" s="54">
        <v>11170.8</v>
      </c>
      <c r="R1752" s="54">
        <f>P1752+ROUND(Q1752, 2)</f>
        <v>49667.47</v>
      </c>
      <c r="S1752" s="54">
        <v>230980.02</v>
      </c>
      <c r="T1752" s="54">
        <v>67024.800000000003</v>
      </c>
      <c r="U1752" s="54">
        <f>S1752+T1752</f>
        <v>298004.82</v>
      </c>
      <c r="V1752" s="9">
        <f>ROUND(P1752 / 1.2, 2)</f>
        <v>32080.560000000001</v>
      </c>
      <c r="W1752" s="9">
        <f>ROUND(Q1752 / 1.2, 2)</f>
        <v>9309</v>
      </c>
      <c r="X1752" s="9">
        <f>ROUND(R1752 / 1.2, 2)</f>
        <v>41389.56</v>
      </c>
      <c r="Y1752" s="9">
        <f t="shared" si="250"/>
        <v>192483.35</v>
      </c>
      <c r="Z1752" s="9">
        <f>ROUND(T1752 / 1.2, 2)</f>
        <v>55854</v>
      </c>
      <c r="AA1752" s="9">
        <f>Y1752+Z1752</f>
        <v>248337.35</v>
      </c>
      <c r="AD1752" s="4">
        <v>337840133</v>
      </c>
      <c r="AE1752" s="4">
        <v>28892207</v>
      </c>
      <c r="AG1752" s="4" t="s">
        <v>4446</v>
      </c>
      <c r="AH1752" s="4" t="s">
        <v>4447</v>
      </c>
      <c r="AI1752" s="4" t="s">
        <v>70</v>
      </c>
    </row>
    <row r="1753" spans="1:35" ht="409.6" x14ac:dyDescent="0.3">
      <c r="A1753" s="50" t="s">
        <v>4714</v>
      </c>
      <c r="B1753" s="50"/>
      <c r="C1753" s="61" t="s">
        <v>4488</v>
      </c>
      <c r="D1753" s="52"/>
      <c r="E1753" s="52" t="s">
        <v>4508</v>
      </c>
      <c r="F1753" s="55" t="s">
        <v>150</v>
      </c>
      <c r="G1753" s="56">
        <v>1</v>
      </c>
      <c r="H1753" s="52"/>
      <c r="I1753" s="57">
        <v>6</v>
      </c>
      <c r="J1753" s="58">
        <v>0</v>
      </c>
      <c r="K1753" s="59"/>
      <c r="L1753" s="59"/>
      <c r="M1753" s="58">
        <f>ROUND(ROUND(J1753, 2)*I1753, 2)</f>
        <v>0</v>
      </c>
      <c r="N1753" s="59"/>
      <c r="O1753" s="59"/>
      <c r="P1753" s="58">
        <v>38496.67</v>
      </c>
      <c r="Q1753" s="59"/>
      <c r="R1753" s="59"/>
      <c r="S1753" s="58">
        <f>ROUND(ROUND(P1753, 2)*I1753, 2)</f>
        <v>230980.02</v>
      </c>
      <c r="T1753" s="59"/>
      <c r="U1753" s="60"/>
      <c r="V1753" s="9">
        <f>ROUND(ROUND(P1753, 2)/1.2, 2)</f>
        <v>32080.560000000001</v>
      </c>
      <c r="Y1753" s="9">
        <f t="shared" si="250"/>
        <v>192483.35</v>
      </c>
      <c r="AD1753" s="4" t="s">
        <v>4715</v>
      </c>
      <c r="AE1753" s="4" t="s">
        <v>4716</v>
      </c>
      <c r="AF1753" s="4" t="s">
        <v>4492</v>
      </c>
    </row>
    <row r="1754" spans="1:35" ht="36" x14ac:dyDescent="0.3">
      <c r="A1754" s="50" t="s">
        <v>4717</v>
      </c>
      <c r="B1754" s="50" t="s">
        <v>4443</v>
      </c>
      <c r="C1754" s="51" t="s">
        <v>4444</v>
      </c>
      <c r="D1754" s="52"/>
      <c r="E1754" s="52" t="s">
        <v>4514</v>
      </c>
      <c r="F1754" s="52" t="s">
        <v>150</v>
      </c>
      <c r="G1754" s="53">
        <v>1</v>
      </c>
      <c r="H1754" s="52"/>
      <c r="I1754" s="53">
        <v>4</v>
      </c>
      <c r="J1754" s="54">
        <v>0</v>
      </c>
      <c r="K1754" s="54">
        <v>3271</v>
      </c>
      <c r="L1754" s="54">
        <f>J1754+ROUND(K1754, 2)</f>
        <v>3271</v>
      </c>
      <c r="M1754" s="54">
        <v>0</v>
      </c>
      <c r="N1754" s="54">
        <v>13084</v>
      </c>
      <c r="O1754" s="54">
        <f>M1754+N1754</f>
        <v>13084</v>
      </c>
      <c r="P1754" s="54">
        <v>38496.67</v>
      </c>
      <c r="Q1754" s="54">
        <v>11170.8</v>
      </c>
      <c r="R1754" s="54">
        <f>P1754+ROUND(Q1754, 2)</f>
        <v>49667.47</v>
      </c>
      <c r="S1754" s="54">
        <v>153986.68</v>
      </c>
      <c r="T1754" s="54">
        <v>44683.199999999997</v>
      </c>
      <c r="U1754" s="54">
        <f>S1754+T1754</f>
        <v>198669.88</v>
      </c>
      <c r="V1754" s="9">
        <f>ROUND(P1754 / 1.2, 2)</f>
        <v>32080.560000000001</v>
      </c>
      <c r="W1754" s="9">
        <f>ROUND(Q1754 / 1.2, 2)</f>
        <v>9309</v>
      </c>
      <c r="X1754" s="9">
        <f>ROUND(R1754 / 1.2, 2)</f>
        <v>41389.56</v>
      </c>
      <c r="Y1754" s="9">
        <f t="shared" si="250"/>
        <v>128322.23</v>
      </c>
      <c r="Z1754" s="9">
        <f>ROUND(T1754 / 1.2, 2)</f>
        <v>37236</v>
      </c>
      <c r="AA1754" s="9">
        <f>Y1754+Z1754</f>
        <v>165558.22999999998</v>
      </c>
      <c r="AD1754" s="4">
        <v>337840134</v>
      </c>
      <c r="AE1754" s="4">
        <v>28892209</v>
      </c>
      <c r="AG1754" s="4" t="s">
        <v>4446</v>
      </c>
      <c r="AH1754" s="4" t="s">
        <v>4447</v>
      </c>
      <c r="AI1754" s="4" t="s">
        <v>70</v>
      </c>
    </row>
    <row r="1755" spans="1:35" ht="409.6" x14ac:dyDescent="0.3">
      <c r="A1755" s="50" t="s">
        <v>4718</v>
      </c>
      <c r="B1755" s="50"/>
      <c r="C1755" s="61" t="s">
        <v>4450</v>
      </c>
      <c r="D1755" s="52"/>
      <c r="E1755" s="52" t="s">
        <v>4517</v>
      </c>
      <c r="F1755" s="55" t="s">
        <v>150</v>
      </c>
      <c r="G1755" s="56">
        <v>1</v>
      </c>
      <c r="H1755" s="52"/>
      <c r="I1755" s="57">
        <v>4</v>
      </c>
      <c r="J1755" s="58">
        <v>0</v>
      </c>
      <c r="K1755" s="59"/>
      <c r="L1755" s="59"/>
      <c r="M1755" s="58">
        <f>ROUND(ROUND(J1755, 2)*I1755, 2)</f>
        <v>0</v>
      </c>
      <c r="N1755" s="59"/>
      <c r="O1755" s="59"/>
      <c r="P1755" s="58">
        <v>38496.67</v>
      </c>
      <c r="Q1755" s="59"/>
      <c r="R1755" s="59"/>
      <c r="S1755" s="58">
        <f>ROUND(ROUND(P1755, 2)*I1755, 2)</f>
        <v>153986.68</v>
      </c>
      <c r="T1755" s="59"/>
      <c r="U1755" s="60"/>
      <c r="V1755" s="9">
        <f>ROUND(ROUND(P1755, 2)/1.2, 2)</f>
        <v>32080.560000000001</v>
      </c>
      <c r="Y1755" s="9">
        <f t="shared" si="250"/>
        <v>128322.23</v>
      </c>
      <c r="AD1755" s="4" t="s">
        <v>4719</v>
      </c>
      <c r="AE1755" s="4" t="s">
        <v>4720</v>
      </c>
      <c r="AF1755" s="4" t="s">
        <v>4454</v>
      </c>
    </row>
    <row r="1756" spans="1:35" ht="36" x14ac:dyDescent="0.3">
      <c r="A1756" s="50" t="s">
        <v>4721</v>
      </c>
      <c r="B1756" s="50" t="s">
        <v>4443</v>
      </c>
      <c r="C1756" s="51" t="s">
        <v>4444</v>
      </c>
      <c r="D1756" s="52"/>
      <c r="E1756" s="52" t="s">
        <v>4523</v>
      </c>
      <c r="F1756" s="52" t="s">
        <v>150</v>
      </c>
      <c r="G1756" s="53">
        <v>1</v>
      </c>
      <c r="H1756" s="52"/>
      <c r="I1756" s="53">
        <v>10</v>
      </c>
      <c r="J1756" s="54">
        <v>0</v>
      </c>
      <c r="K1756" s="54">
        <v>3271</v>
      </c>
      <c r="L1756" s="54">
        <f>J1756+ROUND(K1756, 2)</f>
        <v>3271</v>
      </c>
      <c r="M1756" s="54">
        <v>0</v>
      </c>
      <c r="N1756" s="54">
        <v>32710</v>
      </c>
      <c r="O1756" s="54">
        <f>M1756+N1756</f>
        <v>32710</v>
      </c>
      <c r="P1756" s="54">
        <v>37736.67</v>
      </c>
      <c r="Q1756" s="54">
        <v>11170.8</v>
      </c>
      <c r="R1756" s="54">
        <f>P1756+ROUND(Q1756, 2)</f>
        <v>48907.47</v>
      </c>
      <c r="S1756" s="54">
        <v>377366.7</v>
      </c>
      <c r="T1756" s="54">
        <v>111708</v>
      </c>
      <c r="U1756" s="54">
        <f>S1756+T1756</f>
        <v>489074.7</v>
      </c>
      <c r="V1756" s="9">
        <f>ROUND(P1756 / 1.2, 2)</f>
        <v>31447.23</v>
      </c>
      <c r="W1756" s="9">
        <f>ROUND(Q1756 / 1.2, 2)</f>
        <v>9309</v>
      </c>
      <c r="X1756" s="9">
        <f>ROUND(R1756 / 1.2, 2)</f>
        <v>40756.230000000003</v>
      </c>
      <c r="Y1756" s="9">
        <f t="shared" si="250"/>
        <v>314472.25</v>
      </c>
      <c r="Z1756" s="9">
        <f>ROUND(T1756 / 1.2, 2)</f>
        <v>93090</v>
      </c>
      <c r="AA1756" s="9">
        <f>Y1756+Z1756</f>
        <v>407562.25</v>
      </c>
      <c r="AD1756" s="4">
        <v>337840135</v>
      </c>
      <c r="AE1756" s="4">
        <v>28892211</v>
      </c>
      <c r="AG1756" s="4" t="s">
        <v>4446</v>
      </c>
      <c r="AH1756" s="4" t="s">
        <v>4447</v>
      </c>
      <c r="AI1756" s="4" t="s">
        <v>70</v>
      </c>
    </row>
    <row r="1757" spans="1:35" ht="396" x14ac:dyDescent="0.3">
      <c r="A1757" s="50" t="s">
        <v>4722</v>
      </c>
      <c r="B1757" s="50"/>
      <c r="C1757" s="61" t="s">
        <v>4488</v>
      </c>
      <c r="D1757" s="52"/>
      <c r="E1757" s="52" t="s">
        <v>4526</v>
      </c>
      <c r="F1757" s="55" t="s">
        <v>150</v>
      </c>
      <c r="G1757" s="56">
        <v>1</v>
      </c>
      <c r="H1757" s="52"/>
      <c r="I1757" s="57">
        <v>10</v>
      </c>
      <c r="J1757" s="58">
        <v>0</v>
      </c>
      <c r="K1757" s="59"/>
      <c r="L1757" s="59"/>
      <c r="M1757" s="58">
        <f>ROUND(ROUND(J1757, 2)*I1757, 2)</f>
        <v>0</v>
      </c>
      <c r="N1757" s="59"/>
      <c r="O1757" s="59"/>
      <c r="P1757" s="58">
        <v>37736.67</v>
      </c>
      <c r="Q1757" s="59"/>
      <c r="R1757" s="59"/>
      <c r="S1757" s="58">
        <f>ROUND(ROUND(P1757, 2)*I1757, 2)</f>
        <v>377366.7</v>
      </c>
      <c r="T1757" s="59"/>
      <c r="U1757" s="60"/>
      <c r="V1757" s="9">
        <f>ROUND(ROUND(P1757, 2)/1.2, 2)</f>
        <v>31447.23</v>
      </c>
      <c r="Y1757" s="9">
        <f t="shared" si="250"/>
        <v>314472.25</v>
      </c>
      <c r="AD1757" s="4" t="s">
        <v>4723</v>
      </c>
      <c r="AE1757" s="4" t="s">
        <v>4724</v>
      </c>
      <c r="AF1757" s="4" t="s">
        <v>4492</v>
      </c>
    </row>
    <row r="1758" spans="1:35" ht="36" x14ac:dyDescent="0.3">
      <c r="A1758" s="50" t="s">
        <v>4725</v>
      </c>
      <c r="B1758" s="50" t="s">
        <v>4443</v>
      </c>
      <c r="C1758" s="51" t="s">
        <v>4444</v>
      </c>
      <c r="D1758" s="52"/>
      <c r="E1758" s="52" t="s">
        <v>4532</v>
      </c>
      <c r="F1758" s="52" t="s">
        <v>150</v>
      </c>
      <c r="G1758" s="53">
        <v>1</v>
      </c>
      <c r="H1758" s="52"/>
      <c r="I1758" s="53">
        <v>4</v>
      </c>
      <c r="J1758" s="54">
        <v>0</v>
      </c>
      <c r="K1758" s="54">
        <v>3271</v>
      </c>
      <c r="L1758" s="54">
        <f>J1758+ROUND(K1758, 2)</f>
        <v>3271</v>
      </c>
      <c r="M1758" s="54">
        <v>0</v>
      </c>
      <c r="N1758" s="54">
        <v>13084</v>
      </c>
      <c r="O1758" s="54">
        <f>M1758+N1758</f>
        <v>13084</v>
      </c>
      <c r="P1758" s="54">
        <v>37736.67</v>
      </c>
      <c r="Q1758" s="54">
        <v>11170.8</v>
      </c>
      <c r="R1758" s="54">
        <f>P1758+ROUND(Q1758, 2)</f>
        <v>48907.47</v>
      </c>
      <c r="S1758" s="54">
        <v>150946.68</v>
      </c>
      <c r="T1758" s="54">
        <v>44683.199999999997</v>
      </c>
      <c r="U1758" s="54">
        <f>S1758+T1758</f>
        <v>195629.88</v>
      </c>
      <c r="V1758" s="9">
        <f>ROUND(P1758 / 1.2, 2)</f>
        <v>31447.23</v>
      </c>
      <c r="W1758" s="9">
        <f>ROUND(Q1758 / 1.2, 2)</f>
        <v>9309</v>
      </c>
      <c r="X1758" s="9">
        <f>ROUND(R1758 / 1.2, 2)</f>
        <v>40756.230000000003</v>
      </c>
      <c r="Y1758" s="9">
        <f t="shared" si="250"/>
        <v>125788.9</v>
      </c>
      <c r="Z1758" s="9">
        <f>ROUND(T1758 / 1.2, 2)</f>
        <v>37236</v>
      </c>
      <c r="AA1758" s="9">
        <f>Y1758+Z1758</f>
        <v>163024.9</v>
      </c>
      <c r="AD1758" s="4">
        <v>337840136</v>
      </c>
      <c r="AE1758" s="4">
        <v>28892213</v>
      </c>
      <c r="AG1758" s="4" t="s">
        <v>4446</v>
      </c>
      <c r="AH1758" s="4" t="s">
        <v>4447</v>
      </c>
      <c r="AI1758" s="4" t="s">
        <v>70</v>
      </c>
    </row>
    <row r="1759" spans="1:35" ht="396" x14ac:dyDescent="0.3">
      <c r="A1759" s="50" t="s">
        <v>4726</v>
      </c>
      <c r="B1759" s="50"/>
      <c r="C1759" s="61" t="s">
        <v>4450</v>
      </c>
      <c r="D1759" s="52"/>
      <c r="E1759" s="52" t="s">
        <v>4535</v>
      </c>
      <c r="F1759" s="55" t="s">
        <v>150</v>
      </c>
      <c r="G1759" s="56">
        <v>1</v>
      </c>
      <c r="H1759" s="52"/>
      <c r="I1759" s="57">
        <v>4</v>
      </c>
      <c r="J1759" s="58">
        <v>0</v>
      </c>
      <c r="K1759" s="59"/>
      <c r="L1759" s="59"/>
      <c r="M1759" s="58">
        <f>ROUND(ROUND(J1759, 2)*I1759, 2)</f>
        <v>0</v>
      </c>
      <c r="N1759" s="59"/>
      <c r="O1759" s="59"/>
      <c r="P1759" s="58">
        <v>37736.67</v>
      </c>
      <c r="Q1759" s="59"/>
      <c r="R1759" s="59"/>
      <c r="S1759" s="58">
        <f>ROUND(ROUND(P1759, 2)*I1759, 2)</f>
        <v>150946.68</v>
      </c>
      <c r="T1759" s="59"/>
      <c r="U1759" s="60"/>
      <c r="V1759" s="9">
        <f>ROUND(ROUND(P1759, 2)/1.2, 2)</f>
        <v>31447.23</v>
      </c>
      <c r="Y1759" s="9">
        <f t="shared" si="250"/>
        <v>125788.9</v>
      </c>
      <c r="AD1759" s="4" t="s">
        <v>4727</v>
      </c>
      <c r="AE1759" s="4" t="s">
        <v>4728</v>
      </c>
      <c r="AF1759" s="4" t="s">
        <v>4454</v>
      </c>
    </row>
    <row r="1760" spans="1:35" ht="36" x14ac:dyDescent="0.3">
      <c r="A1760" s="50" t="s">
        <v>4729</v>
      </c>
      <c r="B1760" s="50" t="s">
        <v>4443</v>
      </c>
      <c r="C1760" s="51" t="s">
        <v>4444</v>
      </c>
      <c r="D1760" s="52"/>
      <c r="E1760" s="52" t="s">
        <v>4541</v>
      </c>
      <c r="F1760" s="52" t="s">
        <v>150</v>
      </c>
      <c r="G1760" s="53">
        <v>1</v>
      </c>
      <c r="H1760" s="52"/>
      <c r="I1760" s="53">
        <v>5</v>
      </c>
      <c r="J1760" s="54">
        <v>0</v>
      </c>
      <c r="K1760" s="54">
        <v>3271</v>
      </c>
      <c r="L1760" s="54">
        <f>J1760+ROUND(K1760, 2)</f>
        <v>3271</v>
      </c>
      <c r="M1760" s="54">
        <v>0</v>
      </c>
      <c r="N1760" s="54">
        <v>16355</v>
      </c>
      <c r="O1760" s="54">
        <f>M1760+N1760</f>
        <v>16355</v>
      </c>
      <c r="P1760" s="54">
        <v>56520.67</v>
      </c>
      <c r="Q1760" s="54">
        <v>12901.2</v>
      </c>
      <c r="R1760" s="54">
        <f>P1760+ROUND(Q1760, 2)</f>
        <v>69421.87</v>
      </c>
      <c r="S1760" s="54">
        <v>282603.34999999998</v>
      </c>
      <c r="T1760" s="54">
        <v>64506</v>
      </c>
      <c r="U1760" s="54">
        <f>S1760+T1760</f>
        <v>347109.35</v>
      </c>
      <c r="V1760" s="9">
        <f>ROUND(P1760 / 1.2, 2)</f>
        <v>47100.56</v>
      </c>
      <c r="W1760" s="9">
        <f>ROUND(Q1760 / 1.2, 2)</f>
        <v>10751</v>
      </c>
      <c r="X1760" s="9">
        <f>ROUND(R1760 / 1.2, 2)</f>
        <v>57851.56</v>
      </c>
      <c r="Y1760" s="9">
        <f t="shared" si="250"/>
        <v>235502.79</v>
      </c>
      <c r="Z1760" s="9">
        <f>ROUND(T1760 / 1.2, 2)</f>
        <v>53755</v>
      </c>
      <c r="AA1760" s="9">
        <f>Y1760+Z1760</f>
        <v>289257.79000000004</v>
      </c>
      <c r="AD1760" s="4">
        <v>337840137</v>
      </c>
      <c r="AE1760" s="4">
        <v>28892215</v>
      </c>
      <c r="AG1760" s="4" t="s">
        <v>4446</v>
      </c>
      <c r="AH1760" s="4" t="s">
        <v>4447</v>
      </c>
      <c r="AI1760" s="4" t="s">
        <v>70</v>
      </c>
    </row>
    <row r="1761" spans="1:35" ht="378" x14ac:dyDescent="0.3">
      <c r="A1761" s="50" t="s">
        <v>4730</v>
      </c>
      <c r="B1761" s="50"/>
      <c r="C1761" s="61" t="s">
        <v>4488</v>
      </c>
      <c r="D1761" s="52"/>
      <c r="E1761" s="52" t="s">
        <v>4544</v>
      </c>
      <c r="F1761" s="55" t="s">
        <v>150</v>
      </c>
      <c r="G1761" s="56">
        <v>1</v>
      </c>
      <c r="H1761" s="52"/>
      <c r="I1761" s="57">
        <v>5</v>
      </c>
      <c r="J1761" s="58">
        <v>0</v>
      </c>
      <c r="K1761" s="59"/>
      <c r="L1761" s="59"/>
      <c r="M1761" s="58">
        <f>ROUND(ROUND(J1761, 2)*I1761, 2)</f>
        <v>0</v>
      </c>
      <c r="N1761" s="59"/>
      <c r="O1761" s="59"/>
      <c r="P1761" s="58">
        <v>56520.67</v>
      </c>
      <c r="Q1761" s="59"/>
      <c r="R1761" s="59"/>
      <c r="S1761" s="58">
        <f>ROUND(ROUND(P1761, 2)*I1761, 2)</f>
        <v>282603.34999999998</v>
      </c>
      <c r="T1761" s="59"/>
      <c r="U1761" s="60"/>
      <c r="V1761" s="9">
        <f>ROUND(ROUND(P1761, 2)/1.2, 2)</f>
        <v>47100.56</v>
      </c>
      <c r="Y1761" s="9">
        <f t="shared" si="250"/>
        <v>235502.79</v>
      </c>
      <c r="AD1761" s="4" t="s">
        <v>4731</v>
      </c>
      <c r="AE1761" s="4" t="s">
        <v>4732</v>
      </c>
      <c r="AF1761" s="4" t="s">
        <v>4492</v>
      </c>
    </row>
    <row r="1762" spans="1:35" ht="36" x14ac:dyDescent="0.3">
      <c r="A1762" s="50" t="s">
        <v>4733</v>
      </c>
      <c r="B1762" s="50" t="s">
        <v>4443</v>
      </c>
      <c r="C1762" s="51" t="s">
        <v>4444</v>
      </c>
      <c r="D1762" s="52"/>
      <c r="E1762" s="52" t="s">
        <v>4550</v>
      </c>
      <c r="F1762" s="52" t="s">
        <v>150</v>
      </c>
      <c r="G1762" s="53">
        <v>1</v>
      </c>
      <c r="H1762" s="52"/>
      <c r="I1762" s="53">
        <v>1</v>
      </c>
      <c r="J1762" s="54">
        <v>0</v>
      </c>
      <c r="K1762" s="54">
        <v>3271</v>
      </c>
      <c r="L1762" s="54">
        <f>J1762+ROUND(K1762, 2)</f>
        <v>3271</v>
      </c>
      <c r="M1762" s="54">
        <v>0</v>
      </c>
      <c r="N1762" s="54">
        <v>3271</v>
      </c>
      <c r="O1762" s="54">
        <f>M1762+N1762</f>
        <v>3271</v>
      </c>
      <c r="P1762" s="54">
        <v>56520.67</v>
      </c>
      <c r="Q1762" s="54">
        <v>12901.2</v>
      </c>
      <c r="R1762" s="54">
        <f>P1762+ROUND(Q1762, 2)</f>
        <v>69421.87</v>
      </c>
      <c r="S1762" s="54">
        <v>56520.67</v>
      </c>
      <c r="T1762" s="54">
        <v>12901.2</v>
      </c>
      <c r="U1762" s="54">
        <f>S1762+T1762</f>
        <v>69421.87</v>
      </c>
      <c r="V1762" s="9">
        <f>ROUND(P1762 / 1.2, 2)</f>
        <v>47100.56</v>
      </c>
      <c r="W1762" s="9">
        <f>ROUND(Q1762 / 1.2, 2)</f>
        <v>10751</v>
      </c>
      <c r="X1762" s="9">
        <f>ROUND(R1762 / 1.2, 2)</f>
        <v>57851.56</v>
      </c>
      <c r="Y1762" s="9">
        <f t="shared" si="250"/>
        <v>47100.56</v>
      </c>
      <c r="Z1762" s="9">
        <f>ROUND(T1762 / 1.2, 2)</f>
        <v>10751</v>
      </c>
      <c r="AA1762" s="9">
        <f>Y1762+Z1762</f>
        <v>57851.56</v>
      </c>
      <c r="AD1762" s="4">
        <v>337840138</v>
      </c>
      <c r="AE1762" s="4">
        <v>28892217</v>
      </c>
      <c r="AG1762" s="4" t="s">
        <v>4446</v>
      </c>
      <c r="AH1762" s="4" t="s">
        <v>4447</v>
      </c>
      <c r="AI1762" s="4" t="s">
        <v>70</v>
      </c>
    </row>
    <row r="1763" spans="1:35" ht="378" x14ac:dyDescent="0.3">
      <c r="A1763" s="50" t="s">
        <v>4734</v>
      </c>
      <c r="B1763" s="50"/>
      <c r="C1763" s="61" t="s">
        <v>4450</v>
      </c>
      <c r="D1763" s="52"/>
      <c r="E1763" s="52" t="s">
        <v>4553</v>
      </c>
      <c r="F1763" s="55" t="s">
        <v>150</v>
      </c>
      <c r="G1763" s="56">
        <v>1</v>
      </c>
      <c r="H1763" s="52"/>
      <c r="I1763" s="57">
        <v>1</v>
      </c>
      <c r="J1763" s="58">
        <v>0</v>
      </c>
      <c r="K1763" s="59"/>
      <c r="L1763" s="59"/>
      <c r="M1763" s="58">
        <f>ROUND(ROUND(J1763, 2)*I1763, 2)</f>
        <v>0</v>
      </c>
      <c r="N1763" s="59"/>
      <c r="O1763" s="59"/>
      <c r="P1763" s="58">
        <v>56520.67</v>
      </c>
      <c r="Q1763" s="59"/>
      <c r="R1763" s="59"/>
      <c r="S1763" s="58">
        <f>ROUND(ROUND(P1763, 2)*I1763, 2)</f>
        <v>56520.67</v>
      </c>
      <c r="T1763" s="59"/>
      <c r="U1763" s="60"/>
      <c r="V1763" s="9">
        <f>ROUND(ROUND(P1763, 2)/1.2, 2)</f>
        <v>47100.56</v>
      </c>
      <c r="Y1763" s="9">
        <f t="shared" si="250"/>
        <v>47100.56</v>
      </c>
      <c r="AD1763" s="4" t="s">
        <v>4735</v>
      </c>
      <c r="AE1763" s="4" t="s">
        <v>4736</v>
      </c>
      <c r="AF1763" s="4" t="s">
        <v>4454</v>
      </c>
    </row>
    <row r="1764" spans="1:35" ht="36" x14ac:dyDescent="0.3">
      <c r="A1764" s="50" t="s">
        <v>4737</v>
      </c>
      <c r="B1764" s="50" t="s">
        <v>4443</v>
      </c>
      <c r="C1764" s="51" t="s">
        <v>4444</v>
      </c>
      <c r="D1764" s="52"/>
      <c r="E1764" s="52" t="s">
        <v>4559</v>
      </c>
      <c r="F1764" s="52" t="s">
        <v>150</v>
      </c>
      <c r="G1764" s="53">
        <v>1</v>
      </c>
      <c r="H1764" s="52"/>
      <c r="I1764" s="53">
        <v>5</v>
      </c>
      <c r="J1764" s="54">
        <v>0</v>
      </c>
      <c r="K1764" s="54">
        <v>3271</v>
      </c>
      <c r="L1764" s="54">
        <f>J1764+ROUND(K1764, 2)</f>
        <v>3271</v>
      </c>
      <c r="M1764" s="54">
        <v>0</v>
      </c>
      <c r="N1764" s="54">
        <v>16355</v>
      </c>
      <c r="O1764" s="54">
        <f>M1764+N1764</f>
        <v>16355</v>
      </c>
      <c r="P1764" s="54">
        <v>39406.67</v>
      </c>
      <c r="Q1764" s="54">
        <v>11170.8</v>
      </c>
      <c r="R1764" s="54">
        <f>P1764+ROUND(Q1764, 2)</f>
        <v>50577.47</v>
      </c>
      <c r="S1764" s="54">
        <v>197033.35</v>
      </c>
      <c r="T1764" s="54">
        <v>55854</v>
      </c>
      <c r="U1764" s="54">
        <f>S1764+T1764</f>
        <v>252887.35</v>
      </c>
      <c r="V1764" s="9">
        <f>ROUND(P1764 / 1.2, 2)</f>
        <v>32838.89</v>
      </c>
      <c r="W1764" s="9">
        <f>ROUND(Q1764 / 1.2, 2)</f>
        <v>9309</v>
      </c>
      <c r="X1764" s="9">
        <f>ROUND(R1764 / 1.2, 2)</f>
        <v>42147.89</v>
      </c>
      <c r="Y1764" s="9">
        <f t="shared" si="250"/>
        <v>164194.46</v>
      </c>
      <c r="Z1764" s="9">
        <f>ROUND(T1764 / 1.2, 2)</f>
        <v>46545</v>
      </c>
      <c r="AA1764" s="9">
        <f>Y1764+Z1764</f>
        <v>210739.46</v>
      </c>
      <c r="AD1764" s="4">
        <v>337840139</v>
      </c>
      <c r="AE1764" s="4">
        <v>28892219</v>
      </c>
      <c r="AG1764" s="4" t="s">
        <v>4446</v>
      </c>
      <c r="AH1764" s="4" t="s">
        <v>4447</v>
      </c>
      <c r="AI1764" s="4" t="s">
        <v>70</v>
      </c>
    </row>
    <row r="1765" spans="1:35" ht="342" x14ac:dyDescent="0.3">
      <c r="A1765" s="50" t="s">
        <v>4738</v>
      </c>
      <c r="B1765" s="50"/>
      <c r="C1765" s="61" t="s">
        <v>4488</v>
      </c>
      <c r="D1765" s="52"/>
      <c r="E1765" s="52" t="s">
        <v>4562</v>
      </c>
      <c r="F1765" s="55" t="s">
        <v>150</v>
      </c>
      <c r="G1765" s="56">
        <v>1</v>
      </c>
      <c r="H1765" s="52"/>
      <c r="I1765" s="57">
        <v>5</v>
      </c>
      <c r="J1765" s="58">
        <v>0</v>
      </c>
      <c r="K1765" s="59"/>
      <c r="L1765" s="59"/>
      <c r="M1765" s="58">
        <f>ROUND(ROUND(J1765, 2)*I1765, 2)</f>
        <v>0</v>
      </c>
      <c r="N1765" s="59"/>
      <c r="O1765" s="59"/>
      <c r="P1765" s="58">
        <v>39406.67</v>
      </c>
      <c r="Q1765" s="59"/>
      <c r="R1765" s="59"/>
      <c r="S1765" s="58">
        <f>ROUND(ROUND(P1765, 2)*I1765, 2)</f>
        <v>197033.35</v>
      </c>
      <c r="T1765" s="59"/>
      <c r="U1765" s="60"/>
      <c r="V1765" s="9">
        <f>ROUND(ROUND(P1765, 2)/1.2, 2)</f>
        <v>32838.89</v>
      </c>
      <c r="Y1765" s="9">
        <f t="shared" si="250"/>
        <v>164194.46</v>
      </c>
      <c r="AD1765" s="4" t="s">
        <v>4739</v>
      </c>
      <c r="AE1765" s="4" t="s">
        <v>4740</v>
      </c>
      <c r="AF1765" s="4" t="s">
        <v>4492</v>
      </c>
    </row>
    <row r="1766" spans="1:35" ht="36" x14ac:dyDescent="0.3">
      <c r="A1766" s="50" t="s">
        <v>4741</v>
      </c>
      <c r="B1766" s="50" t="s">
        <v>4443</v>
      </c>
      <c r="C1766" s="51" t="s">
        <v>4444</v>
      </c>
      <c r="D1766" s="52"/>
      <c r="E1766" s="52" t="s">
        <v>4568</v>
      </c>
      <c r="F1766" s="52" t="s">
        <v>150</v>
      </c>
      <c r="G1766" s="53">
        <v>1</v>
      </c>
      <c r="H1766" s="52"/>
      <c r="I1766" s="53">
        <v>3</v>
      </c>
      <c r="J1766" s="54">
        <v>0</v>
      </c>
      <c r="K1766" s="54">
        <v>3271</v>
      </c>
      <c r="L1766" s="54">
        <f>J1766+ROUND(K1766, 2)</f>
        <v>3271</v>
      </c>
      <c r="M1766" s="54">
        <v>0</v>
      </c>
      <c r="N1766" s="54">
        <v>9813</v>
      </c>
      <c r="O1766" s="54">
        <f>M1766+N1766</f>
        <v>9813</v>
      </c>
      <c r="P1766" s="54">
        <v>39406.67</v>
      </c>
      <c r="Q1766" s="54">
        <v>11170.8</v>
      </c>
      <c r="R1766" s="54">
        <f>P1766+ROUND(Q1766, 2)</f>
        <v>50577.47</v>
      </c>
      <c r="S1766" s="54">
        <v>118220.01</v>
      </c>
      <c r="T1766" s="54">
        <v>33512.400000000001</v>
      </c>
      <c r="U1766" s="54">
        <f>S1766+T1766</f>
        <v>151732.41</v>
      </c>
      <c r="V1766" s="9">
        <f>ROUND(P1766 / 1.2, 2)</f>
        <v>32838.89</v>
      </c>
      <c r="W1766" s="9">
        <f>ROUND(Q1766 / 1.2, 2)</f>
        <v>9309</v>
      </c>
      <c r="X1766" s="9">
        <f>ROUND(R1766 / 1.2, 2)</f>
        <v>42147.89</v>
      </c>
      <c r="Y1766" s="9">
        <f t="shared" si="250"/>
        <v>98516.68</v>
      </c>
      <c r="Z1766" s="9">
        <f>ROUND(T1766 / 1.2, 2)</f>
        <v>27927</v>
      </c>
      <c r="AA1766" s="9">
        <f>Y1766+Z1766</f>
        <v>126443.68</v>
      </c>
      <c r="AD1766" s="4">
        <v>337840140</v>
      </c>
      <c r="AE1766" s="4">
        <v>28892221</v>
      </c>
      <c r="AG1766" s="4" t="s">
        <v>4446</v>
      </c>
      <c r="AH1766" s="4" t="s">
        <v>4447</v>
      </c>
      <c r="AI1766" s="4" t="s">
        <v>70</v>
      </c>
    </row>
    <row r="1767" spans="1:35" ht="342" x14ac:dyDescent="0.3">
      <c r="A1767" s="50" t="s">
        <v>4742</v>
      </c>
      <c r="B1767" s="50"/>
      <c r="C1767" s="61" t="s">
        <v>4450</v>
      </c>
      <c r="D1767" s="52"/>
      <c r="E1767" s="52" t="s">
        <v>4572</v>
      </c>
      <c r="F1767" s="55" t="s">
        <v>150</v>
      </c>
      <c r="G1767" s="56">
        <v>1</v>
      </c>
      <c r="H1767" s="52"/>
      <c r="I1767" s="57">
        <v>3</v>
      </c>
      <c r="J1767" s="58">
        <v>0</v>
      </c>
      <c r="K1767" s="59"/>
      <c r="L1767" s="59"/>
      <c r="M1767" s="58">
        <f>ROUND(ROUND(J1767, 2)*I1767, 2)</f>
        <v>0</v>
      </c>
      <c r="N1767" s="59"/>
      <c r="O1767" s="59"/>
      <c r="P1767" s="58">
        <v>39406.67</v>
      </c>
      <c r="Q1767" s="59"/>
      <c r="R1767" s="59"/>
      <c r="S1767" s="58">
        <f>ROUND(ROUND(P1767, 2)*I1767, 2)</f>
        <v>118220.01</v>
      </c>
      <c r="T1767" s="59"/>
      <c r="U1767" s="60"/>
      <c r="V1767" s="9">
        <f>ROUND(ROUND(P1767, 2)/1.2, 2)</f>
        <v>32838.89</v>
      </c>
      <c r="Y1767" s="9">
        <f t="shared" si="250"/>
        <v>98516.68</v>
      </c>
      <c r="AD1767" s="4" t="s">
        <v>4743</v>
      </c>
      <c r="AE1767" s="4" t="s">
        <v>4744</v>
      </c>
      <c r="AF1767" s="4" t="s">
        <v>4454</v>
      </c>
    </row>
    <row r="1768" spans="1:35" ht="36" x14ac:dyDescent="0.3">
      <c r="A1768" s="50" t="s">
        <v>4745</v>
      </c>
      <c r="B1768" s="50" t="s">
        <v>4443</v>
      </c>
      <c r="C1768" s="51" t="s">
        <v>4444</v>
      </c>
      <c r="D1768" s="52"/>
      <c r="E1768" s="52" t="s">
        <v>4579</v>
      </c>
      <c r="F1768" s="52" t="s">
        <v>150</v>
      </c>
      <c r="G1768" s="53">
        <v>1</v>
      </c>
      <c r="H1768" s="52"/>
      <c r="I1768" s="53">
        <v>15</v>
      </c>
      <c r="J1768" s="54">
        <v>0</v>
      </c>
      <c r="K1768" s="54">
        <v>3271</v>
      </c>
      <c r="L1768" s="54">
        <f>J1768+ROUND(K1768, 2)</f>
        <v>3271</v>
      </c>
      <c r="M1768" s="54">
        <v>0</v>
      </c>
      <c r="N1768" s="54">
        <v>49065</v>
      </c>
      <c r="O1768" s="54">
        <f>M1768+N1768</f>
        <v>49065</v>
      </c>
      <c r="P1768" s="54">
        <v>56520.67</v>
      </c>
      <c r="Q1768" s="54">
        <v>12901.2</v>
      </c>
      <c r="R1768" s="54">
        <f>P1768+ROUND(Q1768, 2)</f>
        <v>69421.87</v>
      </c>
      <c r="S1768" s="54">
        <v>847810.05</v>
      </c>
      <c r="T1768" s="54">
        <v>193518</v>
      </c>
      <c r="U1768" s="54">
        <f>S1768+T1768</f>
        <v>1041328.05</v>
      </c>
      <c r="V1768" s="9">
        <f>ROUND(P1768 / 1.2, 2)</f>
        <v>47100.56</v>
      </c>
      <c r="W1768" s="9">
        <f>ROUND(Q1768 / 1.2, 2)</f>
        <v>10751</v>
      </c>
      <c r="X1768" s="9">
        <f>ROUND(R1768 / 1.2, 2)</f>
        <v>57851.56</v>
      </c>
      <c r="Y1768" s="9">
        <f t="shared" si="250"/>
        <v>706508.38</v>
      </c>
      <c r="Z1768" s="9">
        <f>ROUND(T1768 / 1.2, 2)</f>
        <v>161265</v>
      </c>
      <c r="AA1768" s="9">
        <f>Y1768+Z1768</f>
        <v>867773.38</v>
      </c>
      <c r="AD1768" s="4">
        <v>337840141</v>
      </c>
      <c r="AE1768" s="4">
        <v>28892223</v>
      </c>
      <c r="AG1768" s="4" t="s">
        <v>4446</v>
      </c>
      <c r="AH1768" s="4" t="s">
        <v>4447</v>
      </c>
      <c r="AI1768" s="4" t="s">
        <v>70</v>
      </c>
    </row>
    <row r="1769" spans="1:35" ht="360" x14ac:dyDescent="0.3">
      <c r="A1769" s="50" t="s">
        <v>4746</v>
      </c>
      <c r="B1769" s="50"/>
      <c r="C1769" s="61" t="s">
        <v>4488</v>
      </c>
      <c r="D1769" s="52"/>
      <c r="E1769" s="52" t="s">
        <v>4582</v>
      </c>
      <c r="F1769" s="55" t="s">
        <v>150</v>
      </c>
      <c r="G1769" s="56">
        <v>1</v>
      </c>
      <c r="H1769" s="52"/>
      <c r="I1769" s="57">
        <v>15</v>
      </c>
      <c r="J1769" s="58">
        <v>0</v>
      </c>
      <c r="K1769" s="59"/>
      <c r="L1769" s="59"/>
      <c r="M1769" s="58">
        <f>ROUND(ROUND(J1769, 2)*I1769, 2)</f>
        <v>0</v>
      </c>
      <c r="N1769" s="59"/>
      <c r="O1769" s="59"/>
      <c r="P1769" s="58">
        <v>56520.67</v>
      </c>
      <c r="Q1769" s="59"/>
      <c r="R1769" s="59"/>
      <c r="S1769" s="58">
        <f>ROUND(ROUND(P1769, 2)*I1769, 2)</f>
        <v>847810.05</v>
      </c>
      <c r="T1769" s="59"/>
      <c r="U1769" s="60"/>
      <c r="V1769" s="9">
        <f>ROUND(ROUND(P1769, 2)/1.2, 2)</f>
        <v>47100.56</v>
      </c>
      <c r="Y1769" s="9">
        <f t="shared" si="250"/>
        <v>706508.38</v>
      </c>
      <c r="AD1769" s="4" t="s">
        <v>4747</v>
      </c>
      <c r="AE1769" s="4" t="s">
        <v>4748</v>
      </c>
      <c r="AF1769" s="4" t="s">
        <v>4492</v>
      </c>
    </row>
    <row r="1770" spans="1:35" ht="36" x14ac:dyDescent="0.3">
      <c r="A1770" s="50" t="s">
        <v>4749</v>
      </c>
      <c r="B1770" s="50" t="s">
        <v>4443</v>
      </c>
      <c r="C1770" s="51" t="s">
        <v>4444</v>
      </c>
      <c r="D1770" s="52"/>
      <c r="E1770" s="52" t="s">
        <v>4588</v>
      </c>
      <c r="F1770" s="52" t="s">
        <v>150</v>
      </c>
      <c r="G1770" s="53">
        <v>1</v>
      </c>
      <c r="H1770" s="52"/>
      <c r="I1770" s="53">
        <v>4</v>
      </c>
      <c r="J1770" s="54">
        <v>0</v>
      </c>
      <c r="K1770" s="54">
        <v>3271</v>
      </c>
      <c r="L1770" s="54">
        <f>J1770+ROUND(K1770, 2)</f>
        <v>3271</v>
      </c>
      <c r="M1770" s="54">
        <v>0</v>
      </c>
      <c r="N1770" s="54">
        <v>13084</v>
      </c>
      <c r="O1770" s="54">
        <f>M1770+N1770</f>
        <v>13084</v>
      </c>
      <c r="P1770" s="54">
        <v>56520.67</v>
      </c>
      <c r="Q1770" s="54">
        <v>12901.2</v>
      </c>
      <c r="R1770" s="54">
        <f>P1770+ROUND(Q1770, 2)</f>
        <v>69421.87</v>
      </c>
      <c r="S1770" s="54">
        <v>226082.68</v>
      </c>
      <c r="T1770" s="54">
        <v>51604.800000000003</v>
      </c>
      <c r="U1770" s="54">
        <f>S1770+T1770</f>
        <v>277687.48</v>
      </c>
      <c r="V1770" s="9">
        <f>ROUND(P1770 / 1.2, 2)</f>
        <v>47100.56</v>
      </c>
      <c r="W1770" s="9">
        <f>ROUND(Q1770 / 1.2, 2)</f>
        <v>10751</v>
      </c>
      <c r="X1770" s="9">
        <f>ROUND(R1770 / 1.2, 2)</f>
        <v>57851.56</v>
      </c>
      <c r="Y1770" s="9">
        <f t="shared" ref="Y1770:Y1791" si="251">ROUND(S1770 / 1.2, 2)</f>
        <v>188402.23</v>
      </c>
      <c r="Z1770" s="9">
        <f>ROUND(T1770 / 1.2, 2)</f>
        <v>43004</v>
      </c>
      <c r="AA1770" s="9">
        <f>Y1770+Z1770</f>
        <v>231406.23</v>
      </c>
      <c r="AD1770" s="4">
        <v>337840142</v>
      </c>
      <c r="AE1770" s="4">
        <v>28892225</v>
      </c>
      <c r="AG1770" s="4" t="s">
        <v>4446</v>
      </c>
      <c r="AH1770" s="4" t="s">
        <v>4447</v>
      </c>
      <c r="AI1770" s="4" t="s">
        <v>70</v>
      </c>
    </row>
    <row r="1771" spans="1:35" ht="360" x14ac:dyDescent="0.3">
      <c r="A1771" s="50" t="s">
        <v>4750</v>
      </c>
      <c r="B1771" s="50"/>
      <c r="C1771" s="61" t="s">
        <v>4450</v>
      </c>
      <c r="D1771" s="52"/>
      <c r="E1771" s="52" t="s">
        <v>4591</v>
      </c>
      <c r="F1771" s="55" t="s">
        <v>150</v>
      </c>
      <c r="G1771" s="56">
        <v>1</v>
      </c>
      <c r="H1771" s="52"/>
      <c r="I1771" s="57">
        <v>4</v>
      </c>
      <c r="J1771" s="58">
        <v>0</v>
      </c>
      <c r="K1771" s="59"/>
      <c r="L1771" s="59"/>
      <c r="M1771" s="58">
        <f>ROUND(ROUND(J1771, 2)*I1771, 2)</f>
        <v>0</v>
      </c>
      <c r="N1771" s="59"/>
      <c r="O1771" s="59"/>
      <c r="P1771" s="58">
        <v>56520.67</v>
      </c>
      <c r="Q1771" s="59"/>
      <c r="R1771" s="59"/>
      <c r="S1771" s="58">
        <f>ROUND(ROUND(P1771, 2)*I1771, 2)</f>
        <v>226082.68</v>
      </c>
      <c r="T1771" s="59"/>
      <c r="U1771" s="60"/>
      <c r="V1771" s="9">
        <f>ROUND(ROUND(P1771, 2)/1.2, 2)</f>
        <v>47100.56</v>
      </c>
      <c r="Y1771" s="9">
        <f t="shared" si="251"/>
        <v>188402.23</v>
      </c>
      <c r="AD1771" s="4" t="s">
        <v>4751</v>
      </c>
      <c r="AE1771" s="4" t="s">
        <v>4752</v>
      </c>
      <c r="AF1771" s="4" t="s">
        <v>4454</v>
      </c>
    </row>
    <row r="1772" spans="1:35" ht="36" x14ac:dyDescent="0.3">
      <c r="A1772" s="50" t="s">
        <v>4753</v>
      </c>
      <c r="B1772" s="50" t="s">
        <v>4443</v>
      </c>
      <c r="C1772" s="51" t="s">
        <v>4444</v>
      </c>
      <c r="D1772" s="52"/>
      <c r="E1772" s="52" t="s">
        <v>4597</v>
      </c>
      <c r="F1772" s="52" t="s">
        <v>150</v>
      </c>
      <c r="G1772" s="53">
        <v>1</v>
      </c>
      <c r="H1772" s="52"/>
      <c r="I1772" s="53">
        <v>2</v>
      </c>
      <c r="J1772" s="54">
        <v>0</v>
      </c>
      <c r="K1772" s="54">
        <v>3271</v>
      </c>
      <c r="L1772" s="54">
        <f>J1772+ROUND(K1772, 2)</f>
        <v>3271</v>
      </c>
      <c r="M1772" s="54">
        <v>0</v>
      </c>
      <c r="N1772" s="54">
        <v>6542</v>
      </c>
      <c r="O1772" s="54">
        <f>M1772+N1772</f>
        <v>6542</v>
      </c>
      <c r="P1772" s="54">
        <v>63045</v>
      </c>
      <c r="Q1772" s="54">
        <v>12901.2</v>
      </c>
      <c r="R1772" s="54">
        <f>P1772+ROUND(Q1772, 2)</f>
        <v>75946.2</v>
      </c>
      <c r="S1772" s="54">
        <v>126090</v>
      </c>
      <c r="T1772" s="54">
        <v>25802.400000000001</v>
      </c>
      <c r="U1772" s="54">
        <f>S1772+T1772</f>
        <v>151892.4</v>
      </c>
      <c r="V1772" s="9">
        <f>ROUND(P1772 / 1.2, 2)</f>
        <v>52537.5</v>
      </c>
      <c r="W1772" s="9">
        <f>ROUND(Q1772 / 1.2, 2)</f>
        <v>10751</v>
      </c>
      <c r="X1772" s="9">
        <f>ROUND(R1772 / 1.2, 2)</f>
        <v>63288.5</v>
      </c>
      <c r="Y1772" s="9">
        <f t="shared" si="251"/>
        <v>105075</v>
      </c>
      <c r="Z1772" s="9">
        <f>ROUND(T1772 / 1.2, 2)</f>
        <v>21502</v>
      </c>
      <c r="AA1772" s="9">
        <f>Y1772+Z1772</f>
        <v>126577</v>
      </c>
      <c r="AD1772" s="4">
        <v>337840143</v>
      </c>
      <c r="AE1772" s="4">
        <v>28892227</v>
      </c>
      <c r="AG1772" s="4" t="s">
        <v>4446</v>
      </c>
      <c r="AH1772" s="4" t="s">
        <v>4447</v>
      </c>
      <c r="AI1772" s="4" t="s">
        <v>70</v>
      </c>
    </row>
    <row r="1773" spans="1:35" ht="342" x14ac:dyDescent="0.3">
      <c r="A1773" s="50" t="s">
        <v>4754</v>
      </c>
      <c r="B1773" s="50"/>
      <c r="C1773" s="61" t="s">
        <v>4488</v>
      </c>
      <c r="D1773" s="52"/>
      <c r="E1773" s="52" t="s">
        <v>4600</v>
      </c>
      <c r="F1773" s="55" t="s">
        <v>150</v>
      </c>
      <c r="G1773" s="56">
        <v>1</v>
      </c>
      <c r="H1773" s="52"/>
      <c r="I1773" s="57">
        <v>2</v>
      </c>
      <c r="J1773" s="58">
        <v>0</v>
      </c>
      <c r="K1773" s="59"/>
      <c r="L1773" s="59"/>
      <c r="M1773" s="58">
        <f>ROUND(ROUND(J1773, 2)*I1773, 2)</f>
        <v>0</v>
      </c>
      <c r="N1773" s="59"/>
      <c r="O1773" s="59"/>
      <c r="P1773" s="58">
        <v>63045</v>
      </c>
      <c r="Q1773" s="59"/>
      <c r="R1773" s="59"/>
      <c r="S1773" s="58">
        <f>ROUND(ROUND(P1773, 2)*I1773, 2)</f>
        <v>126090</v>
      </c>
      <c r="T1773" s="59"/>
      <c r="U1773" s="60"/>
      <c r="V1773" s="9">
        <f>ROUND(ROUND(P1773, 2)/1.2, 2)</f>
        <v>52537.5</v>
      </c>
      <c r="Y1773" s="9">
        <f t="shared" si="251"/>
        <v>105075</v>
      </c>
      <c r="AD1773" s="4" t="s">
        <v>4755</v>
      </c>
      <c r="AE1773" s="4" t="s">
        <v>4756</v>
      </c>
      <c r="AF1773" s="4" t="s">
        <v>4492</v>
      </c>
    </row>
    <row r="1774" spans="1:35" ht="36" x14ac:dyDescent="0.3">
      <c r="A1774" s="50" t="s">
        <v>4757</v>
      </c>
      <c r="B1774" s="50" t="s">
        <v>4443</v>
      </c>
      <c r="C1774" s="51" t="s">
        <v>4444</v>
      </c>
      <c r="D1774" s="52"/>
      <c r="E1774" s="52" t="s">
        <v>4606</v>
      </c>
      <c r="F1774" s="52" t="s">
        <v>150</v>
      </c>
      <c r="G1774" s="53">
        <v>1</v>
      </c>
      <c r="H1774" s="52"/>
      <c r="I1774" s="53">
        <v>2</v>
      </c>
      <c r="J1774" s="54">
        <v>0</v>
      </c>
      <c r="K1774" s="54">
        <v>3271</v>
      </c>
      <c r="L1774" s="54">
        <f>J1774+ROUND(K1774, 2)</f>
        <v>3271</v>
      </c>
      <c r="M1774" s="54">
        <v>0</v>
      </c>
      <c r="N1774" s="54">
        <v>6542</v>
      </c>
      <c r="O1774" s="54">
        <f>M1774+N1774</f>
        <v>6542</v>
      </c>
      <c r="P1774" s="54">
        <v>39406.67</v>
      </c>
      <c r="Q1774" s="54">
        <v>11170.8</v>
      </c>
      <c r="R1774" s="54">
        <f>P1774+ROUND(Q1774, 2)</f>
        <v>50577.47</v>
      </c>
      <c r="S1774" s="54">
        <v>78813.34</v>
      </c>
      <c r="T1774" s="54">
        <v>22341.599999999999</v>
      </c>
      <c r="U1774" s="54">
        <f>S1774+T1774</f>
        <v>101154.94</v>
      </c>
      <c r="V1774" s="9">
        <f>ROUND(P1774 / 1.2, 2)</f>
        <v>32838.89</v>
      </c>
      <c r="W1774" s="9">
        <f>ROUND(Q1774 / 1.2, 2)</f>
        <v>9309</v>
      </c>
      <c r="X1774" s="9">
        <f>ROUND(R1774 / 1.2, 2)</f>
        <v>42147.89</v>
      </c>
      <c r="Y1774" s="9">
        <f t="shared" si="251"/>
        <v>65677.78</v>
      </c>
      <c r="Z1774" s="9">
        <f>ROUND(T1774 / 1.2, 2)</f>
        <v>18618</v>
      </c>
      <c r="AA1774" s="9">
        <f>Y1774+Z1774</f>
        <v>84295.78</v>
      </c>
      <c r="AD1774" s="4">
        <v>337840144</v>
      </c>
      <c r="AE1774" s="4">
        <v>28892229</v>
      </c>
      <c r="AG1774" s="4" t="s">
        <v>4446</v>
      </c>
      <c r="AH1774" s="4" t="s">
        <v>4447</v>
      </c>
      <c r="AI1774" s="4" t="s">
        <v>70</v>
      </c>
    </row>
    <row r="1775" spans="1:35" ht="324" x14ac:dyDescent="0.3">
      <c r="A1775" s="50" t="s">
        <v>4758</v>
      </c>
      <c r="B1775" s="50"/>
      <c r="C1775" s="61" t="s">
        <v>4488</v>
      </c>
      <c r="D1775" s="52"/>
      <c r="E1775" s="52" t="s">
        <v>4609</v>
      </c>
      <c r="F1775" s="55" t="s">
        <v>150</v>
      </c>
      <c r="G1775" s="56">
        <v>1</v>
      </c>
      <c r="H1775" s="52"/>
      <c r="I1775" s="57">
        <v>2</v>
      </c>
      <c r="J1775" s="58">
        <v>0</v>
      </c>
      <c r="K1775" s="59"/>
      <c r="L1775" s="59"/>
      <c r="M1775" s="58">
        <f>ROUND(ROUND(J1775, 2)*I1775, 2)</f>
        <v>0</v>
      </c>
      <c r="N1775" s="59"/>
      <c r="O1775" s="59"/>
      <c r="P1775" s="58">
        <v>39406.67</v>
      </c>
      <c r="Q1775" s="59"/>
      <c r="R1775" s="59"/>
      <c r="S1775" s="58">
        <f>ROUND(ROUND(P1775, 2)*I1775, 2)</f>
        <v>78813.34</v>
      </c>
      <c r="T1775" s="59"/>
      <c r="U1775" s="60"/>
      <c r="V1775" s="9">
        <f>ROUND(ROUND(P1775, 2)/1.2, 2)</f>
        <v>32838.89</v>
      </c>
      <c r="Y1775" s="9">
        <f t="shared" si="251"/>
        <v>65677.78</v>
      </c>
      <c r="AD1775" s="4" t="s">
        <v>4759</v>
      </c>
      <c r="AE1775" s="4" t="s">
        <v>4760</v>
      </c>
      <c r="AF1775" s="4" t="s">
        <v>4492</v>
      </c>
    </row>
    <row r="1776" spans="1:35" ht="36" x14ac:dyDescent="0.3">
      <c r="A1776" s="50" t="s">
        <v>4761</v>
      </c>
      <c r="B1776" s="50" t="s">
        <v>4443</v>
      </c>
      <c r="C1776" s="51" t="s">
        <v>4444</v>
      </c>
      <c r="D1776" s="52"/>
      <c r="E1776" s="52" t="s">
        <v>4615</v>
      </c>
      <c r="F1776" s="52" t="s">
        <v>150</v>
      </c>
      <c r="G1776" s="53">
        <v>1</v>
      </c>
      <c r="H1776" s="52"/>
      <c r="I1776" s="53">
        <v>2</v>
      </c>
      <c r="J1776" s="54">
        <v>0</v>
      </c>
      <c r="K1776" s="54">
        <v>3271</v>
      </c>
      <c r="L1776" s="54">
        <f>J1776+ROUND(K1776, 2)</f>
        <v>3271</v>
      </c>
      <c r="M1776" s="54">
        <v>0</v>
      </c>
      <c r="N1776" s="54">
        <v>6542</v>
      </c>
      <c r="O1776" s="54">
        <f>M1776+N1776</f>
        <v>6542</v>
      </c>
      <c r="P1776" s="54">
        <v>56520.67</v>
      </c>
      <c r="Q1776" s="54">
        <v>12901.2</v>
      </c>
      <c r="R1776" s="54">
        <f>P1776+ROUND(Q1776, 2)</f>
        <v>69421.87</v>
      </c>
      <c r="S1776" s="54">
        <v>113041.34</v>
      </c>
      <c r="T1776" s="54">
        <v>25802.400000000001</v>
      </c>
      <c r="U1776" s="54">
        <f>S1776+T1776</f>
        <v>138843.74</v>
      </c>
      <c r="V1776" s="9">
        <f>ROUND(P1776 / 1.2, 2)</f>
        <v>47100.56</v>
      </c>
      <c r="W1776" s="9">
        <f>ROUND(Q1776 / 1.2, 2)</f>
        <v>10751</v>
      </c>
      <c r="X1776" s="9">
        <f>ROUND(R1776 / 1.2, 2)</f>
        <v>57851.56</v>
      </c>
      <c r="Y1776" s="9">
        <f t="shared" si="251"/>
        <v>94201.12</v>
      </c>
      <c r="Z1776" s="9">
        <f>ROUND(T1776 / 1.2, 2)</f>
        <v>21502</v>
      </c>
      <c r="AA1776" s="9">
        <f>Y1776+Z1776</f>
        <v>115703.12</v>
      </c>
      <c r="AD1776" s="4">
        <v>337840145</v>
      </c>
      <c r="AE1776" s="4">
        <v>28892231</v>
      </c>
      <c r="AG1776" s="4" t="s">
        <v>4446</v>
      </c>
      <c r="AH1776" s="4" t="s">
        <v>4447</v>
      </c>
      <c r="AI1776" s="4" t="s">
        <v>70</v>
      </c>
    </row>
    <row r="1777" spans="1:35" ht="324" x14ac:dyDescent="0.3">
      <c r="A1777" s="50" t="s">
        <v>4762</v>
      </c>
      <c r="B1777" s="50"/>
      <c r="C1777" s="61" t="s">
        <v>4488</v>
      </c>
      <c r="D1777" s="52"/>
      <c r="E1777" s="52" t="s">
        <v>4618</v>
      </c>
      <c r="F1777" s="55" t="s">
        <v>150</v>
      </c>
      <c r="G1777" s="56">
        <v>1</v>
      </c>
      <c r="H1777" s="52"/>
      <c r="I1777" s="57">
        <v>2</v>
      </c>
      <c r="J1777" s="58">
        <v>0</v>
      </c>
      <c r="K1777" s="59"/>
      <c r="L1777" s="59"/>
      <c r="M1777" s="58">
        <f>ROUND(ROUND(J1777, 2)*I1777, 2)</f>
        <v>0</v>
      </c>
      <c r="N1777" s="59"/>
      <c r="O1777" s="59"/>
      <c r="P1777" s="58">
        <v>56520.67</v>
      </c>
      <c r="Q1777" s="59"/>
      <c r="R1777" s="59"/>
      <c r="S1777" s="58">
        <f>ROUND(ROUND(P1777, 2)*I1777, 2)</f>
        <v>113041.34</v>
      </c>
      <c r="T1777" s="59"/>
      <c r="U1777" s="60"/>
      <c r="V1777" s="9">
        <f>ROUND(ROUND(P1777, 2)/1.2, 2)</f>
        <v>47100.56</v>
      </c>
      <c r="Y1777" s="9">
        <f t="shared" si="251"/>
        <v>94201.12</v>
      </c>
      <c r="AD1777" s="4" t="s">
        <v>4763</v>
      </c>
      <c r="AE1777" s="4" t="s">
        <v>4764</v>
      </c>
      <c r="AF1777" s="4" t="s">
        <v>4492</v>
      </c>
    </row>
    <row r="1778" spans="1:35" ht="36" x14ac:dyDescent="0.3">
      <c r="A1778" s="50" t="s">
        <v>4765</v>
      </c>
      <c r="B1778" s="50" t="s">
        <v>4443</v>
      </c>
      <c r="C1778" s="51" t="s">
        <v>4444</v>
      </c>
      <c r="D1778" s="52"/>
      <c r="E1778" s="52" t="s">
        <v>4624</v>
      </c>
      <c r="F1778" s="52" t="s">
        <v>150</v>
      </c>
      <c r="G1778" s="53">
        <v>1</v>
      </c>
      <c r="H1778" s="52"/>
      <c r="I1778" s="53">
        <v>2</v>
      </c>
      <c r="J1778" s="54">
        <v>0</v>
      </c>
      <c r="K1778" s="54">
        <v>3271</v>
      </c>
      <c r="L1778" s="54">
        <f>J1778+ROUND(K1778, 2)</f>
        <v>3271</v>
      </c>
      <c r="M1778" s="54">
        <v>0</v>
      </c>
      <c r="N1778" s="54">
        <v>6542</v>
      </c>
      <c r="O1778" s="54">
        <f>M1778+N1778</f>
        <v>6542</v>
      </c>
      <c r="P1778" s="54">
        <v>56520.67</v>
      </c>
      <c r="Q1778" s="54">
        <v>12901.2</v>
      </c>
      <c r="R1778" s="54">
        <f>P1778+ROUND(Q1778, 2)</f>
        <v>69421.87</v>
      </c>
      <c r="S1778" s="54">
        <v>113041.34</v>
      </c>
      <c r="T1778" s="54">
        <v>25802.400000000001</v>
      </c>
      <c r="U1778" s="54">
        <f>S1778+T1778</f>
        <v>138843.74</v>
      </c>
      <c r="V1778" s="9">
        <f>ROUND(P1778 / 1.2, 2)</f>
        <v>47100.56</v>
      </c>
      <c r="W1778" s="9">
        <f>ROUND(Q1778 / 1.2, 2)</f>
        <v>10751</v>
      </c>
      <c r="X1778" s="9">
        <f>ROUND(R1778 / 1.2, 2)</f>
        <v>57851.56</v>
      </c>
      <c r="Y1778" s="9">
        <f t="shared" si="251"/>
        <v>94201.12</v>
      </c>
      <c r="Z1778" s="9">
        <f>ROUND(T1778 / 1.2, 2)</f>
        <v>21502</v>
      </c>
      <c r="AA1778" s="9">
        <f>Y1778+Z1778</f>
        <v>115703.12</v>
      </c>
      <c r="AD1778" s="4">
        <v>337840146</v>
      </c>
      <c r="AE1778" s="4">
        <v>28892233</v>
      </c>
      <c r="AG1778" s="4" t="s">
        <v>4446</v>
      </c>
      <c r="AH1778" s="4" t="s">
        <v>4447</v>
      </c>
      <c r="AI1778" s="4" t="s">
        <v>70</v>
      </c>
    </row>
    <row r="1779" spans="1:35" ht="342" x14ac:dyDescent="0.3">
      <c r="A1779" s="50" t="s">
        <v>4766</v>
      </c>
      <c r="B1779" s="50"/>
      <c r="C1779" s="61" t="s">
        <v>4450</v>
      </c>
      <c r="D1779" s="52"/>
      <c r="E1779" s="52" t="s">
        <v>4627</v>
      </c>
      <c r="F1779" s="55" t="s">
        <v>150</v>
      </c>
      <c r="G1779" s="56">
        <v>1</v>
      </c>
      <c r="H1779" s="52"/>
      <c r="I1779" s="57">
        <v>2</v>
      </c>
      <c r="J1779" s="58">
        <v>0</v>
      </c>
      <c r="K1779" s="59"/>
      <c r="L1779" s="59"/>
      <c r="M1779" s="58">
        <f>ROUND(ROUND(J1779, 2)*I1779, 2)</f>
        <v>0</v>
      </c>
      <c r="N1779" s="59"/>
      <c r="O1779" s="59"/>
      <c r="P1779" s="58">
        <v>56520.67</v>
      </c>
      <c r="Q1779" s="59"/>
      <c r="R1779" s="59"/>
      <c r="S1779" s="58">
        <f>ROUND(ROUND(P1779, 2)*I1779, 2)</f>
        <v>113041.34</v>
      </c>
      <c r="T1779" s="59"/>
      <c r="U1779" s="60"/>
      <c r="V1779" s="9">
        <f>ROUND(ROUND(P1779, 2)/1.2, 2)</f>
        <v>47100.56</v>
      </c>
      <c r="Y1779" s="9">
        <f t="shared" si="251"/>
        <v>94201.12</v>
      </c>
      <c r="AD1779" s="4" t="s">
        <v>4767</v>
      </c>
      <c r="AE1779" s="4" t="s">
        <v>4768</v>
      </c>
      <c r="AF1779" s="4" t="s">
        <v>4454</v>
      </c>
    </row>
    <row r="1780" spans="1:35" ht="36" x14ac:dyDescent="0.3">
      <c r="A1780" s="50" t="s">
        <v>4769</v>
      </c>
      <c r="B1780" s="50" t="s">
        <v>4443</v>
      </c>
      <c r="C1780" s="51" t="s">
        <v>4444</v>
      </c>
      <c r="D1780" s="52"/>
      <c r="E1780" s="52" t="s">
        <v>4633</v>
      </c>
      <c r="F1780" s="52" t="s">
        <v>150</v>
      </c>
      <c r="G1780" s="53">
        <v>1</v>
      </c>
      <c r="H1780" s="52"/>
      <c r="I1780" s="53">
        <v>3</v>
      </c>
      <c r="J1780" s="54">
        <v>0</v>
      </c>
      <c r="K1780" s="54">
        <v>3271</v>
      </c>
      <c r="L1780" s="54">
        <f>J1780+ROUND(K1780, 2)</f>
        <v>3271</v>
      </c>
      <c r="M1780" s="54">
        <v>0</v>
      </c>
      <c r="N1780" s="54">
        <v>9813</v>
      </c>
      <c r="O1780" s="54">
        <f>M1780+N1780</f>
        <v>9813</v>
      </c>
      <c r="P1780" s="54">
        <v>39406.67</v>
      </c>
      <c r="Q1780" s="54">
        <v>11170.8</v>
      </c>
      <c r="R1780" s="54">
        <f>P1780+ROUND(Q1780, 2)</f>
        <v>50577.47</v>
      </c>
      <c r="S1780" s="54">
        <v>118220.01</v>
      </c>
      <c r="T1780" s="54">
        <v>33512.400000000001</v>
      </c>
      <c r="U1780" s="54">
        <f>S1780+T1780</f>
        <v>151732.41</v>
      </c>
      <c r="V1780" s="9">
        <f>ROUND(P1780 / 1.2, 2)</f>
        <v>32838.89</v>
      </c>
      <c r="W1780" s="9">
        <f>ROUND(Q1780 / 1.2, 2)</f>
        <v>9309</v>
      </c>
      <c r="X1780" s="9">
        <f>ROUND(R1780 / 1.2, 2)</f>
        <v>42147.89</v>
      </c>
      <c r="Y1780" s="9">
        <f t="shared" si="251"/>
        <v>98516.68</v>
      </c>
      <c r="Z1780" s="9">
        <f>ROUND(T1780 / 1.2, 2)</f>
        <v>27927</v>
      </c>
      <c r="AA1780" s="9">
        <f>Y1780+Z1780</f>
        <v>126443.68</v>
      </c>
      <c r="AD1780" s="4">
        <v>337840147</v>
      </c>
      <c r="AE1780" s="4">
        <v>28892235</v>
      </c>
      <c r="AG1780" s="4" t="s">
        <v>4446</v>
      </c>
      <c r="AH1780" s="4" t="s">
        <v>4447</v>
      </c>
      <c r="AI1780" s="4" t="s">
        <v>70</v>
      </c>
    </row>
    <row r="1781" spans="1:35" ht="409.6" x14ac:dyDescent="0.3">
      <c r="A1781" s="50" t="s">
        <v>4770</v>
      </c>
      <c r="B1781" s="50"/>
      <c r="C1781" s="61" t="s">
        <v>4488</v>
      </c>
      <c r="D1781" s="52"/>
      <c r="E1781" s="52" t="s">
        <v>4636</v>
      </c>
      <c r="F1781" s="55" t="s">
        <v>150</v>
      </c>
      <c r="G1781" s="56">
        <v>1</v>
      </c>
      <c r="H1781" s="52"/>
      <c r="I1781" s="57">
        <v>3</v>
      </c>
      <c r="J1781" s="58">
        <v>0</v>
      </c>
      <c r="K1781" s="59"/>
      <c r="L1781" s="59"/>
      <c r="M1781" s="58">
        <f>ROUND(ROUND(J1781, 2)*I1781, 2)</f>
        <v>0</v>
      </c>
      <c r="N1781" s="59"/>
      <c r="O1781" s="59"/>
      <c r="P1781" s="58">
        <v>39406.67</v>
      </c>
      <c r="Q1781" s="59"/>
      <c r="R1781" s="59"/>
      <c r="S1781" s="58">
        <f>ROUND(ROUND(P1781, 2)*I1781, 2)</f>
        <v>118220.01</v>
      </c>
      <c r="T1781" s="59"/>
      <c r="U1781" s="60"/>
      <c r="V1781" s="9">
        <f>ROUND(ROUND(P1781, 2)/1.2, 2)</f>
        <v>32838.89</v>
      </c>
      <c r="Y1781" s="9">
        <f t="shared" si="251"/>
        <v>98516.68</v>
      </c>
      <c r="AD1781" s="4" t="s">
        <v>4771</v>
      </c>
      <c r="AE1781" s="4" t="s">
        <v>4772</v>
      </c>
      <c r="AF1781" s="4" t="s">
        <v>4492</v>
      </c>
    </row>
    <row r="1782" spans="1:35" ht="36" x14ac:dyDescent="0.3">
      <c r="A1782" s="50" t="s">
        <v>4773</v>
      </c>
      <c r="B1782" s="50" t="s">
        <v>4443</v>
      </c>
      <c r="C1782" s="51" t="s">
        <v>4444</v>
      </c>
      <c r="D1782" s="52"/>
      <c r="E1782" s="52" t="s">
        <v>4642</v>
      </c>
      <c r="F1782" s="52" t="s">
        <v>150</v>
      </c>
      <c r="G1782" s="53">
        <v>1</v>
      </c>
      <c r="H1782" s="52"/>
      <c r="I1782" s="53">
        <v>2</v>
      </c>
      <c r="J1782" s="54">
        <v>0</v>
      </c>
      <c r="K1782" s="54">
        <v>3271</v>
      </c>
      <c r="L1782" s="54">
        <f>J1782+ROUND(K1782, 2)</f>
        <v>3271</v>
      </c>
      <c r="M1782" s="54">
        <v>0</v>
      </c>
      <c r="N1782" s="54">
        <v>6542</v>
      </c>
      <c r="O1782" s="54">
        <f>M1782+N1782</f>
        <v>6542</v>
      </c>
      <c r="P1782" s="54">
        <v>39406.67</v>
      </c>
      <c r="Q1782" s="54">
        <v>11170.8</v>
      </c>
      <c r="R1782" s="54">
        <f>P1782+ROUND(Q1782, 2)</f>
        <v>50577.47</v>
      </c>
      <c r="S1782" s="54">
        <v>78813.34</v>
      </c>
      <c r="T1782" s="54">
        <v>22341.599999999999</v>
      </c>
      <c r="U1782" s="54">
        <f>S1782+T1782</f>
        <v>101154.94</v>
      </c>
      <c r="V1782" s="9">
        <f>ROUND(P1782 / 1.2, 2)</f>
        <v>32838.89</v>
      </c>
      <c r="W1782" s="9">
        <f>ROUND(Q1782 / 1.2, 2)</f>
        <v>9309</v>
      </c>
      <c r="X1782" s="9">
        <f>ROUND(R1782 / 1.2, 2)</f>
        <v>42147.89</v>
      </c>
      <c r="Y1782" s="9">
        <f t="shared" si="251"/>
        <v>65677.78</v>
      </c>
      <c r="Z1782" s="9">
        <f>ROUND(T1782 / 1.2, 2)</f>
        <v>18618</v>
      </c>
      <c r="AA1782" s="9">
        <f>Y1782+Z1782</f>
        <v>84295.78</v>
      </c>
      <c r="AD1782" s="4">
        <v>337840148</v>
      </c>
      <c r="AE1782" s="4">
        <v>28892237</v>
      </c>
      <c r="AG1782" s="4" t="s">
        <v>4446</v>
      </c>
      <c r="AH1782" s="4" t="s">
        <v>4447</v>
      </c>
      <c r="AI1782" s="4" t="s">
        <v>70</v>
      </c>
    </row>
    <row r="1783" spans="1:35" ht="324" x14ac:dyDescent="0.3">
      <c r="A1783" s="50" t="s">
        <v>4774</v>
      </c>
      <c r="B1783" s="50"/>
      <c r="C1783" s="61" t="s">
        <v>4488</v>
      </c>
      <c r="D1783" s="52"/>
      <c r="E1783" s="52" t="s">
        <v>4645</v>
      </c>
      <c r="F1783" s="55" t="s">
        <v>150</v>
      </c>
      <c r="G1783" s="56">
        <v>1</v>
      </c>
      <c r="H1783" s="52"/>
      <c r="I1783" s="57">
        <v>2</v>
      </c>
      <c r="J1783" s="58">
        <v>0</v>
      </c>
      <c r="K1783" s="59"/>
      <c r="L1783" s="59"/>
      <c r="M1783" s="58">
        <f>ROUND(ROUND(J1783, 2)*I1783, 2)</f>
        <v>0</v>
      </c>
      <c r="N1783" s="59"/>
      <c r="O1783" s="59"/>
      <c r="P1783" s="58">
        <v>39406.67</v>
      </c>
      <c r="Q1783" s="59"/>
      <c r="R1783" s="59"/>
      <c r="S1783" s="58">
        <f>ROUND(ROUND(P1783, 2)*I1783, 2)</f>
        <v>78813.34</v>
      </c>
      <c r="T1783" s="59"/>
      <c r="U1783" s="60"/>
      <c r="V1783" s="9">
        <f>ROUND(ROUND(P1783, 2)/1.2, 2)</f>
        <v>32838.89</v>
      </c>
      <c r="Y1783" s="9">
        <f t="shared" si="251"/>
        <v>65677.78</v>
      </c>
      <c r="AD1783" s="4" t="s">
        <v>4775</v>
      </c>
      <c r="AE1783" s="4" t="s">
        <v>4776</v>
      </c>
      <c r="AF1783" s="4" t="s">
        <v>4492</v>
      </c>
    </row>
    <row r="1784" spans="1:35" ht="36" x14ac:dyDescent="0.3">
      <c r="A1784" s="50" t="s">
        <v>4777</v>
      </c>
      <c r="B1784" s="50" t="s">
        <v>4443</v>
      </c>
      <c r="C1784" s="51" t="s">
        <v>4444</v>
      </c>
      <c r="D1784" s="52"/>
      <c r="E1784" s="52" t="s">
        <v>4651</v>
      </c>
      <c r="F1784" s="52" t="s">
        <v>150</v>
      </c>
      <c r="G1784" s="53">
        <v>1</v>
      </c>
      <c r="H1784" s="52"/>
      <c r="I1784" s="53">
        <v>1</v>
      </c>
      <c r="J1784" s="54">
        <v>0</v>
      </c>
      <c r="K1784" s="54">
        <v>3271</v>
      </c>
      <c r="L1784" s="54">
        <f>J1784+ROUND(K1784, 2)</f>
        <v>3271</v>
      </c>
      <c r="M1784" s="54">
        <v>0</v>
      </c>
      <c r="N1784" s="54">
        <v>3271</v>
      </c>
      <c r="O1784" s="54">
        <f>M1784+N1784</f>
        <v>3271</v>
      </c>
      <c r="P1784" s="54">
        <v>39406.67</v>
      </c>
      <c r="Q1784" s="54">
        <v>11170.8</v>
      </c>
      <c r="R1784" s="54">
        <f>P1784+ROUND(Q1784, 2)</f>
        <v>50577.47</v>
      </c>
      <c r="S1784" s="54">
        <v>39406.67</v>
      </c>
      <c r="T1784" s="54">
        <v>11170.8</v>
      </c>
      <c r="U1784" s="54">
        <f>S1784+T1784</f>
        <v>50577.47</v>
      </c>
      <c r="V1784" s="9">
        <f>ROUND(P1784 / 1.2, 2)</f>
        <v>32838.89</v>
      </c>
      <c r="W1784" s="9">
        <f>ROUND(Q1784 / 1.2, 2)</f>
        <v>9309</v>
      </c>
      <c r="X1784" s="9">
        <f>ROUND(R1784 / 1.2, 2)</f>
        <v>42147.89</v>
      </c>
      <c r="Y1784" s="9">
        <f t="shared" si="251"/>
        <v>32838.89</v>
      </c>
      <c r="Z1784" s="9">
        <f>ROUND(T1784 / 1.2, 2)</f>
        <v>9309</v>
      </c>
      <c r="AA1784" s="9">
        <f>Y1784+Z1784</f>
        <v>42147.89</v>
      </c>
      <c r="AD1784" s="4">
        <v>337840149</v>
      </c>
      <c r="AE1784" s="4">
        <v>28892239</v>
      </c>
      <c r="AG1784" s="4" t="s">
        <v>4446</v>
      </c>
      <c r="AH1784" s="4" t="s">
        <v>4447</v>
      </c>
      <c r="AI1784" s="4" t="s">
        <v>70</v>
      </c>
    </row>
    <row r="1785" spans="1:35" ht="324" x14ac:dyDescent="0.3">
      <c r="A1785" s="50" t="s">
        <v>4778</v>
      </c>
      <c r="B1785" s="50"/>
      <c r="C1785" s="61" t="s">
        <v>4488</v>
      </c>
      <c r="D1785" s="52"/>
      <c r="E1785" s="52" t="s">
        <v>4654</v>
      </c>
      <c r="F1785" s="55" t="s">
        <v>150</v>
      </c>
      <c r="G1785" s="56">
        <v>1</v>
      </c>
      <c r="H1785" s="52"/>
      <c r="I1785" s="57">
        <v>1</v>
      </c>
      <c r="J1785" s="58">
        <v>0</v>
      </c>
      <c r="K1785" s="59"/>
      <c r="L1785" s="59"/>
      <c r="M1785" s="58">
        <f>ROUND(ROUND(J1785, 2)*I1785, 2)</f>
        <v>0</v>
      </c>
      <c r="N1785" s="59"/>
      <c r="O1785" s="59"/>
      <c r="P1785" s="58">
        <v>39406.67</v>
      </c>
      <c r="Q1785" s="59"/>
      <c r="R1785" s="59"/>
      <c r="S1785" s="58">
        <f>ROUND(ROUND(P1785, 2)*I1785, 2)</f>
        <v>39406.67</v>
      </c>
      <c r="T1785" s="59"/>
      <c r="U1785" s="60"/>
      <c r="V1785" s="9">
        <f>ROUND(ROUND(P1785, 2)/1.2, 2)</f>
        <v>32838.89</v>
      </c>
      <c r="Y1785" s="9">
        <f t="shared" si="251"/>
        <v>32838.89</v>
      </c>
      <c r="AD1785" s="4" t="s">
        <v>4779</v>
      </c>
      <c r="AE1785" s="4" t="s">
        <v>4780</v>
      </c>
      <c r="AF1785" s="4" t="s">
        <v>4492</v>
      </c>
    </row>
    <row r="1786" spans="1:35" ht="36" x14ac:dyDescent="0.3">
      <c r="A1786" s="50" t="s">
        <v>4781</v>
      </c>
      <c r="B1786" s="50" t="s">
        <v>4443</v>
      </c>
      <c r="C1786" s="51" t="s">
        <v>4444</v>
      </c>
      <c r="D1786" s="52"/>
      <c r="E1786" s="52" t="s">
        <v>4660</v>
      </c>
      <c r="F1786" s="52" t="s">
        <v>150</v>
      </c>
      <c r="G1786" s="53">
        <v>1</v>
      </c>
      <c r="H1786" s="52"/>
      <c r="I1786" s="53">
        <v>1</v>
      </c>
      <c r="J1786" s="54">
        <v>0</v>
      </c>
      <c r="K1786" s="54">
        <v>3271</v>
      </c>
      <c r="L1786" s="54">
        <f>J1786+ROUND(K1786, 2)</f>
        <v>3271</v>
      </c>
      <c r="M1786" s="54">
        <v>0</v>
      </c>
      <c r="N1786" s="54">
        <v>3271</v>
      </c>
      <c r="O1786" s="54">
        <f>M1786+N1786</f>
        <v>3271</v>
      </c>
      <c r="P1786" s="54">
        <v>97185</v>
      </c>
      <c r="Q1786" s="54">
        <v>15127.2</v>
      </c>
      <c r="R1786" s="54">
        <f>P1786+ROUND(Q1786, 2)</f>
        <v>112312.2</v>
      </c>
      <c r="S1786" s="54">
        <v>97185</v>
      </c>
      <c r="T1786" s="54">
        <v>15127.2</v>
      </c>
      <c r="U1786" s="54">
        <f>S1786+T1786</f>
        <v>112312.2</v>
      </c>
      <c r="V1786" s="9">
        <f>ROUND(P1786 / 1.2, 2)</f>
        <v>80987.5</v>
      </c>
      <c r="W1786" s="9">
        <f>ROUND(Q1786 / 1.2, 2)</f>
        <v>12606</v>
      </c>
      <c r="X1786" s="9">
        <f>ROUND(R1786 / 1.2, 2)</f>
        <v>93593.5</v>
      </c>
      <c r="Y1786" s="9">
        <f t="shared" si="251"/>
        <v>80987.5</v>
      </c>
      <c r="Z1786" s="9">
        <f>ROUND(T1786 / 1.2, 2)</f>
        <v>12606</v>
      </c>
      <c r="AA1786" s="9">
        <f>Y1786+Z1786</f>
        <v>93593.5</v>
      </c>
      <c r="AD1786" s="4">
        <v>337840150</v>
      </c>
      <c r="AE1786" s="4">
        <v>28892241</v>
      </c>
      <c r="AG1786" s="4" t="s">
        <v>4446</v>
      </c>
      <c r="AH1786" s="4" t="s">
        <v>4447</v>
      </c>
      <c r="AI1786" s="4" t="s">
        <v>70</v>
      </c>
    </row>
    <row r="1787" spans="1:35" ht="396" x14ac:dyDescent="0.3">
      <c r="A1787" s="50" t="s">
        <v>4782</v>
      </c>
      <c r="B1787" s="50"/>
      <c r="C1787" s="61" t="s">
        <v>4450</v>
      </c>
      <c r="D1787" s="52"/>
      <c r="E1787" s="52" t="s">
        <v>4663</v>
      </c>
      <c r="F1787" s="55" t="s">
        <v>150</v>
      </c>
      <c r="G1787" s="56">
        <v>1</v>
      </c>
      <c r="H1787" s="52"/>
      <c r="I1787" s="57">
        <v>1</v>
      </c>
      <c r="J1787" s="58">
        <v>0</v>
      </c>
      <c r="K1787" s="59"/>
      <c r="L1787" s="59"/>
      <c r="M1787" s="58">
        <f>ROUND(ROUND(J1787, 2)*I1787, 2)</f>
        <v>0</v>
      </c>
      <c r="N1787" s="59"/>
      <c r="O1787" s="59"/>
      <c r="P1787" s="58">
        <v>97185</v>
      </c>
      <c r="Q1787" s="59"/>
      <c r="R1787" s="59"/>
      <c r="S1787" s="58">
        <f>ROUND(ROUND(P1787, 2)*I1787, 2)</f>
        <v>97185</v>
      </c>
      <c r="T1787" s="59"/>
      <c r="U1787" s="60"/>
      <c r="V1787" s="9">
        <f>ROUND(ROUND(P1787, 2)/1.2, 2)</f>
        <v>80987.5</v>
      </c>
      <c r="Y1787" s="9">
        <f t="shared" si="251"/>
        <v>80987.5</v>
      </c>
      <c r="AD1787" s="4" t="s">
        <v>4783</v>
      </c>
      <c r="AE1787" s="4" t="s">
        <v>4784</v>
      </c>
      <c r="AF1787" s="4" t="s">
        <v>4454</v>
      </c>
    </row>
    <row r="1788" spans="1:35" ht="36" x14ac:dyDescent="0.3">
      <c r="A1788" s="50" t="s">
        <v>4785</v>
      </c>
      <c r="B1788" s="50" t="s">
        <v>4443</v>
      </c>
      <c r="C1788" s="51" t="s">
        <v>4444</v>
      </c>
      <c r="D1788" s="52"/>
      <c r="E1788" s="52" t="s">
        <v>4669</v>
      </c>
      <c r="F1788" s="52" t="s">
        <v>150</v>
      </c>
      <c r="G1788" s="53">
        <v>1</v>
      </c>
      <c r="H1788" s="52"/>
      <c r="I1788" s="53">
        <v>1</v>
      </c>
      <c r="J1788" s="54">
        <v>0</v>
      </c>
      <c r="K1788" s="54">
        <v>3271</v>
      </c>
      <c r="L1788" s="54">
        <f>J1788+ROUND(K1788, 2)</f>
        <v>3271</v>
      </c>
      <c r="M1788" s="54">
        <v>0</v>
      </c>
      <c r="N1788" s="54">
        <v>3271</v>
      </c>
      <c r="O1788" s="54">
        <f>M1788+N1788</f>
        <v>3271</v>
      </c>
      <c r="P1788" s="54">
        <v>170750.67</v>
      </c>
      <c r="Q1788" s="54">
        <v>28614</v>
      </c>
      <c r="R1788" s="54">
        <f>P1788+ROUND(Q1788, 2)</f>
        <v>199364.67</v>
      </c>
      <c r="S1788" s="54">
        <v>170750.67</v>
      </c>
      <c r="T1788" s="54">
        <v>28614</v>
      </c>
      <c r="U1788" s="54">
        <f>S1788+T1788</f>
        <v>199364.67</v>
      </c>
      <c r="V1788" s="9">
        <f>ROUND(P1788 / 1.2, 2)</f>
        <v>142292.23000000001</v>
      </c>
      <c r="W1788" s="9">
        <f>ROUND(Q1788 / 1.2, 2)</f>
        <v>23845</v>
      </c>
      <c r="X1788" s="9">
        <f>ROUND(R1788 / 1.2, 2)</f>
        <v>166137.23000000001</v>
      </c>
      <c r="Y1788" s="9">
        <f t="shared" si="251"/>
        <v>142292.23000000001</v>
      </c>
      <c r="Z1788" s="9">
        <f>ROUND(T1788 / 1.2, 2)</f>
        <v>23845</v>
      </c>
      <c r="AA1788" s="9">
        <f>Y1788+Z1788</f>
        <v>166137.23000000001</v>
      </c>
      <c r="AD1788" s="4">
        <v>337840151</v>
      </c>
      <c r="AE1788" s="4">
        <v>28892243</v>
      </c>
      <c r="AG1788" s="4" t="s">
        <v>4446</v>
      </c>
      <c r="AH1788" s="4" t="s">
        <v>4447</v>
      </c>
      <c r="AI1788" s="4" t="s">
        <v>70</v>
      </c>
    </row>
    <row r="1789" spans="1:35" ht="409.6" x14ac:dyDescent="0.3">
      <c r="A1789" s="50" t="s">
        <v>4786</v>
      </c>
      <c r="B1789" s="50"/>
      <c r="C1789" s="61" t="s">
        <v>4488</v>
      </c>
      <c r="D1789" s="52"/>
      <c r="E1789" s="52" t="s">
        <v>4672</v>
      </c>
      <c r="F1789" s="55" t="s">
        <v>150</v>
      </c>
      <c r="G1789" s="56">
        <v>1</v>
      </c>
      <c r="H1789" s="52"/>
      <c r="I1789" s="57">
        <v>1</v>
      </c>
      <c r="J1789" s="58">
        <v>0</v>
      </c>
      <c r="K1789" s="59"/>
      <c r="L1789" s="59"/>
      <c r="M1789" s="58">
        <f>ROUND(ROUND(J1789, 2)*I1789, 2)</f>
        <v>0</v>
      </c>
      <c r="N1789" s="59"/>
      <c r="O1789" s="59"/>
      <c r="P1789" s="58">
        <v>170750.67</v>
      </c>
      <c r="Q1789" s="59"/>
      <c r="R1789" s="59"/>
      <c r="S1789" s="58">
        <f>ROUND(ROUND(P1789, 2)*I1789, 2)</f>
        <v>170750.67</v>
      </c>
      <c r="T1789" s="59"/>
      <c r="U1789" s="60"/>
      <c r="V1789" s="9">
        <f>ROUND(ROUND(P1789, 2)/1.2, 2)</f>
        <v>142292.23000000001</v>
      </c>
      <c r="Y1789" s="9">
        <f t="shared" si="251"/>
        <v>142292.23000000001</v>
      </c>
      <c r="AD1789" s="4" t="s">
        <v>4787</v>
      </c>
      <c r="AE1789" s="4" t="s">
        <v>4788</v>
      </c>
      <c r="AF1789" s="4" t="s">
        <v>4492</v>
      </c>
    </row>
    <row r="1790" spans="1:35" ht="36" x14ac:dyDescent="0.3">
      <c r="A1790" s="50" t="s">
        <v>4789</v>
      </c>
      <c r="B1790" s="50" t="s">
        <v>4443</v>
      </c>
      <c r="C1790" s="51" t="s">
        <v>4444</v>
      </c>
      <c r="D1790" s="52"/>
      <c r="E1790" s="52" t="s">
        <v>4678</v>
      </c>
      <c r="F1790" s="52" t="s">
        <v>150</v>
      </c>
      <c r="G1790" s="53">
        <v>1</v>
      </c>
      <c r="H1790" s="52"/>
      <c r="I1790" s="53">
        <v>2</v>
      </c>
      <c r="J1790" s="54">
        <v>0</v>
      </c>
      <c r="K1790" s="54">
        <v>3271</v>
      </c>
      <c r="L1790" s="54">
        <f>J1790+ROUND(K1790, 2)</f>
        <v>3271</v>
      </c>
      <c r="M1790" s="54">
        <v>0</v>
      </c>
      <c r="N1790" s="54">
        <v>6542</v>
      </c>
      <c r="O1790" s="54">
        <f>M1790+N1790</f>
        <v>6542</v>
      </c>
      <c r="P1790" s="54">
        <v>130825.67</v>
      </c>
      <c r="Q1790" s="54">
        <v>28614</v>
      </c>
      <c r="R1790" s="54">
        <f>P1790+ROUND(Q1790, 2)</f>
        <v>159439.66999999998</v>
      </c>
      <c r="S1790" s="54">
        <v>261651.34</v>
      </c>
      <c r="T1790" s="54">
        <v>57228</v>
      </c>
      <c r="U1790" s="54">
        <f>S1790+T1790</f>
        <v>318879.33999999997</v>
      </c>
      <c r="V1790" s="9">
        <f>ROUND(P1790 / 1.2, 2)</f>
        <v>109021.39</v>
      </c>
      <c r="W1790" s="9">
        <f>ROUND(Q1790 / 1.2, 2)</f>
        <v>23845</v>
      </c>
      <c r="X1790" s="9">
        <f>ROUND(R1790 / 1.2, 2)</f>
        <v>132866.39000000001</v>
      </c>
      <c r="Y1790" s="9">
        <f t="shared" si="251"/>
        <v>218042.78</v>
      </c>
      <c r="Z1790" s="9">
        <f>ROUND(T1790 / 1.2, 2)</f>
        <v>47690</v>
      </c>
      <c r="AA1790" s="9">
        <f>Y1790+Z1790</f>
        <v>265732.78000000003</v>
      </c>
      <c r="AD1790" s="4">
        <v>337840152</v>
      </c>
      <c r="AE1790" s="4">
        <v>28892245</v>
      </c>
      <c r="AG1790" s="4" t="s">
        <v>4446</v>
      </c>
      <c r="AH1790" s="4" t="s">
        <v>4447</v>
      </c>
      <c r="AI1790" s="4" t="s">
        <v>70</v>
      </c>
    </row>
    <row r="1791" spans="1:35" ht="396" x14ac:dyDescent="0.3">
      <c r="A1791" s="50" t="s">
        <v>4790</v>
      </c>
      <c r="B1791" s="50"/>
      <c r="C1791" s="61" t="s">
        <v>4488</v>
      </c>
      <c r="D1791" s="52"/>
      <c r="E1791" s="52" t="s">
        <v>4681</v>
      </c>
      <c r="F1791" s="55" t="s">
        <v>150</v>
      </c>
      <c r="G1791" s="56">
        <v>1</v>
      </c>
      <c r="H1791" s="52"/>
      <c r="I1791" s="57">
        <v>2</v>
      </c>
      <c r="J1791" s="58">
        <v>0</v>
      </c>
      <c r="K1791" s="59"/>
      <c r="L1791" s="59"/>
      <c r="M1791" s="58">
        <f>ROUND(ROUND(J1791, 2)*I1791, 2)</f>
        <v>0</v>
      </c>
      <c r="N1791" s="59"/>
      <c r="O1791" s="59"/>
      <c r="P1791" s="58">
        <v>130825.67</v>
      </c>
      <c r="Q1791" s="59"/>
      <c r="R1791" s="59"/>
      <c r="S1791" s="58">
        <f>ROUND(ROUND(P1791, 2)*I1791, 2)</f>
        <v>261651.34</v>
      </c>
      <c r="T1791" s="59"/>
      <c r="U1791" s="60"/>
      <c r="V1791" s="9">
        <f>ROUND(ROUND(P1791, 2)/1.2, 2)</f>
        <v>109021.39</v>
      </c>
      <c r="Y1791" s="9">
        <f t="shared" si="251"/>
        <v>218042.78</v>
      </c>
      <c r="AD1791" s="4" t="s">
        <v>4791</v>
      </c>
      <c r="AE1791" s="4" t="s">
        <v>4792</v>
      </c>
      <c r="AF1791" s="4" t="s">
        <v>4492</v>
      </c>
    </row>
    <row r="1792" spans="1:35" ht="16.95" customHeight="1" x14ac:dyDescent="0.3">
      <c r="A1792" s="50" t="s">
        <v>4793</v>
      </c>
      <c r="B1792" s="50" t="s">
        <v>4794</v>
      </c>
      <c r="C1792" s="104" t="s">
        <v>4795</v>
      </c>
      <c r="D1792" s="105"/>
      <c r="E1792" s="105"/>
      <c r="F1792" s="105"/>
      <c r="G1792" s="105"/>
      <c r="H1792" s="105"/>
      <c r="I1792" s="106"/>
      <c r="J1792" s="59"/>
      <c r="K1792" s="59"/>
      <c r="L1792" s="59"/>
      <c r="M1792" s="67">
        <f>SUM(M1793)</f>
        <v>0</v>
      </c>
      <c r="N1792" s="67">
        <f>SUM(N1793)</f>
        <v>761345.91</v>
      </c>
      <c r="O1792" s="67">
        <f>SUM(O1793)</f>
        <v>761345.91</v>
      </c>
      <c r="P1792" s="59"/>
      <c r="Q1792" s="59"/>
      <c r="R1792" s="59"/>
      <c r="S1792" s="67">
        <f>SUM(S1793)</f>
        <v>0</v>
      </c>
      <c r="T1792" s="67">
        <f>SUM(T1793)</f>
        <v>913615.02</v>
      </c>
      <c r="U1792" s="67">
        <f>SUM(U1793)</f>
        <v>913615.02</v>
      </c>
      <c r="Y1792" s="9">
        <f>SUM(Y1793)</f>
        <v>0</v>
      </c>
      <c r="Z1792" s="9">
        <f>SUM(Z1793)</f>
        <v>761345.85</v>
      </c>
      <c r="AA1792" s="9">
        <f>SUM(AA1793)</f>
        <v>761345.85</v>
      </c>
      <c r="AD1792" s="4">
        <v>337839856</v>
      </c>
      <c r="AE1792" s="4">
        <v>28895626</v>
      </c>
    </row>
    <row r="1793" spans="1:35" ht="54" x14ac:dyDescent="0.3">
      <c r="A1793" s="50" t="s">
        <v>4796</v>
      </c>
      <c r="B1793" s="50" t="s">
        <v>4797</v>
      </c>
      <c r="C1793" s="51" t="s">
        <v>4798</v>
      </c>
      <c r="D1793" s="52" t="s">
        <v>4799</v>
      </c>
      <c r="E1793" s="52" t="s">
        <v>4800</v>
      </c>
      <c r="F1793" s="52" t="s">
        <v>4801</v>
      </c>
      <c r="G1793" s="53">
        <v>1</v>
      </c>
      <c r="H1793" s="52"/>
      <c r="I1793" s="53">
        <v>9</v>
      </c>
      <c r="J1793" s="54">
        <v>0</v>
      </c>
      <c r="K1793" s="54">
        <v>84593.99</v>
      </c>
      <c r="L1793" s="54">
        <f>J1793+ROUND(K1793, 2)</f>
        <v>84593.99</v>
      </c>
      <c r="M1793" s="54">
        <v>0</v>
      </c>
      <c r="N1793" s="54">
        <v>761345.91</v>
      </c>
      <c r="O1793" s="54">
        <f>M1793+N1793</f>
        <v>761345.91</v>
      </c>
      <c r="P1793" s="54">
        <v>0</v>
      </c>
      <c r="Q1793" s="54">
        <v>101512.78</v>
      </c>
      <c r="R1793" s="54">
        <f>P1793+ROUND(Q1793, 2)</f>
        <v>101512.78</v>
      </c>
      <c r="S1793" s="54">
        <v>0</v>
      </c>
      <c r="T1793" s="54">
        <v>913615.02</v>
      </c>
      <c r="U1793" s="54">
        <f>S1793+T1793</f>
        <v>913615.02</v>
      </c>
      <c r="V1793" s="9"/>
      <c r="W1793" s="9">
        <f>ROUND(Q1793 / 1.2, 2)</f>
        <v>84593.98</v>
      </c>
      <c r="X1793" s="9">
        <f>ROUND(R1793 / 1.2, 2)</f>
        <v>84593.98</v>
      </c>
      <c r="Y1793" s="9"/>
      <c r="Z1793" s="9">
        <f>ROUND(T1793 / 1.2, 2)</f>
        <v>761345.85</v>
      </c>
      <c r="AA1793" s="9">
        <f>Y1793+Z1793</f>
        <v>761345.85</v>
      </c>
      <c r="AD1793" s="4">
        <v>337839858</v>
      </c>
      <c r="AE1793" s="4">
        <v>29593931</v>
      </c>
      <c r="AG1793" s="4" t="s">
        <v>4802</v>
      </c>
      <c r="AH1793" s="4" t="s">
        <v>4803</v>
      </c>
      <c r="AI1793" s="4" t="s">
        <v>70</v>
      </c>
    </row>
    <row r="1794" spans="1:35" ht="16.95" customHeight="1" x14ac:dyDescent="0.3">
      <c r="A1794" s="50" t="s">
        <v>4804</v>
      </c>
      <c r="B1794" s="50" t="s">
        <v>4805</v>
      </c>
      <c r="C1794" s="104" t="s">
        <v>4806</v>
      </c>
      <c r="D1794" s="105"/>
      <c r="E1794" s="105"/>
      <c r="F1794" s="105"/>
      <c r="G1794" s="105"/>
      <c r="H1794" s="105"/>
      <c r="I1794" s="106"/>
      <c r="J1794" s="59"/>
      <c r="K1794" s="59"/>
      <c r="L1794" s="59"/>
      <c r="M1794" s="67">
        <f t="shared" ref="M1794:O1795" si="252">SUM(M1795)</f>
        <v>0</v>
      </c>
      <c r="N1794" s="67">
        <f t="shared" si="252"/>
        <v>0</v>
      </c>
      <c r="O1794" s="67">
        <f t="shared" si="252"/>
        <v>0</v>
      </c>
      <c r="P1794" s="59"/>
      <c r="Q1794" s="59"/>
      <c r="R1794" s="59"/>
      <c r="S1794" s="67">
        <f t="shared" ref="S1794:U1795" si="253">SUM(S1795)</f>
        <v>0</v>
      </c>
      <c r="T1794" s="67">
        <f t="shared" si="253"/>
        <v>61455123</v>
      </c>
      <c r="U1794" s="67">
        <f t="shared" si="253"/>
        <v>61455123</v>
      </c>
      <c r="Y1794" s="9">
        <f t="shared" ref="Y1794:AA1795" si="254">SUM(Y1795)</f>
        <v>0</v>
      </c>
      <c r="Z1794" s="9">
        <f t="shared" si="254"/>
        <v>51212602.5</v>
      </c>
      <c r="AA1794" s="9">
        <f t="shared" si="254"/>
        <v>51212602.5</v>
      </c>
      <c r="AD1794" s="4">
        <v>337839859</v>
      </c>
      <c r="AE1794" s="4">
        <v>29226256</v>
      </c>
    </row>
    <row r="1795" spans="1:35" ht="16.95" customHeight="1" x14ac:dyDescent="0.3">
      <c r="A1795" s="50" t="s">
        <v>4807</v>
      </c>
      <c r="B1795" s="50" t="s">
        <v>4808</v>
      </c>
      <c r="C1795" s="104" t="s">
        <v>4809</v>
      </c>
      <c r="D1795" s="105"/>
      <c r="E1795" s="105"/>
      <c r="F1795" s="105"/>
      <c r="G1795" s="105"/>
      <c r="H1795" s="105"/>
      <c r="I1795" s="106"/>
      <c r="J1795" s="59"/>
      <c r="K1795" s="59"/>
      <c r="L1795" s="59"/>
      <c r="M1795" s="67">
        <f t="shared" si="252"/>
        <v>0</v>
      </c>
      <c r="N1795" s="67">
        <f t="shared" si="252"/>
        <v>0</v>
      </c>
      <c r="O1795" s="67">
        <f t="shared" si="252"/>
        <v>0</v>
      </c>
      <c r="P1795" s="59"/>
      <c r="Q1795" s="59"/>
      <c r="R1795" s="59"/>
      <c r="S1795" s="67">
        <f t="shared" si="253"/>
        <v>0</v>
      </c>
      <c r="T1795" s="67">
        <f t="shared" si="253"/>
        <v>61455123</v>
      </c>
      <c r="U1795" s="67">
        <f t="shared" si="253"/>
        <v>61455123</v>
      </c>
      <c r="Y1795" s="9">
        <f t="shared" si="254"/>
        <v>0</v>
      </c>
      <c r="Z1795" s="9">
        <f t="shared" si="254"/>
        <v>51212602.5</v>
      </c>
      <c r="AA1795" s="9">
        <f t="shared" si="254"/>
        <v>51212602.5</v>
      </c>
      <c r="AD1795" s="4">
        <v>337839860</v>
      </c>
      <c r="AE1795" s="4">
        <v>29226257</v>
      </c>
    </row>
    <row r="1796" spans="1:35" ht="36" x14ac:dyDescent="0.3">
      <c r="A1796" s="50" t="s">
        <v>4810</v>
      </c>
      <c r="B1796" s="50" t="s">
        <v>4811</v>
      </c>
      <c r="C1796" s="51" t="s">
        <v>4812</v>
      </c>
      <c r="D1796" s="52" t="s">
        <v>4813</v>
      </c>
      <c r="E1796" s="52" t="s">
        <v>4814</v>
      </c>
      <c r="F1796" s="52" t="s">
        <v>67</v>
      </c>
      <c r="G1796" s="53">
        <v>1</v>
      </c>
      <c r="H1796" s="52"/>
      <c r="I1796" s="53">
        <v>13140</v>
      </c>
      <c r="J1796" s="54">
        <v>0</v>
      </c>
      <c r="K1796" s="54">
        <v>0</v>
      </c>
      <c r="L1796" s="54">
        <f>J1796+ROUND(K1796, 2)</f>
        <v>0</v>
      </c>
      <c r="M1796" s="54">
        <v>0</v>
      </c>
      <c r="N1796" s="54">
        <v>0</v>
      </c>
      <c r="O1796" s="54">
        <f>M1796+N1796</f>
        <v>0</v>
      </c>
      <c r="P1796" s="54">
        <v>0</v>
      </c>
      <c r="Q1796" s="54">
        <v>4676.95</v>
      </c>
      <c r="R1796" s="54">
        <f>P1796+ROUND(Q1796, 2)</f>
        <v>4676.95</v>
      </c>
      <c r="S1796" s="54">
        <v>0</v>
      </c>
      <c r="T1796" s="54">
        <v>61455123</v>
      </c>
      <c r="U1796" s="54">
        <f>S1796+T1796</f>
        <v>61455123</v>
      </c>
      <c r="V1796" s="9"/>
      <c r="W1796" s="9">
        <f>ROUND(Q1796 / 1.2, 2)</f>
        <v>3897.46</v>
      </c>
      <c r="X1796" s="9">
        <f>ROUND(R1796 / 1.2, 2)</f>
        <v>3897.46</v>
      </c>
      <c r="Y1796" s="9"/>
      <c r="Z1796" s="9">
        <f>ROUND(T1796 / 1.2, 2)</f>
        <v>51212602.5</v>
      </c>
      <c r="AA1796" s="9">
        <f>Y1796+Z1796</f>
        <v>51212602.5</v>
      </c>
      <c r="AD1796" s="4">
        <v>337839862</v>
      </c>
      <c r="AE1796" s="4">
        <v>29226288</v>
      </c>
      <c r="AG1796" s="4" t="s">
        <v>4815</v>
      </c>
      <c r="AH1796" s="4" t="s">
        <v>4816</v>
      </c>
      <c r="AI1796" s="4" t="s">
        <v>4817</v>
      </c>
    </row>
    <row r="1797" spans="1:35" ht="16.95" customHeight="1" x14ac:dyDescent="0.3">
      <c r="A1797" s="10" t="s">
        <v>4818</v>
      </c>
      <c r="B1797" s="10" t="s">
        <v>4819</v>
      </c>
      <c r="C1797" s="101" t="s">
        <v>4820</v>
      </c>
      <c r="D1797" s="102"/>
      <c r="E1797" s="102"/>
      <c r="F1797" s="102"/>
      <c r="G1797" s="102"/>
      <c r="H1797" s="102"/>
      <c r="I1797" s="103"/>
      <c r="M1797" s="6">
        <f t="shared" ref="M1797:O1798" si="255">SUM(M1798)</f>
        <v>0</v>
      </c>
      <c r="N1797" s="6">
        <f t="shared" si="255"/>
        <v>1057341.6000000001</v>
      </c>
      <c r="O1797" s="6">
        <f t="shared" si="255"/>
        <v>1057341.6000000001</v>
      </c>
      <c r="S1797" s="6">
        <f t="shared" ref="S1797:U1798" si="256">SUM(S1798)</f>
        <v>0</v>
      </c>
      <c r="T1797" s="6">
        <f t="shared" si="256"/>
        <v>1268809.92</v>
      </c>
      <c r="U1797" s="6">
        <f t="shared" si="256"/>
        <v>1268809.92</v>
      </c>
      <c r="Y1797" s="9">
        <f t="shared" ref="Y1797:AA1798" si="257">SUM(Y1798)</f>
        <v>0</v>
      </c>
      <c r="Z1797" s="9">
        <f t="shared" si="257"/>
        <v>1057341.6000000001</v>
      </c>
      <c r="AA1797" s="9">
        <f t="shared" si="257"/>
        <v>1057341.6000000001</v>
      </c>
      <c r="AD1797" s="4">
        <v>337839863</v>
      </c>
      <c r="AE1797" s="4">
        <v>27137798</v>
      </c>
    </row>
    <row r="1798" spans="1:35" ht="16.95" customHeight="1" x14ac:dyDescent="0.3">
      <c r="A1798" s="10" t="s">
        <v>4821</v>
      </c>
      <c r="B1798" s="10" t="s">
        <v>4822</v>
      </c>
      <c r="C1798" s="101" t="s">
        <v>4823</v>
      </c>
      <c r="D1798" s="102"/>
      <c r="E1798" s="102"/>
      <c r="F1798" s="102"/>
      <c r="G1798" s="102"/>
      <c r="H1798" s="102"/>
      <c r="I1798" s="103"/>
      <c r="M1798" s="6">
        <f t="shared" si="255"/>
        <v>0</v>
      </c>
      <c r="N1798" s="6">
        <f t="shared" si="255"/>
        <v>1057341.6000000001</v>
      </c>
      <c r="O1798" s="6">
        <f t="shared" si="255"/>
        <v>1057341.6000000001</v>
      </c>
      <c r="S1798" s="6">
        <f t="shared" si="256"/>
        <v>0</v>
      </c>
      <c r="T1798" s="6">
        <f t="shared" si="256"/>
        <v>1268809.92</v>
      </c>
      <c r="U1798" s="6">
        <f t="shared" si="256"/>
        <v>1268809.92</v>
      </c>
      <c r="Y1798" s="9">
        <f t="shared" si="257"/>
        <v>0</v>
      </c>
      <c r="Z1798" s="9">
        <f t="shared" si="257"/>
        <v>1057341.6000000001</v>
      </c>
      <c r="AA1798" s="9">
        <f t="shared" si="257"/>
        <v>1057341.6000000001</v>
      </c>
      <c r="AD1798" s="4">
        <v>337839864</v>
      </c>
      <c r="AE1798" s="4">
        <v>27137805</v>
      </c>
    </row>
    <row r="1799" spans="1:35" ht="16.95" customHeight="1" x14ac:dyDescent="0.3">
      <c r="A1799" s="10" t="s">
        <v>4824</v>
      </c>
      <c r="B1799" s="10" t="s">
        <v>4825</v>
      </c>
      <c r="C1799" s="101" t="s">
        <v>4795</v>
      </c>
      <c r="D1799" s="102"/>
      <c r="E1799" s="102"/>
      <c r="F1799" s="102"/>
      <c r="G1799" s="102"/>
      <c r="H1799" s="102"/>
      <c r="I1799" s="103"/>
      <c r="M1799" s="6">
        <f>SUM(M1800,M1802)</f>
        <v>0</v>
      </c>
      <c r="N1799" s="6">
        <f>SUM(N1800,N1802)</f>
        <v>1057341.6000000001</v>
      </c>
      <c r="O1799" s="6">
        <f>SUM(O1800,O1802)</f>
        <v>1057341.6000000001</v>
      </c>
      <c r="S1799" s="6">
        <f>SUM(S1800,S1802)</f>
        <v>0</v>
      </c>
      <c r="T1799" s="6">
        <f>SUM(T1800,T1802)</f>
        <v>1268809.92</v>
      </c>
      <c r="U1799" s="6">
        <f>SUM(U1800,U1802)</f>
        <v>1268809.92</v>
      </c>
      <c r="Y1799" s="9">
        <f>SUM(Y1800,Y1802)</f>
        <v>0</v>
      </c>
      <c r="Z1799" s="9">
        <f>SUM(Z1800,Z1802)</f>
        <v>1057341.6000000001</v>
      </c>
      <c r="AA1799" s="9">
        <f>SUM(AA1800,AA1802)</f>
        <v>1057341.6000000001</v>
      </c>
      <c r="AD1799" s="4">
        <v>337839865</v>
      </c>
      <c r="AE1799" s="4">
        <v>27137802</v>
      </c>
    </row>
    <row r="1800" spans="1:35" ht="90" x14ac:dyDescent="0.3">
      <c r="A1800" s="17" t="s">
        <v>4826</v>
      </c>
      <c r="B1800" s="17" t="s">
        <v>4827</v>
      </c>
      <c r="C1800" s="18" t="s">
        <v>4828</v>
      </c>
      <c r="D1800" s="19"/>
      <c r="E1800" s="19" t="s">
        <v>4829</v>
      </c>
      <c r="F1800" s="19" t="s">
        <v>67</v>
      </c>
      <c r="G1800" s="20">
        <v>1</v>
      </c>
      <c r="H1800" s="19"/>
      <c r="I1800" s="21">
        <v>0</v>
      </c>
      <c r="J1800" s="22">
        <v>0</v>
      </c>
      <c r="K1800" s="22">
        <v>784.29</v>
      </c>
      <c r="L1800" s="22">
        <f>J1800+ROUND(K1800, 2)</f>
        <v>784.29</v>
      </c>
      <c r="M1800" s="22">
        <v>0</v>
      </c>
      <c r="N1800" s="22">
        <v>0</v>
      </c>
      <c r="O1800" s="22">
        <f>M1800+N1800</f>
        <v>0</v>
      </c>
      <c r="P1800" s="22">
        <v>0</v>
      </c>
      <c r="Q1800" s="22">
        <v>784.29</v>
      </c>
      <c r="R1800" s="22">
        <f>P1800+ROUND(Q1800, 2)</f>
        <v>784.29</v>
      </c>
      <c r="S1800" s="22">
        <v>0</v>
      </c>
      <c r="T1800" s="22">
        <v>0</v>
      </c>
      <c r="U1800" s="22">
        <f>S1800+T1800</f>
        <v>0</v>
      </c>
      <c r="V1800" s="9"/>
      <c r="W1800" s="9">
        <f t="shared" ref="W1800:X1802" si="258">ROUND(Q1800 / 1.2, 2)</f>
        <v>653.58000000000004</v>
      </c>
      <c r="X1800" s="9">
        <f t="shared" si="258"/>
        <v>653.58000000000004</v>
      </c>
      <c r="Y1800" s="9"/>
      <c r="Z1800" s="9">
        <f>ROUND(T1800 / 1.2, 2)</f>
        <v>0</v>
      </c>
      <c r="AA1800" s="9">
        <f>Y1800+Z1800</f>
        <v>0</v>
      </c>
      <c r="AD1800" s="4">
        <v>337839867</v>
      </c>
      <c r="AE1800" s="4">
        <v>27138048</v>
      </c>
      <c r="AG1800" s="4" t="s">
        <v>4830</v>
      </c>
      <c r="AH1800" s="4" t="s">
        <v>4831</v>
      </c>
      <c r="AI1800" s="4" t="s">
        <v>4832</v>
      </c>
    </row>
    <row r="1801" spans="1:35" ht="90" x14ac:dyDescent="0.3">
      <c r="A1801" s="23" t="s">
        <v>4833</v>
      </c>
      <c r="B1801" s="23" t="s">
        <v>4827</v>
      </c>
      <c r="C1801" s="24" t="s">
        <v>4828</v>
      </c>
      <c r="D1801" s="25"/>
      <c r="E1801" s="25" t="s">
        <v>4829</v>
      </c>
      <c r="F1801" s="25" t="s">
        <v>67</v>
      </c>
      <c r="G1801" s="26">
        <v>1</v>
      </c>
      <c r="H1801" s="25"/>
      <c r="I1801" s="26">
        <v>1348.65</v>
      </c>
      <c r="J1801" s="27">
        <v>0</v>
      </c>
      <c r="K1801" s="27">
        <v>784.29</v>
      </c>
      <c r="L1801" s="27">
        <v>784.29</v>
      </c>
      <c r="M1801" s="27">
        <v>0</v>
      </c>
      <c r="N1801" s="27">
        <v>1057732.71</v>
      </c>
      <c r="O1801" s="27"/>
      <c r="P1801" s="27">
        <v>0</v>
      </c>
      <c r="Q1801" s="27">
        <v>784.29</v>
      </c>
      <c r="R1801" s="27">
        <v>784.29</v>
      </c>
      <c r="S1801" s="27">
        <v>0</v>
      </c>
      <c r="T1801" s="27">
        <v>1057732.71</v>
      </c>
      <c r="U1801" s="27"/>
      <c r="V1801" s="9"/>
      <c r="W1801" s="9">
        <f t="shared" si="258"/>
        <v>653.58000000000004</v>
      </c>
      <c r="X1801" s="9">
        <f t="shared" si="258"/>
        <v>653.58000000000004</v>
      </c>
      <c r="Y1801" s="9"/>
      <c r="Z1801" s="9">
        <f>ROUND(T1801 / 1.2, 2)</f>
        <v>881443.93</v>
      </c>
      <c r="AA1801" s="9"/>
      <c r="AD1801" s="4">
        <v>315782443</v>
      </c>
      <c r="AE1801" s="4">
        <v>27138048</v>
      </c>
      <c r="AG1801" s="4" t="s">
        <v>4830</v>
      </c>
      <c r="AH1801" s="4" t="s">
        <v>4831</v>
      </c>
      <c r="AI1801" s="4"/>
    </row>
    <row r="1802" spans="1:35" ht="90" x14ac:dyDescent="0.3">
      <c r="A1802" s="50" t="s">
        <v>4834</v>
      </c>
      <c r="B1802" s="50" t="s">
        <v>4827</v>
      </c>
      <c r="C1802" s="51" t="s">
        <v>4828</v>
      </c>
      <c r="D1802" s="52"/>
      <c r="E1802" s="52" t="s">
        <v>4835</v>
      </c>
      <c r="F1802" s="52" t="s">
        <v>67</v>
      </c>
      <c r="G1802" s="53">
        <v>1</v>
      </c>
      <c r="H1802" s="52"/>
      <c r="I1802" s="53">
        <v>1348.65</v>
      </c>
      <c r="J1802" s="54">
        <v>0</v>
      </c>
      <c r="K1802" s="54">
        <v>784</v>
      </c>
      <c r="L1802" s="54">
        <f>J1802+ROUND(K1802, 2)</f>
        <v>784</v>
      </c>
      <c r="M1802" s="54">
        <v>0</v>
      </c>
      <c r="N1802" s="54">
        <v>1057341.6000000001</v>
      </c>
      <c r="O1802" s="54">
        <f>M1802+N1802</f>
        <v>1057341.6000000001</v>
      </c>
      <c r="P1802" s="54">
        <v>0</v>
      </c>
      <c r="Q1802" s="54">
        <v>940.8</v>
      </c>
      <c r="R1802" s="54">
        <f>P1802+ROUND(Q1802, 2)</f>
        <v>940.8</v>
      </c>
      <c r="S1802" s="54">
        <v>0</v>
      </c>
      <c r="T1802" s="54">
        <v>1268809.92</v>
      </c>
      <c r="U1802" s="54">
        <f>S1802+T1802</f>
        <v>1268809.92</v>
      </c>
      <c r="V1802" s="9"/>
      <c r="W1802" s="9">
        <f t="shared" si="258"/>
        <v>784</v>
      </c>
      <c r="X1802" s="9">
        <f t="shared" si="258"/>
        <v>784</v>
      </c>
      <c r="Y1802" s="9"/>
      <c r="Z1802" s="9">
        <f>ROUND(T1802 / 1.2, 2)</f>
        <v>1057341.6000000001</v>
      </c>
      <c r="AA1802" s="9">
        <f>Y1802+Z1802</f>
        <v>1057341.6000000001</v>
      </c>
      <c r="AD1802" s="4">
        <v>337840153</v>
      </c>
      <c r="AE1802" s="4">
        <v>28895645</v>
      </c>
      <c r="AG1802" s="4" t="s">
        <v>4830</v>
      </c>
      <c r="AH1802" s="4" t="s">
        <v>4831</v>
      </c>
      <c r="AI1802" s="4" t="s">
        <v>4832</v>
      </c>
    </row>
    <row r="1803" spans="1:35" ht="24" customHeight="1" x14ac:dyDescent="0.3">
      <c r="A1803" s="68"/>
      <c r="B1803" s="68"/>
      <c r="C1803" s="68"/>
      <c r="D1803" s="69" t="s">
        <v>4836</v>
      </c>
      <c r="E1803" s="68"/>
      <c r="F1803" s="68"/>
      <c r="G1803" s="68"/>
      <c r="H1803" s="68"/>
      <c r="I1803" s="68"/>
      <c r="J1803" s="68"/>
      <c r="K1803" s="68"/>
      <c r="L1803" s="68"/>
      <c r="M1803" s="70">
        <f>SUM(M8)</f>
        <v>47215436.839999989</v>
      </c>
      <c r="N1803" s="70">
        <f>SUM(N8)</f>
        <v>86258239.069999978</v>
      </c>
      <c r="O1803" s="70">
        <f>M1803+N1803</f>
        <v>133473675.90999997</v>
      </c>
      <c r="P1803" s="68"/>
      <c r="Q1803" s="68"/>
      <c r="R1803" s="68"/>
      <c r="S1803" s="70">
        <f>SUM(S8)</f>
        <v>63362460.109999992</v>
      </c>
      <c r="T1803" s="70">
        <f>SUM(T8)</f>
        <v>166210585.12999997</v>
      </c>
      <c r="U1803" s="70">
        <f>S1803+T1803</f>
        <v>229573045.23999995</v>
      </c>
      <c r="Y1803" s="9">
        <f>SUM(Y8)</f>
        <v>52802050.209999986</v>
      </c>
      <c r="Z1803" s="9">
        <f>SUM(Z8)</f>
        <v>138508820.95999998</v>
      </c>
      <c r="AA1803" s="9">
        <f>Y1803+Z1803</f>
        <v>191310871.16999996</v>
      </c>
    </row>
  </sheetData>
  <sheetProtection password="C644" sheet="1" formatColumns="0" autoFilter="0"/>
  <autoFilter ref="A7:U7"/>
  <mergeCells count="48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155:I155"/>
    <mergeCell ref="C206:I206"/>
    <mergeCell ref="C386:I386"/>
    <mergeCell ref="C387:I387"/>
    <mergeCell ref="C558:I558"/>
    <mergeCell ref="C956:I956"/>
    <mergeCell ref="C1123:I1123"/>
    <mergeCell ref="C1136:I1136"/>
    <mergeCell ref="C1137:I1137"/>
    <mergeCell ref="C1177:I1177"/>
    <mergeCell ref="C1445:I1445"/>
    <mergeCell ref="C1798:I1798"/>
    <mergeCell ref="C1799:I1799"/>
    <mergeCell ref="C1635:I1635"/>
    <mergeCell ref="C1792:I1792"/>
    <mergeCell ref="C1794:I1794"/>
    <mergeCell ref="C1795:I1795"/>
    <mergeCell ref="C1797:I17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1223"/>
  <sheetViews>
    <sheetView zoomScale="55" zoomScaleNormal="55" workbookViewId="0">
      <pane xSplit="9" ySplit="7" topLeftCell="T1200" activePane="bottomRight" state="frozen"/>
      <selection pane="topRight"/>
      <selection pane="bottomLeft"/>
      <selection pane="bottomRight" activeCell="A1205" sqref="A1205:XFD1225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4819</v>
      </c>
      <c r="G1" s="2" t="s">
        <v>4837</v>
      </c>
      <c r="H1" s="2" t="s">
        <v>4838</v>
      </c>
      <c r="I1" s="2" t="s">
        <v>4839</v>
      </c>
      <c r="J1" s="2" t="s">
        <v>4840</v>
      </c>
      <c r="K1" s="2" t="s">
        <v>4841</v>
      </c>
      <c r="L1" s="2" t="s">
        <v>4842</v>
      </c>
      <c r="M1" s="2" t="s">
        <v>4843</v>
      </c>
      <c r="N1" s="2" t="s">
        <v>4844</v>
      </c>
      <c r="O1" s="2" t="s">
        <v>4845</v>
      </c>
      <c r="P1" s="2" t="s">
        <v>4846</v>
      </c>
      <c r="Q1" s="2" t="s">
        <v>4847</v>
      </c>
      <c r="R1" s="2" t="s">
        <v>4848</v>
      </c>
      <c r="S1" s="3"/>
      <c r="T1" s="3"/>
      <c r="U1" s="3"/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</row>
    <row r="2" spans="1:35" ht="30.75" customHeight="1" x14ac:dyDescent="0.3">
      <c r="A2" s="114" t="s">
        <v>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spans="1:35" ht="15" customHeight="1" x14ac:dyDescent="0.3">
      <c r="A3" s="115" t="s">
        <v>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 spans="1:35" ht="15" customHeight="1" x14ac:dyDescent="0.3">
      <c r="A4" s="116" t="s">
        <v>6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</row>
    <row r="5" spans="1:35" ht="40.799999999999997" customHeight="1" x14ac:dyDescent="0.3">
      <c r="A5" s="109" t="s">
        <v>28</v>
      </c>
      <c r="B5" s="109" t="s">
        <v>29</v>
      </c>
      <c r="C5" s="109" t="s">
        <v>30</v>
      </c>
      <c r="D5" s="109" t="s">
        <v>31</v>
      </c>
      <c r="E5" s="109" t="s">
        <v>32</v>
      </c>
      <c r="F5" s="109" t="s">
        <v>33</v>
      </c>
      <c r="G5" s="109" t="s">
        <v>34</v>
      </c>
      <c r="H5" s="109" t="s">
        <v>35</v>
      </c>
      <c r="I5" s="109" t="s">
        <v>36</v>
      </c>
      <c r="J5" s="117" t="s">
        <v>7</v>
      </c>
      <c r="K5" s="118"/>
      <c r="L5" s="118"/>
      <c r="M5" s="118"/>
      <c r="N5" s="118"/>
      <c r="O5" s="119"/>
      <c r="P5" s="120" t="s">
        <v>8</v>
      </c>
      <c r="Q5" s="121"/>
      <c r="R5" s="122"/>
      <c r="S5" s="120" t="s">
        <v>9</v>
      </c>
      <c r="T5" s="121"/>
      <c r="U5" s="122"/>
    </row>
    <row r="6" spans="1:35" ht="15.75" customHeight="1" x14ac:dyDescent="0.3">
      <c r="A6" s="123"/>
      <c r="B6" s="123"/>
      <c r="C6" s="123"/>
      <c r="D6" s="123"/>
      <c r="E6" s="123"/>
      <c r="F6" s="123"/>
      <c r="G6" s="123"/>
      <c r="H6" s="123"/>
      <c r="I6" s="123"/>
      <c r="J6" s="107" t="s">
        <v>37</v>
      </c>
      <c r="K6" s="108"/>
      <c r="L6" s="109" t="s">
        <v>37</v>
      </c>
      <c r="M6" s="107" t="s">
        <v>40</v>
      </c>
      <c r="N6" s="108"/>
      <c r="O6" s="109" t="s">
        <v>41</v>
      </c>
      <c r="P6" s="107" t="s">
        <v>37</v>
      </c>
      <c r="Q6" s="108"/>
      <c r="R6" s="109" t="s">
        <v>37</v>
      </c>
      <c r="S6" s="107" t="s">
        <v>40</v>
      </c>
      <c r="T6" s="108"/>
      <c r="U6" s="109" t="s">
        <v>41</v>
      </c>
    </row>
    <row r="7" spans="1:35" ht="31.2" customHeight="1" x14ac:dyDescent="0.3">
      <c r="A7" s="110"/>
      <c r="B7" s="110"/>
      <c r="C7" s="110"/>
      <c r="D7" s="110"/>
      <c r="E7" s="110"/>
      <c r="F7" s="110"/>
      <c r="G7" s="110"/>
      <c r="H7" s="110"/>
      <c r="I7" s="110"/>
      <c r="J7" s="5" t="s">
        <v>38</v>
      </c>
      <c r="K7" s="5" t="s">
        <v>39</v>
      </c>
      <c r="L7" s="110"/>
      <c r="M7" s="5" t="s">
        <v>38</v>
      </c>
      <c r="N7" s="5" t="s">
        <v>39</v>
      </c>
      <c r="O7" s="110"/>
      <c r="P7" s="5" t="s">
        <v>38</v>
      </c>
      <c r="Q7" s="5" t="s">
        <v>39</v>
      </c>
      <c r="R7" s="110"/>
      <c r="S7" s="5" t="s">
        <v>38</v>
      </c>
      <c r="T7" s="5" t="s">
        <v>39</v>
      </c>
      <c r="U7" s="110"/>
    </row>
    <row r="8" spans="1:35" ht="30" customHeight="1" x14ac:dyDescent="0.3">
      <c r="A8" s="111" t="s">
        <v>42</v>
      </c>
      <c r="B8" s="112"/>
      <c r="C8" s="112"/>
      <c r="D8" s="112"/>
      <c r="E8" s="112"/>
      <c r="F8" s="112"/>
      <c r="G8" s="112"/>
      <c r="H8" s="112"/>
      <c r="I8" s="113"/>
      <c r="J8" s="7"/>
      <c r="K8" s="7"/>
      <c r="L8" s="7"/>
      <c r="M8" s="8">
        <f>SUM(M9,M1199)</f>
        <v>47215436.839999989</v>
      </c>
      <c r="N8" s="8">
        <f>SUM(N9,N1199)</f>
        <v>86258239.069999978</v>
      </c>
      <c r="O8" s="8">
        <f>SUM(O9,O1199)</f>
        <v>133473675.90999998</v>
      </c>
      <c r="P8" s="7"/>
      <c r="Q8" s="7"/>
      <c r="R8" s="7"/>
      <c r="S8" s="8">
        <f>SUM(S9,S1199)</f>
        <v>63362460.109999992</v>
      </c>
      <c r="T8" s="8">
        <f>SUM(T9,T1199)</f>
        <v>166210585.12999997</v>
      </c>
      <c r="U8" s="8">
        <f>SUM(U9,U1199)</f>
        <v>229573045.24000001</v>
      </c>
      <c r="Y8" s="9">
        <f>SUM(Y9,Y1199)</f>
        <v>52802050.209999986</v>
      </c>
      <c r="Z8" s="9">
        <f>SUM(Z9,Z1199)</f>
        <v>138508820.95999998</v>
      </c>
      <c r="AA8" s="9">
        <f>SUM(AA9,AA1199)</f>
        <v>191310871.16999999</v>
      </c>
      <c r="AC8" s="4" t="s">
        <v>43</v>
      </c>
    </row>
    <row r="9" spans="1:35" ht="16.95" customHeight="1" x14ac:dyDescent="0.3">
      <c r="A9" s="10" t="s">
        <v>44</v>
      </c>
      <c r="B9" s="10" t="s">
        <v>45</v>
      </c>
      <c r="C9" s="101" t="s">
        <v>46</v>
      </c>
      <c r="D9" s="102"/>
      <c r="E9" s="102"/>
      <c r="F9" s="102"/>
      <c r="G9" s="102"/>
      <c r="H9" s="102"/>
      <c r="I9" s="103"/>
      <c r="M9" s="6">
        <f>SUM(M10,M1196)</f>
        <v>47215436.839999989</v>
      </c>
      <c r="N9" s="6">
        <f>SUM(N10,N1196)</f>
        <v>85200897.469999984</v>
      </c>
      <c r="O9" s="6">
        <f>SUM(O10,O1196)</f>
        <v>132416334.30999999</v>
      </c>
      <c r="S9" s="6">
        <f>SUM(S10,S1196)</f>
        <v>63362460.109999992</v>
      </c>
      <c r="T9" s="6">
        <f>SUM(T10,T1196)</f>
        <v>164941775.20999998</v>
      </c>
      <c r="U9" s="6">
        <f>SUM(U10,U1196)</f>
        <v>228304235.32000002</v>
      </c>
      <c r="Y9" s="9">
        <f>SUM(Y10,Y1196)</f>
        <v>52802050.209999986</v>
      </c>
      <c r="Z9" s="9">
        <f>SUM(Z10,Z1196)</f>
        <v>137451479.35999998</v>
      </c>
      <c r="AA9" s="9">
        <f>SUM(AA10,AA1196)</f>
        <v>190253529.56999999</v>
      </c>
      <c r="AD9" s="4">
        <v>337839749</v>
      </c>
      <c r="AE9" s="4">
        <v>27137796</v>
      </c>
    </row>
    <row r="10" spans="1:35" ht="16.95" customHeight="1" x14ac:dyDescent="0.3">
      <c r="A10" s="10" t="s">
        <v>47</v>
      </c>
      <c r="B10" s="10" t="s">
        <v>48</v>
      </c>
      <c r="C10" s="101" t="s">
        <v>49</v>
      </c>
      <c r="D10" s="102"/>
      <c r="E10" s="102"/>
      <c r="F10" s="102"/>
      <c r="G10" s="102"/>
      <c r="H10" s="102"/>
      <c r="I10" s="103"/>
      <c r="M10" s="6">
        <f t="shared" ref="M10:O11" si="0">SUM(M11)</f>
        <v>47215436.839999989</v>
      </c>
      <c r="N10" s="6">
        <f t="shared" si="0"/>
        <v>85200897.469999984</v>
      </c>
      <c r="O10" s="6">
        <f t="shared" si="0"/>
        <v>132416334.30999999</v>
      </c>
      <c r="S10" s="6">
        <f t="shared" ref="S10:U11" si="1">SUM(S11)</f>
        <v>63362460.109999992</v>
      </c>
      <c r="T10" s="6">
        <f t="shared" si="1"/>
        <v>103486652.20999999</v>
      </c>
      <c r="U10" s="6">
        <f t="shared" si="1"/>
        <v>166849112.32000002</v>
      </c>
      <c r="Y10" s="9">
        <f t="shared" ref="Y10:AA11" si="2">SUM(Y11)</f>
        <v>52802050.209999986</v>
      </c>
      <c r="Z10" s="9">
        <f t="shared" si="2"/>
        <v>86238876.859999985</v>
      </c>
      <c r="AA10" s="9">
        <f t="shared" si="2"/>
        <v>139040927.06999999</v>
      </c>
      <c r="AD10" s="4">
        <v>337839750</v>
      </c>
      <c r="AE10" s="4">
        <v>27137811</v>
      </c>
    </row>
    <row r="11" spans="1:35" ht="16.95" customHeight="1" x14ac:dyDescent="0.3">
      <c r="A11" s="10" t="s">
        <v>50</v>
      </c>
      <c r="B11" s="10" t="s">
        <v>51</v>
      </c>
      <c r="C11" s="101" t="s">
        <v>52</v>
      </c>
      <c r="D11" s="102"/>
      <c r="E11" s="102"/>
      <c r="F11" s="102"/>
      <c r="G11" s="102"/>
      <c r="H11" s="102"/>
      <c r="I11" s="103"/>
      <c r="M11" s="6">
        <f t="shared" si="0"/>
        <v>47215436.839999989</v>
      </c>
      <c r="N11" s="6">
        <f t="shared" si="0"/>
        <v>85200897.469999984</v>
      </c>
      <c r="O11" s="6">
        <f t="shared" si="0"/>
        <v>132416334.30999999</v>
      </c>
      <c r="S11" s="6">
        <f t="shared" si="1"/>
        <v>63362460.109999992</v>
      </c>
      <c r="T11" s="6">
        <f t="shared" si="1"/>
        <v>103486652.20999999</v>
      </c>
      <c r="U11" s="6">
        <f t="shared" si="1"/>
        <v>166849112.32000002</v>
      </c>
      <c r="Y11" s="9">
        <f t="shared" si="2"/>
        <v>52802050.209999986</v>
      </c>
      <c r="Z11" s="9">
        <f t="shared" si="2"/>
        <v>86238876.859999985</v>
      </c>
      <c r="AA11" s="9">
        <f t="shared" si="2"/>
        <v>139040927.06999999</v>
      </c>
      <c r="AD11" s="4">
        <v>337839751</v>
      </c>
      <c r="AE11" s="4">
        <v>27137817</v>
      </c>
    </row>
    <row r="12" spans="1:35" ht="16.95" customHeight="1" x14ac:dyDescent="0.3">
      <c r="A12" s="10" t="s">
        <v>53</v>
      </c>
      <c r="B12" s="10" t="s">
        <v>54</v>
      </c>
      <c r="C12" s="101" t="s">
        <v>55</v>
      </c>
      <c r="D12" s="102"/>
      <c r="E12" s="102"/>
      <c r="F12" s="102"/>
      <c r="G12" s="102"/>
      <c r="H12" s="102"/>
      <c r="I12" s="103"/>
      <c r="M12" s="6">
        <f>SUM(M13,M284,M779,M971,M1089,M1194)</f>
        <v>47215436.839999989</v>
      </c>
      <c r="N12" s="6">
        <f>SUM(N13,N284,N779,N971,N1089,N1194)</f>
        <v>85200897.469999984</v>
      </c>
      <c r="O12" s="6">
        <f>SUM(O13,O284,O779,O971,O1089,O1194)</f>
        <v>132416334.30999999</v>
      </c>
      <c r="S12" s="6">
        <f>SUM(S13,S284,S779,S971,S1089,S1194)</f>
        <v>63362460.109999992</v>
      </c>
      <c r="T12" s="6">
        <f>SUM(T13,T284,T779,T971,T1089,T1194)</f>
        <v>103486652.20999999</v>
      </c>
      <c r="U12" s="6">
        <f>SUM(U13,U284,U779,U971,U1089,U1194)</f>
        <v>166849112.32000002</v>
      </c>
      <c r="Y12" s="9">
        <f>SUM(Y13,Y284,Y779,Y971,Y1089,Y1194)</f>
        <v>52802050.209999986</v>
      </c>
      <c r="Z12" s="9">
        <f>SUM(Z13,Z284,Z779,Z971,Z1089,Z1194)</f>
        <v>86238876.859999985</v>
      </c>
      <c r="AA12" s="9">
        <f>SUM(AA13,AA284,AA779,AA971,AA1089,AA1194)</f>
        <v>139040927.06999999</v>
      </c>
      <c r="AD12" s="4">
        <v>337839752</v>
      </c>
      <c r="AE12" s="4">
        <v>27137837</v>
      </c>
    </row>
    <row r="13" spans="1:35" ht="16.95" customHeight="1" x14ac:dyDescent="0.3">
      <c r="A13" s="10" t="s">
        <v>56</v>
      </c>
      <c r="B13" s="10" t="s">
        <v>57</v>
      </c>
      <c r="C13" s="101" t="s">
        <v>58</v>
      </c>
      <c r="D13" s="102"/>
      <c r="E13" s="102"/>
      <c r="F13" s="102"/>
      <c r="G13" s="102"/>
      <c r="H13" s="102"/>
      <c r="I13" s="103"/>
      <c r="M13" s="6">
        <f>SUM(M14,M116,M155)</f>
        <v>14941375.02</v>
      </c>
      <c r="N13" s="6">
        <f>SUM(N14,N116,N155)</f>
        <v>20883427.969999999</v>
      </c>
      <c r="O13" s="6">
        <f>SUM(O14,O116,O155)</f>
        <v>35824802.989999995</v>
      </c>
      <c r="S13" s="6">
        <f>SUM(S14,S116,S155)</f>
        <v>33127126.469999999</v>
      </c>
      <c r="T13" s="6">
        <f>SUM(T14,T116,T155)</f>
        <v>24904883.030000001</v>
      </c>
      <c r="U13" s="6">
        <f>SUM(U14,U116,U155)</f>
        <v>58032009.5</v>
      </c>
      <c r="Y13" s="9">
        <f>SUM(Y14,Y116,Y155)</f>
        <v>27605938.769999996</v>
      </c>
      <c r="Z13" s="9">
        <f>SUM(Z14,Z116,Z155)</f>
        <v>20754069.200000003</v>
      </c>
      <c r="AA13" s="9">
        <f>SUM(AA14,AA116,AA155)</f>
        <v>48360007.969999999</v>
      </c>
      <c r="AD13" s="4">
        <v>337839753</v>
      </c>
      <c r="AE13" s="4">
        <v>27137842</v>
      </c>
    </row>
    <row r="14" spans="1:35" ht="16.95" customHeight="1" x14ac:dyDescent="0.3">
      <c r="A14" s="10" t="s">
        <v>59</v>
      </c>
      <c r="B14" s="10" t="s">
        <v>60</v>
      </c>
      <c r="C14" s="101" t="s">
        <v>61</v>
      </c>
      <c r="D14" s="102"/>
      <c r="E14" s="102"/>
      <c r="F14" s="102"/>
      <c r="G14" s="102"/>
      <c r="H14" s="102"/>
      <c r="I14" s="103"/>
      <c r="M14" s="6">
        <f>SUM(M15,M18,M22,M25,M28,M30,M32,M40,M48,M54,M60,M66,M72,M78,M84,M92,M98,M104,M110)</f>
        <v>9670962.1099999994</v>
      </c>
      <c r="N14" s="6">
        <f>SUM(N15,N18,N22,N25,N28,N30,N32,N40,N48,N54,N60,N66,N72,N78,N84,N92,N98,N104,N110)</f>
        <v>12175528.02</v>
      </c>
      <c r="O14" s="6">
        <f>SUM(O15,O18,O22,O25,O28,O30,O32,O40,O48,O54,O60,O66,O72,O78,O84,O92,O98,O104,O110)</f>
        <v>21846490.129999999</v>
      </c>
      <c r="S14" s="6">
        <f>SUM(S15,S18,S22,S25,S28,S30,S32,S40,S48,S54,S60,S66,S72,S78,S84,S92,S98,S104,S110)</f>
        <v>9592175.6500000004</v>
      </c>
      <c r="T14" s="6">
        <f>SUM(T15,T18,T22,T25,T28,T30,T32,T40,T48,T54,T60,T66,T72,T78,T84,T92,T98,T104,T110)</f>
        <v>14549243.539999999</v>
      </c>
      <c r="U14" s="6">
        <f>SUM(U15,U18,U22,U25,U28,U30,U32,U40,U48,U54,U60,U66,U72,U78,U84,U92,U98,U104,U110)</f>
        <v>24141419.189999998</v>
      </c>
      <c r="Y14" s="9">
        <f>SUM(Y15,Y18,Y22,Y25,Y28,Y30,Y32,Y40,Y48,Y54,Y60,Y66,Y72,Y78,Y84,Y92,Y98,Y104,Y110)</f>
        <v>7993479.7200000007</v>
      </c>
      <c r="Z14" s="9">
        <f>SUM(Z15,Z18,Z22,Z25,Z28,Z30,Z32,Z40,Z48,Z54,Z60,Z66,Z72,Z78,Z84,Z92,Z98,Z104,Z110)</f>
        <v>12124369.620000001</v>
      </c>
      <c r="AA14" s="9">
        <f>SUM(AA15,AA18,AA22,AA25,AA28,AA30,AA32,AA40,AA48,AA54,AA60,AA66,AA72,AA78,AA84,AA92,AA98,AA104,AA110)</f>
        <v>20117849.340000004</v>
      </c>
      <c r="AD14" s="4">
        <v>337839754</v>
      </c>
      <c r="AE14" s="4">
        <v>27137833</v>
      </c>
    </row>
    <row r="15" spans="1:35" ht="54" hidden="1" x14ac:dyDescent="0.3">
      <c r="A15" s="10" t="s">
        <v>62</v>
      </c>
      <c r="B15" s="10" t="s">
        <v>63</v>
      </c>
      <c r="C15" s="11" t="s">
        <v>64</v>
      </c>
      <c r="D15" s="12" t="s">
        <v>65</v>
      </c>
      <c r="E15" s="12" t="s">
        <v>66</v>
      </c>
      <c r="F15" s="12" t="s">
        <v>67</v>
      </c>
      <c r="G15" s="13">
        <v>1</v>
      </c>
      <c r="H15" s="13"/>
      <c r="I15" s="13">
        <v>0</v>
      </c>
      <c r="J15" s="14">
        <v>177.36</v>
      </c>
      <c r="K15" s="15">
        <v>388</v>
      </c>
      <c r="L15" s="14">
        <f>J15+ROUND(K15, 2)</f>
        <v>565.36</v>
      </c>
      <c r="M15" s="14">
        <v>0</v>
      </c>
      <c r="N15" s="14">
        <v>0</v>
      </c>
      <c r="O15" s="14">
        <f>M15+N15</f>
        <v>0</v>
      </c>
      <c r="P15" s="14">
        <v>177.36</v>
      </c>
      <c r="Q15" s="15">
        <v>388</v>
      </c>
      <c r="R15" s="14">
        <f>P15+ROUND(Q15, 2)</f>
        <v>565.36</v>
      </c>
      <c r="S15" s="14">
        <v>0</v>
      </c>
      <c r="T15" s="14">
        <v>0</v>
      </c>
      <c r="U15" s="14">
        <f>S15+T15</f>
        <v>0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337839756</v>
      </c>
      <c r="AE15" s="4">
        <v>27137860</v>
      </c>
      <c r="AG15" s="4" t="s">
        <v>68</v>
      </c>
      <c r="AH15" s="4" t="s">
        <v>69</v>
      </c>
      <c r="AI15" s="4" t="s">
        <v>70</v>
      </c>
    </row>
    <row r="16" spans="1:35" ht="36" hidden="1" x14ac:dyDescent="0.3">
      <c r="A16" s="10" t="s">
        <v>72</v>
      </c>
      <c r="B16" s="10"/>
      <c r="C16" s="28" t="s">
        <v>73</v>
      </c>
      <c r="D16" s="12"/>
      <c r="E16" s="12"/>
      <c r="F16" s="29" t="s">
        <v>74</v>
      </c>
      <c r="G16" s="30">
        <v>1.6</v>
      </c>
      <c r="H16" s="41"/>
      <c r="I16" s="41">
        <v>0</v>
      </c>
      <c r="J16" s="31">
        <v>9.67</v>
      </c>
      <c r="M16" s="32">
        <f>ROUND(ROUND(J16, 2)*I16, 2)</f>
        <v>0</v>
      </c>
      <c r="P16" s="31">
        <v>9.67</v>
      </c>
      <c r="S16" s="32">
        <f>ROUND(ROUND(P16, 2)*I16, 2)</f>
        <v>0</v>
      </c>
      <c r="V16" s="9">
        <f>ROUND(ROUND(P16, 2)/1.2, 2)</f>
        <v>8.06</v>
      </c>
      <c r="Y16" s="9">
        <f t="shared" ref="Y16:Y47" si="3">ROUND(S16 / 1.2, 2)</f>
        <v>0</v>
      </c>
      <c r="AD16" s="4" t="s">
        <v>75</v>
      </c>
      <c r="AE16" s="4" t="s">
        <v>76</v>
      </c>
      <c r="AF16" s="4" t="s">
        <v>77</v>
      </c>
    </row>
    <row r="17" spans="1:35" ht="36" hidden="1" x14ac:dyDescent="0.3">
      <c r="A17" s="10" t="s">
        <v>80</v>
      </c>
      <c r="B17" s="10"/>
      <c r="C17" s="49" t="s">
        <v>81</v>
      </c>
      <c r="D17" s="12"/>
      <c r="E17" s="12"/>
      <c r="F17" s="29" t="s">
        <v>74</v>
      </c>
      <c r="G17" s="30">
        <v>0.255</v>
      </c>
      <c r="H17" s="41"/>
      <c r="I17" s="41">
        <v>0</v>
      </c>
      <c r="J17" s="31">
        <v>88.8</v>
      </c>
      <c r="M17" s="32">
        <f>ROUND(ROUND(J17, 2)*I17, 2)</f>
        <v>0</v>
      </c>
      <c r="P17" s="31">
        <v>88.8</v>
      </c>
      <c r="S17" s="32">
        <f>ROUND(ROUND(P17, 2)*I17, 2)</f>
        <v>0</v>
      </c>
      <c r="V17" s="9">
        <f>ROUND(ROUND(P17, 2)/1.2, 2)</f>
        <v>74</v>
      </c>
      <c r="Y17" s="9">
        <f t="shared" si="3"/>
        <v>0</v>
      </c>
      <c r="AD17" s="4" t="s">
        <v>82</v>
      </c>
      <c r="AE17" s="4" t="s">
        <v>83</v>
      </c>
      <c r="AF17" s="4" t="s">
        <v>84</v>
      </c>
    </row>
    <row r="18" spans="1:35" ht="54" hidden="1" x14ac:dyDescent="0.3">
      <c r="A18" s="10" t="s">
        <v>87</v>
      </c>
      <c r="B18" s="10" t="s">
        <v>63</v>
      </c>
      <c r="C18" s="11" t="s">
        <v>88</v>
      </c>
      <c r="D18" s="12" t="s">
        <v>65</v>
      </c>
      <c r="E18" s="12" t="s">
        <v>89</v>
      </c>
      <c r="F18" s="12" t="s">
        <v>67</v>
      </c>
      <c r="G18" s="13">
        <v>1</v>
      </c>
      <c r="H18" s="13"/>
      <c r="I18" s="13">
        <v>0</v>
      </c>
      <c r="J18" s="14">
        <v>172.99</v>
      </c>
      <c r="K18" s="15">
        <v>400</v>
      </c>
      <c r="L18" s="14">
        <f>J18+ROUND(K18, 2)</f>
        <v>572.99</v>
      </c>
      <c r="M18" s="14">
        <v>0</v>
      </c>
      <c r="N18" s="14">
        <v>0</v>
      </c>
      <c r="O18" s="14">
        <f>M18+N18</f>
        <v>0</v>
      </c>
      <c r="P18" s="14">
        <v>172.99</v>
      </c>
      <c r="Q18" s="15">
        <v>400</v>
      </c>
      <c r="R18" s="14">
        <f>P18+ROUND(Q18, 2)</f>
        <v>572.99</v>
      </c>
      <c r="S18" s="14">
        <v>0</v>
      </c>
      <c r="T18" s="14">
        <v>0</v>
      </c>
      <c r="U18" s="14">
        <f>S18+T18</f>
        <v>0</v>
      </c>
      <c r="V18" s="9">
        <f>ROUND(P18 / 1.2, 2)</f>
        <v>144.16</v>
      </c>
      <c r="W18" s="9">
        <f>ROUND(Q18 / 1.2, 2)</f>
        <v>333.33</v>
      </c>
      <c r="X18" s="9">
        <f>ROUND(R18 / 1.2, 2)</f>
        <v>477.49</v>
      </c>
      <c r="Y18" s="9">
        <f t="shared" si="3"/>
        <v>0</v>
      </c>
      <c r="Z18" s="9">
        <f>ROUND(T18 / 1.2, 2)</f>
        <v>0</v>
      </c>
      <c r="AA18" s="9">
        <f>Y18+Z18</f>
        <v>0</v>
      </c>
      <c r="AD18" s="4">
        <v>337839868</v>
      </c>
      <c r="AE18" s="4">
        <v>27137954</v>
      </c>
      <c r="AG18" s="4" t="s">
        <v>68</v>
      </c>
      <c r="AH18" s="4" t="s">
        <v>69</v>
      </c>
      <c r="AI18" s="4" t="s">
        <v>70</v>
      </c>
    </row>
    <row r="19" spans="1:35" ht="36" hidden="1" x14ac:dyDescent="0.3">
      <c r="A19" s="10" t="s">
        <v>91</v>
      </c>
      <c r="B19" s="10"/>
      <c r="C19" s="49" t="s">
        <v>81</v>
      </c>
      <c r="D19" s="12"/>
      <c r="E19" s="12"/>
      <c r="F19" s="29" t="s">
        <v>74</v>
      </c>
      <c r="G19" s="30">
        <v>0.255</v>
      </c>
      <c r="H19" s="41"/>
      <c r="I19" s="41">
        <v>0</v>
      </c>
      <c r="J19" s="31">
        <v>88.8</v>
      </c>
      <c r="M19" s="32">
        <f>ROUND(ROUND(J19, 2)*I19, 2)</f>
        <v>0</v>
      </c>
      <c r="P19" s="31">
        <v>88.8</v>
      </c>
      <c r="S19" s="32">
        <f>ROUND(ROUND(P19, 2)*I19, 2)</f>
        <v>0</v>
      </c>
      <c r="V19" s="9">
        <f>ROUND(ROUND(P19, 2)/1.2, 2)</f>
        <v>74</v>
      </c>
      <c r="Y19" s="9">
        <f t="shared" si="3"/>
        <v>0</v>
      </c>
      <c r="AD19" s="4" t="s">
        <v>92</v>
      </c>
      <c r="AE19" s="4" t="s">
        <v>93</v>
      </c>
      <c r="AF19" s="4" t="s">
        <v>84</v>
      </c>
    </row>
    <row r="20" spans="1:35" ht="18" hidden="1" x14ac:dyDescent="0.3">
      <c r="A20" s="10" t="s">
        <v>96</v>
      </c>
      <c r="B20" s="10"/>
      <c r="C20" s="49" t="s">
        <v>97</v>
      </c>
      <c r="D20" s="12"/>
      <c r="E20" s="12"/>
      <c r="F20" s="29" t="s">
        <v>98</v>
      </c>
      <c r="G20" s="30">
        <v>1</v>
      </c>
      <c r="H20" s="41"/>
      <c r="I20" s="41">
        <v>0</v>
      </c>
      <c r="J20" s="31">
        <v>10.4</v>
      </c>
      <c r="M20" s="32">
        <f>ROUND(ROUND(J20, 2)*I20, 2)</f>
        <v>0</v>
      </c>
      <c r="P20" s="31">
        <v>10.4</v>
      </c>
      <c r="S20" s="32">
        <f>ROUND(ROUND(P20, 2)*I20, 2)</f>
        <v>0</v>
      </c>
      <c r="V20" s="9">
        <f>ROUND(ROUND(P20, 2)/1.2, 2)</f>
        <v>8.67</v>
      </c>
      <c r="Y20" s="9">
        <f t="shared" si="3"/>
        <v>0</v>
      </c>
      <c r="AD20" s="4" t="s">
        <v>99</v>
      </c>
      <c r="AE20" s="4" t="s">
        <v>100</v>
      </c>
      <c r="AF20" s="4" t="s">
        <v>101</v>
      </c>
    </row>
    <row r="21" spans="1:35" ht="36" hidden="1" x14ac:dyDescent="0.3">
      <c r="A21" s="10" t="s">
        <v>104</v>
      </c>
      <c r="B21" s="10"/>
      <c r="C21" s="28" t="s">
        <v>73</v>
      </c>
      <c r="D21" s="12"/>
      <c r="E21" s="12"/>
      <c r="F21" s="29" t="s">
        <v>74</v>
      </c>
      <c r="G21" s="30">
        <v>1.6</v>
      </c>
      <c r="H21" s="41"/>
      <c r="I21" s="41">
        <v>0</v>
      </c>
      <c r="J21" s="31">
        <v>9.07</v>
      </c>
      <c r="M21" s="32">
        <f>ROUND(ROUND(J21, 2)*I21, 2)</f>
        <v>0</v>
      </c>
      <c r="P21" s="31">
        <v>9.07</v>
      </c>
      <c r="S21" s="32">
        <f>ROUND(ROUND(P21, 2)*I21, 2)</f>
        <v>0</v>
      </c>
      <c r="V21" s="9">
        <f>ROUND(ROUND(P21, 2)/1.2, 2)</f>
        <v>7.56</v>
      </c>
      <c r="Y21" s="9">
        <f t="shared" si="3"/>
        <v>0</v>
      </c>
      <c r="AD21" s="4" t="s">
        <v>105</v>
      </c>
      <c r="AE21" s="4" t="s">
        <v>106</v>
      </c>
      <c r="AF21" s="4" t="s">
        <v>77</v>
      </c>
    </row>
    <row r="22" spans="1:35" ht="54" x14ac:dyDescent="0.3">
      <c r="A22" s="10" t="s">
        <v>109</v>
      </c>
      <c r="B22" s="10" t="s">
        <v>63</v>
      </c>
      <c r="C22" s="11" t="s">
        <v>88</v>
      </c>
      <c r="D22" s="12" t="s">
        <v>65</v>
      </c>
      <c r="E22" s="12" t="s">
        <v>66</v>
      </c>
      <c r="F22" s="12" t="s">
        <v>67</v>
      </c>
      <c r="G22" s="13">
        <v>1</v>
      </c>
      <c r="H22" s="13"/>
      <c r="I22" s="13">
        <v>4263.2</v>
      </c>
      <c r="J22" s="14">
        <v>170.54</v>
      </c>
      <c r="K22" s="15">
        <v>400</v>
      </c>
      <c r="L22" s="14">
        <f>J22+ROUND(K22, 2)</f>
        <v>570.54</v>
      </c>
      <c r="M22" s="14">
        <v>727046.13</v>
      </c>
      <c r="N22" s="14">
        <v>1705280</v>
      </c>
      <c r="O22" s="14">
        <f>M22+N22</f>
        <v>2432326.13</v>
      </c>
      <c r="P22" s="14">
        <v>177.36</v>
      </c>
      <c r="Q22" s="15">
        <v>465.6</v>
      </c>
      <c r="R22" s="14">
        <f>P22+ROUND(Q22, 2)</f>
        <v>642.96</v>
      </c>
      <c r="S22" s="14">
        <v>756121.15</v>
      </c>
      <c r="T22" s="14">
        <v>1984945.92</v>
      </c>
      <c r="U22" s="14">
        <f>S22+T22</f>
        <v>2741067.07</v>
      </c>
      <c r="V22" s="9">
        <f>ROUND(P22 / 1.2, 2)</f>
        <v>147.80000000000001</v>
      </c>
      <c r="W22" s="9">
        <f>ROUND(Q22 / 1.2, 2)</f>
        <v>388</v>
      </c>
      <c r="X22" s="9">
        <f>ROUND(R22 / 1.2, 2)</f>
        <v>535.79999999999995</v>
      </c>
      <c r="Y22" s="9">
        <f t="shared" si="3"/>
        <v>630100.96</v>
      </c>
      <c r="Z22" s="9">
        <f>ROUND(T22 / 1.2, 2)</f>
        <v>1654121.6</v>
      </c>
      <c r="AA22" s="9">
        <f>Y22+Z22</f>
        <v>2284222.56</v>
      </c>
      <c r="AD22" s="4">
        <v>337839869</v>
      </c>
      <c r="AE22" s="4">
        <v>28647831</v>
      </c>
      <c r="AG22" s="4" t="s">
        <v>68</v>
      </c>
      <c r="AH22" s="4" t="s">
        <v>69</v>
      </c>
      <c r="AI22" s="4" t="s">
        <v>70</v>
      </c>
    </row>
    <row r="23" spans="1:35" ht="36" x14ac:dyDescent="0.3">
      <c r="A23" s="10" t="s">
        <v>110</v>
      </c>
      <c r="B23" s="10"/>
      <c r="C23" s="28" t="s">
        <v>73</v>
      </c>
      <c r="D23" s="12"/>
      <c r="E23" s="12"/>
      <c r="F23" s="29" t="s">
        <v>74</v>
      </c>
      <c r="G23" s="30">
        <v>1.6</v>
      </c>
      <c r="H23" s="41"/>
      <c r="I23" s="41">
        <v>68211.199999999997</v>
      </c>
      <c r="J23" s="31">
        <v>9.2200000000000006</v>
      </c>
      <c r="M23" s="32">
        <f>ROUND(ROUND(J23, 2)*I23, 2)</f>
        <v>628907.26</v>
      </c>
      <c r="P23" s="31">
        <v>9.67</v>
      </c>
      <c r="S23" s="32">
        <f>ROUND(ROUND(P23, 2)*I23, 2)</f>
        <v>659602.30000000005</v>
      </c>
      <c r="V23" s="9">
        <f>ROUND(ROUND(P23, 2)/1.2, 2)</f>
        <v>8.06</v>
      </c>
      <c r="Y23" s="9">
        <f t="shared" si="3"/>
        <v>549668.57999999996</v>
      </c>
      <c r="AD23" s="4" t="s">
        <v>111</v>
      </c>
      <c r="AE23" s="4" t="s">
        <v>112</v>
      </c>
      <c r="AF23" s="4" t="s">
        <v>77</v>
      </c>
    </row>
    <row r="24" spans="1:35" ht="36" x14ac:dyDescent="0.3">
      <c r="A24" s="10" t="s">
        <v>113</v>
      </c>
      <c r="B24" s="10"/>
      <c r="C24" s="49" t="s">
        <v>81</v>
      </c>
      <c r="D24" s="12"/>
      <c r="E24" s="12"/>
      <c r="F24" s="29" t="s">
        <v>74</v>
      </c>
      <c r="G24" s="30">
        <v>0.255</v>
      </c>
      <c r="H24" s="41"/>
      <c r="I24" s="41">
        <v>1087.116</v>
      </c>
      <c r="J24" s="31">
        <v>90.28</v>
      </c>
      <c r="M24" s="32">
        <f>ROUND(ROUND(J24, 2)*I24, 2)</f>
        <v>98144.83</v>
      </c>
      <c r="P24" s="31">
        <v>88.8</v>
      </c>
      <c r="S24" s="32">
        <f>ROUND(ROUND(P24, 2)*I24, 2)</f>
        <v>96535.9</v>
      </c>
      <c r="V24" s="9">
        <f>ROUND(ROUND(P24, 2)/1.2, 2)</f>
        <v>74</v>
      </c>
      <c r="Y24" s="9">
        <f t="shared" si="3"/>
        <v>80446.58</v>
      </c>
      <c r="AD24" s="4" t="s">
        <v>114</v>
      </c>
      <c r="AE24" s="4" t="s">
        <v>115</v>
      </c>
      <c r="AF24" s="4" t="s">
        <v>84</v>
      </c>
    </row>
    <row r="25" spans="1:35" ht="54" x14ac:dyDescent="0.3">
      <c r="A25" s="10" t="s">
        <v>116</v>
      </c>
      <c r="B25" s="10" t="s">
        <v>63</v>
      </c>
      <c r="C25" s="11" t="s">
        <v>88</v>
      </c>
      <c r="D25" s="12" t="s">
        <v>65</v>
      </c>
      <c r="E25" s="12" t="s">
        <v>89</v>
      </c>
      <c r="F25" s="12" t="s">
        <v>67</v>
      </c>
      <c r="G25" s="13">
        <v>1</v>
      </c>
      <c r="H25" s="13"/>
      <c r="I25" s="13">
        <v>3740.2</v>
      </c>
      <c r="J25" s="14">
        <v>170.54</v>
      </c>
      <c r="K25" s="15">
        <v>400</v>
      </c>
      <c r="L25" s="14">
        <f>J25+ROUND(K25, 2)</f>
        <v>570.54</v>
      </c>
      <c r="M25" s="14">
        <v>637853.71</v>
      </c>
      <c r="N25" s="14">
        <v>1496080</v>
      </c>
      <c r="O25" s="14">
        <f>M25+N25</f>
        <v>2133933.71</v>
      </c>
      <c r="P25" s="14">
        <v>177.36</v>
      </c>
      <c r="Q25" s="15">
        <v>480</v>
      </c>
      <c r="R25" s="14">
        <f>P25+ROUND(Q25, 2)</f>
        <v>657.36</v>
      </c>
      <c r="S25" s="14">
        <v>663361.87</v>
      </c>
      <c r="T25" s="14">
        <v>1795296</v>
      </c>
      <c r="U25" s="14">
        <f>S25+T25</f>
        <v>2458657.87</v>
      </c>
      <c r="V25" s="9">
        <f>ROUND(P25 / 1.2, 2)</f>
        <v>147.80000000000001</v>
      </c>
      <c r="W25" s="9">
        <f>ROUND(Q25 / 1.2, 2)</f>
        <v>400</v>
      </c>
      <c r="X25" s="9">
        <f>ROUND(R25 / 1.2, 2)</f>
        <v>547.79999999999995</v>
      </c>
      <c r="Y25" s="9">
        <f t="shared" si="3"/>
        <v>552801.56000000006</v>
      </c>
      <c r="Z25" s="9">
        <f>ROUND(T25 / 1.2, 2)</f>
        <v>1496080</v>
      </c>
      <c r="AA25" s="9">
        <f>Y25+Z25</f>
        <v>2048881.56</v>
      </c>
      <c r="AD25" s="4">
        <v>337839870</v>
      </c>
      <c r="AE25" s="4">
        <v>28653996</v>
      </c>
      <c r="AG25" s="4" t="s">
        <v>68</v>
      </c>
      <c r="AH25" s="4" t="s">
        <v>69</v>
      </c>
      <c r="AI25" s="4" t="s">
        <v>70</v>
      </c>
    </row>
    <row r="26" spans="1:35" ht="36" x14ac:dyDescent="0.3">
      <c r="A26" s="10" t="s">
        <v>117</v>
      </c>
      <c r="B26" s="10"/>
      <c r="C26" s="49" t="s">
        <v>81</v>
      </c>
      <c r="D26" s="12"/>
      <c r="E26" s="12"/>
      <c r="F26" s="29" t="s">
        <v>74</v>
      </c>
      <c r="G26" s="30">
        <v>0.255</v>
      </c>
      <c r="H26" s="41"/>
      <c r="I26" s="41">
        <v>953.75099999999998</v>
      </c>
      <c r="J26" s="31">
        <v>90.28</v>
      </c>
      <c r="M26" s="32">
        <f>ROUND(ROUND(J26, 2)*I26, 2)</f>
        <v>86104.639999999999</v>
      </c>
      <c r="P26" s="31">
        <v>88.8</v>
      </c>
      <c r="S26" s="32">
        <f>ROUND(ROUND(P26, 2)*I26, 2)</f>
        <v>84693.09</v>
      </c>
      <c r="V26" s="9">
        <f>ROUND(ROUND(P26, 2)/1.2, 2)</f>
        <v>74</v>
      </c>
      <c r="Y26" s="9">
        <f t="shared" si="3"/>
        <v>70577.58</v>
      </c>
      <c r="AD26" s="4" t="s">
        <v>118</v>
      </c>
      <c r="AE26" s="4" t="s">
        <v>119</v>
      </c>
      <c r="AF26" s="4" t="s">
        <v>84</v>
      </c>
    </row>
    <row r="27" spans="1:35" ht="36" x14ac:dyDescent="0.3">
      <c r="A27" s="10" t="s">
        <v>120</v>
      </c>
      <c r="B27" s="10"/>
      <c r="C27" s="28" t="s">
        <v>73</v>
      </c>
      <c r="D27" s="12"/>
      <c r="E27" s="12"/>
      <c r="F27" s="29" t="s">
        <v>74</v>
      </c>
      <c r="G27" s="30">
        <v>1.6</v>
      </c>
      <c r="H27" s="41"/>
      <c r="I27" s="41">
        <v>59843.199999999997</v>
      </c>
      <c r="J27" s="31">
        <v>9.2200000000000006</v>
      </c>
      <c r="M27" s="32">
        <f>ROUND(ROUND(J27, 2)*I27, 2)</f>
        <v>551754.30000000005</v>
      </c>
      <c r="P27" s="31">
        <v>9.67</v>
      </c>
      <c r="S27" s="32">
        <f>ROUND(ROUND(P27, 2)*I27, 2)</f>
        <v>578683.74</v>
      </c>
      <c r="V27" s="9">
        <f>ROUND(ROUND(P27, 2)/1.2, 2)</f>
        <v>8.06</v>
      </c>
      <c r="Y27" s="9">
        <f t="shared" si="3"/>
        <v>482236.45</v>
      </c>
      <c r="AD27" s="4" t="s">
        <v>121</v>
      </c>
      <c r="AE27" s="4" t="s">
        <v>122</v>
      </c>
      <c r="AF27" s="4" t="s">
        <v>77</v>
      </c>
    </row>
    <row r="28" spans="1:35" ht="54" hidden="1" x14ac:dyDescent="0.3">
      <c r="A28" s="10" t="s">
        <v>123</v>
      </c>
      <c r="B28" s="10" t="s">
        <v>124</v>
      </c>
      <c r="C28" s="11" t="s">
        <v>125</v>
      </c>
      <c r="D28" s="12"/>
      <c r="E28" s="12" t="s">
        <v>126</v>
      </c>
      <c r="F28" s="12" t="s">
        <v>127</v>
      </c>
      <c r="G28" s="13">
        <v>1</v>
      </c>
      <c r="H28" s="13"/>
      <c r="I28" s="13">
        <v>0</v>
      </c>
      <c r="J28" s="14">
        <v>12597</v>
      </c>
      <c r="K28" s="15">
        <v>54984</v>
      </c>
      <c r="L28" s="14">
        <f>J28+ROUND(K28, 2)</f>
        <v>67581</v>
      </c>
      <c r="M28" s="14">
        <v>0</v>
      </c>
      <c r="N28" s="14">
        <v>0</v>
      </c>
      <c r="O28" s="14">
        <f>M28+N28</f>
        <v>0</v>
      </c>
      <c r="P28" s="14">
        <v>12597</v>
      </c>
      <c r="Q28" s="15">
        <v>54984</v>
      </c>
      <c r="R28" s="14">
        <f>P28+ROUND(Q28, 2)</f>
        <v>67581</v>
      </c>
      <c r="S28" s="14">
        <v>0</v>
      </c>
      <c r="T28" s="14">
        <v>0</v>
      </c>
      <c r="U28" s="14">
        <f>S28+T28</f>
        <v>0</v>
      </c>
      <c r="V28" s="9">
        <f>ROUND(P28 / 1.2, 2)</f>
        <v>10497.5</v>
      </c>
      <c r="W28" s="9">
        <f>ROUND(Q28 / 1.2, 2)</f>
        <v>45820</v>
      </c>
      <c r="X28" s="9">
        <f>ROUND(R28 / 1.2, 2)</f>
        <v>56317.5</v>
      </c>
      <c r="Y28" s="9">
        <f t="shared" si="3"/>
        <v>0</v>
      </c>
      <c r="Z28" s="9">
        <f>ROUND(T28 / 1.2, 2)</f>
        <v>0</v>
      </c>
      <c r="AA28" s="9">
        <f>Y28+Z28</f>
        <v>0</v>
      </c>
      <c r="AD28" s="4">
        <v>337839758</v>
      </c>
      <c r="AE28" s="4">
        <v>27138047</v>
      </c>
      <c r="AG28" s="4" t="s">
        <v>128</v>
      </c>
      <c r="AH28" s="4" t="s">
        <v>129</v>
      </c>
      <c r="AI28" s="4" t="s">
        <v>70</v>
      </c>
    </row>
    <row r="29" spans="1:35" ht="18" hidden="1" x14ac:dyDescent="0.3">
      <c r="A29" s="10" t="s">
        <v>131</v>
      </c>
      <c r="B29" s="10"/>
      <c r="C29" s="49" t="s">
        <v>132</v>
      </c>
      <c r="D29" s="12"/>
      <c r="E29" s="12"/>
      <c r="F29" s="29" t="s">
        <v>74</v>
      </c>
      <c r="G29" s="30">
        <v>1700</v>
      </c>
      <c r="H29" s="41"/>
      <c r="I29" s="41">
        <v>0</v>
      </c>
      <c r="J29" s="31">
        <v>7.41</v>
      </c>
      <c r="M29" s="32">
        <f>ROUND(ROUND(J29, 2)*I29, 2)</f>
        <v>0</v>
      </c>
      <c r="P29" s="31">
        <v>7.41</v>
      </c>
      <c r="S29" s="32">
        <f>ROUND(ROUND(P29, 2)*I29, 2)</f>
        <v>0</v>
      </c>
      <c r="V29" s="9">
        <f>ROUND(ROUND(P29, 2)/1.2, 2)</f>
        <v>6.18</v>
      </c>
      <c r="Y29" s="9">
        <f t="shared" si="3"/>
        <v>0</v>
      </c>
      <c r="AD29" s="4" t="s">
        <v>133</v>
      </c>
      <c r="AE29" s="4" t="s">
        <v>134</v>
      </c>
      <c r="AF29" s="4" t="s">
        <v>135</v>
      </c>
    </row>
    <row r="30" spans="1:35" ht="54" x14ac:dyDescent="0.3">
      <c r="A30" s="10" t="s">
        <v>138</v>
      </c>
      <c r="B30" s="10" t="s">
        <v>124</v>
      </c>
      <c r="C30" s="11" t="s">
        <v>125</v>
      </c>
      <c r="D30" s="12"/>
      <c r="E30" s="12" t="s">
        <v>126</v>
      </c>
      <c r="F30" s="12" t="s">
        <v>127</v>
      </c>
      <c r="G30" s="13">
        <v>1</v>
      </c>
      <c r="H30" s="13"/>
      <c r="I30" s="13">
        <v>2.88</v>
      </c>
      <c r="J30" s="14">
        <v>12818</v>
      </c>
      <c r="K30" s="15">
        <v>54984</v>
      </c>
      <c r="L30" s="14">
        <f>J30+ROUND(K30, 2)</f>
        <v>67802</v>
      </c>
      <c r="M30" s="14">
        <v>36915.839999999997</v>
      </c>
      <c r="N30" s="14">
        <v>158353.92000000001</v>
      </c>
      <c r="O30" s="14">
        <f>M30+N30</f>
        <v>195269.76000000001</v>
      </c>
      <c r="P30" s="14">
        <v>12597</v>
      </c>
      <c r="Q30" s="15">
        <v>65980.800000000003</v>
      </c>
      <c r="R30" s="14">
        <f>P30+ROUND(Q30, 2)</f>
        <v>78577.8</v>
      </c>
      <c r="S30" s="14">
        <v>36279.360000000001</v>
      </c>
      <c r="T30" s="14">
        <v>190024.7</v>
      </c>
      <c r="U30" s="14">
        <f>S30+T30</f>
        <v>226304.06</v>
      </c>
      <c r="V30" s="9">
        <f>ROUND(P30 / 1.2, 2)</f>
        <v>10497.5</v>
      </c>
      <c r="W30" s="9">
        <f>ROUND(Q30 / 1.2, 2)</f>
        <v>54984</v>
      </c>
      <c r="X30" s="9">
        <f>ROUND(R30 / 1.2, 2)</f>
        <v>65481.5</v>
      </c>
      <c r="Y30" s="9">
        <f t="shared" si="3"/>
        <v>30232.799999999999</v>
      </c>
      <c r="Z30" s="9">
        <f>ROUND(T30 / 1.2, 2)</f>
        <v>158353.92000000001</v>
      </c>
      <c r="AA30" s="9">
        <f>Y30+Z30</f>
        <v>188586.72</v>
      </c>
      <c r="AD30" s="4">
        <v>337839871</v>
      </c>
      <c r="AE30" s="4">
        <v>28654002</v>
      </c>
      <c r="AG30" s="4" t="s">
        <v>128</v>
      </c>
      <c r="AH30" s="4" t="s">
        <v>129</v>
      </c>
      <c r="AI30" s="4" t="s">
        <v>70</v>
      </c>
    </row>
    <row r="31" spans="1:35" ht="18" x14ac:dyDescent="0.3">
      <c r="A31" s="10" t="s">
        <v>139</v>
      </c>
      <c r="B31" s="10"/>
      <c r="C31" s="49" t="s">
        <v>132</v>
      </c>
      <c r="D31" s="12"/>
      <c r="E31" s="12"/>
      <c r="F31" s="29" t="s">
        <v>74</v>
      </c>
      <c r="G31" s="30">
        <v>1700</v>
      </c>
      <c r="H31" s="41"/>
      <c r="I31" s="41">
        <v>4896</v>
      </c>
      <c r="J31" s="31">
        <v>7.54</v>
      </c>
      <c r="M31" s="32">
        <f>ROUND(ROUND(J31, 2)*I31, 2)</f>
        <v>36915.839999999997</v>
      </c>
      <c r="P31" s="31">
        <v>7.41</v>
      </c>
      <c r="S31" s="32">
        <f>ROUND(ROUND(P31, 2)*I31, 2)</f>
        <v>36279.360000000001</v>
      </c>
      <c r="V31" s="9">
        <f>ROUND(ROUND(P31, 2)/1.2, 2)</f>
        <v>6.18</v>
      </c>
      <c r="Y31" s="9">
        <f t="shared" si="3"/>
        <v>30232.799999999999</v>
      </c>
      <c r="AD31" s="4" t="s">
        <v>140</v>
      </c>
      <c r="AE31" s="4" t="s">
        <v>141</v>
      </c>
      <c r="AF31" s="4" t="s">
        <v>135</v>
      </c>
    </row>
    <row r="32" spans="1:35" ht="54" hidden="1" x14ac:dyDescent="0.3">
      <c r="A32" s="10" t="s">
        <v>142</v>
      </c>
      <c r="B32" s="10" t="s">
        <v>143</v>
      </c>
      <c r="C32" s="11" t="s">
        <v>144</v>
      </c>
      <c r="D32" s="12"/>
      <c r="E32" s="12" t="s">
        <v>145</v>
      </c>
      <c r="F32" s="12" t="s">
        <v>67</v>
      </c>
      <c r="G32" s="13">
        <v>1</v>
      </c>
      <c r="H32" s="13"/>
      <c r="I32" s="13">
        <v>0</v>
      </c>
      <c r="J32" s="14">
        <v>0</v>
      </c>
      <c r="K32" s="15">
        <v>941</v>
      </c>
      <c r="L32" s="14">
        <f>J32+ROUND(K32, 2)</f>
        <v>941</v>
      </c>
      <c r="M32" s="14">
        <v>0</v>
      </c>
      <c r="N32" s="14">
        <v>0</v>
      </c>
      <c r="O32" s="14">
        <f>M32+N32</f>
        <v>0</v>
      </c>
      <c r="P32" s="14">
        <v>423.37</v>
      </c>
      <c r="Q32" s="15">
        <v>855</v>
      </c>
      <c r="R32" s="14">
        <f>P32+ROUND(Q32, 2)</f>
        <v>1278.3699999999999</v>
      </c>
      <c r="S32" s="14">
        <v>0</v>
      </c>
      <c r="T32" s="14">
        <v>0</v>
      </c>
      <c r="U32" s="14">
        <f>S32+T32</f>
        <v>0</v>
      </c>
      <c r="V32" s="9">
        <f>ROUND(P32 / 1.2, 2)</f>
        <v>352.81</v>
      </c>
      <c r="W32" s="9">
        <f>ROUND(Q32 / 1.2, 2)</f>
        <v>712.5</v>
      </c>
      <c r="X32" s="9">
        <f>ROUND(R32 / 1.2, 2)</f>
        <v>1065.31</v>
      </c>
      <c r="Y32" s="9">
        <f t="shared" si="3"/>
        <v>0</v>
      </c>
      <c r="Z32" s="9">
        <f>ROUND(T32 / 1.2, 2)</f>
        <v>0</v>
      </c>
      <c r="AA32" s="9">
        <f>Y32+Z32</f>
        <v>0</v>
      </c>
      <c r="AD32" s="4">
        <v>337839760</v>
      </c>
      <c r="AE32" s="4">
        <v>27137935</v>
      </c>
      <c r="AG32" s="4" t="s">
        <v>146</v>
      </c>
      <c r="AH32" s="4" t="s">
        <v>147</v>
      </c>
      <c r="AI32" s="4" t="s">
        <v>70</v>
      </c>
    </row>
    <row r="33" spans="1:35" ht="18" hidden="1" x14ac:dyDescent="0.3">
      <c r="A33" s="10" t="s">
        <v>148</v>
      </c>
      <c r="B33" s="10"/>
      <c r="C33" s="49" t="s">
        <v>149</v>
      </c>
      <c r="D33" s="12"/>
      <c r="E33" s="12"/>
      <c r="F33" s="29" t="s">
        <v>150</v>
      </c>
      <c r="G33" s="30">
        <v>8</v>
      </c>
      <c r="H33" s="41"/>
      <c r="I33" s="41">
        <v>0</v>
      </c>
      <c r="J33" s="31">
        <v>2.5</v>
      </c>
      <c r="M33" s="32">
        <f t="shared" ref="M33:M39" si="4">ROUND(ROUND(J33, 2)*I33, 2)</f>
        <v>0</v>
      </c>
      <c r="P33" s="31">
        <v>2.5</v>
      </c>
      <c r="S33" s="32">
        <f t="shared" ref="S33:S39" si="5">ROUND(ROUND(P33, 2)*I33, 2)</f>
        <v>0</v>
      </c>
      <c r="V33" s="9">
        <f t="shared" ref="V33:V39" si="6">ROUND(ROUND(P33, 2)/1.2, 2)</f>
        <v>2.08</v>
      </c>
      <c r="Y33" s="9">
        <f t="shared" si="3"/>
        <v>0</v>
      </c>
      <c r="AD33" s="4" t="s">
        <v>151</v>
      </c>
      <c r="AE33" s="4" t="s">
        <v>152</v>
      </c>
      <c r="AF33" s="4" t="s">
        <v>153</v>
      </c>
    </row>
    <row r="34" spans="1:35" ht="18" hidden="1" x14ac:dyDescent="0.3">
      <c r="A34" s="10" t="s">
        <v>154</v>
      </c>
      <c r="B34" s="10"/>
      <c r="C34" s="49" t="s">
        <v>155</v>
      </c>
      <c r="D34" s="12"/>
      <c r="E34" s="12"/>
      <c r="F34" s="29" t="s">
        <v>74</v>
      </c>
      <c r="G34" s="30">
        <v>1E-3</v>
      </c>
      <c r="H34" s="41"/>
      <c r="I34" s="41">
        <v>0</v>
      </c>
      <c r="J34" s="31">
        <v>208.33</v>
      </c>
      <c r="M34" s="32">
        <f t="shared" si="4"/>
        <v>0</v>
      </c>
      <c r="P34" s="31">
        <v>208.33</v>
      </c>
      <c r="S34" s="32">
        <f t="shared" si="5"/>
        <v>0</v>
      </c>
      <c r="V34" s="9">
        <f t="shared" si="6"/>
        <v>173.61</v>
      </c>
      <c r="Y34" s="9">
        <f t="shared" si="3"/>
        <v>0</v>
      </c>
      <c r="AD34" s="4" t="s">
        <v>156</v>
      </c>
      <c r="AE34" s="4" t="s">
        <v>157</v>
      </c>
      <c r="AF34" s="4" t="s">
        <v>158</v>
      </c>
    </row>
    <row r="35" spans="1:35" ht="18" hidden="1" x14ac:dyDescent="0.3">
      <c r="A35" s="10" t="s">
        <v>159</v>
      </c>
      <c r="B35" s="10"/>
      <c r="C35" s="49" t="s">
        <v>160</v>
      </c>
      <c r="D35" s="12"/>
      <c r="E35" s="12"/>
      <c r="F35" s="29" t="s">
        <v>67</v>
      </c>
      <c r="G35" s="30">
        <v>1.1000000000000001</v>
      </c>
      <c r="H35" s="41"/>
      <c r="I35" s="41">
        <v>0</v>
      </c>
      <c r="J35" s="31">
        <v>155.01</v>
      </c>
      <c r="M35" s="32">
        <f t="shared" si="4"/>
        <v>0</v>
      </c>
      <c r="P35" s="31">
        <v>155.01</v>
      </c>
      <c r="S35" s="32">
        <f t="shared" si="5"/>
        <v>0</v>
      </c>
      <c r="V35" s="9">
        <f t="shared" si="6"/>
        <v>129.18</v>
      </c>
      <c r="Y35" s="9">
        <f t="shared" si="3"/>
        <v>0</v>
      </c>
      <c r="AD35" s="4" t="s">
        <v>161</v>
      </c>
      <c r="AE35" s="4" t="s">
        <v>162</v>
      </c>
      <c r="AF35" s="4" t="s">
        <v>163</v>
      </c>
    </row>
    <row r="36" spans="1:35" ht="18" hidden="1" x14ac:dyDescent="0.3">
      <c r="A36" s="10" t="s">
        <v>164</v>
      </c>
      <c r="B36" s="10"/>
      <c r="C36" s="49" t="s">
        <v>165</v>
      </c>
      <c r="D36" s="12"/>
      <c r="E36" s="12"/>
      <c r="F36" s="29" t="s">
        <v>74</v>
      </c>
      <c r="G36" s="30">
        <v>0.32</v>
      </c>
      <c r="H36" s="41"/>
      <c r="I36" s="41">
        <v>0</v>
      </c>
      <c r="J36" s="31">
        <v>7.5</v>
      </c>
      <c r="M36" s="32">
        <f t="shared" si="4"/>
        <v>0</v>
      </c>
      <c r="P36" s="31">
        <v>7.5</v>
      </c>
      <c r="S36" s="32">
        <f t="shared" si="5"/>
        <v>0</v>
      </c>
      <c r="V36" s="9">
        <f t="shared" si="6"/>
        <v>6.25</v>
      </c>
      <c r="Y36" s="9">
        <f t="shared" si="3"/>
        <v>0</v>
      </c>
      <c r="AD36" s="4" t="s">
        <v>166</v>
      </c>
      <c r="AE36" s="4" t="s">
        <v>167</v>
      </c>
      <c r="AF36" s="4" t="s">
        <v>168</v>
      </c>
    </row>
    <row r="37" spans="1:35" ht="18" hidden="1" x14ac:dyDescent="0.3">
      <c r="A37" s="10" t="s">
        <v>169</v>
      </c>
      <c r="B37" s="10"/>
      <c r="C37" s="49" t="s">
        <v>170</v>
      </c>
      <c r="D37" s="12"/>
      <c r="E37" s="12"/>
      <c r="F37" s="29" t="s">
        <v>127</v>
      </c>
      <c r="G37" s="30">
        <v>1E-3</v>
      </c>
      <c r="H37" s="41"/>
      <c r="I37" s="41">
        <v>0</v>
      </c>
      <c r="J37" s="31">
        <v>1600</v>
      </c>
      <c r="M37" s="32">
        <f t="shared" si="4"/>
        <v>0</v>
      </c>
      <c r="P37" s="31">
        <v>1600</v>
      </c>
      <c r="S37" s="32">
        <f t="shared" si="5"/>
        <v>0</v>
      </c>
      <c r="V37" s="9">
        <f t="shared" si="6"/>
        <v>1333.33</v>
      </c>
      <c r="Y37" s="9">
        <f t="shared" si="3"/>
        <v>0</v>
      </c>
      <c r="AD37" s="4" t="s">
        <v>171</v>
      </c>
      <c r="AE37" s="4" t="s">
        <v>172</v>
      </c>
      <c r="AF37" s="4" t="s">
        <v>173</v>
      </c>
    </row>
    <row r="38" spans="1:35" ht="18" hidden="1" x14ac:dyDescent="0.3">
      <c r="A38" s="10" t="s">
        <v>174</v>
      </c>
      <c r="B38" s="10"/>
      <c r="C38" s="49" t="s">
        <v>97</v>
      </c>
      <c r="D38" s="12"/>
      <c r="E38" s="12"/>
      <c r="F38" s="29" t="s">
        <v>98</v>
      </c>
      <c r="G38" s="30">
        <v>1</v>
      </c>
      <c r="H38" s="41"/>
      <c r="I38" s="41">
        <v>0</v>
      </c>
      <c r="J38" s="31">
        <v>10.4</v>
      </c>
      <c r="M38" s="32">
        <f t="shared" si="4"/>
        <v>0</v>
      </c>
      <c r="P38" s="31">
        <v>10.4</v>
      </c>
      <c r="S38" s="32">
        <f t="shared" si="5"/>
        <v>0</v>
      </c>
      <c r="V38" s="9">
        <f t="shared" si="6"/>
        <v>8.67</v>
      </c>
      <c r="Y38" s="9">
        <f t="shared" si="3"/>
        <v>0</v>
      </c>
      <c r="AD38" s="4" t="s">
        <v>175</v>
      </c>
      <c r="AE38" s="4" t="s">
        <v>176</v>
      </c>
      <c r="AF38" s="4" t="s">
        <v>101</v>
      </c>
    </row>
    <row r="39" spans="1:35" ht="36" hidden="1" x14ac:dyDescent="0.3">
      <c r="A39" s="10" t="s">
        <v>177</v>
      </c>
      <c r="B39" s="10"/>
      <c r="C39" s="49" t="s">
        <v>81</v>
      </c>
      <c r="D39" s="12"/>
      <c r="E39" s="12"/>
      <c r="F39" s="29" t="s">
        <v>74</v>
      </c>
      <c r="G39" s="30">
        <v>0.2</v>
      </c>
      <c r="H39" s="30"/>
      <c r="I39" s="30">
        <v>0</v>
      </c>
      <c r="J39" s="31">
        <v>88.8</v>
      </c>
      <c r="M39" s="32">
        <f t="shared" si="4"/>
        <v>0</v>
      </c>
      <c r="P39" s="31">
        <v>88.8</v>
      </c>
      <c r="S39" s="32">
        <f t="shared" si="5"/>
        <v>0</v>
      </c>
      <c r="V39" s="9">
        <f t="shared" si="6"/>
        <v>74</v>
      </c>
      <c r="Y39" s="9">
        <f t="shared" si="3"/>
        <v>0</v>
      </c>
      <c r="AD39" s="4" t="s">
        <v>178</v>
      </c>
      <c r="AE39" s="4" t="s">
        <v>179</v>
      </c>
      <c r="AF39" s="4" t="s">
        <v>84</v>
      </c>
    </row>
    <row r="40" spans="1:35" ht="36" hidden="1" x14ac:dyDescent="0.3">
      <c r="A40" s="10" t="s">
        <v>180</v>
      </c>
      <c r="B40" s="10" t="s">
        <v>143</v>
      </c>
      <c r="C40" s="11" t="s">
        <v>144</v>
      </c>
      <c r="D40" s="12"/>
      <c r="E40" s="12" t="s">
        <v>181</v>
      </c>
      <c r="F40" s="12" t="s">
        <v>67</v>
      </c>
      <c r="G40" s="13">
        <v>1</v>
      </c>
      <c r="H40" s="13"/>
      <c r="I40" s="13">
        <v>0</v>
      </c>
      <c r="J40" s="14">
        <v>0</v>
      </c>
      <c r="K40" s="15">
        <v>941</v>
      </c>
      <c r="L40" s="14">
        <f>J40+ROUND(K40, 2)</f>
        <v>941</v>
      </c>
      <c r="M40" s="14">
        <v>0</v>
      </c>
      <c r="N40" s="14">
        <v>0</v>
      </c>
      <c r="O40" s="14">
        <f>M40+N40</f>
        <v>0</v>
      </c>
      <c r="P40" s="14">
        <v>465.33</v>
      </c>
      <c r="Q40" s="15">
        <v>855</v>
      </c>
      <c r="R40" s="14">
        <f>P40+ROUND(Q40, 2)</f>
        <v>1320.33</v>
      </c>
      <c r="S40" s="14">
        <v>0</v>
      </c>
      <c r="T40" s="14">
        <v>0</v>
      </c>
      <c r="U40" s="14">
        <f>S40+T40</f>
        <v>0</v>
      </c>
      <c r="V40" s="9">
        <f>ROUND(P40 / 1.2, 2)</f>
        <v>387.78</v>
      </c>
      <c r="W40" s="9">
        <f>ROUND(Q40 / 1.2, 2)</f>
        <v>712.5</v>
      </c>
      <c r="X40" s="9">
        <f>ROUND(R40 / 1.2, 2)</f>
        <v>1100.28</v>
      </c>
      <c r="Y40" s="9">
        <f t="shared" si="3"/>
        <v>0</v>
      </c>
      <c r="Z40" s="9">
        <f>ROUND(T40 / 1.2, 2)</f>
        <v>0</v>
      </c>
      <c r="AA40" s="9">
        <f>Y40+Z40</f>
        <v>0</v>
      </c>
      <c r="AD40" s="4">
        <v>337839872</v>
      </c>
      <c r="AE40" s="4">
        <v>27137936</v>
      </c>
      <c r="AG40" s="4" t="s">
        <v>146</v>
      </c>
      <c r="AH40" s="4" t="s">
        <v>147</v>
      </c>
      <c r="AI40" s="4" t="s">
        <v>70</v>
      </c>
    </row>
    <row r="41" spans="1:35" ht="36" hidden="1" x14ac:dyDescent="0.3">
      <c r="A41" s="10" t="s">
        <v>182</v>
      </c>
      <c r="B41" s="10"/>
      <c r="C41" s="49" t="s">
        <v>81</v>
      </c>
      <c r="D41" s="12"/>
      <c r="E41" s="12"/>
      <c r="F41" s="29" t="s">
        <v>74</v>
      </c>
      <c r="G41" s="30">
        <v>0.2</v>
      </c>
      <c r="H41" s="30"/>
      <c r="I41" s="30">
        <v>0</v>
      </c>
      <c r="J41" s="31">
        <v>88.8</v>
      </c>
      <c r="M41" s="32">
        <f t="shared" ref="M41:M47" si="7">ROUND(ROUND(J41, 2)*I41, 2)</f>
        <v>0</v>
      </c>
      <c r="P41" s="31">
        <v>88.8</v>
      </c>
      <c r="S41" s="32">
        <f t="shared" ref="S41:S47" si="8">ROUND(ROUND(P41, 2)*I41, 2)</f>
        <v>0</v>
      </c>
      <c r="V41" s="9">
        <f t="shared" ref="V41:V47" si="9">ROUND(ROUND(P41, 2)/1.2, 2)</f>
        <v>74</v>
      </c>
      <c r="Y41" s="9">
        <f t="shared" si="3"/>
        <v>0</v>
      </c>
      <c r="AD41" s="4" t="s">
        <v>183</v>
      </c>
      <c r="AE41" s="4" t="s">
        <v>184</v>
      </c>
      <c r="AF41" s="4" t="s">
        <v>84</v>
      </c>
    </row>
    <row r="42" spans="1:35" ht="18" hidden="1" x14ac:dyDescent="0.3">
      <c r="A42" s="10" t="s">
        <v>185</v>
      </c>
      <c r="B42" s="10"/>
      <c r="C42" s="49" t="s">
        <v>97</v>
      </c>
      <c r="D42" s="12"/>
      <c r="E42" s="12"/>
      <c r="F42" s="29" t="s">
        <v>98</v>
      </c>
      <c r="G42" s="30">
        <v>1</v>
      </c>
      <c r="H42" s="41"/>
      <c r="I42" s="41">
        <v>0</v>
      </c>
      <c r="J42" s="31">
        <v>10.4</v>
      </c>
      <c r="M42" s="32">
        <f t="shared" si="7"/>
        <v>0</v>
      </c>
      <c r="P42" s="31">
        <v>10.4</v>
      </c>
      <c r="S42" s="32">
        <f t="shared" si="8"/>
        <v>0</v>
      </c>
      <c r="V42" s="9">
        <f t="shared" si="9"/>
        <v>8.67</v>
      </c>
      <c r="Y42" s="9">
        <f t="shared" si="3"/>
        <v>0</v>
      </c>
      <c r="AD42" s="4" t="s">
        <v>186</v>
      </c>
      <c r="AE42" s="4" t="s">
        <v>187</v>
      </c>
      <c r="AF42" s="4" t="s">
        <v>101</v>
      </c>
    </row>
    <row r="43" spans="1:35" ht="18" hidden="1" x14ac:dyDescent="0.3">
      <c r="A43" s="10" t="s">
        <v>188</v>
      </c>
      <c r="B43" s="10"/>
      <c r="C43" s="49" t="s">
        <v>170</v>
      </c>
      <c r="D43" s="12"/>
      <c r="E43" s="12"/>
      <c r="F43" s="29" t="s">
        <v>127</v>
      </c>
      <c r="G43" s="30">
        <v>1E-3</v>
      </c>
      <c r="H43" s="41"/>
      <c r="I43" s="41">
        <v>0</v>
      </c>
      <c r="J43" s="31">
        <v>1600</v>
      </c>
      <c r="M43" s="32">
        <f t="shared" si="7"/>
        <v>0</v>
      </c>
      <c r="P43" s="31">
        <v>1600</v>
      </c>
      <c r="S43" s="32">
        <f t="shared" si="8"/>
        <v>0</v>
      </c>
      <c r="V43" s="9">
        <f t="shared" si="9"/>
        <v>1333.33</v>
      </c>
      <c r="Y43" s="9">
        <f t="shared" si="3"/>
        <v>0</v>
      </c>
      <c r="AD43" s="4" t="s">
        <v>189</v>
      </c>
      <c r="AE43" s="4" t="s">
        <v>190</v>
      </c>
      <c r="AF43" s="4" t="s">
        <v>173</v>
      </c>
    </row>
    <row r="44" spans="1:35" ht="18" hidden="1" x14ac:dyDescent="0.3">
      <c r="A44" s="10" t="s">
        <v>191</v>
      </c>
      <c r="B44" s="10"/>
      <c r="C44" s="49" t="s">
        <v>165</v>
      </c>
      <c r="D44" s="12"/>
      <c r="E44" s="12"/>
      <c r="F44" s="29" t="s">
        <v>74</v>
      </c>
      <c r="G44" s="30">
        <v>0.32</v>
      </c>
      <c r="H44" s="41"/>
      <c r="I44" s="41">
        <v>0</v>
      </c>
      <c r="J44" s="31">
        <v>7.5</v>
      </c>
      <c r="M44" s="32">
        <f t="shared" si="7"/>
        <v>0</v>
      </c>
      <c r="P44" s="31">
        <v>7.5</v>
      </c>
      <c r="S44" s="32">
        <f t="shared" si="8"/>
        <v>0</v>
      </c>
      <c r="V44" s="9">
        <f t="shared" si="9"/>
        <v>6.25</v>
      </c>
      <c r="Y44" s="9">
        <f t="shared" si="3"/>
        <v>0</v>
      </c>
      <c r="AD44" s="4" t="s">
        <v>192</v>
      </c>
      <c r="AE44" s="4" t="s">
        <v>193</v>
      </c>
      <c r="AF44" s="4" t="s">
        <v>168</v>
      </c>
    </row>
    <row r="45" spans="1:35" ht="18" hidden="1" x14ac:dyDescent="0.3">
      <c r="A45" s="10" t="s">
        <v>194</v>
      </c>
      <c r="B45" s="10"/>
      <c r="C45" s="49" t="s">
        <v>160</v>
      </c>
      <c r="D45" s="12"/>
      <c r="E45" s="12"/>
      <c r="F45" s="29" t="s">
        <v>67</v>
      </c>
      <c r="G45" s="30">
        <v>1.1000000000000001</v>
      </c>
      <c r="H45" s="41"/>
      <c r="I45" s="41">
        <v>0</v>
      </c>
      <c r="J45" s="31">
        <v>155.01</v>
      </c>
      <c r="M45" s="32">
        <f t="shared" si="7"/>
        <v>0</v>
      </c>
      <c r="P45" s="31">
        <v>155.01</v>
      </c>
      <c r="S45" s="32">
        <f t="shared" si="8"/>
        <v>0</v>
      </c>
      <c r="V45" s="9">
        <f t="shared" si="9"/>
        <v>129.18</v>
      </c>
      <c r="Y45" s="9">
        <f t="shared" si="3"/>
        <v>0</v>
      </c>
      <c r="AD45" s="4" t="s">
        <v>195</v>
      </c>
      <c r="AE45" s="4" t="s">
        <v>196</v>
      </c>
      <c r="AF45" s="4" t="s">
        <v>163</v>
      </c>
    </row>
    <row r="46" spans="1:35" ht="18" hidden="1" x14ac:dyDescent="0.3">
      <c r="A46" s="10" t="s">
        <v>197</v>
      </c>
      <c r="B46" s="10"/>
      <c r="C46" s="49" t="s">
        <v>155</v>
      </c>
      <c r="D46" s="12"/>
      <c r="E46" s="12"/>
      <c r="F46" s="29" t="s">
        <v>74</v>
      </c>
      <c r="G46" s="30">
        <v>1E-3</v>
      </c>
      <c r="H46" s="41"/>
      <c r="I46" s="41">
        <v>0</v>
      </c>
      <c r="J46" s="31">
        <v>208.33</v>
      </c>
      <c r="M46" s="32">
        <f t="shared" si="7"/>
        <v>0</v>
      </c>
      <c r="P46" s="31">
        <v>208.33</v>
      </c>
      <c r="S46" s="32">
        <f t="shared" si="8"/>
        <v>0</v>
      </c>
      <c r="V46" s="9">
        <f t="shared" si="9"/>
        <v>173.61</v>
      </c>
      <c r="Y46" s="9">
        <f t="shared" si="3"/>
        <v>0</v>
      </c>
      <c r="AD46" s="4" t="s">
        <v>198</v>
      </c>
      <c r="AE46" s="4" t="s">
        <v>199</v>
      </c>
      <c r="AF46" s="4" t="s">
        <v>158</v>
      </c>
    </row>
    <row r="47" spans="1:35" ht="18" hidden="1" x14ac:dyDescent="0.3">
      <c r="A47" s="10" t="s">
        <v>200</v>
      </c>
      <c r="B47" s="10"/>
      <c r="C47" s="49" t="s">
        <v>149</v>
      </c>
      <c r="D47" s="12"/>
      <c r="E47" s="12"/>
      <c r="F47" s="29" t="s">
        <v>150</v>
      </c>
      <c r="G47" s="30">
        <v>8</v>
      </c>
      <c r="H47" s="41"/>
      <c r="I47" s="41">
        <v>0</v>
      </c>
      <c r="J47" s="31">
        <v>2.5</v>
      </c>
      <c r="M47" s="32">
        <f t="shared" si="7"/>
        <v>0</v>
      </c>
      <c r="P47" s="31">
        <v>2.5</v>
      </c>
      <c r="S47" s="32">
        <f t="shared" si="8"/>
        <v>0</v>
      </c>
      <c r="V47" s="9">
        <f t="shared" si="9"/>
        <v>2.08</v>
      </c>
      <c r="Y47" s="9">
        <f t="shared" si="3"/>
        <v>0</v>
      </c>
      <c r="AD47" s="4" t="s">
        <v>201</v>
      </c>
      <c r="AE47" s="4" t="s">
        <v>202</v>
      </c>
      <c r="AF47" s="4" t="s">
        <v>153</v>
      </c>
    </row>
    <row r="48" spans="1:35" ht="36" hidden="1" x14ac:dyDescent="0.3">
      <c r="A48" s="10" t="s">
        <v>203</v>
      </c>
      <c r="B48" s="10" t="s">
        <v>143</v>
      </c>
      <c r="C48" s="11" t="s">
        <v>204</v>
      </c>
      <c r="D48" s="12"/>
      <c r="E48" s="12" t="s">
        <v>205</v>
      </c>
      <c r="F48" s="12" t="s">
        <v>67</v>
      </c>
      <c r="G48" s="13">
        <v>1</v>
      </c>
      <c r="H48" s="13"/>
      <c r="I48" s="13">
        <v>0</v>
      </c>
      <c r="J48" s="14">
        <v>878.71</v>
      </c>
      <c r="K48" s="15">
        <v>941</v>
      </c>
      <c r="L48" s="14">
        <f>J48+ROUND(K48, 2)</f>
        <v>1819.71</v>
      </c>
      <c r="M48" s="14">
        <v>0</v>
      </c>
      <c r="N48" s="14">
        <v>0</v>
      </c>
      <c r="O48" s="14">
        <f>M48+N48</f>
        <v>0</v>
      </c>
      <c r="P48" s="14">
        <v>878.71</v>
      </c>
      <c r="Q48" s="15">
        <v>941</v>
      </c>
      <c r="R48" s="14">
        <f>P48+ROUND(Q48, 2)</f>
        <v>1819.71</v>
      </c>
      <c r="S48" s="14">
        <v>0</v>
      </c>
      <c r="T48" s="14">
        <v>0</v>
      </c>
      <c r="U48" s="14">
        <f>S48+T48</f>
        <v>0</v>
      </c>
      <c r="V48" s="9">
        <f>ROUND(P48 / 1.2, 2)</f>
        <v>732.26</v>
      </c>
      <c r="W48" s="9">
        <f>ROUND(Q48 / 1.2, 2)</f>
        <v>784.17</v>
      </c>
      <c r="X48" s="9">
        <f>ROUND(R48 / 1.2, 2)</f>
        <v>1516.43</v>
      </c>
      <c r="Y48" s="9">
        <f t="shared" ref="Y48:Y79" si="10">ROUND(S48 / 1.2, 2)</f>
        <v>0</v>
      </c>
      <c r="Z48" s="9">
        <f>ROUND(T48 / 1.2, 2)</f>
        <v>0</v>
      </c>
      <c r="AA48" s="9">
        <f>Y48+Z48</f>
        <v>0</v>
      </c>
      <c r="AD48" s="4">
        <v>337839873</v>
      </c>
      <c r="AE48" s="4">
        <v>27138011</v>
      </c>
      <c r="AG48" s="4" t="s">
        <v>146</v>
      </c>
      <c r="AH48" s="4" t="s">
        <v>147</v>
      </c>
      <c r="AI48" s="4" t="s">
        <v>70</v>
      </c>
    </row>
    <row r="49" spans="1:35" ht="18" hidden="1" x14ac:dyDescent="0.3">
      <c r="A49" s="10" t="s">
        <v>207</v>
      </c>
      <c r="B49" s="10"/>
      <c r="C49" s="49" t="s">
        <v>149</v>
      </c>
      <c r="D49" s="12"/>
      <c r="E49" s="12"/>
      <c r="F49" s="29" t="s">
        <v>150</v>
      </c>
      <c r="G49" s="30">
        <v>8</v>
      </c>
      <c r="H49" s="41"/>
      <c r="I49" s="41">
        <v>0</v>
      </c>
      <c r="J49" s="31">
        <v>2.5</v>
      </c>
      <c r="M49" s="32">
        <f>ROUND(ROUND(J49, 2)*I49, 2)</f>
        <v>0</v>
      </c>
      <c r="P49" s="31">
        <v>2.5</v>
      </c>
      <c r="S49" s="32">
        <f>ROUND(ROUND(P49, 2)*I49, 2)</f>
        <v>0</v>
      </c>
      <c r="V49" s="9">
        <f>ROUND(ROUND(P49, 2)/1.2, 2)</f>
        <v>2.08</v>
      </c>
      <c r="Y49" s="9">
        <f t="shared" si="10"/>
        <v>0</v>
      </c>
      <c r="AD49" s="4" t="s">
        <v>208</v>
      </c>
      <c r="AE49" s="4" t="s">
        <v>209</v>
      </c>
      <c r="AF49" s="4" t="s">
        <v>153</v>
      </c>
    </row>
    <row r="50" spans="1:35" ht="18" hidden="1" x14ac:dyDescent="0.3">
      <c r="A50" s="10" t="s">
        <v>212</v>
      </c>
      <c r="B50" s="10"/>
      <c r="C50" s="49" t="s">
        <v>213</v>
      </c>
      <c r="D50" s="12"/>
      <c r="E50" s="12"/>
      <c r="F50" s="29" t="s">
        <v>74</v>
      </c>
      <c r="G50" s="30">
        <v>1.8</v>
      </c>
      <c r="H50" s="41"/>
      <c r="I50" s="41">
        <v>0</v>
      </c>
      <c r="J50" s="31">
        <v>6.17</v>
      </c>
      <c r="M50" s="32">
        <f>ROUND(ROUND(J50, 2)*I50, 2)</f>
        <v>0</v>
      </c>
      <c r="P50" s="31">
        <v>6.17</v>
      </c>
      <c r="S50" s="32">
        <f>ROUND(ROUND(P50, 2)*I50, 2)</f>
        <v>0</v>
      </c>
      <c r="V50" s="9">
        <f>ROUND(ROUND(P50, 2)/1.2, 2)</f>
        <v>5.14</v>
      </c>
      <c r="Y50" s="9">
        <f t="shared" si="10"/>
        <v>0</v>
      </c>
      <c r="AD50" s="4" t="s">
        <v>214</v>
      </c>
      <c r="AE50" s="4" t="s">
        <v>215</v>
      </c>
      <c r="AF50" s="4" t="s">
        <v>216</v>
      </c>
    </row>
    <row r="51" spans="1:35" ht="18" hidden="1" x14ac:dyDescent="0.3">
      <c r="A51" s="10" t="s">
        <v>219</v>
      </c>
      <c r="B51" s="10"/>
      <c r="C51" s="49" t="s">
        <v>160</v>
      </c>
      <c r="D51" s="12"/>
      <c r="E51" s="12"/>
      <c r="F51" s="29" t="s">
        <v>67</v>
      </c>
      <c r="G51" s="30">
        <v>1.1000000000000001</v>
      </c>
      <c r="H51" s="41"/>
      <c r="I51" s="41">
        <v>0</v>
      </c>
      <c r="J51" s="31">
        <v>155.01</v>
      </c>
      <c r="M51" s="32">
        <f>ROUND(ROUND(J51, 2)*I51, 2)</f>
        <v>0</v>
      </c>
      <c r="P51" s="31">
        <v>155.01</v>
      </c>
      <c r="S51" s="32">
        <f>ROUND(ROUND(P51, 2)*I51, 2)</f>
        <v>0</v>
      </c>
      <c r="V51" s="9">
        <f>ROUND(ROUND(P51, 2)/1.2, 2)</f>
        <v>129.18</v>
      </c>
      <c r="Y51" s="9">
        <f t="shared" si="10"/>
        <v>0</v>
      </c>
      <c r="AD51" s="4" t="s">
        <v>220</v>
      </c>
      <c r="AE51" s="4" t="s">
        <v>221</v>
      </c>
      <c r="AF51" s="4" t="s">
        <v>163</v>
      </c>
    </row>
    <row r="52" spans="1:35" ht="18" hidden="1" x14ac:dyDescent="0.3">
      <c r="A52" s="10" t="s">
        <v>224</v>
      </c>
      <c r="B52" s="10"/>
      <c r="C52" s="49" t="s">
        <v>97</v>
      </c>
      <c r="D52" s="12"/>
      <c r="E52" s="12"/>
      <c r="F52" s="29" t="s">
        <v>98</v>
      </c>
      <c r="G52" s="30">
        <v>1</v>
      </c>
      <c r="H52" s="41"/>
      <c r="I52" s="41">
        <v>0</v>
      </c>
      <c r="J52" s="31">
        <v>10.4</v>
      </c>
      <c r="M52" s="32">
        <f>ROUND(ROUND(J52, 2)*I52, 2)</f>
        <v>0</v>
      </c>
      <c r="P52" s="31">
        <v>10.4</v>
      </c>
      <c r="S52" s="32">
        <f>ROUND(ROUND(P52, 2)*I52, 2)</f>
        <v>0</v>
      </c>
      <c r="V52" s="9">
        <f>ROUND(ROUND(P52, 2)/1.2, 2)</f>
        <v>8.67</v>
      </c>
      <c r="Y52" s="9">
        <f t="shared" si="10"/>
        <v>0</v>
      </c>
      <c r="AD52" s="4" t="s">
        <v>225</v>
      </c>
      <c r="AE52" s="4" t="s">
        <v>226</v>
      </c>
      <c r="AF52" s="4" t="s">
        <v>101</v>
      </c>
    </row>
    <row r="53" spans="1:35" ht="36" hidden="1" x14ac:dyDescent="0.3">
      <c r="A53" s="10" t="s">
        <v>229</v>
      </c>
      <c r="B53" s="10"/>
      <c r="C53" s="49" t="s">
        <v>81</v>
      </c>
      <c r="D53" s="12"/>
      <c r="E53" s="12"/>
      <c r="F53" s="29" t="s">
        <v>74</v>
      </c>
      <c r="G53" s="30">
        <v>0.2</v>
      </c>
      <c r="H53" s="30"/>
      <c r="I53" s="30">
        <v>0</v>
      </c>
      <c r="J53" s="31">
        <v>88.8</v>
      </c>
      <c r="M53" s="32">
        <f>ROUND(ROUND(J53, 2)*I53, 2)</f>
        <v>0</v>
      </c>
      <c r="P53" s="31">
        <v>88.8</v>
      </c>
      <c r="S53" s="32">
        <f>ROUND(ROUND(P53, 2)*I53, 2)</f>
        <v>0</v>
      </c>
      <c r="V53" s="9">
        <f>ROUND(ROUND(P53, 2)/1.2, 2)</f>
        <v>74</v>
      </c>
      <c r="Y53" s="9">
        <f t="shared" si="10"/>
        <v>0</v>
      </c>
      <c r="AD53" s="4" t="s">
        <v>230</v>
      </c>
      <c r="AE53" s="4" t="s">
        <v>231</v>
      </c>
      <c r="AF53" s="4" t="s">
        <v>84</v>
      </c>
    </row>
    <row r="54" spans="1:35" ht="36" hidden="1" x14ac:dyDescent="0.3">
      <c r="A54" s="10" t="s">
        <v>234</v>
      </c>
      <c r="B54" s="10" t="s">
        <v>143</v>
      </c>
      <c r="C54" s="11" t="s">
        <v>204</v>
      </c>
      <c r="D54" s="12"/>
      <c r="E54" s="12" t="s">
        <v>235</v>
      </c>
      <c r="F54" s="12" t="s">
        <v>67</v>
      </c>
      <c r="G54" s="13">
        <v>1</v>
      </c>
      <c r="H54" s="13"/>
      <c r="I54" s="13">
        <v>0</v>
      </c>
      <c r="J54" s="14">
        <v>879.19</v>
      </c>
      <c r="K54" s="15">
        <v>941</v>
      </c>
      <c r="L54" s="14">
        <f>J54+ROUND(K54, 2)</f>
        <v>1820.19</v>
      </c>
      <c r="M54" s="14">
        <v>0</v>
      </c>
      <c r="N54" s="14">
        <v>0</v>
      </c>
      <c r="O54" s="14">
        <f>M54+N54</f>
        <v>0</v>
      </c>
      <c r="P54" s="14">
        <v>879.19</v>
      </c>
      <c r="Q54" s="15">
        <v>941</v>
      </c>
      <c r="R54" s="14">
        <f>P54+ROUND(Q54, 2)</f>
        <v>1820.19</v>
      </c>
      <c r="S54" s="14">
        <v>0</v>
      </c>
      <c r="T54" s="14">
        <v>0</v>
      </c>
      <c r="U54" s="14">
        <f>S54+T54</f>
        <v>0</v>
      </c>
      <c r="V54" s="9">
        <f>ROUND(P54 / 1.2, 2)</f>
        <v>732.66</v>
      </c>
      <c r="W54" s="9">
        <f>ROUND(Q54 / 1.2, 2)</f>
        <v>784.17</v>
      </c>
      <c r="X54" s="9">
        <f>ROUND(R54 / 1.2, 2)</f>
        <v>1516.83</v>
      </c>
      <c r="Y54" s="9">
        <f t="shared" si="10"/>
        <v>0</v>
      </c>
      <c r="Z54" s="9">
        <f>ROUND(T54 / 1.2, 2)</f>
        <v>0</v>
      </c>
      <c r="AA54" s="9">
        <f>Y54+Z54</f>
        <v>0</v>
      </c>
      <c r="AD54" s="4">
        <v>337839874</v>
      </c>
      <c r="AE54" s="4">
        <v>27137939</v>
      </c>
      <c r="AG54" s="4" t="s">
        <v>146</v>
      </c>
      <c r="AH54" s="4" t="s">
        <v>147</v>
      </c>
      <c r="AI54" s="4" t="s">
        <v>70</v>
      </c>
    </row>
    <row r="55" spans="1:35" ht="36" hidden="1" x14ac:dyDescent="0.3">
      <c r="A55" s="10" t="s">
        <v>237</v>
      </c>
      <c r="B55" s="10"/>
      <c r="C55" s="49" t="s">
        <v>81</v>
      </c>
      <c r="D55" s="12"/>
      <c r="E55" s="12"/>
      <c r="F55" s="29" t="s">
        <v>74</v>
      </c>
      <c r="G55" s="30">
        <v>0.2</v>
      </c>
      <c r="H55" s="30"/>
      <c r="I55" s="30">
        <v>0</v>
      </c>
      <c r="J55" s="31">
        <v>88.8</v>
      </c>
      <c r="M55" s="32">
        <f>ROUND(ROUND(J55, 2)*I55, 2)</f>
        <v>0</v>
      </c>
      <c r="P55" s="31">
        <v>88.8</v>
      </c>
      <c r="S55" s="32">
        <f>ROUND(ROUND(P55, 2)*I55, 2)</f>
        <v>0</v>
      </c>
      <c r="V55" s="9">
        <f>ROUND(ROUND(P55, 2)/1.2, 2)</f>
        <v>74</v>
      </c>
      <c r="Y55" s="9">
        <f t="shared" si="10"/>
        <v>0</v>
      </c>
      <c r="AD55" s="4" t="s">
        <v>238</v>
      </c>
      <c r="AE55" s="4" t="s">
        <v>239</v>
      </c>
      <c r="AF55" s="4" t="s">
        <v>84</v>
      </c>
    </row>
    <row r="56" spans="1:35" ht="18" hidden="1" x14ac:dyDescent="0.3">
      <c r="A56" s="10" t="s">
        <v>242</v>
      </c>
      <c r="B56" s="10"/>
      <c r="C56" s="49" t="s">
        <v>97</v>
      </c>
      <c r="D56" s="12"/>
      <c r="E56" s="12"/>
      <c r="F56" s="29" t="s">
        <v>98</v>
      </c>
      <c r="G56" s="30">
        <v>1</v>
      </c>
      <c r="H56" s="41"/>
      <c r="I56" s="41">
        <v>0</v>
      </c>
      <c r="J56" s="31">
        <v>10.4</v>
      </c>
      <c r="M56" s="32">
        <f>ROUND(ROUND(J56, 2)*I56, 2)</f>
        <v>0</v>
      </c>
      <c r="P56" s="31">
        <v>10.4</v>
      </c>
      <c r="S56" s="32">
        <f>ROUND(ROUND(P56, 2)*I56, 2)</f>
        <v>0</v>
      </c>
      <c r="V56" s="9">
        <f>ROUND(ROUND(P56, 2)/1.2, 2)</f>
        <v>8.67</v>
      </c>
      <c r="Y56" s="9">
        <f t="shared" si="10"/>
        <v>0</v>
      </c>
      <c r="AD56" s="4" t="s">
        <v>243</v>
      </c>
      <c r="AE56" s="4" t="s">
        <v>244</v>
      </c>
      <c r="AF56" s="4" t="s">
        <v>101</v>
      </c>
    </row>
    <row r="57" spans="1:35" ht="18" hidden="1" x14ac:dyDescent="0.3">
      <c r="A57" s="10" t="s">
        <v>247</v>
      </c>
      <c r="B57" s="10"/>
      <c r="C57" s="49" t="s">
        <v>160</v>
      </c>
      <c r="D57" s="12"/>
      <c r="E57" s="12"/>
      <c r="F57" s="29" t="s">
        <v>67</v>
      </c>
      <c r="G57" s="30">
        <v>1.1000000000000001</v>
      </c>
      <c r="H57" s="41"/>
      <c r="I57" s="41">
        <v>0</v>
      </c>
      <c r="J57" s="31">
        <v>155.01</v>
      </c>
      <c r="M57" s="32">
        <f>ROUND(ROUND(J57, 2)*I57, 2)</f>
        <v>0</v>
      </c>
      <c r="P57" s="31">
        <v>155.01</v>
      </c>
      <c r="S57" s="32">
        <f>ROUND(ROUND(P57, 2)*I57, 2)</f>
        <v>0</v>
      </c>
      <c r="V57" s="9">
        <f>ROUND(ROUND(P57, 2)/1.2, 2)</f>
        <v>129.18</v>
      </c>
      <c r="Y57" s="9">
        <f t="shared" si="10"/>
        <v>0</v>
      </c>
      <c r="AD57" s="4" t="s">
        <v>248</v>
      </c>
      <c r="AE57" s="4" t="s">
        <v>249</v>
      </c>
      <c r="AF57" s="4" t="s">
        <v>163</v>
      </c>
    </row>
    <row r="58" spans="1:35" ht="18" hidden="1" x14ac:dyDescent="0.3">
      <c r="A58" s="10" t="s">
        <v>252</v>
      </c>
      <c r="B58" s="10"/>
      <c r="C58" s="49" t="s">
        <v>213</v>
      </c>
      <c r="D58" s="12"/>
      <c r="E58" s="12"/>
      <c r="F58" s="29" t="s">
        <v>74</v>
      </c>
      <c r="G58" s="30">
        <v>1.8</v>
      </c>
      <c r="H58" s="41"/>
      <c r="I58" s="41">
        <v>0</v>
      </c>
      <c r="J58" s="31">
        <v>6.17</v>
      </c>
      <c r="M58" s="32">
        <f>ROUND(ROUND(J58, 2)*I58, 2)</f>
        <v>0</v>
      </c>
      <c r="P58" s="31">
        <v>6.17</v>
      </c>
      <c r="S58" s="32">
        <f>ROUND(ROUND(P58, 2)*I58, 2)</f>
        <v>0</v>
      </c>
      <c r="V58" s="9">
        <f>ROUND(ROUND(P58, 2)/1.2, 2)</f>
        <v>5.14</v>
      </c>
      <c r="Y58" s="9">
        <f t="shared" si="10"/>
        <v>0</v>
      </c>
      <c r="AD58" s="4" t="s">
        <v>253</v>
      </c>
      <c r="AE58" s="4" t="s">
        <v>254</v>
      </c>
      <c r="AF58" s="4" t="s">
        <v>216</v>
      </c>
    </row>
    <row r="59" spans="1:35" ht="18" hidden="1" x14ac:dyDescent="0.3">
      <c r="A59" s="10" t="s">
        <v>257</v>
      </c>
      <c r="B59" s="10"/>
      <c r="C59" s="49" t="s">
        <v>149</v>
      </c>
      <c r="D59" s="12"/>
      <c r="E59" s="12"/>
      <c r="F59" s="29" t="s">
        <v>150</v>
      </c>
      <c r="G59" s="30">
        <v>8</v>
      </c>
      <c r="H59" s="41"/>
      <c r="I59" s="41">
        <v>0</v>
      </c>
      <c r="J59" s="31">
        <v>2.5</v>
      </c>
      <c r="M59" s="32">
        <f>ROUND(ROUND(J59, 2)*I59, 2)</f>
        <v>0</v>
      </c>
      <c r="P59" s="31">
        <v>2.5</v>
      </c>
      <c r="S59" s="32">
        <f>ROUND(ROUND(P59, 2)*I59, 2)</f>
        <v>0</v>
      </c>
      <c r="V59" s="9">
        <f>ROUND(ROUND(P59, 2)/1.2, 2)</f>
        <v>2.08</v>
      </c>
      <c r="Y59" s="9">
        <f t="shared" si="10"/>
        <v>0</v>
      </c>
      <c r="AD59" s="4" t="s">
        <v>258</v>
      </c>
      <c r="AE59" s="4" t="s">
        <v>259</v>
      </c>
      <c r="AF59" s="4" t="s">
        <v>153</v>
      </c>
    </row>
    <row r="60" spans="1:35" ht="36" hidden="1" x14ac:dyDescent="0.3">
      <c r="A60" s="10" t="s">
        <v>262</v>
      </c>
      <c r="B60" s="10" t="s">
        <v>143</v>
      </c>
      <c r="C60" s="11" t="s">
        <v>204</v>
      </c>
      <c r="D60" s="12"/>
      <c r="E60" s="12" t="s">
        <v>263</v>
      </c>
      <c r="F60" s="12" t="s">
        <v>67</v>
      </c>
      <c r="G60" s="13">
        <v>1</v>
      </c>
      <c r="H60" s="13"/>
      <c r="I60" s="13">
        <v>0</v>
      </c>
      <c r="J60" s="14">
        <v>768.25</v>
      </c>
      <c r="K60" s="15">
        <v>941</v>
      </c>
      <c r="L60" s="14">
        <f>J60+ROUND(K60, 2)</f>
        <v>1709.25</v>
      </c>
      <c r="M60" s="14">
        <v>0</v>
      </c>
      <c r="N60" s="14">
        <v>0</v>
      </c>
      <c r="O60" s="14">
        <f>M60+N60</f>
        <v>0</v>
      </c>
      <c r="P60" s="14">
        <v>768.25</v>
      </c>
      <c r="Q60" s="15">
        <v>941</v>
      </c>
      <c r="R60" s="14">
        <f>P60+ROUND(Q60, 2)</f>
        <v>1709.25</v>
      </c>
      <c r="S60" s="14">
        <v>0</v>
      </c>
      <c r="T60" s="14">
        <v>0</v>
      </c>
      <c r="U60" s="14">
        <f>S60+T60</f>
        <v>0</v>
      </c>
      <c r="V60" s="9">
        <f>ROUND(P60 / 1.2, 2)</f>
        <v>640.21</v>
      </c>
      <c r="W60" s="9">
        <f>ROUND(Q60 / 1.2, 2)</f>
        <v>784.17</v>
      </c>
      <c r="X60" s="9">
        <f>ROUND(R60 / 1.2, 2)</f>
        <v>1424.38</v>
      </c>
      <c r="Y60" s="9">
        <f t="shared" si="10"/>
        <v>0</v>
      </c>
      <c r="Z60" s="9">
        <f>ROUND(T60 / 1.2, 2)</f>
        <v>0</v>
      </c>
      <c r="AA60" s="9">
        <f>Y60+Z60</f>
        <v>0</v>
      </c>
      <c r="AD60" s="4">
        <v>337839875</v>
      </c>
      <c r="AE60" s="4">
        <v>27137938</v>
      </c>
      <c r="AG60" s="4" t="s">
        <v>146</v>
      </c>
      <c r="AH60" s="4" t="s">
        <v>147</v>
      </c>
      <c r="AI60" s="4" t="s">
        <v>70</v>
      </c>
    </row>
    <row r="61" spans="1:35" ht="18" hidden="1" x14ac:dyDescent="0.3">
      <c r="A61" s="10" t="s">
        <v>265</v>
      </c>
      <c r="B61" s="10"/>
      <c r="C61" s="49" t="s">
        <v>149</v>
      </c>
      <c r="D61" s="12"/>
      <c r="E61" s="12"/>
      <c r="F61" s="29" t="s">
        <v>150</v>
      </c>
      <c r="G61" s="30">
        <v>8</v>
      </c>
      <c r="H61" s="41"/>
      <c r="I61" s="41">
        <v>0</v>
      </c>
      <c r="J61" s="31">
        <v>2.5</v>
      </c>
      <c r="M61" s="32">
        <f>ROUND(ROUND(J61, 2)*I61, 2)</f>
        <v>0</v>
      </c>
      <c r="P61" s="31">
        <v>2.5</v>
      </c>
      <c r="S61" s="32">
        <f>ROUND(ROUND(P61, 2)*I61, 2)</f>
        <v>0</v>
      </c>
      <c r="V61" s="9">
        <f>ROUND(ROUND(P61, 2)/1.2, 2)</f>
        <v>2.08</v>
      </c>
      <c r="Y61" s="9">
        <f t="shared" si="10"/>
        <v>0</v>
      </c>
      <c r="AD61" s="4" t="s">
        <v>266</v>
      </c>
      <c r="AE61" s="4" t="s">
        <v>267</v>
      </c>
      <c r="AF61" s="4" t="s">
        <v>153</v>
      </c>
    </row>
    <row r="62" spans="1:35" ht="18" hidden="1" x14ac:dyDescent="0.3">
      <c r="A62" s="10" t="s">
        <v>270</v>
      </c>
      <c r="B62" s="10"/>
      <c r="C62" s="49" t="s">
        <v>213</v>
      </c>
      <c r="D62" s="12"/>
      <c r="E62" s="12"/>
      <c r="F62" s="29" t="s">
        <v>74</v>
      </c>
      <c r="G62" s="30">
        <v>1.8</v>
      </c>
      <c r="H62" s="41"/>
      <c r="I62" s="41">
        <v>0</v>
      </c>
      <c r="J62" s="31">
        <v>6.17</v>
      </c>
      <c r="M62" s="32">
        <f>ROUND(ROUND(J62, 2)*I62, 2)</f>
        <v>0</v>
      </c>
      <c r="P62" s="31">
        <v>6.17</v>
      </c>
      <c r="S62" s="32">
        <f>ROUND(ROUND(P62, 2)*I62, 2)</f>
        <v>0</v>
      </c>
      <c r="V62" s="9">
        <f>ROUND(ROUND(P62, 2)/1.2, 2)</f>
        <v>5.14</v>
      </c>
      <c r="Y62" s="9">
        <f t="shared" si="10"/>
        <v>0</v>
      </c>
      <c r="AD62" s="4" t="s">
        <v>271</v>
      </c>
      <c r="AE62" s="4" t="s">
        <v>272</v>
      </c>
      <c r="AF62" s="4" t="s">
        <v>216</v>
      </c>
    </row>
    <row r="63" spans="1:35" ht="18" hidden="1" x14ac:dyDescent="0.3">
      <c r="A63" s="10" t="s">
        <v>275</v>
      </c>
      <c r="B63" s="10"/>
      <c r="C63" s="49" t="s">
        <v>160</v>
      </c>
      <c r="D63" s="12"/>
      <c r="E63" s="12"/>
      <c r="F63" s="29" t="s">
        <v>67</v>
      </c>
      <c r="G63" s="30">
        <v>1.1000000000000001</v>
      </c>
      <c r="H63" s="41"/>
      <c r="I63" s="41">
        <v>0</v>
      </c>
      <c r="J63" s="31">
        <v>155.01</v>
      </c>
      <c r="M63" s="32">
        <f>ROUND(ROUND(J63, 2)*I63, 2)</f>
        <v>0</v>
      </c>
      <c r="P63" s="31">
        <v>155.01</v>
      </c>
      <c r="S63" s="32">
        <f>ROUND(ROUND(P63, 2)*I63, 2)</f>
        <v>0</v>
      </c>
      <c r="V63" s="9">
        <f>ROUND(ROUND(P63, 2)/1.2, 2)</f>
        <v>129.18</v>
      </c>
      <c r="Y63" s="9">
        <f t="shared" si="10"/>
        <v>0</v>
      </c>
      <c r="AD63" s="4" t="s">
        <v>276</v>
      </c>
      <c r="AE63" s="4" t="s">
        <v>277</v>
      </c>
      <c r="AF63" s="4" t="s">
        <v>163</v>
      </c>
    </row>
    <row r="64" spans="1:35" ht="18" hidden="1" x14ac:dyDescent="0.3">
      <c r="A64" s="10" t="s">
        <v>280</v>
      </c>
      <c r="B64" s="10"/>
      <c r="C64" s="49" t="s">
        <v>97</v>
      </c>
      <c r="D64" s="12"/>
      <c r="E64" s="12"/>
      <c r="F64" s="29" t="s">
        <v>98</v>
      </c>
      <c r="G64" s="30">
        <v>1</v>
      </c>
      <c r="H64" s="41"/>
      <c r="I64" s="41">
        <v>0</v>
      </c>
      <c r="J64" s="31">
        <v>10.4</v>
      </c>
      <c r="M64" s="32">
        <f>ROUND(ROUND(J64, 2)*I64, 2)</f>
        <v>0</v>
      </c>
      <c r="P64" s="31">
        <v>10.4</v>
      </c>
      <c r="S64" s="32">
        <f>ROUND(ROUND(P64, 2)*I64, 2)</f>
        <v>0</v>
      </c>
      <c r="V64" s="9">
        <f>ROUND(ROUND(P64, 2)/1.2, 2)</f>
        <v>8.67</v>
      </c>
      <c r="Y64" s="9">
        <f t="shared" si="10"/>
        <v>0</v>
      </c>
      <c r="AD64" s="4" t="s">
        <v>281</v>
      </c>
      <c r="AE64" s="4" t="s">
        <v>282</v>
      </c>
      <c r="AF64" s="4" t="s">
        <v>101</v>
      </c>
    </row>
    <row r="65" spans="1:35" ht="36" hidden="1" x14ac:dyDescent="0.3">
      <c r="A65" s="10" t="s">
        <v>285</v>
      </c>
      <c r="B65" s="10"/>
      <c r="C65" s="49" t="s">
        <v>81</v>
      </c>
      <c r="D65" s="12"/>
      <c r="E65" s="12"/>
      <c r="F65" s="29" t="s">
        <v>74</v>
      </c>
      <c r="G65" s="30">
        <v>0.2</v>
      </c>
      <c r="H65" s="30"/>
      <c r="I65" s="30">
        <v>0</v>
      </c>
      <c r="J65" s="31">
        <v>88.8</v>
      </c>
      <c r="M65" s="32">
        <f>ROUND(ROUND(J65, 2)*I65, 2)</f>
        <v>0</v>
      </c>
      <c r="P65" s="31">
        <v>88.8</v>
      </c>
      <c r="S65" s="32">
        <f>ROUND(ROUND(P65, 2)*I65, 2)</f>
        <v>0</v>
      </c>
      <c r="V65" s="9">
        <f>ROUND(ROUND(P65, 2)/1.2, 2)</f>
        <v>74</v>
      </c>
      <c r="Y65" s="9">
        <f t="shared" si="10"/>
        <v>0</v>
      </c>
      <c r="AD65" s="4" t="s">
        <v>286</v>
      </c>
      <c r="AE65" s="4" t="s">
        <v>287</v>
      </c>
      <c r="AF65" s="4" t="s">
        <v>84</v>
      </c>
    </row>
    <row r="66" spans="1:35" ht="36" x14ac:dyDescent="0.3">
      <c r="A66" s="10" t="s">
        <v>290</v>
      </c>
      <c r="B66" s="10" t="s">
        <v>143</v>
      </c>
      <c r="C66" s="11" t="s">
        <v>204</v>
      </c>
      <c r="D66" s="12"/>
      <c r="E66" s="12" t="s">
        <v>205</v>
      </c>
      <c r="F66" s="12" t="s">
        <v>67</v>
      </c>
      <c r="G66" s="13">
        <v>1</v>
      </c>
      <c r="H66" s="13"/>
      <c r="I66" s="13">
        <v>239.9</v>
      </c>
      <c r="J66" s="14">
        <v>893.04</v>
      </c>
      <c r="K66" s="15">
        <v>941</v>
      </c>
      <c r="L66" s="14">
        <f>J66+ROUND(K66, 2)</f>
        <v>1834.04</v>
      </c>
      <c r="M66" s="14">
        <v>214240.3</v>
      </c>
      <c r="N66" s="14">
        <v>225745.9</v>
      </c>
      <c r="O66" s="14">
        <f>M66+N66</f>
        <v>439986.19999999995</v>
      </c>
      <c r="P66" s="14">
        <v>878.71</v>
      </c>
      <c r="Q66" s="15">
        <v>1129.2</v>
      </c>
      <c r="R66" s="14">
        <f>P66+ROUND(Q66, 2)</f>
        <v>2007.91</v>
      </c>
      <c r="S66" s="14">
        <v>210802.53</v>
      </c>
      <c r="T66" s="14">
        <v>270895.08</v>
      </c>
      <c r="U66" s="14">
        <f>S66+T66</f>
        <v>481697.61</v>
      </c>
      <c r="V66" s="9">
        <f>ROUND(P66 / 1.2, 2)</f>
        <v>732.26</v>
      </c>
      <c r="W66" s="9">
        <f>ROUND(Q66 / 1.2, 2)</f>
        <v>941</v>
      </c>
      <c r="X66" s="9">
        <f>ROUND(R66 / 1.2, 2)</f>
        <v>1673.26</v>
      </c>
      <c r="Y66" s="9">
        <f t="shared" si="10"/>
        <v>175668.78</v>
      </c>
      <c r="Z66" s="9">
        <f>ROUND(T66 / 1.2, 2)</f>
        <v>225745.9</v>
      </c>
      <c r="AA66" s="9">
        <f>Y66+Z66</f>
        <v>401414.68</v>
      </c>
      <c r="AD66" s="4">
        <v>337839876</v>
      </c>
      <c r="AE66" s="4">
        <v>28653998</v>
      </c>
      <c r="AG66" s="4" t="s">
        <v>146</v>
      </c>
      <c r="AH66" s="4" t="s">
        <v>147</v>
      </c>
      <c r="AI66" s="4" t="s">
        <v>70</v>
      </c>
    </row>
    <row r="67" spans="1:35" ht="36" x14ac:dyDescent="0.3">
      <c r="A67" s="10" t="s">
        <v>291</v>
      </c>
      <c r="B67" s="10"/>
      <c r="C67" s="49" t="s">
        <v>81</v>
      </c>
      <c r="D67" s="12"/>
      <c r="E67" s="12"/>
      <c r="F67" s="29" t="s">
        <v>74</v>
      </c>
      <c r="G67" s="30">
        <v>0.2</v>
      </c>
      <c r="H67" s="30"/>
      <c r="I67" s="30">
        <v>47.98</v>
      </c>
      <c r="J67" s="31">
        <v>90.28</v>
      </c>
      <c r="M67" s="32">
        <f>ROUND(ROUND(J67, 2)*I67, 2)</f>
        <v>4331.63</v>
      </c>
      <c r="P67" s="31">
        <v>88.8</v>
      </c>
      <c r="S67" s="32">
        <f>ROUND(ROUND(P67, 2)*I67, 2)</f>
        <v>4260.62</v>
      </c>
      <c r="V67" s="9">
        <f>ROUND(ROUND(P67, 2)/1.2, 2)</f>
        <v>74</v>
      </c>
      <c r="Y67" s="9">
        <f t="shared" si="10"/>
        <v>3550.52</v>
      </c>
      <c r="AD67" s="4" t="s">
        <v>292</v>
      </c>
      <c r="AE67" s="4" t="s">
        <v>293</v>
      </c>
      <c r="AF67" s="4" t="s">
        <v>84</v>
      </c>
    </row>
    <row r="68" spans="1:35" ht="18" x14ac:dyDescent="0.3">
      <c r="A68" s="10" t="s">
        <v>294</v>
      </c>
      <c r="B68" s="10"/>
      <c r="C68" s="49" t="s">
        <v>97</v>
      </c>
      <c r="D68" s="12"/>
      <c r="E68" s="12"/>
      <c r="F68" s="29" t="s">
        <v>98</v>
      </c>
      <c r="G68" s="30">
        <v>1</v>
      </c>
      <c r="H68" s="41"/>
      <c r="I68" s="41">
        <v>94</v>
      </c>
      <c r="J68" s="31">
        <v>10.58</v>
      </c>
      <c r="M68" s="32">
        <f>ROUND(ROUND(J68, 2)*I68, 2)</f>
        <v>994.52</v>
      </c>
      <c r="P68" s="31">
        <v>10.4</v>
      </c>
      <c r="S68" s="32">
        <f>ROUND(ROUND(P68, 2)*I68, 2)</f>
        <v>977.6</v>
      </c>
      <c r="V68" s="9">
        <f>ROUND(ROUND(P68, 2)/1.2, 2)</f>
        <v>8.67</v>
      </c>
      <c r="Y68" s="9">
        <f t="shared" si="10"/>
        <v>814.67</v>
      </c>
      <c r="AD68" s="4" t="s">
        <v>295</v>
      </c>
      <c r="AE68" s="4" t="s">
        <v>296</v>
      </c>
      <c r="AF68" s="4" t="s">
        <v>101</v>
      </c>
    </row>
    <row r="69" spans="1:35" ht="18" x14ac:dyDescent="0.3">
      <c r="A69" s="10" t="s">
        <v>297</v>
      </c>
      <c r="B69" s="10"/>
      <c r="C69" s="49" t="s">
        <v>160</v>
      </c>
      <c r="D69" s="12"/>
      <c r="E69" s="12"/>
      <c r="F69" s="29" t="s">
        <v>67</v>
      </c>
      <c r="G69" s="30">
        <v>1.1000000000000001</v>
      </c>
      <c r="H69" s="41"/>
      <c r="I69" s="41">
        <v>263.89</v>
      </c>
      <c r="J69" s="31">
        <v>157.6</v>
      </c>
      <c r="M69" s="32">
        <f>ROUND(ROUND(J69, 2)*I69, 2)</f>
        <v>41589.06</v>
      </c>
      <c r="P69" s="31">
        <v>155.01</v>
      </c>
      <c r="S69" s="32">
        <f>ROUND(ROUND(P69, 2)*I69, 2)</f>
        <v>40905.589999999997</v>
      </c>
      <c r="V69" s="9">
        <f>ROUND(ROUND(P69, 2)/1.2, 2)</f>
        <v>129.18</v>
      </c>
      <c r="Y69" s="9">
        <f t="shared" si="10"/>
        <v>34087.99</v>
      </c>
      <c r="AD69" s="4" t="s">
        <v>298</v>
      </c>
      <c r="AE69" s="4" t="s">
        <v>299</v>
      </c>
      <c r="AF69" s="4" t="s">
        <v>163</v>
      </c>
    </row>
    <row r="70" spans="1:35" ht="18" x14ac:dyDescent="0.3">
      <c r="A70" s="10" t="s">
        <v>300</v>
      </c>
      <c r="B70" s="10"/>
      <c r="C70" s="49" t="s">
        <v>213</v>
      </c>
      <c r="D70" s="12"/>
      <c r="E70" s="12"/>
      <c r="F70" s="29" t="s">
        <v>74</v>
      </c>
      <c r="G70" s="30">
        <v>1.8</v>
      </c>
      <c r="H70" s="41"/>
      <c r="I70" s="41">
        <v>25909.200000000001</v>
      </c>
      <c r="J70" s="31">
        <v>6.27</v>
      </c>
      <c r="M70" s="32">
        <f>ROUND(ROUND(J70, 2)*I70, 2)</f>
        <v>162450.68</v>
      </c>
      <c r="P70" s="31">
        <v>6.17</v>
      </c>
      <c r="S70" s="32">
        <f>ROUND(ROUND(P70, 2)*I70, 2)</f>
        <v>159859.76</v>
      </c>
      <c r="V70" s="9">
        <f>ROUND(ROUND(P70, 2)/1.2, 2)</f>
        <v>5.14</v>
      </c>
      <c r="Y70" s="9">
        <f t="shared" si="10"/>
        <v>133216.47</v>
      </c>
      <c r="AD70" s="4" t="s">
        <v>301</v>
      </c>
      <c r="AE70" s="4" t="s">
        <v>302</v>
      </c>
      <c r="AF70" s="4" t="s">
        <v>216</v>
      </c>
    </row>
    <row r="71" spans="1:35" ht="18" x14ac:dyDescent="0.3">
      <c r="A71" s="10" t="s">
        <v>303</v>
      </c>
      <c r="B71" s="10"/>
      <c r="C71" s="49" t="s">
        <v>149</v>
      </c>
      <c r="D71" s="12"/>
      <c r="E71" s="12"/>
      <c r="F71" s="29" t="s">
        <v>150</v>
      </c>
      <c r="G71" s="30">
        <v>8</v>
      </c>
      <c r="H71" s="41"/>
      <c r="I71" s="41">
        <v>1919.2</v>
      </c>
      <c r="J71" s="31">
        <v>2.54</v>
      </c>
      <c r="M71" s="32">
        <f>ROUND(ROUND(J71, 2)*I71, 2)</f>
        <v>4874.7700000000004</v>
      </c>
      <c r="P71" s="31">
        <v>2.5</v>
      </c>
      <c r="S71" s="32">
        <f>ROUND(ROUND(P71, 2)*I71, 2)</f>
        <v>4798</v>
      </c>
      <c r="V71" s="9">
        <f>ROUND(ROUND(P71, 2)/1.2, 2)</f>
        <v>2.08</v>
      </c>
      <c r="Y71" s="9">
        <f t="shared" si="10"/>
        <v>3998.33</v>
      </c>
      <c r="AD71" s="4" t="s">
        <v>304</v>
      </c>
      <c r="AE71" s="4" t="s">
        <v>305</v>
      </c>
      <c r="AF71" s="4" t="s">
        <v>153</v>
      </c>
    </row>
    <row r="72" spans="1:35" ht="36" x14ac:dyDescent="0.3">
      <c r="A72" s="10" t="s">
        <v>306</v>
      </c>
      <c r="B72" s="10" t="s">
        <v>143</v>
      </c>
      <c r="C72" s="11" t="s">
        <v>204</v>
      </c>
      <c r="D72" s="12"/>
      <c r="E72" s="12" t="s">
        <v>235</v>
      </c>
      <c r="F72" s="12" t="s">
        <v>67</v>
      </c>
      <c r="G72" s="13">
        <v>1</v>
      </c>
      <c r="H72" s="13"/>
      <c r="I72" s="13">
        <v>631.29999999999995</v>
      </c>
      <c r="J72" s="14">
        <v>893.54</v>
      </c>
      <c r="K72" s="15">
        <v>941</v>
      </c>
      <c r="L72" s="14">
        <f>J72+ROUND(K72, 2)</f>
        <v>1834.54</v>
      </c>
      <c r="M72" s="14">
        <v>564091.80000000005</v>
      </c>
      <c r="N72" s="14">
        <v>594053.30000000005</v>
      </c>
      <c r="O72" s="14">
        <f>M72+N72</f>
        <v>1158145.1000000001</v>
      </c>
      <c r="P72" s="14">
        <v>879.19</v>
      </c>
      <c r="Q72" s="15">
        <v>1129.2</v>
      </c>
      <c r="R72" s="14">
        <f>P72+ROUND(Q72, 2)</f>
        <v>2008.39</v>
      </c>
      <c r="S72" s="14">
        <v>555032.65</v>
      </c>
      <c r="T72" s="14">
        <v>712863.96</v>
      </c>
      <c r="U72" s="14">
        <f>S72+T72</f>
        <v>1267896.6099999999</v>
      </c>
      <c r="V72" s="9">
        <f>ROUND(P72 / 1.2, 2)</f>
        <v>732.66</v>
      </c>
      <c r="W72" s="9">
        <f>ROUND(Q72 / 1.2, 2)</f>
        <v>941</v>
      </c>
      <c r="X72" s="9">
        <f>ROUND(R72 / 1.2, 2)</f>
        <v>1673.66</v>
      </c>
      <c r="Y72" s="9">
        <f t="shared" si="10"/>
        <v>462527.21</v>
      </c>
      <c r="Z72" s="9">
        <f>ROUND(T72 / 1.2, 2)</f>
        <v>594053.30000000005</v>
      </c>
      <c r="AA72" s="9">
        <f>Y72+Z72</f>
        <v>1056580.51</v>
      </c>
      <c r="AD72" s="4">
        <v>337839877</v>
      </c>
      <c r="AE72" s="4">
        <v>28653992</v>
      </c>
      <c r="AG72" s="4" t="s">
        <v>146</v>
      </c>
      <c r="AH72" s="4" t="s">
        <v>147</v>
      </c>
      <c r="AI72" s="4" t="s">
        <v>70</v>
      </c>
    </row>
    <row r="73" spans="1:35" ht="18" x14ac:dyDescent="0.3">
      <c r="A73" s="10" t="s">
        <v>307</v>
      </c>
      <c r="B73" s="10"/>
      <c r="C73" s="49" t="s">
        <v>149</v>
      </c>
      <c r="D73" s="12"/>
      <c r="E73" s="12"/>
      <c r="F73" s="29" t="s">
        <v>150</v>
      </c>
      <c r="G73" s="30">
        <v>8</v>
      </c>
      <c r="H73" s="41"/>
      <c r="I73" s="41">
        <v>5050.3999999999996</v>
      </c>
      <c r="J73" s="31">
        <v>2.54</v>
      </c>
      <c r="M73" s="32">
        <f>ROUND(ROUND(J73, 2)*I73, 2)</f>
        <v>12828.02</v>
      </c>
      <c r="P73" s="31">
        <v>2.5</v>
      </c>
      <c r="S73" s="32">
        <f>ROUND(ROUND(P73, 2)*I73, 2)</f>
        <v>12626</v>
      </c>
      <c r="V73" s="9">
        <f>ROUND(ROUND(P73, 2)/1.2, 2)</f>
        <v>2.08</v>
      </c>
      <c r="Y73" s="9">
        <f t="shared" si="10"/>
        <v>10521.67</v>
      </c>
      <c r="AD73" s="4" t="s">
        <v>308</v>
      </c>
      <c r="AE73" s="4" t="s">
        <v>309</v>
      </c>
      <c r="AF73" s="4" t="s">
        <v>153</v>
      </c>
    </row>
    <row r="74" spans="1:35" ht="18" x14ac:dyDescent="0.3">
      <c r="A74" s="10" t="s">
        <v>310</v>
      </c>
      <c r="B74" s="10"/>
      <c r="C74" s="49" t="s">
        <v>213</v>
      </c>
      <c r="D74" s="12"/>
      <c r="E74" s="12"/>
      <c r="F74" s="29" t="s">
        <v>74</v>
      </c>
      <c r="G74" s="30">
        <v>1.8</v>
      </c>
      <c r="H74" s="41"/>
      <c r="I74" s="41">
        <v>68180.399999999994</v>
      </c>
      <c r="J74" s="31">
        <v>6.27</v>
      </c>
      <c r="M74" s="32">
        <f>ROUND(ROUND(J74, 2)*I74, 2)</f>
        <v>427491.11</v>
      </c>
      <c r="P74" s="31">
        <v>6.17</v>
      </c>
      <c r="S74" s="32">
        <f>ROUND(ROUND(P74, 2)*I74, 2)</f>
        <v>420673.07</v>
      </c>
      <c r="V74" s="9">
        <f>ROUND(ROUND(P74, 2)/1.2, 2)</f>
        <v>5.14</v>
      </c>
      <c r="Y74" s="9">
        <f t="shared" si="10"/>
        <v>350560.89</v>
      </c>
      <c r="AD74" s="4" t="s">
        <v>311</v>
      </c>
      <c r="AE74" s="4" t="s">
        <v>312</v>
      </c>
      <c r="AF74" s="4" t="s">
        <v>216</v>
      </c>
    </row>
    <row r="75" spans="1:35" ht="18" x14ac:dyDescent="0.3">
      <c r="A75" s="10" t="s">
        <v>313</v>
      </c>
      <c r="B75" s="10"/>
      <c r="C75" s="49" t="s">
        <v>160</v>
      </c>
      <c r="D75" s="12"/>
      <c r="E75" s="12"/>
      <c r="F75" s="29" t="s">
        <v>67</v>
      </c>
      <c r="G75" s="30">
        <v>1.1000000000000001</v>
      </c>
      <c r="H75" s="41"/>
      <c r="I75" s="41">
        <v>694.43</v>
      </c>
      <c r="J75" s="31">
        <v>157.6</v>
      </c>
      <c r="M75" s="32">
        <f>ROUND(ROUND(J75, 2)*I75, 2)</f>
        <v>109442.17</v>
      </c>
      <c r="P75" s="31">
        <v>155.01</v>
      </c>
      <c r="S75" s="32">
        <f>ROUND(ROUND(P75, 2)*I75, 2)</f>
        <v>107643.59</v>
      </c>
      <c r="V75" s="9">
        <f>ROUND(ROUND(P75, 2)/1.2, 2)</f>
        <v>129.18</v>
      </c>
      <c r="Y75" s="9">
        <f t="shared" si="10"/>
        <v>89702.99</v>
      </c>
      <c r="AD75" s="4" t="s">
        <v>314</v>
      </c>
      <c r="AE75" s="4" t="s">
        <v>315</v>
      </c>
      <c r="AF75" s="4" t="s">
        <v>163</v>
      </c>
    </row>
    <row r="76" spans="1:35" ht="18" x14ac:dyDescent="0.3">
      <c r="A76" s="10" t="s">
        <v>316</v>
      </c>
      <c r="B76" s="10"/>
      <c r="C76" s="49" t="s">
        <v>97</v>
      </c>
      <c r="D76" s="12"/>
      <c r="E76" s="12"/>
      <c r="F76" s="29" t="s">
        <v>98</v>
      </c>
      <c r="G76" s="30">
        <v>1</v>
      </c>
      <c r="H76" s="41"/>
      <c r="I76" s="41">
        <v>277</v>
      </c>
      <c r="J76" s="31">
        <v>10.58</v>
      </c>
      <c r="M76" s="32">
        <f>ROUND(ROUND(J76, 2)*I76, 2)</f>
        <v>2930.66</v>
      </c>
      <c r="P76" s="31">
        <v>10.4</v>
      </c>
      <c r="S76" s="32">
        <f>ROUND(ROUND(P76, 2)*I76, 2)</f>
        <v>2880.8</v>
      </c>
      <c r="V76" s="9">
        <f>ROUND(ROUND(P76, 2)/1.2, 2)</f>
        <v>8.67</v>
      </c>
      <c r="Y76" s="9">
        <f t="shared" si="10"/>
        <v>2400.67</v>
      </c>
      <c r="AD76" s="4" t="s">
        <v>317</v>
      </c>
      <c r="AE76" s="4" t="s">
        <v>318</v>
      </c>
      <c r="AF76" s="4" t="s">
        <v>101</v>
      </c>
    </row>
    <row r="77" spans="1:35" ht="36" x14ac:dyDescent="0.3">
      <c r="A77" s="10" t="s">
        <v>319</v>
      </c>
      <c r="B77" s="10"/>
      <c r="C77" s="49" t="s">
        <v>81</v>
      </c>
      <c r="D77" s="12"/>
      <c r="E77" s="12"/>
      <c r="F77" s="29" t="s">
        <v>74</v>
      </c>
      <c r="G77" s="30">
        <v>0.2</v>
      </c>
      <c r="H77" s="30"/>
      <c r="I77" s="30">
        <v>126.26</v>
      </c>
      <c r="J77" s="31">
        <v>90.28</v>
      </c>
      <c r="M77" s="32">
        <f>ROUND(ROUND(J77, 2)*I77, 2)</f>
        <v>11398.75</v>
      </c>
      <c r="P77" s="31">
        <v>88.8</v>
      </c>
      <c r="S77" s="32">
        <f>ROUND(ROUND(P77, 2)*I77, 2)</f>
        <v>11211.89</v>
      </c>
      <c r="V77" s="9">
        <f>ROUND(ROUND(P77, 2)/1.2, 2)</f>
        <v>74</v>
      </c>
      <c r="Y77" s="9">
        <f t="shared" si="10"/>
        <v>9343.24</v>
      </c>
      <c r="AD77" s="4" t="s">
        <v>320</v>
      </c>
      <c r="AE77" s="4" t="s">
        <v>321</v>
      </c>
      <c r="AF77" s="4" t="s">
        <v>84</v>
      </c>
    </row>
    <row r="78" spans="1:35" ht="36" x14ac:dyDescent="0.3">
      <c r="A78" s="10" t="s">
        <v>322</v>
      </c>
      <c r="B78" s="10" t="s">
        <v>143</v>
      </c>
      <c r="C78" s="11" t="s">
        <v>204</v>
      </c>
      <c r="D78" s="12"/>
      <c r="E78" s="12" t="s">
        <v>263</v>
      </c>
      <c r="F78" s="12" t="s">
        <v>67</v>
      </c>
      <c r="G78" s="13">
        <v>1</v>
      </c>
      <c r="H78" s="13"/>
      <c r="I78" s="13">
        <v>34.5</v>
      </c>
      <c r="J78" s="14">
        <v>780.8</v>
      </c>
      <c r="K78" s="15">
        <v>941</v>
      </c>
      <c r="L78" s="14">
        <f>J78+ROUND(K78, 2)</f>
        <v>1721.8</v>
      </c>
      <c r="M78" s="14">
        <v>26937.599999999999</v>
      </c>
      <c r="N78" s="14">
        <v>32464.5</v>
      </c>
      <c r="O78" s="14">
        <f>M78+N78</f>
        <v>59402.1</v>
      </c>
      <c r="P78" s="14">
        <v>768.25</v>
      </c>
      <c r="Q78" s="15">
        <v>1129.2</v>
      </c>
      <c r="R78" s="14">
        <f>P78+ROUND(Q78, 2)</f>
        <v>1897.45</v>
      </c>
      <c r="S78" s="14">
        <v>26504.63</v>
      </c>
      <c r="T78" s="14">
        <v>38957.4</v>
      </c>
      <c r="U78" s="14">
        <f>S78+T78</f>
        <v>65462.03</v>
      </c>
      <c r="V78" s="9">
        <f>ROUND(P78 / 1.2, 2)</f>
        <v>640.21</v>
      </c>
      <c r="W78" s="9">
        <f>ROUND(Q78 / 1.2, 2)</f>
        <v>941</v>
      </c>
      <c r="X78" s="9">
        <f>ROUND(R78 / 1.2, 2)</f>
        <v>1581.21</v>
      </c>
      <c r="Y78" s="9">
        <f t="shared" si="10"/>
        <v>22087.19</v>
      </c>
      <c r="Z78" s="9">
        <f>ROUND(T78 / 1.2, 2)</f>
        <v>32464.5</v>
      </c>
      <c r="AA78" s="9">
        <f>Y78+Z78</f>
        <v>54551.69</v>
      </c>
      <c r="AD78" s="4">
        <v>337839878</v>
      </c>
      <c r="AE78" s="4">
        <v>28653990</v>
      </c>
      <c r="AG78" s="4" t="s">
        <v>146</v>
      </c>
      <c r="AH78" s="4" t="s">
        <v>147</v>
      </c>
      <c r="AI78" s="4" t="s">
        <v>70</v>
      </c>
    </row>
    <row r="79" spans="1:35" ht="36" x14ac:dyDescent="0.3">
      <c r="A79" s="10" t="s">
        <v>323</v>
      </c>
      <c r="B79" s="10"/>
      <c r="C79" s="49" t="s">
        <v>81</v>
      </c>
      <c r="D79" s="12"/>
      <c r="E79" s="12"/>
      <c r="F79" s="29" t="s">
        <v>74</v>
      </c>
      <c r="G79" s="30">
        <v>0.2</v>
      </c>
      <c r="H79" s="30"/>
      <c r="I79" s="30">
        <v>6.9</v>
      </c>
      <c r="J79" s="31">
        <v>90.28</v>
      </c>
      <c r="M79" s="32">
        <f>ROUND(ROUND(J79, 2)*I79, 2)</f>
        <v>622.92999999999995</v>
      </c>
      <c r="P79" s="31">
        <v>88.8</v>
      </c>
      <c r="S79" s="32">
        <f>ROUND(ROUND(P79, 2)*I79, 2)</f>
        <v>612.72</v>
      </c>
      <c r="V79" s="9">
        <f>ROUND(ROUND(P79, 2)/1.2, 2)</f>
        <v>74</v>
      </c>
      <c r="Y79" s="9">
        <f t="shared" si="10"/>
        <v>510.6</v>
      </c>
      <c r="AD79" s="4" t="s">
        <v>324</v>
      </c>
      <c r="AE79" s="4" t="s">
        <v>325</v>
      </c>
      <c r="AF79" s="4" t="s">
        <v>84</v>
      </c>
    </row>
    <row r="80" spans="1:35" ht="18" x14ac:dyDescent="0.3">
      <c r="A80" s="10" t="s">
        <v>326</v>
      </c>
      <c r="B80" s="10"/>
      <c r="C80" s="49" t="s">
        <v>97</v>
      </c>
      <c r="D80" s="12"/>
      <c r="E80" s="12"/>
      <c r="F80" s="29" t="s">
        <v>98</v>
      </c>
      <c r="G80" s="30">
        <v>1</v>
      </c>
      <c r="H80" s="41"/>
      <c r="I80" s="41">
        <v>15.519</v>
      </c>
      <c r="J80" s="31">
        <v>10.58</v>
      </c>
      <c r="M80" s="32">
        <f>ROUND(ROUND(J80, 2)*I80, 2)</f>
        <v>164.19</v>
      </c>
      <c r="P80" s="31">
        <v>10.4</v>
      </c>
      <c r="S80" s="32">
        <f>ROUND(ROUND(P80, 2)*I80, 2)</f>
        <v>161.4</v>
      </c>
      <c r="V80" s="9">
        <f>ROUND(ROUND(P80, 2)/1.2, 2)</f>
        <v>8.67</v>
      </c>
      <c r="Y80" s="9">
        <f t="shared" ref="Y80:Y115" si="11">ROUND(S80 / 1.2, 2)</f>
        <v>134.5</v>
      </c>
      <c r="AD80" s="4" t="s">
        <v>327</v>
      </c>
      <c r="AE80" s="4" t="s">
        <v>328</v>
      </c>
      <c r="AF80" s="4" t="s">
        <v>101</v>
      </c>
    </row>
    <row r="81" spans="1:35" ht="18" x14ac:dyDescent="0.3">
      <c r="A81" s="10" t="s">
        <v>329</v>
      </c>
      <c r="B81" s="10"/>
      <c r="C81" s="49" t="s">
        <v>160</v>
      </c>
      <c r="D81" s="12"/>
      <c r="E81" s="12"/>
      <c r="F81" s="29" t="s">
        <v>67</v>
      </c>
      <c r="G81" s="30">
        <v>1.1000000000000001</v>
      </c>
      <c r="H81" s="41"/>
      <c r="I81" s="41">
        <v>37.950000000000003</v>
      </c>
      <c r="J81" s="31">
        <v>157.6</v>
      </c>
      <c r="M81" s="32">
        <f>ROUND(ROUND(J81, 2)*I81, 2)</f>
        <v>5980.92</v>
      </c>
      <c r="P81" s="31">
        <v>155.01</v>
      </c>
      <c r="S81" s="32">
        <f>ROUND(ROUND(P81, 2)*I81, 2)</f>
        <v>5882.63</v>
      </c>
      <c r="V81" s="9">
        <f>ROUND(ROUND(P81, 2)/1.2, 2)</f>
        <v>129.18</v>
      </c>
      <c r="Y81" s="9">
        <f t="shared" si="11"/>
        <v>4902.1899999999996</v>
      </c>
      <c r="AD81" s="4" t="s">
        <v>330</v>
      </c>
      <c r="AE81" s="4" t="s">
        <v>331</v>
      </c>
      <c r="AF81" s="4" t="s">
        <v>163</v>
      </c>
    </row>
    <row r="82" spans="1:35" ht="18" x14ac:dyDescent="0.3">
      <c r="A82" s="10" t="s">
        <v>332</v>
      </c>
      <c r="B82" s="10"/>
      <c r="C82" s="49" t="s">
        <v>213</v>
      </c>
      <c r="D82" s="12"/>
      <c r="E82" s="12"/>
      <c r="F82" s="29" t="s">
        <v>74</v>
      </c>
      <c r="G82" s="30">
        <v>1.8</v>
      </c>
      <c r="H82" s="41"/>
      <c r="I82" s="41">
        <v>3105</v>
      </c>
      <c r="J82" s="31">
        <v>6.27</v>
      </c>
      <c r="M82" s="32">
        <f>ROUND(ROUND(J82, 2)*I82, 2)</f>
        <v>19468.349999999999</v>
      </c>
      <c r="P82" s="31">
        <v>6.17</v>
      </c>
      <c r="S82" s="32">
        <f>ROUND(ROUND(P82, 2)*I82, 2)</f>
        <v>19157.849999999999</v>
      </c>
      <c r="V82" s="9">
        <f>ROUND(ROUND(P82, 2)/1.2, 2)</f>
        <v>5.14</v>
      </c>
      <c r="Y82" s="9">
        <f t="shared" si="11"/>
        <v>15964.88</v>
      </c>
      <c r="AD82" s="4" t="s">
        <v>333</v>
      </c>
      <c r="AE82" s="4" t="s">
        <v>334</v>
      </c>
      <c r="AF82" s="4" t="s">
        <v>216</v>
      </c>
    </row>
    <row r="83" spans="1:35" ht="18" x14ac:dyDescent="0.3">
      <c r="A83" s="10" t="s">
        <v>335</v>
      </c>
      <c r="B83" s="10"/>
      <c r="C83" s="49" t="s">
        <v>149</v>
      </c>
      <c r="D83" s="12"/>
      <c r="E83" s="12"/>
      <c r="F83" s="29" t="s">
        <v>150</v>
      </c>
      <c r="G83" s="30">
        <v>8</v>
      </c>
      <c r="H83" s="41"/>
      <c r="I83" s="41">
        <v>276</v>
      </c>
      <c r="J83" s="31">
        <v>2.54</v>
      </c>
      <c r="M83" s="32">
        <f>ROUND(ROUND(J83, 2)*I83, 2)</f>
        <v>701.04</v>
      </c>
      <c r="P83" s="31">
        <v>2.5</v>
      </c>
      <c r="S83" s="32">
        <f>ROUND(ROUND(P83, 2)*I83, 2)</f>
        <v>690</v>
      </c>
      <c r="V83" s="9">
        <f>ROUND(ROUND(P83, 2)/1.2, 2)</f>
        <v>2.08</v>
      </c>
      <c r="Y83" s="9">
        <f t="shared" si="11"/>
        <v>575</v>
      </c>
      <c r="AD83" s="4" t="s">
        <v>336</v>
      </c>
      <c r="AE83" s="4" t="s">
        <v>337</v>
      </c>
      <c r="AF83" s="4" t="s">
        <v>153</v>
      </c>
    </row>
    <row r="84" spans="1:35" ht="36" hidden="1" x14ac:dyDescent="0.3">
      <c r="A84" s="10" t="s">
        <v>338</v>
      </c>
      <c r="B84" s="10" t="s">
        <v>339</v>
      </c>
      <c r="C84" s="11" t="s">
        <v>340</v>
      </c>
      <c r="D84" s="12"/>
      <c r="E84" s="12" t="s">
        <v>341</v>
      </c>
      <c r="F84" s="12" t="s">
        <v>67</v>
      </c>
      <c r="G84" s="13">
        <v>1</v>
      </c>
      <c r="H84" s="13"/>
      <c r="I84" s="13">
        <v>0</v>
      </c>
      <c r="J84" s="14">
        <v>0</v>
      </c>
      <c r="K84" s="15">
        <v>1014</v>
      </c>
      <c r="L84" s="14">
        <f>J84+ROUND(K84, 2)</f>
        <v>1014</v>
      </c>
      <c r="M84" s="14">
        <v>0</v>
      </c>
      <c r="N84" s="14">
        <v>0</v>
      </c>
      <c r="O84" s="14">
        <f>M84+N84</f>
        <v>0</v>
      </c>
      <c r="P84" s="14">
        <v>486.38</v>
      </c>
      <c r="Q84" s="15">
        <v>922</v>
      </c>
      <c r="R84" s="14">
        <f>P84+ROUND(Q84, 2)</f>
        <v>1408.38</v>
      </c>
      <c r="S84" s="14">
        <v>0</v>
      </c>
      <c r="T84" s="14">
        <v>0</v>
      </c>
      <c r="U84" s="14">
        <f>S84+T84</f>
        <v>0</v>
      </c>
      <c r="V84" s="9">
        <f>ROUND(P84 / 1.2, 2)</f>
        <v>405.32</v>
      </c>
      <c r="W84" s="9">
        <f>ROUND(Q84 / 1.2, 2)</f>
        <v>768.33</v>
      </c>
      <c r="X84" s="9">
        <f>ROUND(R84 / 1.2, 2)</f>
        <v>1173.6500000000001</v>
      </c>
      <c r="Y84" s="9">
        <f t="shared" si="11"/>
        <v>0</v>
      </c>
      <c r="Z84" s="9">
        <f>ROUND(T84 / 1.2, 2)</f>
        <v>0</v>
      </c>
      <c r="AA84" s="9">
        <f>Y84+Z84</f>
        <v>0</v>
      </c>
      <c r="AD84" s="4">
        <v>337839761</v>
      </c>
      <c r="AE84" s="4">
        <v>27137937</v>
      </c>
      <c r="AG84" s="4" t="s">
        <v>342</v>
      </c>
      <c r="AH84" s="4" t="s">
        <v>343</v>
      </c>
      <c r="AI84" s="4" t="s">
        <v>70</v>
      </c>
    </row>
    <row r="85" spans="1:35" ht="18" hidden="1" x14ac:dyDescent="0.3">
      <c r="A85" s="10" t="s">
        <v>344</v>
      </c>
      <c r="B85" s="10"/>
      <c r="C85" s="49" t="s">
        <v>149</v>
      </c>
      <c r="D85" s="12"/>
      <c r="E85" s="12"/>
      <c r="F85" s="29" t="s">
        <v>150</v>
      </c>
      <c r="G85" s="30">
        <v>8</v>
      </c>
      <c r="H85" s="41"/>
      <c r="I85" s="41">
        <v>0</v>
      </c>
      <c r="J85" s="31">
        <v>2.5</v>
      </c>
      <c r="M85" s="32">
        <f t="shared" ref="M85:M91" si="12">ROUND(ROUND(J85, 2)*I85, 2)</f>
        <v>0</v>
      </c>
      <c r="P85" s="31">
        <v>2.5</v>
      </c>
      <c r="S85" s="32">
        <f t="shared" ref="S85:S91" si="13">ROUND(ROUND(P85, 2)*I85, 2)</f>
        <v>0</v>
      </c>
      <c r="V85" s="9">
        <f t="shared" ref="V85:V91" si="14">ROUND(ROUND(P85, 2)/1.2, 2)</f>
        <v>2.08</v>
      </c>
      <c r="Y85" s="9">
        <f t="shared" si="11"/>
        <v>0</v>
      </c>
      <c r="AD85" s="4" t="s">
        <v>345</v>
      </c>
      <c r="AE85" s="4" t="s">
        <v>346</v>
      </c>
      <c r="AF85" s="4" t="s">
        <v>153</v>
      </c>
    </row>
    <row r="86" spans="1:35" ht="18" hidden="1" x14ac:dyDescent="0.3">
      <c r="A86" s="10" t="s">
        <v>347</v>
      </c>
      <c r="B86" s="10"/>
      <c r="C86" s="49" t="s">
        <v>155</v>
      </c>
      <c r="D86" s="12"/>
      <c r="E86" s="12"/>
      <c r="F86" s="29" t="s">
        <v>74</v>
      </c>
      <c r="G86" s="30">
        <v>1E-3</v>
      </c>
      <c r="H86" s="41"/>
      <c r="I86" s="41">
        <v>0</v>
      </c>
      <c r="J86" s="31">
        <v>208.33</v>
      </c>
      <c r="M86" s="32">
        <f t="shared" si="12"/>
        <v>0</v>
      </c>
      <c r="P86" s="31">
        <v>208.33</v>
      </c>
      <c r="S86" s="32">
        <f t="shared" si="13"/>
        <v>0</v>
      </c>
      <c r="V86" s="9">
        <f t="shared" si="14"/>
        <v>173.61</v>
      </c>
      <c r="Y86" s="9">
        <f t="shared" si="11"/>
        <v>0</v>
      </c>
      <c r="AD86" s="4" t="s">
        <v>348</v>
      </c>
      <c r="AE86" s="4" t="s">
        <v>349</v>
      </c>
      <c r="AF86" s="4" t="s">
        <v>158</v>
      </c>
    </row>
    <row r="87" spans="1:35" ht="18" hidden="1" x14ac:dyDescent="0.3">
      <c r="A87" s="10" t="s">
        <v>350</v>
      </c>
      <c r="B87" s="10"/>
      <c r="C87" s="49" t="s">
        <v>160</v>
      </c>
      <c r="D87" s="12"/>
      <c r="E87" s="12"/>
      <c r="F87" s="29" t="s">
        <v>67</v>
      </c>
      <c r="G87" s="30">
        <v>1.1000000000000001</v>
      </c>
      <c r="H87" s="41"/>
      <c r="I87" s="41">
        <v>0</v>
      </c>
      <c r="J87" s="31">
        <v>155.01</v>
      </c>
      <c r="M87" s="32">
        <f t="shared" si="12"/>
        <v>0</v>
      </c>
      <c r="P87" s="31">
        <v>155.01</v>
      </c>
      <c r="S87" s="32">
        <f t="shared" si="13"/>
        <v>0</v>
      </c>
      <c r="V87" s="9">
        <f t="shared" si="14"/>
        <v>129.18</v>
      </c>
      <c r="Y87" s="9">
        <f t="shared" si="11"/>
        <v>0</v>
      </c>
      <c r="AD87" s="4" t="s">
        <v>351</v>
      </c>
      <c r="AE87" s="4" t="s">
        <v>352</v>
      </c>
      <c r="AF87" s="4" t="s">
        <v>163</v>
      </c>
    </row>
    <row r="88" spans="1:35" ht="18" hidden="1" x14ac:dyDescent="0.3">
      <c r="A88" s="10" t="s">
        <v>353</v>
      </c>
      <c r="B88" s="10"/>
      <c r="C88" s="49" t="s">
        <v>165</v>
      </c>
      <c r="D88" s="12"/>
      <c r="E88" s="12"/>
      <c r="F88" s="29" t="s">
        <v>74</v>
      </c>
      <c r="G88" s="30">
        <v>0.32</v>
      </c>
      <c r="H88" s="41"/>
      <c r="I88" s="41">
        <v>0</v>
      </c>
      <c r="J88" s="31">
        <v>7.5</v>
      </c>
      <c r="M88" s="32">
        <f t="shared" si="12"/>
        <v>0</v>
      </c>
      <c r="P88" s="31">
        <v>7.5</v>
      </c>
      <c r="S88" s="32">
        <f t="shared" si="13"/>
        <v>0</v>
      </c>
      <c r="V88" s="9">
        <f t="shared" si="14"/>
        <v>6.25</v>
      </c>
      <c r="Y88" s="9">
        <f t="shared" si="11"/>
        <v>0</v>
      </c>
      <c r="AD88" s="4" t="s">
        <v>354</v>
      </c>
      <c r="AE88" s="4" t="s">
        <v>355</v>
      </c>
      <c r="AF88" s="4" t="s">
        <v>168</v>
      </c>
    </row>
    <row r="89" spans="1:35" ht="18" hidden="1" x14ac:dyDescent="0.3">
      <c r="A89" s="10" t="s">
        <v>356</v>
      </c>
      <c r="B89" s="10"/>
      <c r="C89" s="49" t="s">
        <v>170</v>
      </c>
      <c r="D89" s="12"/>
      <c r="E89" s="12"/>
      <c r="F89" s="29" t="s">
        <v>127</v>
      </c>
      <c r="G89" s="30">
        <v>1E-3</v>
      </c>
      <c r="H89" s="41"/>
      <c r="I89" s="41">
        <v>0</v>
      </c>
      <c r="J89" s="31">
        <v>1600</v>
      </c>
      <c r="M89" s="32">
        <f t="shared" si="12"/>
        <v>0</v>
      </c>
      <c r="P89" s="31">
        <v>1600</v>
      </c>
      <c r="S89" s="32">
        <f t="shared" si="13"/>
        <v>0</v>
      </c>
      <c r="V89" s="9">
        <f t="shared" si="14"/>
        <v>1333.33</v>
      </c>
      <c r="Y89" s="9">
        <f t="shared" si="11"/>
        <v>0</v>
      </c>
      <c r="AD89" s="4" t="s">
        <v>357</v>
      </c>
      <c r="AE89" s="4" t="s">
        <v>358</v>
      </c>
      <c r="AF89" s="4" t="s">
        <v>173</v>
      </c>
    </row>
    <row r="90" spans="1:35" ht="18" hidden="1" x14ac:dyDescent="0.3">
      <c r="A90" s="10" t="s">
        <v>359</v>
      </c>
      <c r="B90" s="10"/>
      <c r="C90" s="49" t="s">
        <v>97</v>
      </c>
      <c r="D90" s="12"/>
      <c r="E90" s="12"/>
      <c r="F90" s="29" t="s">
        <v>98</v>
      </c>
      <c r="G90" s="30">
        <v>1</v>
      </c>
      <c r="H90" s="41"/>
      <c r="I90" s="41">
        <v>0</v>
      </c>
      <c r="J90" s="31">
        <v>10.4</v>
      </c>
      <c r="M90" s="32">
        <f t="shared" si="12"/>
        <v>0</v>
      </c>
      <c r="P90" s="31">
        <v>10.4</v>
      </c>
      <c r="S90" s="32">
        <f t="shared" si="13"/>
        <v>0</v>
      </c>
      <c r="V90" s="9">
        <f t="shared" si="14"/>
        <v>8.67</v>
      </c>
      <c r="Y90" s="9">
        <f t="shared" si="11"/>
        <v>0</v>
      </c>
      <c r="AD90" s="4" t="s">
        <v>360</v>
      </c>
      <c r="AE90" s="4" t="s">
        <v>361</v>
      </c>
      <c r="AF90" s="4" t="s">
        <v>101</v>
      </c>
    </row>
    <row r="91" spans="1:35" ht="36" hidden="1" x14ac:dyDescent="0.3">
      <c r="A91" s="10" t="s">
        <v>362</v>
      </c>
      <c r="B91" s="10"/>
      <c r="C91" s="49" t="s">
        <v>81</v>
      </c>
      <c r="D91" s="12"/>
      <c r="E91" s="12"/>
      <c r="F91" s="29" t="s">
        <v>74</v>
      </c>
      <c r="G91" s="30">
        <v>0.2</v>
      </c>
      <c r="H91" s="30"/>
      <c r="I91" s="30">
        <v>0</v>
      </c>
      <c r="J91" s="31">
        <v>88.8</v>
      </c>
      <c r="M91" s="32">
        <f t="shared" si="12"/>
        <v>0</v>
      </c>
      <c r="P91" s="31">
        <v>88.8</v>
      </c>
      <c r="S91" s="32">
        <f t="shared" si="13"/>
        <v>0</v>
      </c>
      <c r="V91" s="9">
        <f t="shared" si="14"/>
        <v>74</v>
      </c>
      <c r="Y91" s="9">
        <f t="shared" si="11"/>
        <v>0</v>
      </c>
      <c r="AD91" s="4" t="s">
        <v>363</v>
      </c>
      <c r="AE91" s="4" t="s">
        <v>364</v>
      </c>
      <c r="AF91" s="4" t="s">
        <v>84</v>
      </c>
    </row>
    <row r="92" spans="1:35" ht="36" hidden="1" x14ac:dyDescent="0.3">
      <c r="A92" s="10" t="s">
        <v>365</v>
      </c>
      <c r="B92" s="10" t="s">
        <v>339</v>
      </c>
      <c r="C92" s="11" t="s">
        <v>366</v>
      </c>
      <c r="D92" s="12"/>
      <c r="E92" s="12" t="s">
        <v>367</v>
      </c>
      <c r="F92" s="12" t="s">
        <v>67</v>
      </c>
      <c r="G92" s="13">
        <v>1</v>
      </c>
      <c r="H92" s="13"/>
      <c r="I92" s="13">
        <v>0</v>
      </c>
      <c r="J92" s="14">
        <v>935.6</v>
      </c>
      <c r="K92" s="15">
        <v>1014</v>
      </c>
      <c r="L92" s="14">
        <f>J92+ROUND(K92, 2)</f>
        <v>1949.6</v>
      </c>
      <c r="M92" s="14">
        <v>0</v>
      </c>
      <c r="N92" s="14">
        <v>0</v>
      </c>
      <c r="O92" s="14">
        <f>M92+N92</f>
        <v>0</v>
      </c>
      <c r="P92" s="14">
        <v>935.6</v>
      </c>
      <c r="Q92" s="15">
        <v>1014</v>
      </c>
      <c r="R92" s="14">
        <f>P92+ROUND(Q92, 2)</f>
        <v>1949.6</v>
      </c>
      <c r="S92" s="14">
        <v>0</v>
      </c>
      <c r="T92" s="14">
        <v>0</v>
      </c>
      <c r="U92" s="14">
        <f>S92+T92</f>
        <v>0</v>
      </c>
      <c r="V92" s="9">
        <f>ROUND(P92 / 1.2, 2)</f>
        <v>779.67</v>
      </c>
      <c r="W92" s="9">
        <f>ROUND(Q92 / 1.2, 2)</f>
        <v>845</v>
      </c>
      <c r="X92" s="9">
        <f>ROUND(R92 / 1.2, 2)</f>
        <v>1624.67</v>
      </c>
      <c r="Y92" s="9">
        <f t="shared" si="11"/>
        <v>0</v>
      </c>
      <c r="Z92" s="9">
        <f>ROUND(T92 / 1.2, 2)</f>
        <v>0</v>
      </c>
      <c r="AA92" s="9">
        <f>Y92+Z92</f>
        <v>0</v>
      </c>
      <c r="AD92" s="4">
        <v>337839879</v>
      </c>
      <c r="AE92" s="4">
        <v>27138012</v>
      </c>
      <c r="AG92" s="4" t="s">
        <v>342</v>
      </c>
      <c r="AH92" s="4" t="s">
        <v>343</v>
      </c>
      <c r="AI92" s="4" t="s">
        <v>70</v>
      </c>
    </row>
    <row r="93" spans="1:35" ht="36" hidden="1" x14ac:dyDescent="0.3">
      <c r="A93" s="10" t="s">
        <v>369</v>
      </c>
      <c r="B93" s="10"/>
      <c r="C93" s="49" t="s">
        <v>81</v>
      </c>
      <c r="D93" s="12"/>
      <c r="E93" s="12"/>
      <c r="F93" s="29" t="s">
        <v>74</v>
      </c>
      <c r="G93" s="30">
        <v>0.2</v>
      </c>
      <c r="H93" s="30"/>
      <c r="I93" s="30">
        <v>0</v>
      </c>
      <c r="J93" s="31">
        <v>88.8</v>
      </c>
      <c r="M93" s="32">
        <f>ROUND(ROUND(J93, 2)*I93, 2)</f>
        <v>0</v>
      </c>
      <c r="P93" s="31">
        <v>88.8</v>
      </c>
      <c r="S93" s="32">
        <f>ROUND(ROUND(P93, 2)*I93, 2)</f>
        <v>0</v>
      </c>
      <c r="V93" s="9">
        <f>ROUND(ROUND(P93, 2)/1.2, 2)</f>
        <v>74</v>
      </c>
      <c r="Y93" s="9">
        <f t="shared" si="11"/>
        <v>0</v>
      </c>
      <c r="AD93" s="4" t="s">
        <v>370</v>
      </c>
      <c r="AE93" s="4" t="s">
        <v>371</v>
      </c>
      <c r="AF93" s="4" t="s">
        <v>84</v>
      </c>
    </row>
    <row r="94" spans="1:35" ht="18" hidden="1" x14ac:dyDescent="0.3">
      <c r="A94" s="10" t="s">
        <v>374</v>
      </c>
      <c r="B94" s="10"/>
      <c r="C94" s="49" t="s">
        <v>97</v>
      </c>
      <c r="D94" s="12"/>
      <c r="E94" s="12"/>
      <c r="F94" s="29" t="s">
        <v>98</v>
      </c>
      <c r="G94" s="30">
        <v>1</v>
      </c>
      <c r="H94" s="41"/>
      <c r="I94" s="41">
        <v>0</v>
      </c>
      <c r="J94" s="31">
        <v>10.4</v>
      </c>
      <c r="M94" s="32">
        <f>ROUND(ROUND(J94, 2)*I94, 2)</f>
        <v>0</v>
      </c>
      <c r="P94" s="31">
        <v>10.4</v>
      </c>
      <c r="S94" s="32">
        <f>ROUND(ROUND(P94, 2)*I94, 2)</f>
        <v>0</v>
      </c>
      <c r="V94" s="9">
        <f>ROUND(ROUND(P94, 2)/1.2, 2)</f>
        <v>8.67</v>
      </c>
      <c r="Y94" s="9">
        <f t="shared" si="11"/>
        <v>0</v>
      </c>
      <c r="AD94" s="4" t="s">
        <v>375</v>
      </c>
      <c r="AE94" s="4" t="s">
        <v>376</v>
      </c>
      <c r="AF94" s="4" t="s">
        <v>101</v>
      </c>
    </row>
    <row r="95" spans="1:35" ht="18" hidden="1" x14ac:dyDescent="0.3">
      <c r="A95" s="10" t="s">
        <v>379</v>
      </c>
      <c r="B95" s="10"/>
      <c r="C95" s="49" t="s">
        <v>160</v>
      </c>
      <c r="D95" s="12"/>
      <c r="E95" s="12"/>
      <c r="F95" s="29" t="s">
        <v>67</v>
      </c>
      <c r="G95" s="30">
        <v>1.1000000000000001</v>
      </c>
      <c r="H95" s="41"/>
      <c r="I95" s="41">
        <v>0</v>
      </c>
      <c r="J95" s="31">
        <v>155.01</v>
      </c>
      <c r="M95" s="32">
        <f>ROUND(ROUND(J95, 2)*I95, 2)</f>
        <v>0</v>
      </c>
      <c r="P95" s="31">
        <v>155.01</v>
      </c>
      <c r="S95" s="32">
        <f>ROUND(ROUND(P95, 2)*I95, 2)</f>
        <v>0</v>
      </c>
      <c r="V95" s="9">
        <f>ROUND(ROUND(P95, 2)/1.2, 2)</f>
        <v>129.18</v>
      </c>
      <c r="Y95" s="9">
        <f t="shared" si="11"/>
        <v>0</v>
      </c>
      <c r="AD95" s="4" t="s">
        <v>380</v>
      </c>
      <c r="AE95" s="4" t="s">
        <v>381</v>
      </c>
      <c r="AF95" s="4" t="s">
        <v>163</v>
      </c>
    </row>
    <row r="96" spans="1:35" ht="18" hidden="1" x14ac:dyDescent="0.3">
      <c r="A96" s="10" t="s">
        <v>384</v>
      </c>
      <c r="B96" s="10"/>
      <c r="C96" s="49" t="s">
        <v>213</v>
      </c>
      <c r="D96" s="12"/>
      <c r="E96" s="12"/>
      <c r="F96" s="29" t="s">
        <v>74</v>
      </c>
      <c r="G96" s="30">
        <v>1.8</v>
      </c>
      <c r="H96" s="41"/>
      <c r="I96" s="41">
        <v>0</v>
      </c>
      <c r="J96" s="31">
        <v>6.17</v>
      </c>
      <c r="M96" s="32">
        <f>ROUND(ROUND(J96, 2)*I96, 2)</f>
        <v>0</v>
      </c>
      <c r="P96" s="31">
        <v>6.17</v>
      </c>
      <c r="S96" s="32">
        <f>ROUND(ROUND(P96, 2)*I96, 2)</f>
        <v>0</v>
      </c>
      <c r="V96" s="9">
        <f>ROUND(ROUND(P96, 2)/1.2, 2)</f>
        <v>5.14</v>
      </c>
      <c r="Y96" s="9">
        <f t="shared" si="11"/>
        <v>0</v>
      </c>
      <c r="AD96" s="4" t="s">
        <v>385</v>
      </c>
      <c r="AE96" s="4" t="s">
        <v>386</v>
      </c>
      <c r="AF96" s="4" t="s">
        <v>216</v>
      </c>
    </row>
    <row r="97" spans="1:35" ht="18" hidden="1" x14ac:dyDescent="0.3">
      <c r="A97" s="10" t="s">
        <v>389</v>
      </c>
      <c r="B97" s="10"/>
      <c r="C97" s="49" t="s">
        <v>149</v>
      </c>
      <c r="D97" s="12"/>
      <c r="E97" s="12"/>
      <c r="F97" s="29" t="s">
        <v>150</v>
      </c>
      <c r="G97" s="30">
        <v>8</v>
      </c>
      <c r="H97" s="41"/>
      <c r="I97" s="41">
        <v>0</v>
      </c>
      <c r="J97" s="31">
        <v>2.5</v>
      </c>
      <c r="M97" s="32">
        <f>ROUND(ROUND(J97, 2)*I97, 2)</f>
        <v>0</v>
      </c>
      <c r="P97" s="31">
        <v>2.5</v>
      </c>
      <c r="S97" s="32">
        <f>ROUND(ROUND(P97, 2)*I97, 2)</f>
        <v>0</v>
      </c>
      <c r="V97" s="9">
        <f>ROUND(ROUND(P97, 2)/1.2, 2)</f>
        <v>2.08</v>
      </c>
      <c r="Y97" s="9">
        <f t="shared" si="11"/>
        <v>0</v>
      </c>
      <c r="AD97" s="4" t="s">
        <v>390</v>
      </c>
      <c r="AE97" s="4" t="s">
        <v>391</v>
      </c>
      <c r="AF97" s="4" t="s">
        <v>153</v>
      </c>
    </row>
    <row r="98" spans="1:35" ht="36" hidden="1" x14ac:dyDescent="0.3">
      <c r="A98" s="10" t="s">
        <v>394</v>
      </c>
      <c r="B98" s="10" t="s">
        <v>339</v>
      </c>
      <c r="C98" s="11" t="s">
        <v>366</v>
      </c>
      <c r="D98" s="12"/>
      <c r="E98" s="12" t="s">
        <v>395</v>
      </c>
      <c r="F98" s="12" t="s">
        <v>67</v>
      </c>
      <c r="G98" s="13">
        <v>1</v>
      </c>
      <c r="H98" s="13"/>
      <c r="I98" s="13">
        <v>0</v>
      </c>
      <c r="J98" s="14">
        <v>934.72</v>
      </c>
      <c r="K98" s="15">
        <v>1014</v>
      </c>
      <c r="L98" s="14">
        <f>J98+ROUND(K98, 2)</f>
        <v>1948.72</v>
      </c>
      <c r="M98" s="14">
        <v>0</v>
      </c>
      <c r="N98" s="14">
        <v>0</v>
      </c>
      <c r="O98" s="14">
        <f>M98+N98</f>
        <v>0</v>
      </c>
      <c r="P98" s="14">
        <v>934.72</v>
      </c>
      <c r="Q98" s="15">
        <v>1014</v>
      </c>
      <c r="R98" s="14">
        <f>P98+ROUND(Q98, 2)</f>
        <v>1948.72</v>
      </c>
      <c r="S98" s="14">
        <v>0</v>
      </c>
      <c r="T98" s="14">
        <v>0</v>
      </c>
      <c r="U98" s="14">
        <f>S98+T98</f>
        <v>0</v>
      </c>
      <c r="V98" s="9">
        <f>ROUND(P98 / 1.2, 2)</f>
        <v>778.93</v>
      </c>
      <c r="W98" s="9">
        <f>ROUND(Q98 / 1.2, 2)</f>
        <v>845</v>
      </c>
      <c r="X98" s="9">
        <f>ROUND(R98 / 1.2, 2)</f>
        <v>1623.93</v>
      </c>
      <c r="Y98" s="9">
        <f t="shared" si="11"/>
        <v>0</v>
      </c>
      <c r="Z98" s="9">
        <f>ROUND(T98 / 1.2, 2)</f>
        <v>0</v>
      </c>
      <c r="AA98" s="9">
        <f>Y98+Z98</f>
        <v>0</v>
      </c>
      <c r="AD98" s="4">
        <v>337839880</v>
      </c>
      <c r="AE98" s="4">
        <v>27137940</v>
      </c>
      <c r="AG98" s="4" t="s">
        <v>342</v>
      </c>
      <c r="AH98" s="4" t="s">
        <v>343</v>
      </c>
      <c r="AI98" s="4" t="s">
        <v>70</v>
      </c>
    </row>
    <row r="99" spans="1:35" ht="18" hidden="1" x14ac:dyDescent="0.3">
      <c r="A99" s="10" t="s">
        <v>397</v>
      </c>
      <c r="B99" s="10"/>
      <c r="C99" s="49" t="s">
        <v>149</v>
      </c>
      <c r="D99" s="12"/>
      <c r="E99" s="12"/>
      <c r="F99" s="29" t="s">
        <v>150</v>
      </c>
      <c r="G99" s="30">
        <v>8</v>
      </c>
      <c r="H99" s="41"/>
      <c r="I99" s="41">
        <v>0</v>
      </c>
      <c r="J99" s="31">
        <v>2.5</v>
      </c>
      <c r="M99" s="32">
        <f>ROUND(ROUND(J99, 2)*I99, 2)</f>
        <v>0</v>
      </c>
      <c r="P99" s="31">
        <v>2.5</v>
      </c>
      <c r="S99" s="32">
        <f>ROUND(ROUND(P99, 2)*I99, 2)</f>
        <v>0</v>
      </c>
      <c r="V99" s="9">
        <f>ROUND(ROUND(P99, 2)/1.2, 2)</f>
        <v>2.08</v>
      </c>
      <c r="Y99" s="9">
        <f t="shared" si="11"/>
        <v>0</v>
      </c>
      <c r="AD99" s="4" t="s">
        <v>398</v>
      </c>
      <c r="AE99" s="4" t="s">
        <v>399</v>
      </c>
      <c r="AF99" s="4" t="s">
        <v>153</v>
      </c>
    </row>
    <row r="100" spans="1:35" ht="18" hidden="1" x14ac:dyDescent="0.3">
      <c r="A100" s="10" t="s">
        <v>402</v>
      </c>
      <c r="B100" s="10"/>
      <c r="C100" s="49" t="s">
        <v>213</v>
      </c>
      <c r="D100" s="12"/>
      <c r="E100" s="12"/>
      <c r="F100" s="29" t="s">
        <v>74</v>
      </c>
      <c r="G100" s="30">
        <v>1.8</v>
      </c>
      <c r="H100" s="41"/>
      <c r="I100" s="41">
        <v>0</v>
      </c>
      <c r="J100" s="31">
        <v>6.17</v>
      </c>
      <c r="M100" s="32">
        <f>ROUND(ROUND(J100, 2)*I100, 2)</f>
        <v>0</v>
      </c>
      <c r="P100" s="31">
        <v>6.17</v>
      </c>
      <c r="S100" s="32">
        <f>ROUND(ROUND(P100, 2)*I100, 2)</f>
        <v>0</v>
      </c>
      <c r="V100" s="9">
        <f>ROUND(ROUND(P100, 2)/1.2, 2)</f>
        <v>5.14</v>
      </c>
      <c r="Y100" s="9">
        <f t="shared" si="11"/>
        <v>0</v>
      </c>
      <c r="AD100" s="4" t="s">
        <v>403</v>
      </c>
      <c r="AE100" s="4" t="s">
        <v>404</v>
      </c>
      <c r="AF100" s="4" t="s">
        <v>216</v>
      </c>
    </row>
    <row r="101" spans="1:35" ht="18" hidden="1" x14ac:dyDescent="0.3">
      <c r="A101" s="10" t="s">
        <v>407</v>
      </c>
      <c r="B101" s="10"/>
      <c r="C101" s="49" t="s">
        <v>160</v>
      </c>
      <c r="D101" s="12"/>
      <c r="E101" s="12"/>
      <c r="F101" s="29" t="s">
        <v>67</v>
      </c>
      <c r="G101" s="30">
        <v>1.1000000000000001</v>
      </c>
      <c r="H101" s="41"/>
      <c r="I101" s="41">
        <v>0</v>
      </c>
      <c r="J101" s="31">
        <v>155.01</v>
      </c>
      <c r="M101" s="32">
        <f>ROUND(ROUND(J101, 2)*I101, 2)</f>
        <v>0</v>
      </c>
      <c r="P101" s="31">
        <v>155.01</v>
      </c>
      <c r="S101" s="32">
        <f>ROUND(ROUND(P101, 2)*I101, 2)</f>
        <v>0</v>
      </c>
      <c r="V101" s="9">
        <f>ROUND(ROUND(P101, 2)/1.2, 2)</f>
        <v>129.18</v>
      </c>
      <c r="Y101" s="9">
        <f t="shared" si="11"/>
        <v>0</v>
      </c>
      <c r="AD101" s="4" t="s">
        <v>408</v>
      </c>
      <c r="AE101" s="4" t="s">
        <v>409</v>
      </c>
      <c r="AF101" s="4" t="s">
        <v>163</v>
      </c>
    </row>
    <row r="102" spans="1:35" ht="18" hidden="1" x14ac:dyDescent="0.3">
      <c r="A102" s="10" t="s">
        <v>412</v>
      </c>
      <c r="B102" s="10"/>
      <c r="C102" s="49" t="s">
        <v>97</v>
      </c>
      <c r="D102" s="12"/>
      <c r="E102" s="12"/>
      <c r="F102" s="29" t="s">
        <v>98</v>
      </c>
      <c r="G102" s="30">
        <v>1</v>
      </c>
      <c r="H102" s="41"/>
      <c r="I102" s="41">
        <v>0</v>
      </c>
      <c r="J102" s="31">
        <v>10.4</v>
      </c>
      <c r="M102" s="32">
        <f>ROUND(ROUND(J102, 2)*I102, 2)</f>
        <v>0</v>
      </c>
      <c r="P102" s="31">
        <v>10.4</v>
      </c>
      <c r="S102" s="32">
        <f>ROUND(ROUND(P102, 2)*I102, 2)</f>
        <v>0</v>
      </c>
      <c r="V102" s="9">
        <f>ROUND(ROUND(P102, 2)/1.2, 2)</f>
        <v>8.67</v>
      </c>
      <c r="Y102" s="9">
        <f t="shared" si="11"/>
        <v>0</v>
      </c>
      <c r="AD102" s="4" t="s">
        <v>413</v>
      </c>
      <c r="AE102" s="4" t="s">
        <v>414</v>
      </c>
      <c r="AF102" s="4" t="s">
        <v>101</v>
      </c>
    </row>
    <row r="103" spans="1:35" ht="36" hidden="1" x14ac:dyDescent="0.3">
      <c r="A103" s="10" t="s">
        <v>417</v>
      </c>
      <c r="B103" s="10"/>
      <c r="C103" s="49" t="s">
        <v>81</v>
      </c>
      <c r="D103" s="12"/>
      <c r="E103" s="12"/>
      <c r="F103" s="29" t="s">
        <v>74</v>
      </c>
      <c r="G103" s="30">
        <v>0.2</v>
      </c>
      <c r="H103" s="30"/>
      <c r="I103" s="30">
        <v>0</v>
      </c>
      <c r="J103" s="31">
        <v>88.8</v>
      </c>
      <c r="M103" s="32">
        <f>ROUND(ROUND(J103, 2)*I103, 2)</f>
        <v>0</v>
      </c>
      <c r="P103" s="31">
        <v>88.8</v>
      </c>
      <c r="S103" s="32">
        <f>ROUND(ROUND(P103, 2)*I103, 2)</f>
        <v>0</v>
      </c>
      <c r="V103" s="9">
        <f>ROUND(ROUND(P103, 2)/1.2, 2)</f>
        <v>74</v>
      </c>
      <c r="Y103" s="9">
        <f t="shared" si="11"/>
        <v>0</v>
      </c>
      <c r="AD103" s="4" t="s">
        <v>418</v>
      </c>
      <c r="AE103" s="4" t="s">
        <v>419</v>
      </c>
      <c r="AF103" s="4" t="s">
        <v>84</v>
      </c>
    </row>
    <row r="104" spans="1:35" ht="36" x14ac:dyDescent="0.3">
      <c r="A104" s="10" t="s">
        <v>422</v>
      </c>
      <c r="B104" s="10" t="s">
        <v>339</v>
      </c>
      <c r="C104" s="11" t="s">
        <v>366</v>
      </c>
      <c r="D104" s="12"/>
      <c r="E104" s="12" t="s">
        <v>367</v>
      </c>
      <c r="F104" s="12" t="s">
        <v>67</v>
      </c>
      <c r="G104" s="13">
        <v>1</v>
      </c>
      <c r="H104" s="13"/>
      <c r="I104" s="13">
        <v>3586.9</v>
      </c>
      <c r="J104" s="14">
        <v>950.86</v>
      </c>
      <c r="K104" s="15">
        <v>1014</v>
      </c>
      <c r="L104" s="14">
        <f>J104+ROUND(K104, 2)</f>
        <v>1964.8600000000001</v>
      </c>
      <c r="M104" s="14">
        <v>3410639.73</v>
      </c>
      <c r="N104" s="14">
        <v>3637116.6</v>
      </c>
      <c r="O104" s="14">
        <f>M104+N104</f>
        <v>7047756.3300000001</v>
      </c>
      <c r="P104" s="14">
        <v>935.6</v>
      </c>
      <c r="Q104" s="15">
        <v>1216.8</v>
      </c>
      <c r="R104" s="14">
        <f>P104+ROUND(Q104, 2)</f>
        <v>2152.4</v>
      </c>
      <c r="S104" s="14">
        <v>3355903.64</v>
      </c>
      <c r="T104" s="14">
        <v>4364539.92</v>
      </c>
      <c r="U104" s="14">
        <f>S104+T104</f>
        <v>7720443.5600000005</v>
      </c>
      <c r="V104" s="9">
        <f>ROUND(P104 / 1.2, 2)</f>
        <v>779.67</v>
      </c>
      <c r="W104" s="9">
        <f>ROUND(Q104 / 1.2, 2)</f>
        <v>1014</v>
      </c>
      <c r="X104" s="9">
        <f>ROUND(R104 / 1.2, 2)</f>
        <v>1793.67</v>
      </c>
      <c r="Y104" s="9">
        <f t="shared" si="11"/>
        <v>2796586.37</v>
      </c>
      <c r="Z104" s="9">
        <f>ROUND(T104 / 1.2, 2)</f>
        <v>3637116.6</v>
      </c>
      <c r="AA104" s="9">
        <f>Y104+Z104</f>
        <v>6433702.9700000007</v>
      </c>
      <c r="AD104" s="4">
        <v>337839881</v>
      </c>
      <c r="AE104" s="4">
        <v>28654000</v>
      </c>
      <c r="AG104" s="4" t="s">
        <v>342</v>
      </c>
      <c r="AH104" s="4" t="s">
        <v>343</v>
      </c>
      <c r="AI104" s="4" t="s">
        <v>70</v>
      </c>
    </row>
    <row r="105" spans="1:35" ht="36" x14ac:dyDescent="0.3">
      <c r="A105" s="10" t="s">
        <v>423</v>
      </c>
      <c r="B105" s="10"/>
      <c r="C105" s="49" t="s">
        <v>81</v>
      </c>
      <c r="D105" s="12"/>
      <c r="E105" s="12"/>
      <c r="F105" s="29" t="s">
        <v>74</v>
      </c>
      <c r="G105" s="30">
        <v>0.2</v>
      </c>
      <c r="H105" s="30"/>
      <c r="I105" s="30">
        <v>717.38</v>
      </c>
      <c r="J105" s="31">
        <v>90.28</v>
      </c>
      <c r="M105" s="32">
        <f>ROUND(ROUND(J105, 2)*I105, 2)</f>
        <v>64765.07</v>
      </c>
      <c r="P105" s="31">
        <v>88.8</v>
      </c>
      <c r="S105" s="32">
        <f>ROUND(ROUND(P105, 2)*I105, 2)</f>
        <v>63703.34</v>
      </c>
      <c r="V105" s="9">
        <f>ROUND(ROUND(P105, 2)/1.2, 2)</f>
        <v>74</v>
      </c>
      <c r="Y105" s="9">
        <f t="shared" si="11"/>
        <v>53086.12</v>
      </c>
      <c r="AD105" s="4" t="s">
        <v>424</v>
      </c>
      <c r="AE105" s="4" t="s">
        <v>425</v>
      </c>
      <c r="AF105" s="4" t="s">
        <v>84</v>
      </c>
    </row>
    <row r="106" spans="1:35" ht="18" x14ac:dyDescent="0.3">
      <c r="A106" s="10" t="s">
        <v>426</v>
      </c>
      <c r="B106" s="10"/>
      <c r="C106" s="49" t="s">
        <v>97</v>
      </c>
      <c r="D106" s="12"/>
      <c r="E106" s="12"/>
      <c r="F106" s="29" t="s">
        <v>98</v>
      </c>
      <c r="G106" s="30">
        <v>1</v>
      </c>
      <c r="H106" s="41"/>
      <c r="I106" s="41">
        <v>1876</v>
      </c>
      <c r="J106" s="31">
        <v>10.58</v>
      </c>
      <c r="M106" s="32">
        <f>ROUND(ROUND(J106, 2)*I106, 2)</f>
        <v>19848.080000000002</v>
      </c>
      <c r="P106" s="31">
        <v>10.4</v>
      </c>
      <c r="S106" s="32">
        <f>ROUND(ROUND(P106, 2)*I106, 2)</f>
        <v>19510.400000000001</v>
      </c>
      <c r="V106" s="9">
        <f>ROUND(ROUND(P106, 2)/1.2, 2)</f>
        <v>8.67</v>
      </c>
      <c r="Y106" s="9">
        <f t="shared" si="11"/>
        <v>16258.67</v>
      </c>
      <c r="AD106" s="4" t="s">
        <v>427</v>
      </c>
      <c r="AE106" s="4" t="s">
        <v>428</v>
      </c>
      <c r="AF106" s="4" t="s">
        <v>101</v>
      </c>
    </row>
    <row r="107" spans="1:35" ht="18" x14ac:dyDescent="0.3">
      <c r="A107" s="10" t="s">
        <v>429</v>
      </c>
      <c r="B107" s="10"/>
      <c r="C107" s="49" t="s">
        <v>160</v>
      </c>
      <c r="D107" s="12"/>
      <c r="E107" s="12"/>
      <c r="F107" s="29" t="s">
        <v>67</v>
      </c>
      <c r="G107" s="30">
        <v>1.1000000000000001</v>
      </c>
      <c r="H107" s="41"/>
      <c r="I107" s="41">
        <v>3945.59</v>
      </c>
      <c r="J107" s="31">
        <v>157.6</v>
      </c>
      <c r="M107" s="32">
        <f>ROUND(ROUND(J107, 2)*I107, 2)</f>
        <v>621824.98</v>
      </c>
      <c r="P107" s="31">
        <v>155.01</v>
      </c>
      <c r="S107" s="32">
        <f>ROUND(ROUND(P107, 2)*I107, 2)</f>
        <v>611605.91</v>
      </c>
      <c r="V107" s="9">
        <f>ROUND(ROUND(P107, 2)/1.2, 2)</f>
        <v>129.18</v>
      </c>
      <c r="Y107" s="9">
        <f t="shared" si="11"/>
        <v>509671.59</v>
      </c>
      <c r="AD107" s="4" t="s">
        <v>430</v>
      </c>
      <c r="AE107" s="4" t="s">
        <v>431</v>
      </c>
      <c r="AF107" s="4" t="s">
        <v>163</v>
      </c>
    </row>
    <row r="108" spans="1:35" ht="18" x14ac:dyDescent="0.3">
      <c r="A108" s="10" t="s">
        <v>432</v>
      </c>
      <c r="B108" s="10"/>
      <c r="C108" s="49" t="s">
        <v>213</v>
      </c>
      <c r="D108" s="12"/>
      <c r="E108" s="12"/>
      <c r="F108" s="29" t="s">
        <v>74</v>
      </c>
      <c r="G108" s="30">
        <v>1.8</v>
      </c>
      <c r="H108" s="41"/>
      <c r="I108" s="41">
        <v>419667.3</v>
      </c>
      <c r="J108" s="31">
        <v>6.27</v>
      </c>
      <c r="M108" s="32">
        <f>ROUND(ROUND(J108, 2)*I108, 2)</f>
        <v>2631313.9700000002</v>
      </c>
      <c r="P108" s="31">
        <v>6.17</v>
      </c>
      <c r="S108" s="32">
        <f>ROUND(ROUND(P108, 2)*I108, 2)</f>
        <v>2589347.2400000002</v>
      </c>
      <c r="V108" s="9">
        <f>ROUND(ROUND(P108, 2)/1.2, 2)</f>
        <v>5.14</v>
      </c>
      <c r="Y108" s="9">
        <f t="shared" si="11"/>
        <v>2157789.37</v>
      </c>
      <c r="AD108" s="4" t="s">
        <v>433</v>
      </c>
      <c r="AE108" s="4" t="s">
        <v>434</v>
      </c>
      <c r="AF108" s="4" t="s">
        <v>216</v>
      </c>
    </row>
    <row r="109" spans="1:35" ht="18" x14ac:dyDescent="0.3">
      <c r="A109" s="10" t="s">
        <v>435</v>
      </c>
      <c r="B109" s="10"/>
      <c r="C109" s="49" t="s">
        <v>149</v>
      </c>
      <c r="D109" s="12"/>
      <c r="E109" s="12"/>
      <c r="F109" s="29" t="s">
        <v>150</v>
      </c>
      <c r="G109" s="30">
        <v>8</v>
      </c>
      <c r="H109" s="41"/>
      <c r="I109" s="41">
        <v>28695.200000000001</v>
      </c>
      <c r="J109" s="31">
        <v>2.54</v>
      </c>
      <c r="M109" s="32">
        <f>ROUND(ROUND(J109, 2)*I109, 2)</f>
        <v>72885.81</v>
      </c>
      <c r="P109" s="31">
        <v>2.5</v>
      </c>
      <c r="S109" s="32">
        <f>ROUND(ROUND(P109, 2)*I109, 2)</f>
        <v>71738</v>
      </c>
      <c r="V109" s="9">
        <f>ROUND(ROUND(P109, 2)/1.2, 2)</f>
        <v>2.08</v>
      </c>
      <c r="Y109" s="9">
        <f t="shared" si="11"/>
        <v>59781.67</v>
      </c>
      <c r="AD109" s="4" t="s">
        <v>436</v>
      </c>
      <c r="AE109" s="4" t="s">
        <v>437</v>
      </c>
      <c r="AF109" s="4" t="s">
        <v>153</v>
      </c>
    </row>
    <row r="110" spans="1:35" ht="36" x14ac:dyDescent="0.3">
      <c r="A110" s="10" t="s">
        <v>438</v>
      </c>
      <c r="B110" s="10" t="s">
        <v>339</v>
      </c>
      <c r="C110" s="11" t="s">
        <v>366</v>
      </c>
      <c r="D110" s="12"/>
      <c r="E110" s="12" t="s">
        <v>395</v>
      </c>
      <c r="F110" s="12" t="s">
        <v>67</v>
      </c>
      <c r="G110" s="13">
        <v>1</v>
      </c>
      <c r="H110" s="13"/>
      <c r="I110" s="13">
        <v>4266.7</v>
      </c>
      <c r="J110" s="14">
        <v>949.97</v>
      </c>
      <c r="K110" s="15">
        <v>1014</v>
      </c>
      <c r="L110" s="14">
        <f>J110+ROUND(K110, 2)</f>
        <v>1963.97</v>
      </c>
      <c r="M110" s="14">
        <v>4053237</v>
      </c>
      <c r="N110" s="14">
        <v>4326433.8</v>
      </c>
      <c r="O110" s="14">
        <f>M110+N110</f>
        <v>8379670.7999999998</v>
      </c>
      <c r="P110" s="14">
        <v>934.72</v>
      </c>
      <c r="Q110" s="15">
        <v>1216.8</v>
      </c>
      <c r="R110" s="14">
        <f>P110+ROUND(Q110, 2)</f>
        <v>2151.52</v>
      </c>
      <c r="S110" s="14">
        <v>3988169.82</v>
      </c>
      <c r="T110" s="14">
        <v>5191720.5599999996</v>
      </c>
      <c r="U110" s="14">
        <f>S110+T110</f>
        <v>9179890.379999999</v>
      </c>
      <c r="V110" s="9">
        <f>ROUND(P110 / 1.2, 2)</f>
        <v>778.93</v>
      </c>
      <c r="W110" s="9">
        <f>ROUND(Q110 / 1.2, 2)</f>
        <v>1014</v>
      </c>
      <c r="X110" s="9">
        <f>ROUND(R110 / 1.2, 2)</f>
        <v>1792.93</v>
      </c>
      <c r="Y110" s="9">
        <f t="shared" si="11"/>
        <v>3323474.85</v>
      </c>
      <c r="Z110" s="9">
        <f>ROUND(T110 / 1.2, 2)</f>
        <v>4326433.8</v>
      </c>
      <c r="AA110" s="9">
        <f>Y110+Z110</f>
        <v>7649908.6500000004</v>
      </c>
      <c r="AD110" s="4">
        <v>337839882</v>
      </c>
      <c r="AE110" s="4">
        <v>28653994</v>
      </c>
      <c r="AG110" s="4" t="s">
        <v>342</v>
      </c>
      <c r="AH110" s="4" t="s">
        <v>343</v>
      </c>
      <c r="AI110" s="4" t="s">
        <v>70</v>
      </c>
    </row>
    <row r="111" spans="1:35" ht="18" x14ac:dyDescent="0.3">
      <c r="A111" s="10" t="s">
        <v>439</v>
      </c>
      <c r="B111" s="10"/>
      <c r="C111" s="49" t="s">
        <v>149</v>
      </c>
      <c r="D111" s="12"/>
      <c r="E111" s="12"/>
      <c r="F111" s="29" t="s">
        <v>150</v>
      </c>
      <c r="G111" s="30">
        <v>8</v>
      </c>
      <c r="H111" s="41"/>
      <c r="I111" s="41">
        <v>34133.599999999999</v>
      </c>
      <c r="J111" s="31">
        <v>2.54</v>
      </c>
      <c r="M111" s="32">
        <f>ROUND(ROUND(J111, 2)*I111, 2)</f>
        <v>86699.34</v>
      </c>
      <c r="P111" s="31">
        <v>2.5</v>
      </c>
      <c r="S111" s="32">
        <f>ROUND(ROUND(P111, 2)*I111, 2)</f>
        <v>85334</v>
      </c>
      <c r="V111" s="9">
        <f>ROUND(ROUND(P111, 2)/1.2, 2)</f>
        <v>2.08</v>
      </c>
      <c r="Y111" s="9">
        <f t="shared" si="11"/>
        <v>71111.67</v>
      </c>
      <c r="AD111" s="4" t="s">
        <v>440</v>
      </c>
      <c r="AE111" s="4" t="s">
        <v>441</v>
      </c>
      <c r="AF111" s="4" t="s">
        <v>153</v>
      </c>
    </row>
    <row r="112" spans="1:35" ht="18" x14ac:dyDescent="0.3">
      <c r="A112" s="10" t="s">
        <v>442</v>
      </c>
      <c r="B112" s="10"/>
      <c r="C112" s="49" t="s">
        <v>213</v>
      </c>
      <c r="D112" s="12"/>
      <c r="E112" s="12"/>
      <c r="F112" s="29" t="s">
        <v>74</v>
      </c>
      <c r="G112" s="30">
        <v>1.8</v>
      </c>
      <c r="H112" s="41"/>
      <c r="I112" s="41">
        <v>499203.9</v>
      </c>
      <c r="J112" s="31">
        <v>6.27</v>
      </c>
      <c r="M112" s="32">
        <f>ROUND(ROUND(J112, 2)*I112, 2)</f>
        <v>3130008.45</v>
      </c>
      <c r="P112" s="31">
        <v>6.17</v>
      </c>
      <c r="S112" s="32">
        <f>ROUND(ROUND(P112, 2)*I112, 2)</f>
        <v>3080088.06</v>
      </c>
      <c r="V112" s="9">
        <f>ROUND(ROUND(P112, 2)/1.2, 2)</f>
        <v>5.14</v>
      </c>
      <c r="Y112" s="9">
        <f t="shared" si="11"/>
        <v>2566740.0499999998</v>
      </c>
      <c r="AD112" s="4" t="s">
        <v>443</v>
      </c>
      <c r="AE112" s="4" t="s">
        <v>444</v>
      </c>
      <c r="AF112" s="4" t="s">
        <v>216</v>
      </c>
    </row>
    <row r="113" spans="1:35" ht="18" x14ac:dyDescent="0.3">
      <c r="A113" s="10" t="s">
        <v>445</v>
      </c>
      <c r="B113" s="10"/>
      <c r="C113" s="49" t="s">
        <v>160</v>
      </c>
      <c r="D113" s="12"/>
      <c r="E113" s="12"/>
      <c r="F113" s="29" t="s">
        <v>67</v>
      </c>
      <c r="G113" s="30">
        <v>1.1000000000000001</v>
      </c>
      <c r="H113" s="41"/>
      <c r="I113" s="41">
        <v>4693.37</v>
      </c>
      <c r="J113" s="31">
        <v>157.6</v>
      </c>
      <c r="M113" s="32">
        <f>ROUND(ROUND(J113, 2)*I113, 2)</f>
        <v>739675.11</v>
      </c>
      <c r="P113" s="31">
        <v>155.01</v>
      </c>
      <c r="S113" s="32">
        <f>ROUND(ROUND(P113, 2)*I113, 2)</f>
        <v>727519.28</v>
      </c>
      <c r="V113" s="9">
        <f>ROUND(ROUND(P113, 2)/1.2, 2)</f>
        <v>129.18</v>
      </c>
      <c r="Y113" s="9">
        <f t="shared" si="11"/>
        <v>606266.06999999995</v>
      </c>
      <c r="AD113" s="4" t="s">
        <v>446</v>
      </c>
      <c r="AE113" s="4" t="s">
        <v>447</v>
      </c>
      <c r="AF113" s="4" t="s">
        <v>163</v>
      </c>
    </row>
    <row r="114" spans="1:35" ht="18" x14ac:dyDescent="0.3">
      <c r="A114" s="10" t="s">
        <v>448</v>
      </c>
      <c r="B114" s="10"/>
      <c r="C114" s="49" t="s">
        <v>97</v>
      </c>
      <c r="D114" s="12"/>
      <c r="E114" s="12"/>
      <c r="F114" s="29" t="s">
        <v>98</v>
      </c>
      <c r="G114" s="30">
        <v>1</v>
      </c>
      <c r="H114" s="41"/>
      <c r="I114" s="41">
        <v>1872</v>
      </c>
      <c r="J114" s="31">
        <v>10.58</v>
      </c>
      <c r="M114" s="32">
        <f>ROUND(ROUND(J114, 2)*I114, 2)</f>
        <v>19805.759999999998</v>
      </c>
      <c r="P114" s="31">
        <v>10.4</v>
      </c>
      <c r="S114" s="32">
        <f>ROUND(ROUND(P114, 2)*I114, 2)</f>
        <v>19468.8</v>
      </c>
      <c r="V114" s="9">
        <f>ROUND(ROUND(P114, 2)/1.2, 2)</f>
        <v>8.67</v>
      </c>
      <c r="Y114" s="9">
        <f t="shared" si="11"/>
        <v>16224</v>
      </c>
      <c r="AD114" s="4" t="s">
        <v>449</v>
      </c>
      <c r="AE114" s="4" t="s">
        <v>450</v>
      </c>
      <c r="AF114" s="4" t="s">
        <v>101</v>
      </c>
    </row>
    <row r="115" spans="1:35" ht="36" x14ac:dyDescent="0.3">
      <c r="A115" s="10" t="s">
        <v>451</v>
      </c>
      <c r="B115" s="10"/>
      <c r="C115" s="49" t="s">
        <v>81</v>
      </c>
      <c r="D115" s="12"/>
      <c r="E115" s="12"/>
      <c r="F115" s="29" t="s">
        <v>74</v>
      </c>
      <c r="G115" s="30">
        <v>0.2</v>
      </c>
      <c r="H115" s="30"/>
      <c r="I115" s="30">
        <v>853.34</v>
      </c>
      <c r="J115" s="31">
        <v>90.28</v>
      </c>
      <c r="M115" s="32">
        <f>ROUND(ROUND(J115, 2)*I115, 2)</f>
        <v>77039.539999999994</v>
      </c>
      <c r="P115" s="31">
        <v>88.8</v>
      </c>
      <c r="S115" s="32">
        <f>ROUND(ROUND(P115, 2)*I115, 2)</f>
        <v>75776.59</v>
      </c>
      <c r="V115" s="9">
        <f>ROUND(ROUND(P115, 2)/1.2, 2)</f>
        <v>74</v>
      </c>
      <c r="Y115" s="9">
        <f t="shared" si="11"/>
        <v>63147.16</v>
      </c>
      <c r="AD115" s="4" t="s">
        <v>452</v>
      </c>
      <c r="AE115" s="4" t="s">
        <v>453</v>
      </c>
      <c r="AF115" s="4" t="s">
        <v>84</v>
      </c>
    </row>
    <row r="116" spans="1:35" ht="16.95" customHeight="1" x14ac:dyDescent="0.3">
      <c r="A116" s="10" t="s">
        <v>454</v>
      </c>
      <c r="B116" s="10" t="s">
        <v>455</v>
      </c>
      <c r="C116" s="101" t="s">
        <v>456</v>
      </c>
      <c r="D116" s="102"/>
      <c r="E116" s="102"/>
      <c r="F116" s="102"/>
      <c r="G116" s="102"/>
      <c r="H116" s="102"/>
      <c r="I116" s="103"/>
      <c r="M116" s="6">
        <f>SUM(M117,M120,M123,M126,M129,M131,M133,M135,M137,M139,M141,M143,M145,M147,M149,M151,M153)</f>
        <v>1197505.5100000002</v>
      </c>
      <c r="N116" s="6">
        <f>SUM(N117,N120,N123,N126,N129,N131,N133,N135,N137,N139,N141,N143,N145,N147,N149,N151,N153)</f>
        <v>576862.73</v>
      </c>
      <c r="O116" s="6">
        <f>SUM(O117,O120,O123,O126,O129,O131,O133,O135,O137,O139,O141,O143,O145,O147,O149,O151,O153)</f>
        <v>1774368.2399999998</v>
      </c>
      <c r="S116" s="6">
        <f>SUM(S117,S120,S123,S126,S129,S131,S133,S135,S137,S139,S141,S143,S145,S147,S149,S151,S153)</f>
        <v>1191308.5299999998</v>
      </c>
      <c r="T116" s="6">
        <f>SUM(T117,T120,T123,T126,T129,T131,T133,T135,T137,T139,T141,T143,T145,T147,T149,T151,T153)</f>
        <v>692235.2699999999</v>
      </c>
      <c r="U116" s="6">
        <f>SUM(U117,U120,U123,U126,U129,U131,U133,U135,U137,U139,U141,U143,U145,U147,U149,U151,U153)</f>
        <v>1883543.8</v>
      </c>
      <c r="Y116" s="9">
        <f>SUM(Y117,Y120,Y123,Y126,Y129,Y131,Y133,Y135,Y137,Y139,Y141,Y143,Y145,Y147,Y149,Y151,Y153)</f>
        <v>992757.11999999988</v>
      </c>
      <c r="Z116" s="9">
        <f>SUM(Z117,Z120,Z123,Z126,Z129,Z131,Z133,Z135,Z137,Z139,Z141,Z143,Z145,Z147,Z149,Z151,Z153)</f>
        <v>576862.73</v>
      </c>
      <c r="AA116" s="9">
        <f>SUM(AA117,AA120,AA123,AA126,AA129,AA131,AA133,AA135,AA137,AA139,AA141,AA143,AA145,AA147,AA149,AA151,AA153)</f>
        <v>1569619.85</v>
      </c>
      <c r="AD116" s="4">
        <v>337839762</v>
      </c>
      <c r="AE116" s="4">
        <v>27137828</v>
      </c>
    </row>
    <row r="117" spans="1:35" ht="54" hidden="1" x14ac:dyDescent="0.3">
      <c r="A117" s="10" t="s">
        <v>457</v>
      </c>
      <c r="B117" s="10" t="s">
        <v>458</v>
      </c>
      <c r="C117" s="11" t="s">
        <v>459</v>
      </c>
      <c r="D117" s="12"/>
      <c r="E117" s="12" t="s">
        <v>66</v>
      </c>
      <c r="F117" s="12" t="s">
        <v>67</v>
      </c>
      <c r="G117" s="13">
        <v>1</v>
      </c>
      <c r="H117" s="13"/>
      <c r="I117" s="13">
        <v>0</v>
      </c>
      <c r="J117" s="14">
        <v>386.83</v>
      </c>
      <c r="K117" s="15">
        <v>324</v>
      </c>
      <c r="L117" s="14">
        <f>J117+ROUND(K117, 2)</f>
        <v>710.82999999999993</v>
      </c>
      <c r="M117" s="14">
        <v>0</v>
      </c>
      <c r="N117" s="14">
        <v>0</v>
      </c>
      <c r="O117" s="14">
        <f>M117+N117</f>
        <v>0</v>
      </c>
      <c r="P117" s="14">
        <v>386.83</v>
      </c>
      <c r="Q117" s="15">
        <v>324</v>
      </c>
      <c r="R117" s="14">
        <f>P117+ROUND(Q117, 2)</f>
        <v>710.82999999999993</v>
      </c>
      <c r="S117" s="14">
        <v>0</v>
      </c>
      <c r="T117" s="14">
        <v>0</v>
      </c>
      <c r="U117" s="14">
        <f>S117+T117</f>
        <v>0</v>
      </c>
      <c r="V117" s="9">
        <f>ROUND(P117 / 1.2, 2)</f>
        <v>322.36</v>
      </c>
      <c r="W117" s="9">
        <f>ROUND(Q117 / 1.2, 2)</f>
        <v>270</v>
      </c>
      <c r="X117" s="9">
        <f>ROUND(R117 / 1.2, 2)</f>
        <v>592.36</v>
      </c>
      <c r="Y117" s="9">
        <f>ROUND(S117 / 1.2, 2)</f>
        <v>0</v>
      </c>
      <c r="Z117" s="9">
        <f>ROUND(T117 / 1.2, 2)</f>
        <v>0</v>
      </c>
      <c r="AA117" s="9">
        <f>Y117+Z117</f>
        <v>0</v>
      </c>
      <c r="AD117" s="4">
        <v>337839764</v>
      </c>
      <c r="AE117" s="4">
        <v>27137863</v>
      </c>
      <c r="AG117" s="4" t="s">
        <v>460</v>
      </c>
      <c r="AH117" s="4" t="s">
        <v>461</v>
      </c>
      <c r="AI117" s="4" t="s">
        <v>70</v>
      </c>
    </row>
    <row r="118" spans="1:35" ht="18" hidden="1" x14ac:dyDescent="0.3">
      <c r="A118" s="10" t="s">
        <v>463</v>
      </c>
      <c r="B118" s="10"/>
      <c r="C118" s="49" t="s">
        <v>464</v>
      </c>
      <c r="D118" s="12"/>
      <c r="E118" s="12"/>
      <c r="F118" s="29" t="s">
        <v>74</v>
      </c>
      <c r="G118" s="30">
        <v>0.25</v>
      </c>
      <c r="H118" s="30"/>
      <c r="I118" s="30">
        <v>0</v>
      </c>
      <c r="J118" s="31">
        <v>210.3</v>
      </c>
      <c r="M118" s="32">
        <f>ROUND(ROUND(J118, 2)*I118, 2)</f>
        <v>0</v>
      </c>
      <c r="P118" s="31">
        <v>210.3</v>
      </c>
      <c r="S118" s="32">
        <f>ROUND(ROUND(P118, 2)*I118, 2)</f>
        <v>0</v>
      </c>
      <c r="V118" s="9">
        <f>ROUND(ROUND(P118, 2)/1.2, 2)</f>
        <v>175.25</v>
      </c>
      <c r="Y118" s="9">
        <f t="shared" ref="Y118:Y154" si="15">ROUND(S118 / 1.2, 2)</f>
        <v>0</v>
      </c>
      <c r="AD118" s="4" t="s">
        <v>465</v>
      </c>
      <c r="AE118" s="4" t="s">
        <v>466</v>
      </c>
      <c r="AF118" s="4" t="s">
        <v>467</v>
      </c>
    </row>
    <row r="119" spans="1:35" ht="36" hidden="1" x14ac:dyDescent="0.3">
      <c r="A119" s="10" t="s">
        <v>470</v>
      </c>
      <c r="B119" s="10"/>
      <c r="C119" s="49" t="s">
        <v>471</v>
      </c>
      <c r="D119" s="12"/>
      <c r="E119" s="12"/>
      <c r="F119" s="29" t="s">
        <v>74</v>
      </c>
      <c r="G119" s="30">
        <v>2.5</v>
      </c>
      <c r="H119" s="30"/>
      <c r="I119" s="30">
        <v>0</v>
      </c>
      <c r="J119" s="31">
        <v>133.69999999999999</v>
      </c>
      <c r="M119" s="32">
        <f>ROUND(ROUND(J119, 2)*I119, 2)</f>
        <v>0</v>
      </c>
      <c r="P119" s="31">
        <v>133.69999999999999</v>
      </c>
      <c r="S119" s="32">
        <f>ROUND(ROUND(P119, 2)*I119, 2)</f>
        <v>0</v>
      </c>
      <c r="V119" s="9">
        <f>ROUND(ROUND(P119, 2)/1.2, 2)</f>
        <v>111.42</v>
      </c>
      <c r="Y119" s="9">
        <f t="shared" si="15"/>
        <v>0</v>
      </c>
      <c r="AD119" s="4" t="s">
        <v>472</v>
      </c>
      <c r="AE119" s="4" t="s">
        <v>473</v>
      </c>
      <c r="AF119" s="4" t="s">
        <v>474</v>
      </c>
    </row>
    <row r="120" spans="1:35" ht="54" hidden="1" x14ac:dyDescent="0.3">
      <c r="A120" s="10" t="s">
        <v>477</v>
      </c>
      <c r="B120" s="10" t="s">
        <v>458</v>
      </c>
      <c r="C120" s="11" t="s">
        <v>459</v>
      </c>
      <c r="D120" s="12"/>
      <c r="E120" s="12" t="s">
        <v>89</v>
      </c>
      <c r="F120" s="12" t="s">
        <v>67</v>
      </c>
      <c r="G120" s="13">
        <v>1</v>
      </c>
      <c r="H120" s="13"/>
      <c r="I120" s="13">
        <v>0</v>
      </c>
      <c r="J120" s="14">
        <v>406.08</v>
      </c>
      <c r="K120" s="15">
        <v>324</v>
      </c>
      <c r="L120" s="14">
        <f>J120+ROUND(K120, 2)</f>
        <v>730.07999999999993</v>
      </c>
      <c r="M120" s="14">
        <v>0</v>
      </c>
      <c r="N120" s="14">
        <v>0</v>
      </c>
      <c r="O120" s="14">
        <f>M120+N120</f>
        <v>0</v>
      </c>
      <c r="P120" s="14">
        <v>406.08</v>
      </c>
      <c r="Q120" s="15">
        <v>324</v>
      </c>
      <c r="R120" s="14">
        <f>P120+ROUND(Q120, 2)</f>
        <v>730.07999999999993</v>
      </c>
      <c r="S120" s="14">
        <v>0</v>
      </c>
      <c r="T120" s="14">
        <v>0</v>
      </c>
      <c r="U120" s="14">
        <f>S120+T120</f>
        <v>0</v>
      </c>
      <c r="V120" s="9">
        <f>ROUND(P120 / 1.2, 2)</f>
        <v>338.4</v>
      </c>
      <c r="W120" s="9">
        <f>ROUND(Q120 / 1.2, 2)</f>
        <v>270</v>
      </c>
      <c r="X120" s="9">
        <f>ROUND(R120 / 1.2, 2)</f>
        <v>608.4</v>
      </c>
      <c r="Y120" s="9">
        <f t="shared" si="15"/>
        <v>0</v>
      </c>
      <c r="Z120" s="9">
        <f>ROUND(T120 / 1.2, 2)</f>
        <v>0</v>
      </c>
      <c r="AA120" s="9">
        <f>Y120+Z120</f>
        <v>0</v>
      </c>
      <c r="AD120" s="4">
        <v>337839883</v>
      </c>
      <c r="AE120" s="4">
        <v>27137955</v>
      </c>
      <c r="AG120" s="4" t="s">
        <v>460</v>
      </c>
      <c r="AH120" s="4" t="s">
        <v>461</v>
      </c>
      <c r="AI120" s="4" t="s">
        <v>70</v>
      </c>
    </row>
    <row r="121" spans="1:35" ht="36" hidden="1" x14ac:dyDescent="0.3">
      <c r="A121" s="10" t="s">
        <v>479</v>
      </c>
      <c r="B121" s="10"/>
      <c r="C121" s="49" t="s">
        <v>471</v>
      </c>
      <c r="D121" s="12"/>
      <c r="E121" s="12"/>
      <c r="F121" s="29" t="s">
        <v>74</v>
      </c>
      <c r="G121" s="30">
        <v>2.5</v>
      </c>
      <c r="H121" s="30"/>
      <c r="I121" s="30">
        <v>0</v>
      </c>
      <c r="J121" s="31">
        <v>141.4</v>
      </c>
      <c r="M121" s="32">
        <f>ROUND(ROUND(J121, 2)*I121, 2)</f>
        <v>0</v>
      </c>
      <c r="P121" s="31">
        <v>141.4</v>
      </c>
      <c r="S121" s="32">
        <f>ROUND(ROUND(P121, 2)*I121, 2)</f>
        <v>0</v>
      </c>
      <c r="V121" s="9">
        <f>ROUND(ROUND(P121, 2)/1.2, 2)</f>
        <v>117.83</v>
      </c>
      <c r="Y121" s="9">
        <f t="shared" si="15"/>
        <v>0</v>
      </c>
      <c r="AD121" s="4" t="s">
        <v>480</v>
      </c>
      <c r="AE121" s="4" t="s">
        <v>481</v>
      </c>
      <c r="AF121" s="4" t="s">
        <v>474</v>
      </c>
    </row>
    <row r="122" spans="1:35" ht="18" hidden="1" x14ac:dyDescent="0.3">
      <c r="A122" s="10" t="s">
        <v>484</v>
      </c>
      <c r="B122" s="10"/>
      <c r="C122" s="49" t="s">
        <v>464</v>
      </c>
      <c r="D122" s="12"/>
      <c r="E122" s="12"/>
      <c r="F122" s="29" t="s">
        <v>74</v>
      </c>
      <c r="G122" s="30">
        <v>0.25</v>
      </c>
      <c r="H122" s="30"/>
      <c r="I122" s="30">
        <v>0</v>
      </c>
      <c r="J122" s="31">
        <v>210.3</v>
      </c>
      <c r="M122" s="32">
        <f>ROUND(ROUND(J122, 2)*I122, 2)</f>
        <v>0</v>
      </c>
      <c r="P122" s="31">
        <v>210.3</v>
      </c>
      <c r="S122" s="32">
        <f>ROUND(ROUND(P122, 2)*I122, 2)</f>
        <v>0</v>
      </c>
      <c r="V122" s="9">
        <f>ROUND(ROUND(P122, 2)/1.2, 2)</f>
        <v>175.25</v>
      </c>
      <c r="Y122" s="9">
        <f t="shared" si="15"/>
        <v>0</v>
      </c>
      <c r="AD122" s="4" t="s">
        <v>485</v>
      </c>
      <c r="AE122" s="4" t="s">
        <v>486</v>
      </c>
      <c r="AF122" s="4" t="s">
        <v>467</v>
      </c>
    </row>
    <row r="123" spans="1:35" ht="54" x14ac:dyDescent="0.3">
      <c r="A123" s="10" t="s">
        <v>489</v>
      </c>
      <c r="B123" s="10" t="s">
        <v>458</v>
      </c>
      <c r="C123" s="11" t="s">
        <v>459</v>
      </c>
      <c r="D123" s="12"/>
      <c r="E123" s="12" t="s">
        <v>66</v>
      </c>
      <c r="F123" s="12" t="s">
        <v>67</v>
      </c>
      <c r="G123" s="13">
        <v>1</v>
      </c>
      <c r="H123" s="13"/>
      <c r="I123" s="13">
        <v>236.7</v>
      </c>
      <c r="J123" s="14">
        <v>412.83</v>
      </c>
      <c r="K123" s="15">
        <v>324</v>
      </c>
      <c r="L123" s="14">
        <f>J123+ROUND(K123, 2)</f>
        <v>736.82999999999993</v>
      </c>
      <c r="M123" s="14">
        <v>97716.86</v>
      </c>
      <c r="N123" s="14">
        <v>76690.8</v>
      </c>
      <c r="O123" s="14">
        <f>M123+N123</f>
        <v>174407.66</v>
      </c>
      <c r="P123" s="14">
        <v>406.07</v>
      </c>
      <c r="Q123" s="15">
        <v>388.8</v>
      </c>
      <c r="R123" s="14">
        <f>P123+ROUND(Q123, 2)</f>
        <v>794.87</v>
      </c>
      <c r="S123" s="14">
        <v>96116.77</v>
      </c>
      <c r="T123" s="14">
        <v>92028.96</v>
      </c>
      <c r="U123" s="14">
        <f>S123+T123</f>
        <v>188145.73</v>
      </c>
      <c r="V123" s="9">
        <f>ROUND(P123 / 1.2, 2)</f>
        <v>338.39</v>
      </c>
      <c r="W123" s="9">
        <f>ROUND(Q123 / 1.2, 2)</f>
        <v>324</v>
      </c>
      <c r="X123" s="9">
        <f>ROUND(R123 / 1.2, 2)</f>
        <v>662.39</v>
      </c>
      <c r="Y123" s="9">
        <f t="shared" si="15"/>
        <v>80097.31</v>
      </c>
      <c r="Z123" s="9">
        <f>ROUND(T123 / 1.2, 2)</f>
        <v>76690.8</v>
      </c>
      <c r="AA123" s="9">
        <f>Y123+Z123</f>
        <v>156788.10999999999</v>
      </c>
      <c r="AD123" s="4">
        <v>337839884</v>
      </c>
      <c r="AE123" s="4">
        <v>28661793</v>
      </c>
      <c r="AG123" s="4" t="s">
        <v>460</v>
      </c>
      <c r="AH123" s="4" t="s">
        <v>461</v>
      </c>
      <c r="AI123" s="4" t="s">
        <v>70</v>
      </c>
    </row>
    <row r="124" spans="1:35" ht="18" x14ac:dyDescent="0.3">
      <c r="A124" s="10" t="s">
        <v>490</v>
      </c>
      <c r="B124" s="10"/>
      <c r="C124" s="49" t="s">
        <v>464</v>
      </c>
      <c r="D124" s="12"/>
      <c r="E124" s="12"/>
      <c r="F124" s="29" t="s">
        <v>74</v>
      </c>
      <c r="G124" s="30">
        <v>0.25</v>
      </c>
      <c r="H124" s="30"/>
      <c r="I124" s="30">
        <v>59.174999999999997</v>
      </c>
      <c r="J124" s="31">
        <v>213.81</v>
      </c>
      <c r="M124" s="32">
        <f>ROUND(ROUND(J124, 2)*I124, 2)</f>
        <v>12652.21</v>
      </c>
      <c r="P124" s="31">
        <v>210.3</v>
      </c>
      <c r="S124" s="32">
        <f>ROUND(ROUND(P124, 2)*I124, 2)</f>
        <v>12444.5</v>
      </c>
      <c r="V124" s="9">
        <f>ROUND(ROUND(P124, 2)/1.2, 2)</f>
        <v>175.25</v>
      </c>
      <c r="Y124" s="9">
        <f t="shared" si="15"/>
        <v>10370.42</v>
      </c>
      <c r="AD124" s="4" t="s">
        <v>491</v>
      </c>
      <c r="AE124" s="4" t="s">
        <v>492</v>
      </c>
      <c r="AF124" s="4" t="s">
        <v>467</v>
      </c>
    </row>
    <row r="125" spans="1:35" ht="36" x14ac:dyDescent="0.3">
      <c r="A125" s="10" t="s">
        <v>493</v>
      </c>
      <c r="B125" s="10"/>
      <c r="C125" s="49" t="s">
        <v>471</v>
      </c>
      <c r="D125" s="12"/>
      <c r="E125" s="12"/>
      <c r="F125" s="29" t="s">
        <v>74</v>
      </c>
      <c r="G125" s="30">
        <v>2.5</v>
      </c>
      <c r="H125" s="30"/>
      <c r="I125" s="30">
        <v>591.75</v>
      </c>
      <c r="J125" s="31">
        <v>143.75</v>
      </c>
      <c r="M125" s="32">
        <f>ROUND(ROUND(J125, 2)*I125, 2)</f>
        <v>85064.06</v>
      </c>
      <c r="P125" s="31">
        <v>141.4</v>
      </c>
      <c r="S125" s="32">
        <f>ROUND(ROUND(P125, 2)*I125, 2)</f>
        <v>83673.45</v>
      </c>
      <c r="V125" s="9">
        <f>ROUND(ROUND(P125, 2)/1.2, 2)</f>
        <v>117.83</v>
      </c>
      <c r="Y125" s="9">
        <f t="shared" si="15"/>
        <v>69727.88</v>
      </c>
      <c r="AD125" s="4" t="s">
        <v>494</v>
      </c>
      <c r="AE125" s="4" t="s">
        <v>495</v>
      </c>
      <c r="AF125" s="4" t="s">
        <v>474</v>
      </c>
    </row>
    <row r="126" spans="1:35" ht="54" x14ac:dyDescent="0.3">
      <c r="A126" s="10" t="s">
        <v>496</v>
      </c>
      <c r="B126" s="10" t="s">
        <v>458</v>
      </c>
      <c r="C126" s="11" t="s">
        <v>459</v>
      </c>
      <c r="D126" s="12"/>
      <c r="E126" s="12" t="s">
        <v>89</v>
      </c>
      <c r="F126" s="12" t="s">
        <v>67</v>
      </c>
      <c r="G126" s="13">
        <v>1</v>
      </c>
      <c r="H126" s="13"/>
      <c r="I126" s="13">
        <v>150.6</v>
      </c>
      <c r="J126" s="14">
        <v>412.83</v>
      </c>
      <c r="K126" s="15">
        <v>324</v>
      </c>
      <c r="L126" s="14">
        <f>J126+ROUND(K126, 2)</f>
        <v>736.82999999999993</v>
      </c>
      <c r="M126" s="14">
        <v>62172.2</v>
      </c>
      <c r="N126" s="14">
        <v>48794.400000000001</v>
      </c>
      <c r="O126" s="14">
        <f>M126+N126</f>
        <v>110966.6</v>
      </c>
      <c r="P126" s="14">
        <v>406.08</v>
      </c>
      <c r="Q126" s="15">
        <v>388.8</v>
      </c>
      <c r="R126" s="14">
        <f>P126+ROUND(Q126, 2)</f>
        <v>794.88</v>
      </c>
      <c r="S126" s="14">
        <v>61155.65</v>
      </c>
      <c r="T126" s="14">
        <v>58553.279999999999</v>
      </c>
      <c r="U126" s="14">
        <f>S126+T126</f>
        <v>119708.93</v>
      </c>
      <c r="V126" s="9">
        <f>ROUND(P126 / 1.2, 2)</f>
        <v>338.4</v>
      </c>
      <c r="W126" s="9">
        <f>ROUND(Q126 / 1.2, 2)</f>
        <v>324</v>
      </c>
      <c r="X126" s="9">
        <f>ROUND(R126 / 1.2, 2)</f>
        <v>662.4</v>
      </c>
      <c r="Y126" s="9">
        <f t="shared" si="15"/>
        <v>50963.040000000001</v>
      </c>
      <c r="Z126" s="9">
        <f>ROUND(T126 / 1.2, 2)</f>
        <v>48794.400000000001</v>
      </c>
      <c r="AA126" s="9">
        <f>Y126+Z126</f>
        <v>99757.440000000002</v>
      </c>
      <c r="AD126" s="4">
        <v>337839885</v>
      </c>
      <c r="AE126" s="4">
        <v>28661801</v>
      </c>
      <c r="AG126" s="4" t="s">
        <v>460</v>
      </c>
      <c r="AH126" s="4" t="s">
        <v>461</v>
      </c>
      <c r="AI126" s="4" t="s">
        <v>70</v>
      </c>
    </row>
    <row r="127" spans="1:35" ht="36" x14ac:dyDescent="0.3">
      <c r="A127" s="10" t="s">
        <v>497</v>
      </c>
      <c r="B127" s="10"/>
      <c r="C127" s="49" t="s">
        <v>471</v>
      </c>
      <c r="D127" s="12"/>
      <c r="E127" s="12"/>
      <c r="F127" s="29" t="s">
        <v>74</v>
      </c>
      <c r="G127" s="30">
        <v>2.5</v>
      </c>
      <c r="H127" s="30"/>
      <c r="I127" s="30">
        <v>376.5</v>
      </c>
      <c r="J127" s="31">
        <v>143.75</v>
      </c>
      <c r="M127" s="32">
        <f>ROUND(ROUND(J127, 2)*I127, 2)</f>
        <v>54121.88</v>
      </c>
      <c r="P127" s="31">
        <v>141.4</v>
      </c>
      <c r="S127" s="32">
        <f>ROUND(ROUND(P127, 2)*I127, 2)</f>
        <v>53237.1</v>
      </c>
      <c r="V127" s="9">
        <f>ROUND(ROUND(P127, 2)/1.2, 2)</f>
        <v>117.83</v>
      </c>
      <c r="Y127" s="9">
        <f t="shared" si="15"/>
        <v>44364.25</v>
      </c>
      <c r="AD127" s="4" t="s">
        <v>498</v>
      </c>
      <c r="AE127" s="4" t="s">
        <v>499</v>
      </c>
      <c r="AF127" s="4" t="s">
        <v>474</v>
      </c>
    </row>
    <row r="128" spans="1:35" ht="18" x14ac:dyDescent="0.3">
      <c r="A128" s="10" t="s">
        <v>500</v>
      </c>
      <c r="B128" s="10"/>
      <c r="C128" s="49" t="s">
        <v>464</v>
      </c>
      <c r="D128" s="12"/>
      <c r="E128" s="12"/>
      <c r="F128" s="29" t="s">
        <v>74</v>
      </c>
      <c r="G128" s="30">
        <v>0.25</v>
      </c>
      <c r="H128" s="30"/>
      <c r="I128" s="30">
        <v>37.65</v>
      </c>
      <c r="J128" s="31">
        <v>213.81</v>
      </c>
      <c r="M128" s="32">
        <f>ROUND(ROUND(J128, 2)*I128, 2)</f>
        <v>8049.95</v>
      </c>
      <c r="P128" s="31">
        <v>210.3</v>
      </c>
      <c r="S128" s="32">
        <f>ROUND(ROUND(P128, 2)*I128, 2)</f>
        <v>7917.8</v>
      </c>
      <c r="V128" s="9">
        <f>ROUND(ROUND(P128, 2)/1.2, 2)</f>
        <v>175.25</v>
      </c>
      <c r="Y128" s="9">
        <f t="shared" si="15"/>
        <v>6598.17</v>
      </c>
      <c r="AD128" s="4" t="s">
        <v>501</v>
      </c>
      <c r="AE128" s="4" t="s">
        <v>502</v>
      </c>
      <c r="AF128" s="4" t="s">
        <v>467</v>
      </c>
    </row>
    <row r="129" spans="1:35" ht="36" hidden="1" x14ac:dyDescent="0.3">
      <c r="A129" s="10" t="s">
        <v>503</v>
      </c>
      <c r="B129" s="10" t="s">
        <v>504</v>
      </c>
      <c r="C129" s="11" t="s">
        <v>505</v>
      </c>
      <c r="D129" s="12"/>
      <c r="E129" s="12" t="s">
        <v>66</v>
      </c>
      <c r="F129" s="12" t="s">
        <v>67</v>
      </c>
      <c r="G129" s="13">
        <v>1</v>
      </c>
      <c r="H129" s="13"/>
      <c r="I129" s="13">
        <v>0</v>
      </c>
      <c r="J129" s="14">
        <v>173.66</v>
      </c>
      <c r="K129" s="15">
        <v>56</v>
      </c>
      <c r="L129" s="14">
        <f>J129+ROUND(K129, 2)</f>
        <v>229.66</v>
      </c>
      <c r="M129" s="14">
        <v>0</v>
      </c>
      <c r="N129" s="14">
        <v>0</v>
      </c>
      <c r="O129" s="14">
        <f>M129+N129</f>
        <v>0</v>
      </c>
      <c r="P129" s="14">
        <v>173.66</v>
      </c>
      <c r="Q129" s="15">
        <v>56</v>
      </c>
      <c r="R129" s="14">
        <f>P129+ROUND(Q129, 2)</f>
        <v>229.66</v>
      </c>
      <c r="S129" s="14">
        <v>0</v>
      </c>
      <c r="T129" s="14">
        <v>0</v>
      </c>
      <c r="U129" s="14">
        <f>S129+T129</f>
        <v>0</v>
      </c>
      <c r="V129" s="9">
        <f>ROUND(P129 / 1.2, 2)</f>
        <v>144.72</v>
      </c>
      <c r="W129" s="9">
        <f>ROUND(Q129 / 1.2, 2)</f>
        <v>46.67</v>
      </c>
      <c r="X129" s="9">
        <f>ROUND(R129 / 1.2, 2)</f>
        <v>191.38</v>
      </c>
      <c r="Y129" s="9">
        <f t="shared" si="15"/>
        <v>0</v>
      </c>
      <c r="Z129" s="9">
        <f>ROUND(T129 / 1.2, 2)</f>
        <v>0</v>
      </c>
      <c r="AA129" s="9">
        <f>Y129+Z129</f>
        <v>0</v>
      </c>
      <c r="AD129" s="4">
        <v>337839766</v>
      </c>
      <c r="AE129" s="4">
        <v>27137869</v>
      </c>
      <c r="AG129" s="4" t="s">
        <v>506</v>
      </c>
      <c r="AH129" s="4" t="s">
        <v>507</v>
      </c>
      <c r="AI129" s="4" t="s">
        <v>70</v>
      </c>
    </row>
    <row r="130" spans="1:35" ht="18" hidden="1" x14ac:dyDescent="0.3">
      <c r="A130" s="10" t="s">
        <v>509</v>
      </c>
      <c r="B130" s="10"/>
      <c r="C130" s="49" t="s">
        <v>510</v>
      </c>
      <c r="D130" s="12"/>
      <c r="E130" s="12" t="s">
        <v>511</v>
      </c>
      <c r="F130" s="29" t="s">
        <v>67</v>
      </c>
      <c r="G130" s="30">
        <v>1.03</v>
      </c>
      <c r="H130" s="30"/>
      <c r="I130" s="30">
        <v>0</v>
      </c>
      <c r="J130" s="31">
        <v>168.6</v>
      </c>
      <c r="M130" s="32">
        <f>ROUND(ROUND(J130, 2)*I130, 2)</f>
        <v>0</v>
      </c>
      <c r="P130" s="31">
        <v>168.6</v>
      </c>
      <c r="S130" s="32">
        <f>ROUND(ROUND(P130, 2)*I130, 2)</f>
        <v>0</v>
      </c>
      <c r="V130" s="9">
        <f>ROUND(ROUND(P130, 2)/1.2, 2)</f>
        <v>140.5</v>
      </c>
      <c r="Y130" s="9">
        <f t="shared" si="15"/>
        <v>0</v>
      </c>
      <c r="AD130" s="4" t="s">
        <v>512</v>
      </c>
      <c r="AE130" s="4" t="s">
        <v>513</v>
      </c>
      <c r="AF130" s="4" t="s">
        <v>514</v>
      </c>
    </row>
    <row r="131" spans="1:35" ht="36" hidden="1" x14ac:dyDescent="0.3">
      <c r="A131" s="10" t="s">
        <v>517</v>
      </c>
      <c r="B131" s="10" t="s">
        <v>504</v>
      </c>
      <c r="C131" s="11" t="s">
        <v>505</v>
      </c>
      <c r="D131" s="12"/>
      <c r="E131" s="12" t="s">
        <v>89</v>
      </c>
      <c r="F131" s="12" t="s">
        <v>67</v>
      </c>
      <c r="G131" s="13">
        <v>1</v>
      </c>
      <c r="H131" s="13"/>
      <c r="I131" s="13">
        <v>0</v>
      </c>
      <c r="J131" s="14">
        <v>173.66</v>
      </c>
      <c r="K131" s="15">
        <v>56</v>
      </c>
      <c r="L131" s="14">
        <f>J131+ROUND(K131, 2)</f>
        <v>229.66</v>
      </c>
      <c r="M131" s="14">
        <v>0</v>
      </c>
      <c r="N131" s="14">
        <v>0</v>
      </c>
      <c r="O131" s="14">
        <f>M131+N131</f>
        <v>0</v>
      </c>
      <c r="P131" s="14">
        <v>173.66</v>
      </c>
      <c r="Q131" s="15">
        <v>56</v>
      </c>
      <c r="R131" s="14">
        <f>P131+ROUND(Q131, 2)</f>
        <v>229.66</v>
      </c>
      <c r="S131" s="14">
        <v>0</v>
      </c>
      <c r="T131" s="14">
        <v>0</v>
      </c>
      <c r="U131" s="14">
        <f>S131+T131</f>
        <v>0</v>
      </c>
      <c r="V131" s="9">
        <f>ROUND(P131 / 1.2, 2)</f>
        <v>144.72</v>
      </c>
      <c r="W131" s="9">
        <f>ROUND(Q131 / 1.2, 2)</f>
        <v>46.67</v>
      </c>
      <c r="X131" s="9">
        <f>ROUND(R131 / 1.2, 2)</f>
        <v>191.38</v>
      </c>
      <c r="Y131" s="9">
        <f t="shared" si="15"/>
        <v>0</v>
      </c>
      <c r="Z131" s="9">
        <f>ROUND(T131 / 1.2, 2)</f>
        <v>0</v>
      </c>
      <c r="AA131" s="9">
        <f>Y131+Z131</f>
        <v>0</v>
      </c>
      <c r="AD131" s="4">
        <v>337839886</v>
      </c>
      <c r="AE131" s="4">
        <v>27137960</v>
      </c>
      <c r="AG131" s="4" t="s">
        <v>506</v>
      </c>
      <c r="AH131" s="4" t="s">
        <v>507</v>
      </c>
      <c r="AI131" s="4" t="s">
        <v>70</v>
      </c>
    </row>
    <row r="132" spans="1:35" ht="18" hidden="1" x14ac:dyDescent="0.3">
      <c r="A132" s="10" t="s">
        <v>519</v>
      </c>
      <c r="B132" s="10"/>
      <c r="C132" s="49" t="s">
        <v>510</v>
      </c>
      <c r="D132" s="12"/>
      <c r="E132" s="12" t="s">
        <v>520</v>
      </c>
      <c r="F132" s="29" t="s">
        <v>67</v>
      </c>
      <c r="G132" s="30">
        <v>1.03</v>
      </c>
      <c r="H132" s="30"/>
      <c r="I132" s="30">
        <v>0</v>
      </c>
      <c r="J132" s="31">
        <v>168.6</v>
      </c>
      <c r="M132" s="32">
        <f>ROUND(ROUND(J132, 2)*I132, 2)</f>
        <v>0</v>
      </c>
      <c r="P132" s="31">
        <v>168.6</v>
      </c>
      <c r="S132" s="32">
        <f>ROUND(ROUND(P132, 2)*I132, 2)</f>
        <v>0</v>
      </c>
      <c r="V132" s="9">
        <f>ROUND(ROUND(P132, 2)/1.2, 2)</f>
        <v>140.5</v>
      </c>
      <c r="Y132" s="9">
        <f t="shared" si="15"/>
        <v>0</v>
      </c>
      <c r="AD132" s="4" t="s">
        <v>521</v>
      </c>
      <c r="AE132" s="4" t="s">
        <v>522</v>
      </c>
      <c r="AF132" s="4" t="s">
        <v>514</v>
      </c>
    </row>
    <row r="133" spans="1:35" ht="36" x14ac:dyDescent="0.3">
      <c r="A133" s="10" t="s">
        <v>525</v>
      </c>
      <c r="B133" s="10" t="s">
        <v>504</v>
      </c>
      <c r="C133" s="11" t="s">
        <v>505</v>
      </c>
      <c r="D133" s="12"/>
      <c r="E133" s="12" t="s">
        <v>66</v>
      </c>
      <c r="F133" s="12" t="s">
        <v>67</v>
      </c>
      <c r="G133" s="13">
        <v>1</v>
      </c>
      <c r="H133" s="13"/>
      <c r="I133" s="13">
        <v>631.29999999999995</v>
      </c>
      <c r="J133" s="14">
        <v>176.55</v>
      </c>
      <c r="K133" s="15">
        <v>56</v>
      </c>
      <c r="L133" s="14">
        <f>J133+ROUND(K133, 2)</f>
        <v>232.55</v>
      </c>
      <c r="M133" s="14">
        <v>111456.02</v>
      </c>
      <c r="N133" s="14">
        <v>35352.800000000003</v>
      </c>
      <c r="O133" s="14">
        <f>M133+N133</f>
        <v>146808.82</v>
      </c>
      <c r="P133" s="14">
        <v>173.66</v>
      </c>
      <c r="Q133" s="15">
        <v>67.2</v>
      </c>
      <c r="R133" s="14">
        <f>P133+ROUND(Q133, 2)</f>
        <v>240.86</v>
      </c>
      <c r="S133" s="14">
        <v>109631.56</v>
      </c>
      <c r="T133" s="14">
        <v>42423.360000000001</v>
      </c>
      <c r="U133" s="14">
        <f>S133+T133</f>
        <v>152054.91999999998</v>
      </c>
      <c r="V133" s="9">
        <f>ROUND(P133 / 1.2, 2)</f>
        <v>144.72</v>
      </c>
      <c r="W133" s="9">
        <f>ROUND(Q133 / 1.2, 2)</f>
        <v>56</v>
      </c>
      <c r="X133" s="9">
        <f>ROUND(R133 / 1.2, 2)</f>
        <v>200.72</v>
      </c>
      <c r="Y133" s="9">
        <f t="shared" si="15"/>
        <v>91359.63</v>
      </c>
      <c r="Z133" s="9">
        <f>ROUND(T133 / 1.2, 2)</f>
        <v>35352.800000000003</v>
      </c>
      <c r="AA133" s="9">
        <f>Y133+Z133</f>
        <v>126712.43000000001</v>
      </c>
      <c r="AD133" s="4">
        <v>337839887</v>
      </c>
      <c r="AE133" s="4">
        <v>28661797</v>
      </c>
      <c r="AG133" s="4" t="s">
        <v>506</v>
      </c>
      <c r="AH133" s="4" t="s">
        <v>507</v>
      </c>
      <c r="AI133" s="4" t="s">
        <v>70</v>
      </c>
    </row>
    <row r="134" spans="1:35" ht="18" x14ac:dyDescent="0.3">
      <c r="A134" s="10" t="s">
        <v>526</v>
      </c>
      <c r="B134" s="10"/>
      <c r="C134" s="49" t="s">
        <v>510</v>
      </c>
      <c r="D134" s="12"/>
      <c r="E134" s="12" t="s">
        <v>511</v>
      </c>
      <c r="F134" s="29" t="s">
        <v>67</v>
      </c>
      <c r="G134" s="30">
        <v>1.03</v>
      </c>
      <c r="H134" s="30"/>
      <c r="I134" s="30">
        <v>650.23900000000003</v>
      </c>
      <c r="J134" s="31">
        <v>171.41</v>
      </c>
      <c r="M134" s="32">
        <f>ROUND(ROUND(J134, 2)*I134, 2)</f>
        <v>111457.47</v>
      </c>
      <c r="P134" s="31">
        <v>168.6</v>
      </c>
      <c r="S134" s="32">
        <f>ROUND(ROUND(P134, 2)*I134, 2)</f>
        <v>109630.3</v>
      </c>
      <c r="V134" s="9">
        <f>ROUND(ROUND(P134, 2)/1.2, 2)</f>
        <v>140.5</v>
      </c>
      <c r="Y134" s="9">
        <f t="shared" si="15"/>
        <v>91358.58</v>
      </c>
      <c r="AD134" s="4" t="s">
        <v>527</v>
      </c>
      <c r="AE134" s="4" t="s">
        <v>528</v>
      </c>
      <c r="AF134" s="4" t="s">
        <v>514</v>
      </c>
    </row>
    <row r="135" spans="1:35" ht="36" x14ac:dyDescent="0.3">
      <c r="A135" s="10" t="s">
        <v>529</v>
      </c>
      <c r="B135" s="10" t="s">
        <v>504</v>
      </c>
      <c r="C135" s="11" t="s">
        <v>505</v>
      </c>
      <c r="D135" s="12"/>
      <c r="E135" s="12" t="s">
        <v>89</v>
      </c>
      <c r="F135" s="12" t="s">
        <v>67</v>
      </c>
      <c r="G135" s="13">
        <v>1</v>
      </c>
      <c r="H135" s="13"/>
      <c r="I135" s="13">
        <v>248.8</v>
      </c>
      <c r="J135" s="14">
        <v>176.55</v>
      </c>
      <c r="K135" s="15">
        <v>56</v>
      </c>
      <c r="L135" s="14">
        <f>J135+ROUND(K135, 2)</f>
        <v>232.55</v>
      </c>
      <c r="M135" s="14">
        <v>43925.64</v>
      </c>
      <c r="N135" s="14">
        <v>13932.8</v>
      </c>
      <c r="O135" s="14">
        <f>M135+N135</f>
        <v>57858.44</v>
      </c>
      <c r="P135" s="14">
        <v>173.66</v>
      </c>
      <c r="Q135" s="15">
        <v>67.2</v>
      </c>
      <c r="R135" s="14">
        <f>P135+ROUND(Q135, 2)</f>
        <v>240.86</v>
      </c>
      <c r="S135" s="14">
        <v>43206.61</v>
      </c>
      <c r="T135" s="14">
        <v>16719.36</v>
      </c>
      <c r="U135" s="14">
        <f>S135+T135</f>
        <v>59925.97</v>
      </c>
      <c r="V135" s="9">
        <f>ROUND(P135 / 1.2, 2)</f>
        <v>144.72</v>
      </c>
      <c r="W135" s="9">
        <f>ROUND(Q135 / 1.2, 2)</f>
        <v>56</v>
      </c>
      <c r="X135" s="9">
        <f>ROUND(R135 / 1.2, 2)</f>
        <v>200.72</v>
      </c>
      <c r="Y135" s="9">
        <f t="shared" si="15"/>
        <v>36005.51</v>
      </c>
      <c r="Z135" s="9">
        <f>ROUND(T135 / 1.2, 2)</f>
        <v>13932.8</v>
      </c>
      <c r="AA135" s="9">
        <f>Y135+Z135</f>
        <v>49938.31</v>
      </c>
      <c r="AD135" s="4">
        <v>337839888</v>
      </c>
      <c r="AE135" s="4">
        <v>28661803</v>
      </c>
      <c r="AG135" s="4" t="s">
        <v>506</v>
      </c>
      <c r="AH135" s="4" t="s">
        <v>507</v>
      </c>
      <c r="AI135" s="4" t="s">
        <v>70</v>
      </c>
    </row>
    <row r="136" spans="1:35" ht="18" x14ac:dyDescent="0.3">
      <c r="A136" s="10" t="s">
        <v>530</v>
      </c>
      <c r="B136" s="10"/>
      <c r="C136" s="49" t="s">
        <v>510</v>
      </c>
      <c r="D136" s="12"/>
      <c r="E136" s="12" t="s">
        <v>511</v>
      </c>
      <c r="F136" s="29" t="s">
        <v>67</v>
      </c>
      <c r="G136" s="30">
        <v>1.03</v>
      </c>
      <c r="H136" s="30"/>
      <c r="I136" s="30">
        <v>256.26400000000001</v>
      </c>
      <c r="J136" s="31">
        <v>171.41</v>
      </c>
      <c r="M136" s="32">
        <f>ROUND(ROUND(J136, 2)*I136, 2)</f>
        <v>43926.21</v>
      </c>
      <c r="P136" s="31">
        <v>168.6</v>
      </c>
      <c r="S136" s="32">
        <f>ROUND(ROUND(P136, 2)*I136, 2)</f>
        <v>43206.11</v>
      </c>
      <c r="V136" s="9">
        <f>ROUND(ROUND(P136, 2)/1.2, 2)</f>
        <v>140.5</v>
      </c>
      <c r="Y136" s="9">
        <f t="shared" si="15"/>
        <v>36005.089999999997</v>
      </c>
      <c r="AD136" s="4" t="s">
        <v>531</v>
      </c>
      <c r="AE136" s="4" t="s">
        <v>532</v>
      </c>
      <c r="AF136" s="4" t="s">
        <v>514</v>
      </c>
    </row>
    <row r="137" spans="1:35" ht="18" hidden="1" x14ac:dyDescent="0.3">
      <c r="A137" s="10" t="s">
        <v>533</v>
      </c>
      <c r="B137" s="10" t="s">
        <v>534</v>
      </c>
      <c r="C137" s="11" t="s">
        <v>535</v>
      </c>
      <c r="D137" s="12"/>
      <c r="E137" s="12" t="s">
        <v>66</v>
      </c>
      <c r="F137" s="12" t="s">
        <v>127</v>
      </c>
      <c r="G137" s="13">
        <v>1</v>
      </c>
      <c r="H137" s="13"/>
      <c r="I137" s="13">
        <v>0</v>
      </c>
      <c r="J137" s="14">
        <v>0</v>
      </c>
      <c r="K137" s="15">
        <v>2157</v>
      </c>
      <c r="L137" s="14">
        <f>J137+ROUND(K137, 2)</f>
        <v>2157</v>
      </c>
      <c r="M137" s="14">
        <v>0</v>
      </c>
      <c r="N137" s="14">
        <v>0</v>
      </c>
      <c r="O137" s="14">
        <f>M137+N137</f>
        <v>0</v>
      </c>
      <c r="P137" s="14">
        <v>2600.9499999999998</v>
      </c>
      <c r="Q137" s="15">
        <v>2157</v>
      </c>
      <c r="R137" s="14">
        <f>P137+ROUND(Q137, 2)</f>
        <v>4757.95</v>
      </c>
      <c r="S137" s="14">
        <v>0</v>
      </c>
      <c r="T137" s="14">
        <v>0</v>
      </c>
      <c r="U137" s="14">
        <f>S137+T137</f>
        <v>0</v>
      </c>
      <c r="V137" s="9">
        <f>ROUND(P137 / 1.2, 2)</f>
        <v>2167.46</v>
      </c>
      <c r="W137" s="9">
        <f>ROUND(Q137 / 1.2, 2)</f>
        <v>1797.5</v>
      </c>
      <c r="X137" s="9">
        <f>ROUND(R137 / 1.2, 2)</f>
        <v>3964.96</v>
      </c>
      <c r="Y137" s="9">
        <f t="shared" si="15"/>
        <v>0</v>
      </c>
      <c r="Z137" s="9">
        <f>ROUND(T137 / 1.2, 2)</f>
        <v>0</v>
      </c>
      <c r="AA137" s="9">
        <f>Y137+Z137</f>
        <v>0</v>
      </c>
      <c r="AD137" s="4">
        <v>337839768</v>
      </c>
      <c r="AE137" s="4">
        <v>27137861</v>
      </c>
      <c r="AG137" s="4" t="s">
        <v>536</v>
      </c>
      <c r="AH137" s="4" t="s">
        <v>537</v>
      </c>
      <c r="AI137" s="4" t="s">
        <v>70</v>
      </c>
    </row>
    <row r="138" spans="1:35" ht="18" hidden="1" x14ac:dyDescent="0.3">
      <c r="A138" s="10" t="s">
        <v>538</v>
      </c>
      <c r="B138" s="10"/>
      <c r="C138" s="49" t="s">
        <v>539</v>
      </c>
      <c r="D138" s="12"/>
      <c r="E138" s="12"/>
      <c r="F138" s="29" t="s">
        <v>127</v>
      </c>
      <c r="G138" s="30">
        <v>1.02</v>
      </c>
      <c r="H138" s="30"/>
      <c r="I138" s="30">
        <v>0</v>
      </c>
      <c r="J138" s="31">
        <v>2550</v>
      </c>
      <c r="M138" s="32">
        <f>ROUND(ROUND(J138, 2)*I138, 2)</f>
        <v>0</v>
      </c>
      <c r="P138" s="31">
        <v>2550</v>
      </c>
      <c r="S138" s="32">
        <f>ROUND(ROUND(P138, 2)*I138, 2)</f>
        <v>0</v>
      </c>
      <c r="V138" s="9">
        <f>ROUND(ROUND(P138, 2)/1.2, 2)</f>
        <v>2125</v>
      </c>
      <c r="Y138" s="9">
        <f t="shared" si="15"/>
        <v>0</v>
      </c>
      <c r="AD138" s="4" t="s">
        <v>540</v>
      </c>
      <c r="AE138" s="4" t="s">
        <v>541</v>
      </c>
      <c r="AF138" s="4" t="s">
        <v>542</v>
      </c>
    </row>
    <row r="139" spans="1:35" ht="36" hidden="1" x14ac:dyDescent="0.3">
      <c r="A139" s="10" t="s">
        <v>543</v>
      </c>
      <c r="B139" s="10" t="s">
        <v>534</v>
      </c>
      <c r="C139" s="11" t="s">
        <v>535</v>
      </c>
      <c r="D139" s="12"/>
      <c r="E139" s="12" t="s">
        <v>544</v>
      </c>
      <c r="F139" s="12" t="s">
        <v>127</v>
      </c>
      <c r="G139" s="13">
        <v>1</v>
      </c>
      <c r="H139" s="13"/>
      <c r="I139" s="13">
        <v>0</v>
      </c>
      <c r="J139" s="14">
        <v>2600.96</v>
      </c>
      <c r="K139" s="15">
        <v>2157</v>
      </c>
      <c r="L139" s="14">
        <f>J139+ROUND(K139, 2)</f>
        <v>4757.96</v>
      </c>
      <c r="M139" s="14">
        <v>0</v>
      </c>
      <c r="N139" s="14">
        <v>0</v>
      </c>
      <c r="O139" s="14">
        <f>M139+N139</f>
        <v>0</v>
      </c>
      <c r="P139" s="14">
        <v>2600.96</v>
      </c>
      <c r="Q139" s="15">
        <v>2157</v>
      </c>
      <c r="R139" s="14">
        <f>P139+ROUND(Q139, 2)</f>
        <v>4757.96</v>
      </c>
      <c r="S139" s="14">
        <v>0</v>
      </c>
      <c r="T139" s="14">
        <v>0</v>
      </c>
      <c r="U139" s="14">
        <f>S139+T139</f>
        <v>0</v>
      </c>
      <c r="V139" s="9">
        <f>ROUND(P139 / 1.2, 2)</f>
        <v>2167.4699999999998</v>
      </c>
      <c r="W139" s="9">
        <f>ROUND(Q139 / 1.2, 2)</f>
        <v>1797.5</v>
      </c>
      <c r="X139" s="9">
        <f>ROUND(R139 / 1.2, 2)</f>
        <v>3964.97</v>
      </c>
      <c r="Y139" s="9">
        <f t="shared" si="15"/>
        <v>0</v>
      </c>
      <c r="Z139" s="9">
        <f>ROUND(T139 / 1.2, 2)</f>
        <v>0</v>
      </c>
      <c r="AA139" s="9">
        <f>Y139+Z139</f>
        <v>0</v>
      </c>
      <c r="AD139" s="4">
        <v>337839889</v>
      </c>
      <c r="AE139" s="4">
        <v>27137845</v>
      </c>
      <c r="AG139" s="4" t="s">
        <v>536</v>
      </c>
      <c r="AH139" s="4" t="s">
        <v>537</v>
      </c>
      <c r="AI139" s="4" t="s">
        <v>70</v>
      </c>
    </row>
    <row r="140" spans="1:35" ht="18" hidden="1" x14ac:dyDescent="0.3">
      <c r="A140" s="10" t="s">
        <v>546</v>
      </c>
      <c r="B140" s="10"/>
      <c r="C140" s="49" t="s">
        <v>539</v>
      </c>
      <c r="D140" s="12"/>
      <c r="E140" s="12"/>
      <c r="F140" s="29" t="s">
        <v>127</v>
      </c>
      <c r="G140" s="30">
        <v>1.02</v>
      </c>
      <c r="H140" s="30"/>
      <c r="I140" s="30">
        <v>0</v>
      </c>
      <c r="J140" s="31">
        <v>2550</v>
      </c>
      <c r="M140" s="32">
        <f>ROUND(ROUND(J140, 2)*I140, 2)</f>
        <v>0</v>
      </c>
      <c r="P140" s="31">
        <v>2550</v>
      </c>
      <c r="S140" s="32">
        <f>ROUND(ROUND(P140, 2)*I140, 2)</f>
        <v>0</v>
      </c>
      <c r="V140" s="9">
        <f>ROUND(ROUND(P140, 2)/1.2, 2)</f>
        <v>2125</v>
      </c>
      <c r="Y140" s="9">
        <f t="shared" si="15"/>
        <v>0</v>
      </c>
      <c r="AD140" s="4" t="s">
        <v>547</v>
      </c>
      <c r="AE140" s="4" t="s">
        <v>548</v>
      </c>
      <c r="AF140" s="4" t="s">
        <v>542</v>
      </c>
    </row>
    <row r="141" spans="1:35" ht="36" x14ac:dyDescent="0.3">
      <c r="A141" s="10" t="s">
        <v>551</v>
      </c>
      <c r="B141" s="10" t="s">
        <v>534</v>
      </c>
      <c r="C141" s="11" t="s">
        <v>535</v>
      </c>
      <c r="D141" s="12"/>
      <c r="E141" s="12" t="s">
        <v>544</v>
      </c>
      <c r="F141" s="12" t="s">
        <v>127</v>
      </c>
      <c r="G141" s="13">
        <v>1</v>
      </c>
      <c r="H141" s="13"/>
      <c r="I141" s="13">
        <v>23.917999999999999</v>
      </c>
      <c r="J141" s="14">
        <v>2644.31</v>
      </c>
      <c r="K141" s="15">
        <v>2157</v>
      </c>
      <c r="L141" s="14">
        <f>J141+ROUND(K141, 2)</f>
        <v>4801.3099999999995</v>
      </c>
      <c r="M141" s="14">
        <v>63246.61</v>
      </c>
      <c r="N141" s="14">
        <v>51591.13</v>
      </c>
      <c r="O141" s="14">
        <f>M141+N141</f>
        <v>114837.73999999999</v>
      </c>
      <c r="P141" s="14">
        <v>2600.96</v>
      </c>
      <c r="Q141" s="15">
        <v>2588.4</v>
      </c>
      <c r="R141" s="14">
        <f>P141+ROUND(Q141, 2)</f>
        <v>5189.3600000000006</v>
      </c>
      <c r="S141" s="14">
        <v>62209.760000000002</v>
      </c>
      <c r="T141" s="14">
        <v>61909.35</v>
      </c>
      <c r="U141" s="14">
        <f>S141+T141</f>
        <v>124119.11</v>
      </c>
      <c r="V141" s="9">
        <f>ROUND(P141 / 1.2, 2)</f>
        <v>2167.4699999999998</v>
      </c>
      <c r="W141" s="9">
        <f>ROUND(Q141 / 1.2, 2)</f>
        <v>2157</v>
      </c>
      <c r="X141" s="9">
        <f>ROUND(R141 / 1.2, 2)</f>
        <v>4324.47</v>
      </c>
      <c r="Y141" s="9">
        <f t="shared" si="15"/>
        <v>51841.47</v>
      </c>
      <c r="Z141" s="9">
        <f>ROUND(T141 / 1.2, 2)</f>
        <v>51591.13</v>
      </c>
      <c r="AA141" s="9">
        <f>Y141+Z141</f>
        <v>103432.6</v>
      </c>
      <c r="AD141" s="4">
        <v>337839890</v>
      </c>
      <c r="AE141" s="4">
        <v>28661790</v>
      </c>
      <c r="AG141" s="4" t="s">
        <v>536</v>
      </c>
      <c r="AH141" s="4" t="s">
        <v>537</v>
      </c>
      <c r="AI141" s="4" t="s">
        <v>70</v>
      </c>
    </row>
    <row r="142" spans="1:35" ht="18" x14ac:dyDescent="0.3">
      <c r="A142" s="10" t="s">
        <v>552</v>
      </c>
      <c r="B142" s="10"/>
      <c r="C142" s="49" t="s">
        <v>539</v>
      </c>
      <c r="D142" s="12"/>
      <c r="E142" s="12"/>
      <c r="F142" s="29" t="s">
        <v>127</v>
      </c>
      <c r="G142" s="30">
        <v>1.02</v>
      </c>
      <c r="H142" s="30"/>
      <c r="I142" s="30">
        <v>24.396000000000001</v>
      </c>
      <c r="J142" s="31">
        <v>2592.5</v>
      </c>
      <c r="M142" s="32">
        <f>ROUND(ROUND(J142, 2)*I142, 2)</f>
        <v>63246.63</v>
      </c>
      <c r="P142" s="31">
        <v>2550</v>
      </c>
      <c r="S142" s="32">
        <f>ROUND(ROUND(P142, 2)*I142, 2)</f>
        <v>62209.8</v>
      </c>
      <c r="V142" s="9">
        <f>ROUND(ROUND(P142, 2)/1.2, 2)</f>
        <v>2125</v>
      </c>
      <c r="Y142" s="9">
        <f t="shared" si="15"/>
        <v>51841.5</v>
      </c>
      <c r="AD142" s="4" t="s">
        <v>553</v>
      </c>
      <c r="AE142" s="4" t="s">
        <v>554</v>
      </c>
      <c r="AF142" s="4" t="s">
        <v>542</v>
      </c>
    </row>
    <row r="143" spans="1:35" ht="18" x14ac:dyDescent="0.3">
      <c r="A143" s="10" t="s">
        <v>555</v>
      </c>
      <c r="B143" s="10" t="s">
        <v>556</v>
      </c>
      <c r="C143" s="11" t="s">
        <v>557</v>
      </c>
      <c r="D143" s="12"/>
      <c r="E143" s="12" t="s">
        <v>558</v>
      </c>
      <c r="F143" s="12" t="s">
        <v>98</v>
      </c>
      <c r="G143" s="13">
        <v>1</v>
      </c>
      <c r="H143" s="13"/>
      <c r="I143" s="13">
        <v>59.5</v>
      </c>
      <c r="J143" s="14">
        <v>2490.84</v>
      </c>
      <c r="K143" s="15">
        <v>1066</v>
      </c>
      <c r="L143" s="14">
        <f>J143+ROUND(K143, 2)</f>
        <v>3556.84</v>
      </c>
      <c r="M143" s="14">
        <v>148204.98000000001</v>
      </c>
      <c r="N143" s="14">
        <v>63427</v>
      </c>
      <c r="O143" s="14">
        <f>M143+N143</f>
        <v>211631.98</v>
      </c>
      <c r="P143" s="14">
        <v>2490.84</v>
      </c>
      <c r="Q143" s="15">
        <v>1279.2</v>
      </c>
      <c r="R143" s="14">
        <f>P143+ROUND(Q143, 2)</f>
        <v>3770.04</v>
      </c>
      <c r="S143" s="14">
        <v>148204.98000000001</v>
      </c>
      <c r="T143" s="14">
        <v>76112.399999999994</v>
      </c>
      <c r="U143" s="14">
        <f>S143+T143</f>
        <v>224317.38</v>
      </c>
      <c r="V143" s="9">
        <f>ROUND(P143 / 1.2, 2)</f>
        <v>2075.6999999999998</v>
      </c>
      <c r="W143" s="9">
        <f>ROUND(Q143 / 1.2, 2)</f>
        <v>1066</v>
      </c>
      <c r="X143" s="9">
        <f>ROUND(R143 / 1.2, 2)</f>
        <v>3141.7</v>
      </c>
      <c r="Y143" s="9">
        <f t="shared" si="15"/>
        <v>123504.15</v>
      </c>
      <c r="Z143" s="9">
        <f>ROUND(T143 / 1.2, 2)</f>
        <v>63427</v>
      </c>
      <c r="AA143" s="9">
        <f>Y143+Z143</f>
        <v>186931.15</v>
      </c>
      <c r="AD143" s="4">
        <v>337839770</v>
      </c>
      <c r="AE143" s="4">
        <v>28899785</v>
      </c>
      <c r="AG143" s="4" t="s">
        <v>559</v>
      </c>
      <c r="AH143" s="4" t="s">
        <v>560</v>
      </c>
      <c r="AI143" s="4" t="s">
        <v>70</v>
      </c>
    </row>
    <row r="144" spans="1:35" ht="90" x14ac:dyDescent="0.3">
      <c r="A144" s="10" t="s">
        <v>561</v>
      </c>
      <c r="B144" s="10"/>
      <c r="C144" s="49" t="s">
        <v>562</v>
      </c>
      <c r="D144" s="12"/>
      <c r="E144" s="12" t="s">
        <v>563</v>
      </c>
      <c r="F144" s="29" t="s">
        <v>98</v>
      </c>
      <c r="G144" s="30">
        <v>1</v>
      </c>
      <c r="H144" s="41"/>
      <c r="I144" s="41">
        <v>59.5</v>
      </c>
      <c r="J144" s="31">
        <v>2490.84</v>
      </c>
      <c r="M144" s="32">
        <f>ROUND(ROUND(J144, 2)*I144, 2)</f>
        <v>148204.98000000001</v>
      </c>
      <c r="P144" s="31">
        <v>2490.84</v>
      </c>
      <c r="S144" s="32">
        <f>ROUND(ROUND(P144, 2)*I144, 2)</f>
        <v>148204.98000000001</v>
      </c>
      <c r="V144" s="9">
        <f>ROUND(ROUND(P144, 2)/1.2, 2)</f>
        <v>2075.6999999999998</v>
      </c>
      <c r="Y144" s="9">
        <f t="shared" si="15"/>
        <v>123504.15</v>
      </c>
      <c r="AD144" s="4" t="s">
        <v>564</v>
      </c>
      <c r="AE144" s="4" t="s">
        <v>565</v>
      </c>
      <c r="AF144" s="4" t="s">
        <v>566</v>
      </c>
    </row>
    <row r="145" spans="1:35" ht="18" x14ac:dyDescent="0.3">
      <c r="A145" s="10" t="s">
        <v>567</v>
      </c>
      <c r="B145" s="10" t="s">
        <v>556</v>
      </c>
      <c r="C145" s="11" t="s">
        <v>557</v>
      </c>
      <c r="D145" s="12"/>
      <c r="E145" s="12" t="s">
        <v>568</v>
      </c>
      <c r="F145" s="12" t="s">
        <v>98</v>
      </c>
      <c r="G145" s="13">
        <v>1</v>
      </c>
      <c r="H145" s="13"/>
      <c r="I145" s="13">
        <v>2.6</v>
      </c>
      <c r="J145" s="14">
        <v>2490.84</v>
      </c>
      <c r="K145" s="15">
        <v>1066</v>
      </c>
      <c r="L145" s="14">
        <f>J145+ROUND(K145, 2)</f>
        <v>3556.84</v>
      </c>
      <c r="M145" s="14">
        <v>6476.18</v>
      </c>
      <c r="N145" s="14">
        <v>2771.6</v>
      </c>
      <c r="O145" s="14">
        <f>M145+N145</f>
        <v>9247.7800000000007</v>
      </c>
      <c r="P145" s="14">
        <v>2490.84</v>
      </c>
      <c r="Q145" s="15">
        <v>1279.2</v>
      </c>
      <c r="R145" s="14">
        <f>P145+ROUND(Q145, 2)</f>
        <v>3770.04</v>
      </c>
      <c r="S145" s="14">
        <v>6476.18</v>
      </c>
      <c r="T145" s="14">
        <v>3325.92</v>
      </c>
      <c r="U145" s="14">
        <f>S145+T145</f>
        <v>9802.1</v>
      </c>
      <c r="V145" s="9">
        <f>ROUND(P145 / 1.2, 2)</f>
        <v>2075.6999999999998</v>
      </c>
      <c r="W145" s="9">
        <f>ROUND(Q145 / 1.2, 2)</f>
        <v>1066</v>
      </c>
      <c r="X145" s="9">
        <f>ROUND(R145 / 1.2, 2)</f>
        <v>3141.7</v>
      </c>
      <c r="Y145" s="9">
        <f t="shared" si="15"/>
        <v>5396.82</v>
      </c>
      <c r="Z145" s="9">
        <f>ROUND(T145 / 1.2, 2)</f>
        <v>2771.6</v>
      </c>
      <c r="AA145" s="9">
        <f>Y145+Z145</f>
        <v>8168.42</v>
      </c>
      <c r="AD145" s="4">
        <v>337839891</v>
      </c>
      <c r="AE145" s="4">
        <v>28899786</v>
      </c>
      <c r="AG145" s="4" t="s">
        <v>559</v>
      </c>
      <c r="AH145" s="4" t="s">
        <v>560</v>
      </c>
      <c r="AI145" s="4" t="s">
        <v>70</v>
      </c>
    </row>
    <row r="146" spans="1:35" ht="90" x14ac:dyDescent="0.3">
      <c r="A146" s="10" t="s">
        <v>569</v>
      </c>
      <c r="B146" s="10"/>
      <c r="C146" s="49" t="s">
        <v>562</v>
      </c>
      <c r="D146" s="12"/>
      <c r="E146" s="12" t="s">
        <v>570</v>
      </c>
      <c r="F146" s="29" t="s">
        <v>98</v>
      </c>
      <c r="G146" s="30">
        <v>1</v>
      </c>
      <c r="H146" s="41"/>
      <c r="I146" s="41">
        <v>2.6</v>
      </c>
      <c r="J146" s="31">
        <v>2490.84</v>
      </c>
      <c r="M146" s="32">
        <f>ROUND(ROUND(J146, 2)*I146, 2)</f>
        <v>6476.18</v>
      </c>
      <c r="P146" s="31">
        <v>2490.84</v>
      </c>
      <c r="S146" s="32">
        <f>ROUND(ROUND(P146, 2)*I146, 2)</f>
        <v>6476.18</v>
      </c>
      <c r="V146" s="9">
        <f>ROUND(ROUND(P146, 2)/1.2, 2)</f>
        <v>2075.6999999999998</v>
      </c>
      <c r="Y146" s="9">
        <f t="shared" si="15"/>
        <v>5396.82</v>
      </c>
      <c r="AD146" s="4" t="s">
        <v>571</v>
      </c>
      <c r="AE146" s="4" t="s">
        <v>572</v>
      </c>
      <c r="AF146" s="4" t="s">
        <v>566</v>
      </c>
    </row>
    <row r="147" spans="1:35" ht="36" x14ac:dyDescent="0.3">
      <c r="A147" s="10" t="s">
        <v>573</v>
      </c>
      <c r="B147" s="10" t="s">
        <v>556</v>
      </c>
      <c r="C147" s="11" t="s">
        <v>557</v>
      </c>
      <c r="D147" s="12"/>
      <c r="E147" s="12" t="s">
        <v>574</v>
      </c>
      <c r="F147" s="12" t="s">
        <v>98</v>
      </c>
      <c r="G147" s="13">
        <v>1</v>
      </c>
      <c r="H147" s="13"/>
      <c r="I147" s="13">
        <v>58.8</v>
      </c>
      <c r="J147" s="14">
        <v>2490.84</v>
      </c>
      <c r="K147" s="15">
        <v>1066</v>
      </c>
      <c r="L147" s="14">
        <f>J147+ROUND(K147, 2)</f>
        <v>3556.84</v>
      </c>
      <c r="M147" s="14">
        <v>146461.39000000001</v>
      </c>
      <c r="N147" s="14">
        <v>62680.800000000003</v>
      </c>
      <c r="O147" s="14">
        <f>M147+N147</f>
        <v>209142.19</v>
      </c>
      <c r="P147" s="14">
        <v>2490.84</v>
      </c>
      <c r="Q147" s="15">
        <v>1279.2</v>
      </c>
      <c r="R147" s="14">
        <f>P147+ROUND(Q147, 2)</f>
        <v>3770.04</v>
      </c>
      <c r="S147" s="14">
        <v>146461.39000000001</v>
      </c>
      <c r="T147" s="14">
        <v>75216.960000000006</v>
      </c>
      <c r="U147" s="14">
        <f>S147+T147</f>
        <v>221678.35000000003</v>
      </c>
      <c r="V147" s="9">
        <f>ROUND(P147 / 1.2, 2)</f>
        <v>2075.6999999999998</v>
      </c>
      <c r="W147" s="9">
        <f>ROUND(Q147 / 1.2, 2)</f>
        <v>1066</v>
      </c>
      <c r="X147" s="9">
        <f>ROUND(R147 / 1.2, 2)</f>
        <v>3141.7</v>
      </c>
      <c r="Y147" s="9">
        <f t="shared" si="15"/>
        <v>122051.16</v>
      </c>
      <c r="Z147" s="9">
        <f>ROUND(T147 / 1.2, 2)</f>
        <v>62680.800000000003</v>
      </c>
      <c r="AA147" s="9">
        <f>Y147+Z147</f>
        <v>184731.96000000002</v>
      </c>
      <c r="AD147" s="4">
        <v>337839892</v>
      </c>
      <c r="AE147" s="4">
        <v>28899782</v>
      </c>
      <c r="AG147" s="4" t="s">
        <v>559</v>
      </c>
      <c r="AH147" s="4" t="s">
        <v>560</v>
      </c>
      <c r="AI147" s="4" t="s">
        <v>70</v>
      </c>
    </row>
    <row r="148" spans="1:35" ht="90" x14ac:dyDescent="0.3">
      <c r="A148" s="10" t="s">
        <v>575</v>
      </c>
      <c r="B148" s="10"/>
      <c r="C148" s="49" t="s">
        <v>562</v>
      </c>
      <c r="D148" s="12"/>
      <c r="E148" s="12" t="s">
        <v>576</v>
      </c>
      <c r="F148" s="29" t="s">
        <v>98</v>
      </c>
      <c r="G148" s="30">
        <v>1</v>
      </c>
      <c r="H148" s="41"/>
      <c r="I148" s="41">
        <v>58.8</v>
      </c>
      <c r="J148" s="31">
        <v>2490.84</v>
      </c>
      <c r="M148" s="32">
        <f>ROUND(ROUND(J148, 2)*I148, 2)</f>
        <v>146461.39000000001</v>
      </c>
      <c r="P148" s="31">
        <v>2490.84</v>
      </c>
      <c r="S148" s="32">
        <f>ROUND(ROUND(P148, 2)*I148, 2)</f>
        <v>146461.39000000001</v>
      </c>
      <c r="V148" s="9">
        <f>ROUND(ROUND(P148, 2)/1.2, 2)</f>
        <v>2075.6999999999998</v>
      </c>
      <c r="Y148" s="9">
        <f t="shared" si="15"/>
        <v>122051.16</v>
      </c>
      <c r="AD148" s="4" t="s">
        <v>577</v>
      </c>
      <c r="AE148" s="4" t="s">
        <v>578</v>
      </c>
      <c r="AF148" s="4" t="s">
        <v>566</v>
      </c>
    </row>
    <row r="149" spans="1:35" ht="36" x14ac:dyDescent="0.3">
      <c r="A149" s="10" t="s">
        <v>579</v>
      </c>
      <c r="B149" s="10" t="s">
        <v>556</v>
      </c>
      <c r="C149" s="11" t="s">
        <v>557</v>
      </c>
      <c r="D149" s="12"/>
      <c r="E149" s="12" t="s">
        <v>580</v>
      </c>
      <c r="F149" s="12" t="s">
        <v>98</v>
      </c>
      <c r="G149" s="13">
        <v>1</v>
      </c>
      <c r="H149" s="13"/>
      <c r="I149" s="13">
        <v>22.1</v>
      </c>
      <c r="J149" s="14">
        <v>2490.84</v>
      </c>
      <c r="K149" s="15">
        <v>1066</v>
      </c>
      <c r="L149" s="14">
        <f>J149+ROUND(K149, 2)</f>
        <v>3556.84</v>
      </c>
      <c r="M149" s="14">
        <v>55047.56</v>
      </c>
      <c r="N149" s="14">
        <v>23558.6</v>
      </c>
      <c r="O149" s="14">
        <f>M149+N149</f>
        <v>78606.16</v>
      </c>
      <c r="P149" s="14">
        <v>2490.84</v>
      </c>
      <c r="Q149" s="15">
        <v>1279.2</v>
      </c>
      <c r="R149" s="14">
        <f>P149+ROUND(Q149, 2)</f>
        <v>3770.04</v>
      </c>
      <c r="S149" s="14">
        <v>55047.56</v>
      </c>
      <c r="T149" s="14">
        <v>28270.32</v>
      </c>
      <c r="U149" s="14">
        <f>S149+T149</f>
        <v>83317.88</v>
      </c>
      <c r="V149" s="9">
        <f>ROUND(P149 / 1.2, 2)</f>
        <v>2075.6999999999998</v>
      </c>
      <c r="W149" s="9">
        <f>ROUND(Q149 / 1.2, 2)</f>
        <v>1066</v>
      </c>
      <c r="X149" s="9">
        <f>ROUND(R149 / 1.2, 2)</f>
        <v>3141.7</v>
      </c>
      <c r="Y149" s="9">
        <f t="shared" si="15"/>
        <v>45872.97</v>
      </c>
      <c r="Z149" s="9">
        <f>ROUND(T149 / 1.2, 2)</f>
        <v>23558.6</v>
      </c>
      <c r="AA149" s="9">
        <f>Y149+Z149</f>
        <v>69431.570000000007</v>
      </c>
      <c r="AD149" s="4">
        <v>337839893</v>
      </c>
      <c r="AE149" s="4">
        <v>28899784</v>
      </c>
      <c r="AG149" s="4" t="s">
        <v>559</v>
      </c>
      <c r="AH149" s="4" t="s">
        <v>560</v>
      </c>
      <c r="AI149" s="4" t="s">
        <v>70</v>
      </c>
    </row>
    <row r="150" spans="1:35" ht="90" x14ac:dyDescent="0.3">
      <c r="A150" s="10" t="s">
        <v>581</v>
      </c>
      <c r="B150" s="10"/>
      <c r="C150" s="49" t="s">
        <v>562</v>
      </c>
      <c r="D150" s="12"/>
      <c r="E150" s="12" t="s">
        <v>582</v>
      </c>
      <c r="F150" s="29" t="s">
        <v>98</v>
      </c>
      <c r="G150" s="30">
        <v>1</v>
      </c>
      <c r="H150" s="41"/>
      <c r="I150" s="41">
        <v>22.1</v>
      </c>
      <c r="J150" s="31">
        <v>2490.84</v>
      </c>
      <c r="M150" s="32">
        <f>ROUND(ROUND(J150, 2)*I150, 2)</f>
        <v>55047.56</v>
      </c>
      <c r="P150" s="31">
        <v>2490.84</v>
      </c>
      <c r="S150" s="32">
        <f>ROUND(ROUND(P150, 2)*I150, 2)</f>
        <v>55047.56</v>
      </c>
      <c r="V150" s="9">
        <f>ROUND(ROUND(P150, 2)/1.2, 2)</f>
        <v>2075.6999999999998</v>
      </c>
      <c r="Y150" s="9">
        <f t="shared" si="15"/>
        <v>45872.97</v>
      </c>
      <c r="AD150" s="4" t="s">
        <v>583</v>
      </c>
      <c r="AE150" s="4" t="s">
        <v>584</v>
      </c>
      <c r="AF150" s="4" t="s">
        <v>566</v>
      </c>
    </row>
    <row r="151" spans="1:35" ht="18" x14ac:dyDescent="0.3">
      <c r="A151" s="10" t="s">
        <v>585</v>
      </c>
      <c r="B151" s="10" t="s">
        <v>556</v>
      </c>
      <c r="C151" s="11" t="s">
        <v>557</v>
      </c>
      <c r="D151" s="12"/>
      <c r="E151" s="12" t="s">
        <v>586</v>
      </c>
      <c r="F151" s="12" t="s">
        <v>98</v>
      </c>
      <c r="G151" s="13">
        <v>1</v>
      </c>
      <c r="H151" s="13"/>
      <c r="I151" s="13">
        <v>130</v>
      </c>
      <c r="J151" s="14">
        <v>2490.84</v>
      </c>
      <c r="K151" s="15">
        <v>1066</v>
      </c>
      <c r="L151" s="14">
        <f>J151+ROUND(K151, 2)</f>
        <v>3556.84</v>
      </c>
      <c r="M151" s="14">
        <v>323809.2</v>
      </c>
      <c r="N151" s="14">
        <v>138580</v>
      </c>
      <c r="O151" s="14">
        <f>M151+N151</f>
        <v>462389.2</v>
      </c>
      <c r="P151" s="14">
        <v>2490.84</v>
      </c>
      <c r="Q151" s="15">
        <v>1279.2</v>
      </c>
      <c r="R151" s="14">
        <f>P151+ROUND(Q151, 2)</f>
        <v>3770.04</v>
      </c>
      <c r="S151" s="14">
        <v>323809.2</v>
      </c>
      <c r="T151" s="14">
        <v>166296</v>
      </c>
      <c r="U151" s="14">
        <f>S151+T151</f>
        <v>490105.2</v>
      </c>
      <c r="V151" s="9">
        <f>ROUND(P151 / 1.2, 2)</f>
        <v>2075.6999999999998</v>
      </c>
      <c r="W151" s="9">
        <f>ROUND(Q151 / 1.2, 2)</f>
        <v>1066</v>
      </c>
      <c r="X151" s="9">
        <f>ROUND(R151 / 1.2, 2)</f>
        <v>3141.7</v>
      </c>
      <c r="Y151" s="9">
        <f t="shared" si="15"/>
        <v>269841</v>
      </c>
      <c r="Z151" s="9">
        <f>ROUND(T151 / 1.2, 2)</f>
        <v>138580</v>
      </c>
      <c r="AA151" s="9">
        <f>Y151+Z151</f>
        <v>408421</v>
      </c>
      <c r="AD151" s="4">
        <v>337839894</v>
      </c>
      <c r="AE151" s="4">
        <v>28899781</v>
      </c>
      <c r="AG151" s="4" t="s">
        <v>559</v>
      </c>
      <c r="AH151" s="4" t="s">
        <v>560</v>
      </c>
      <c r="AI151" s="4" t="s">
        <v>70</v>
      </c>
    </row>
    <row r="152" spans="1:35" ht="54" x14ac:dyDescent="0.3">
      <c r="A152" s="10" t="s">
        <v>587</v>
      </c>
      <c r="B152" s="10"/>
      <c r="C152" s="49" t="s">
        <v>562</v>
      </c>
      <c r="D152" s="12"/>
      <c r="E152" s="12" t="s">
        <v>588</v>
      </c>
      <c r="F152" s="29" t="s">
        <v>98</v>
      </c>
      <c r="G152" s="30">
        <v>1</v>
      </c>
      <c r="H152" s="41"/>
      <c r="I152" s="41">
        <v>130</v>
      </c>
      <c r="J152" s="31">
        <v>2490.84</v>
      </c>
      <c r="M152" s="32">
        <f>ROUND(ROUND(J152, 2)*I152, 2)</f>
        <v>323809.2</v>
      </c>
      <c r="P152" s="31">
        <v>2490.84</v>
      </c>
      <c r="S152" s="32">
        <f>ROUND(ROUND(P152, 2)*I152, 2)</f>
        <v>323809.2</v>
      </c>
      <c r="V152" s="9">
        <f>ROUND(ROUND(P152, 2)/1.2, 2)</f>
        <v>2075.6999999999998</v>
      </c>
      <c r="Y152" s="9">
        <f t="shared" si="15"/>
        <v>269841</v>
      </c>
      <c r="AD152" s="4" t="s">
        <v>589</v>
      </c>
      <c r="AE152" s="4" t="s">
        <v>590</v>
      </c>
      <c r="AF152" s="4" t="s">
        <v>566</v>
      </c>
    </row>
    <row r="153" spans="1:35" ht="18" x14ac:dyDescent="0.3">
      <c r="A153" s="10" t="s">
        <v>591</v>
      </c>
      <c r="B153" s="10" t="s">
        <v>556</v>
      </c>
      <c r="C153" s="11" t="s">
        <v>557</v>
      </c>
      <c r="D153" s="12"/>
      <c r="E153" s="12" t="s">
        <v>592</v>
      </c>
      <c r="F153" s="12" t="s">
        <v>98</v>
      </c>
      <c r="G153" s="13">
        <v>1</v>
      </c>
      <c r="H153" s="13"/>
      <c r="I153" s="13">
        <v>55.8</v>
      </c>
      <c r="J153" s="14">
        <v>2490.84</v>
      </c>
      <c r="K153" s="15">
        <v>1066</v>
      </c>
      <c r="L153" s="14">
        <f>J153+ROUND(K153, 2)</f>
        <v>3556.84</v>
      </c>
      <c r="M153" s="14">
        <v>138988.87</v>
      </c>
      <c r="N153" s="14">
        <v>59482.8</v>
      </c>
      <c r="O153" s="14">
        <f>M153+N153</f>
        <v>198471.66999999998</v>
      </c>
      <c r="P153" s="14">
        <v>2490.84</v>
      </c>
      <c r="Q153" s="15">
        <v>1279.2</v>
      </c>
      <c r="R153" s="14">
        <f>P153+ROUND(Q153, 2)</f>
        <v>3770.04</v>
      </c>
      <c r="S153" s="14">
        <v>138988.87</v>
      </c>
      <c r="T153" s="14">
        <v>71379.360000000001</v>
      </c>
      <c r="U153" s="14">
        <f>S153+T153</f>
        <v>210368.22999999998</v>
      </c>
      <c r="V153" s="9">
        <f>ROUND(P153 / 1.2, 2)</f>
        <v>2075.6999999999998</v>
      </c>
      <c r="W153" s="9">
        <f>ROUND(Q153 / 1.2, 2)</f>
        <v>1066</v>
      </c>
      <c r="X153" s="9">
        <f>ROUND(R153 / 1.2, 2)</f>
        <v>3141.7</v>
      </c>
      <c r="Y153" s="9">
        <f t="shared" si="15"/>
        <v>115824.06</v>
      </c>
      <c r="Z153" s="9">
        <f>ROUND(T153 / 1.2, 2)</f>
        <v>59482.8</v>
      </c>
      <c r="AA153" s="9">
        <f>Y153+Z153</f>
        <v>175306.86</v>
      </c>
      <c r="AD153" s="4">
        <v>337839895</v>
      </c>
      <c r="AE153" s="4">
        <v>28899783</v>
      </c>
      <c r="AG153" s="4" t="s">
        <v>559</v>
      </c>
      <c r="AH153" s="4" t="s">
        <v>560</v>
      </c>
      <c r="AI153" s="4" t="s">
        <v>70</v>
      </c>
    </row>
    <row r="154" spans="1:35" ht="72" x14ac:dyDescent="0.3">
      <c r="A154" s="10" t="s">
        <v>593</v>
      </c>
      <c r="B154" s="10"/>
      <c r="C154" s="49" t="s">
        <v>562</v>
      </c>
      <c r="D154" s="12"/>
      <c r="E154" s="12" t="s">
        <v>594</v>
      </c>
      <c r="F154" s="29" t="s">
        <v>98</v>
      </c>
      <c r="G154" s="30">
        <v>1</v>
      </c>
      <c r="H154" s="41"/>
      <c r="I154" s="41">
        <v>55.8</v>
      </c>
      <c r="J154" s="31">
        <v>2490.84</v>
      </c>
      <c r="M154" s="32">
        <f>ROUND(ROUND(J154, 2)*I154, 2)</f>
        <v>138988.87</v>
      </c>
      <c r="P154" s="31">
        <v>2490.84</v>
      </c>
      <c r="S154" s="32">
        <f>ROUND(ROUND(P154, 2)*I154, 2)</f>
        <v>138988.87</v>
      </c>
      <c r="V154" s="9">
        <f>ROUND(ROUND(P154, 2)/1.2, 2)</f>
        <v>2075.6999999999998</v>
      </c>
      <c r="Y154" s="9">
        <f t="shared" si="15"/>
        <v>115824.06</v>
      </c>
      <c r="AD154" s="4" t="s">
        <v>595</v>
      </c>
      <c r="AE154" s="4" t="s">
        <v>596</v>
      </c>
      <c r="AF154" s="4" t="s">
        <v>566</v>
      </c>
    </row>
    <row r="155" spans="1:35" ht="16.95" customHeight="1" x14ac:dyDescent="0.3">
      <c r="A155" s="10" t="s">
        <v>597</v>
      </c>
      <c r="B155" s="10" t="s">
        <v>598</v>
      </c>
      <c r="C155" s="101" t="s">
        <v>599</v>
      </c>
      <c r="D155" s="102"/>
      <c r="E155" s="102"/>
      <c r="F155" s="102"/>
      <c r="G155" s="102"/>
      <c r="H155" s="102"/>
      <c r="I155" s="103"/>
      <c r="M155" s="6">
        <f>SUM(M156,M162,M167,M172,M175,M179,M182,M185,M189,M192,M195,M198,M202,M206,M208,M210,M212,M214,M219,M224,M229,M234,M239,M244,M249,M254,M259,M264,M269,M274,M279)</f>
        <v>4072907.3999999994</v>
      </c>
      <c r="N155" s="6">
        <f>SUM(N156,N162,N167,N172,N175,N179,N182,N185,N189,N192,N195,N198,N202,N206,N208,N210,N212,N214,N219,N224,N229,N234,N239,N244,N249,N254,N259,N264,N269,N274,N279)</f>
        <v>8131037.2199999997</v>
      </c>
      <c r="O155" s="6">
        <f>SUM(O156,O162,O167,O172,O175,O179,O182,O185,O189,O192,O195,O198,O202,O206,O208,O210,O212,O214,O219,O224,O229,O234,O239,O244,O249,O254,O259,O264,O269,O274,O279)</f>
        <v>12203944.619999999</v>
      </c>
      <c r="S155" s="6">
        <f>SUM(S156,S162,S167,S172,S175,S179,S182,S185,S189,S192,S195,S198,S202,S206,S208,S210,S212,S214,S219,S224,S229,S234,S239,S244,S249,S254,S259,S264,S269,S274,S279)</f>
        <v>22343642.289999999</v>
      </c>
      <c r="T155" s="6">
        <f>SUM(T156,T162,T167,T172,T175,T179,T182,T185,T189,T192,T195,T198,T202,T206,T208,T210,T212,T214,T219,T224,T229,T234,T239,T244,T249,T254,T259,T264,T269,T274,T279)</f>
        <v>9663404.2200000007</v>
      </c>
      <c r="U155" s="6">
        <f>SUM(U156,U162,U167,U172,U175,U179,U182,U185,U189,U192,U195,U198,U202,U206,U208,U210,U212,U214,U219,U224,U229,U234,U239,U244,U249,U254,U259,U264,U269,U274,U279)</f>
        <v>32007046.509999998</v>
      </c>
      <c r="Y155" s="9">
        <f>SUM(Y156,Y162,Y167,Y172,Y175,Y179,Y182,Y185,Y189,Y192,Y195,Y198,Y202,Y206,Y208,Y210,Y212,Y214,Y219,Y224,Y229,Y234,Y239,Y244,Y249,Y254,Y259,Y264,Y269,Y274,Y279)</f>
        <v>18619701.929999996</v>
      </c>
      <c r="Z155" s="9">
        <f>SUM(Z156,Z162,Z167,Z172,Z175,Z179,Z182,Z185,Z189,Z192,Z195,Z198,Z202,Z206,Z208,Z210,Z212,Z214,Z219,Z224,Z229,Z234,Z239,Z244,Z249,Z254,Z259,Z264,Z269,Z274,Z279)</f>
        <v>8052836.8500000006</v>
      </c>
      <c r="AA155" s="9">
        <f>SUM(AA156,AA162,AA167,AA172,AA175,AA179,AA182,AA185,AA189,AA192,AA195,AA198,AA202,AA206,AA208,AA210,AA212,AA214,AA219,AA224,AA229,AA234,AA239,AA244,AA249,AA254,AA259,AA264,AA269,AA274,AA279)</f>
        <v>26672538.779999994</v>
      </c>
      <c r="AD155" s="4">
        <v>337839771</v>
      </c>
      <c r="AE155" s="4">
        <v>27137794</v>
      </c>
    </row>
    <row r="156" spans="1:35" ht="54" hidden="1" x14ac:dyDescent="0.3">
      <c r="A156" s="10" t="s">
        <v>600</v>
      </c>
      <c r="B156" s="10" t="s">
        <v>601</v>
      </c>
      <c r="C156" s="11" t="s">
        <v>602</v>
      </c>
      <c r="D156" s="12"/>
      <c r="E156" s="12" t="s">
        <v>603</v>
      </c>
      <c r="F156" s="12" t="s">
        <v>67</v>
      </c>
      <c r="G156" s="13">
        <v>1</v>
      </c>
      <c r="H156" s="13"/>
      <c r="I156" s="13">
        <v>0</v>
      </c>
      <c r="J156" s="14">
        <v>0</v>
      </c>
      <c r="K156" s="15">
        <v>1439</v>
      </c>
      <c r="L156" s="14">
        <f>J156+ROUND(K156, 2)</f>
        <v>1439</v>
      </c>
      <c r="M156" s="14">
        <v>0</v>
      </c>
      <c r="N156" s="14">
        <v>0</v>
      </c>
      <c r="O156" s="14">
        <f>M156+N156</f>
        <v>0</v>
      </c>
      <c r="P156" s="14">
        <v>1475.01</v>
      </c>
      <c r="Q156" s="15">
        <v>1251</v>
      </c>
      <c r="R156" s="14">
        <f>P156+ROUND(Q156, 2)</f>
        <v>2726.01</v>
      </c>
      <c r="S156" s="14">
        <v>0</v>
      </c>
      <c r="T156" s="14">
        <v>0</v>
      </c>
      <c r="U156" s="14">
        <f>S156+T156</f>
        <v>0</v>
      </c>
      <c r="V156" s="9">
        <f>ROUND(P156 / 1.2, 2)</f>
        <v>1229.18</v>
      </c>
      <c r="W156" s="9">
        <f>ROUND(Q156 / 1.2, 2)</f>
        <v>1042.5</v>
      </c>
      <c r="X156" s="9">
        <f>ROUND(R156 / 1.2, 2)</f>
        <v>2271.6799999999998</v>
      </c>
      <c r="Y156" s="9">
        <f>ROUND(S156 / 1.2, 2)</f>
        <v>0</v>
      </c>
      <c r="Z156" s="9">
        <f>ROUND(T156 / 1.2, 2)</f>
        <v>0</v>
      </c>
      <c r="AA156" s="9">
        <f>Y156+Z156</f>
        <v>0</v>
      </c>
      <c r="AD156" s="4">
        <v>337839773</v>
      </c>
      <c r="AE156" s="4">
        <v>27137941</v>
      </c>
      <c r="AG156" s="4" t="s">
        <v>604</v>
      </c>
      <c r="AH156" s="4" t="s">
        <v>605</v>
      </c>
      <c r="AI156" s="4" t="s">
        <v>70</v>
      </c>
    </row>
    <row r="157" spans="1:35" ht="54" hidden="1" x14ac:dyDescent="0.3">
      <c r="A157" s="10" t="s">
        <v>606</v>
      </c>
      <c r="B157" s="10"/>
      <c r="C157" s="28" t="s">
        <v>607</v>
      </c>
      <c r="D157" s="12"/>
      <c r="E157" s="12" t="s">
        <v>608</v>
      </c>
      <c r="F157" s="29" t="s">
        <v>74</v>
      </c>
      <c r="G157" s="30">
        <v>1.2</v>
      </c>
      <c r="H157" s="41"/>
      <c r="I157" s="41">
        <v>0</v>
      </c>
      <c r="J157" s="31">
        <v>12.33</v>
      </c>
      <c r="M157" s="32">
        <f>ROUND(ROUND(J157, 2)*I157, 2)</f>
        <v>0</v>
      </c>
      <c r="P157" s="31">
        <v>12.33</v>
      </c>
      <c r="S157" s="32">
        <f>ROUND(ROUND(P157, 2)*I157, 2)</f>
        <v>0</v>
      </c>
      <c r="V157" s="9">
        <f>ROUND(ROUND(P157, 2)/1.2, 2)</f>
        <v>10.28</v>
      </c>
      <c r="Y157" s="9">
        <f t="shared" ref="Y157:Y188" si="16">ROUND(S157 / 1.2, 2)</f>
        <v>0</v>
      </c>
      <c r="AD157" s="4" t="s">
        <v>609</v>
      </c>
      <c r="AE157" s="4" t="s">
        <v>610</v>
      </c>
      <c r="AF157" s="4" t="s">
        <v>611</v>
      </c>
    </row>
    <row r="158" spans="1:35" ht="72" hidden="1" x14ac:dyDescent="0.3">
      <c r="A158" s="10" t="s">
        <v>612</v>
      </c>
      <c r="B158" s="10"/>
      <c r="C158" s="49" t="s">
        <v>613</v>
      </c>
      <c r="D158" s="12"/>
      <c r="E158" s="12" t="s">
        <v>614</v>
      </c>
      <c r="F158" s="29" t="s">
        <v>67</v>
      </c>
      <c r="G158" s="30">
        <v>1.07</v>
      </c>
      <c r="H158" s="41"/>
      <c r="I158" s="41">
        <v>0</v>
      </c>
      <c r="J158" s="31">
        <v>1193</v>
      </c>
      <c r="M158" s="32">
        <f>ROUND(ROUND(J158, 2)*I158, 2)</f>
        <v>0</v>
      </c>
      <c r="P158" s="31">
        <v>1193</v>
      </c>
      <c r="S158" s="32">
        <f>ROUND(ROUND(P158, 2)*I158, 2)</f>
        <v>0</v>
      </c>
      <c r="V158" s="9">
        <f>ROUND(ROUND(P158, 2)/1.2, 2)</f>
        <v>994.17</v>
      </c>
      <c r="Y158" s="9">
        <f t="shared" si="16"/>
        <v>0</v>
      </c>
      <c r="AD158" s="4" t="s">
        <v>615</v>
      </c>
      <c r="AE158" s="4" t="s">
        <v>616</v>
      </c>
      <c r="AF158" s="4" t="s">
        <v>617</v>
      </c>
    </row>
    <row r="159" spans="1:35" ht="72" hidden="1" x14ac:dyDescent="0.3">
      <c r="A159" s="10" t="s">
        <v>618</v>
      </c>
      <c r="B159" s="10"/>
      <c r="C159" s="49" t="s">
        <v>619</v>
      </c>
      <c r="D159" s="12"/>
      <c r="E159" s="12" t="s">
        <v>620</v>
      </c>
      <c r="F159" s="29" t="s">
        <v>67</v>
      </c>
      <c r="G159" s="30">
        <v>1.07</v>
      </c>
      <c r="H159" s="41"/>
      <c r="I159" s="41">
        <v>0</v>
      </c>
      <c r="J159" s="31">
        <v>1374.45</v>
      </c>
      <c r="M159" s="32">
        <f>ROUND(ROUND(J159, 2)*I159, 2)</f>
        <v>0</v>
      </c>
      <c r="P159" s="31">
        <v>1290.02</v>
      </c>
      <c r="S159" s="32">
        <f>ROUND(ROUND(P159, 2)*I159, 2)</f>
        <v>0</v>
      </c>
      <c r="V159" s="9">
        <f>ROUND(ROUND(P159, 2)/1.2, 2)</f>
        <v>1075.02</v>
      </c>
      <c r="Y159" s="9">
        <f t="shared" si="16"/>
        <v>0</v>
      </c>
      <c r="AD159" s="4" t="s">
        <v>621</v>
      </c>
      <c r="AE159" s="4" t="s">
        <v>622</v>
      </c>
      <c r="AF159" s="4" t="s">
        <v>623</v>
      </c>
    </row>
    <row r="160" spans="1:35" ht="36" hidden="1" x14ac:dyDescent="0.3">
      <c r="A160" s="10" t="s">
        <v>624</v>
      </c>
      <c r="B160" s="10"/>
      <c r="C160" s="49" t="s">
        <v>625</v>
      </c>
      <c r="D160" s="12"/>
      <c r="E160" s="12"/>
      <c r="F160" s="29" t="s">
        <v>74</v>
      </c>
      <c r="G160" s="30">
        <v>0.25</v>
      </c>
      <c r="H160" s="41"/>
      <c r="I160" s="41">
        <v>0</v>
      </c>
      <c r="J160" s="31">
        <v>40.270000000000003</v>
      </c>
      <c r="M160" s="32">
        <f>ROUND(ROUND(J160, 2)*I160, 2)</f>
        <v>0</v>
      </c>
      <c r="P160" s="31">
        <v>40.270000000000003</v>
      </c>
      <c r="S160" s="32">
        <f>ROUND(ROUND(P160, 2)*I160, 2)</f>
        <v>0</v>
      </c>
      <c r="V160" s="9">
        <f>ROUND(ROUND(P160, 2)/1.2, 2)</f>
        <v>33.56</v>
      </c>
      <c r="Y160" s="9">
        <f t="shared" si="16"/>
        <v>0</v>
      </c>
      <c r="AD160" s="4" t="s">
        <v>626</v>
      </c>
      <c r="AE160" s="4" t="s">
        <v>627</v>
      </c>
      <c r="AF160" s="4" t="s">
        <v>628</v>
      </c>
    </row>
    <row r="161" spans="1:35" ht="36" hidden="1" x14ac:dyDescent="0.3">
      <c r="A161" s="10" t="s">
        <v>629</v>
      </c>
      <c r="B161" s="10"/>
      <c r="C161" s="49" t="s">
        <v>630</v>
      </c>
      <c r="D161" s="12"/>
      <c r="E161" s="12"/>
      <c r="F161" s="29" t="s">
        <v>74</v>
      </c>
      <c r="G161" s="30">
        <v>0.15</v>
      </c>
      <c r="H161" s="30"/>
      <c r="I161" s="30">
        <v>0</v>
      </c>
      <c r="J161" s="31">
        <v>88.8</v>
      </c>
      <c r="M161" s="32">
        <f>ROUND(ROUND(J161, 2)*I161, 2)</f>
        <v>0</v>
      </c>
      <c r="P161" s="31">
        <v>88.8</v>
      </c>
      <c r="S161" s="32">
        <f>ROUND(ROUND(P161, 2)*I161, 2)</f>
        <v>0</v>
      </c>
      <c r="V161" s="9">
        <f>ROUND(ROUND(P161, 2)/1.2, 2)</f>
        <v>74</v>
      </c>
      <c r="Y161" s="9">
        <f t="shared" si="16"/>
        <v>0</v>
      </c>
      <c r="AD161" s="4" t="s">
        <v>631</v>
      </c>
      <c r="AE161" s="4" t="s">
        <v>632</v>
      </c>
      <c r="AF161" s="4" t="s">
        <v>633</v>
      </c>
    </row>
    <row r="162" spans="1:35" ht="18" hidden="1" x14ac:dyDescent="0.3">
      <c r="A162" s="10" t="s">
        <v>634</v>
      </c>
      <c r="B162" s="10" t="s">
        <v>635</v>
      </c>
      <c r="C162" s="11" t="s">
        <v>636</v>
      </c>
      <c r="D162" s="12" t="s">
        <v>637</v>
      </c>
      <c r="E162" s="12" t="s">
        <v>66</v>
      </c>
      <c r="F162" s="12" t="s">
        <v>67</v>
      </c>
      <c r="G162" s="13">
        <v>1</v>
      </c>
      <c r="H162" s="13"/>
      <c r="I162" s="13">
        <v>0</v>
      </c>
      <c r="J162" s="14">
        <v>1573.04</v>
      </c>
      <c r="K162" s="15">
        <v>412</v>
      </c>
      <c r="L162" s="14">
        <f>J162+ROUND(K162, 2)</f>
        <v>1985.04</v>
      </c>
      <c r="M162" s="14">
        <v>0</v>
      </c>
      <c r="N162" s="14">
        <v>0</v>
      </c>
      <c r="O162" s="14">
        <f>M162+N162</f>
        <v>0</v>
      </c>
      <c r="P162" s="14">
        <v>1573.04</v>
      </c>
      <c r="Q162" s="15">
        <v>412</v>
      </c>
      <c r="R162" s="14">
        <f>P162+ROUND(Q162, 2)</f>
        <v>1985.04</v>
      </c>
      <c r="S162" s="14">
        <v>0</v>
      </c>
      <c r="T162" s="14">
        <v>0</v>
      </c>
      <c r="U162" s="14">
        <f>S162+T162</f>
        <v>0</v>
      </c>
      <c r="V162" s="9">
        <f>ROUND(P162 / 1.2, 2)</f>
        <v>1310.87</v>
      </c>
      <c r="W162" s="9">
        <f>ROUND(Q162 / 1.2, 2)</f>
        <v>343.33</v>
      </c>
      <c r="X162" s="9">
        <f>ROUND(R162 / 1.2, 2)</f>
        <v>1654.2</v>
      </c>
      <c r="Y162" s="9">
        <f t="shared" si="16"/>
        <v>0</v>
      </c>
      <c r="Z162" s="9">
        <f>ROUND(T162 / 1.2, 2)</f>
        <v>0</v>
      </c>
      <c r="AA162" s="9">
        <f>Y162+Z162</f>
        <v>0</v>
      </c>
      <c r="AD162" s="4">
        <v>337839775</v>
      </c>
      <c r="AE162" s="4">
        <v>27137866</v>
      </c>
      <c r="AG162" s="4" t="s">
        <v>638</v>
      </c>
      <c r="AH162" s="4" t="s">
        <v>639</v>
      </c>
      <c r="AI162" s="4" t="s">
        <v>70</v>
      </c>
    </row>
    <row r="163" spans="1:35" ht="54" hidden="1" x14ac:dyDescent="0.3">
      <c r="A163" s="10" t="s">
        <v>641</v>
      </c>
      <c r="B163" s="10"/>
      <c r="C163" s="49" t="s">
        <v>642</v>
      </c>
      <c r="D163" s="12"/>
      <c r="E163" s="12" t="s">
        <v>643</v>
      </c>
      <c r="F163" s="29" t="s">
        <v>74</v>
      </c>
      <c r="G163" s="30">
        <v>0.3</v>
      </c>
      <c r="H163" s="30"/>
      <c r="I163" s="30">
        <v>0</v>
      </c>
      <c r="J163" s="31">
        <v>220</v>
      </c>
      <c r="M163" s="32">
        <f>ROUND(ROUND(J163, 2)*I163, 2)</f>
        <v>0</v>
      </c>
      <c r="P163" s="31">
        <v>220</v>
      </c>
      <c r="S163" s="32">
        <f>ROUND(ROUND(P163, 2)*I163, 2)</f>
        <v>0</v>
      </c>
      <c r="V163" s="9">
        <f>ROUND(ROUND(P163, 2)/1.2, 2)</f>
        <v>183.33</v>
      </c>
      <c r="Y163" s="9">
        <f t="shared" si="16"/>
        <v>0</v>
      </c>
      <c r="AD163" s="4" t="s">
        <v>644</v>
      </c>
      <c r="AE163" s="4" t="s">
        <v>645</v>
      </c>
      <c r="AF163" s="4" t="s">
        <v>646</v>
      </c>
    </row>
    <row r="164" spans="1:35" ht="36" hidden="1" x14ac:dyDescent="0.3">
      <c r="A164" s="10" t="s">
        <v>649</v>
      </c>
      <c r="B164" s="10"/>
      <c r="C164" s="49" t="s">
        <v>650</v>
      </c>
      <c r="D164" s="12"/>
      <c r="E164" s="12" t="s">
        <v>651</v>
      </c>
      <c r="F164" s="29" t="s">
        <v>74</v>
      </c>
      <c r="G164" s="30">
        <v>0.15</v>
      </c>
      <c r="H164" s="30"/>
      <c r="I164" s="30">
        <v>0</v>
      </c>
      <c r="J164" s="31">
        <v>68.400000000000006</v>
      </c>
      <c r="M164" s="32">
        <f>ROUND(ROUND(J164, 2)*I164, 2)</f>
        <v>0</v>
      </c>
      <c r="P164" s="31">
        <v>68.400000000000006</v>
      </c>
      <c r="S164" s="32">
        <f>ROUND(ROUND(P164, 2)*I164, 2)</f>
        <v>0</v>
      </c>
      <c r="V164" s="9">
        <f>ROUND(ROUND(P164, 2)/1.2, 2)</f>
        <v>57</v>
      </c>
      <c r="Y164" s="9">
        <f t="shared" si="16"/>
        <v>0</v>
      </c>
      <c r="AD164" s="4" t="s">
        <v>652</v>
      </c>
      <c r="AE164" s="4" t="s">
        <v>653</v>
      </c>
      <c r="AF164" s="4" t="s">
        <v>654</v>
      </c>
    </row>
    <row r="165" spans="1:35" ht="72" hidden="1" x14ac:dyDescent="0.3">
      <c r="A165" s="10" t="s">
        <v>657</v>
      </c>
      <c r="B165" s="10"/>
      <c r="C165" s="28" t="s">
        <v>658</v>
      </c>
      <c r="D165" s="12"/>
      <c r="E165" s="12"/>
      <c r="F165" s="29" t="s">
        <v>98</v>
      </c>
      <c r="G165" s="30">
        <v>1</v>
      </c>
      <c r="H165" s="41"/>
      <c r="I165" s="41">
        <v>0</v>
      </c>
      <c r="J165" s="31">
        <v>51</v>
      </c>
      <c r="M165" s="32">
        <f>ROUND(ROUND(J165, 2)*I165, 2)</f>
        <v>0</v>
      </c>
      <c r="P165" s="31">
        <v>51</v>
      </c>
      <c r="S165" s="32">
        <f>ROUND(ROUND(P165, 2)*I165, 2)</f>
        <v>0</v>
      </c>
      <c r="V165" s="9">
        <f>ROUND(ROUND(P165, 2)/1.2, 2)</f>
        <v>42.5</v>
      </c>
      <c r="Y165" s="9">
        <f t="shared" si="16"/>
        <v>0</v>
      </c>
      <c r="AD165" s="4" t="s">
        <v>659</v>
      </c>
      <c r="AE165" s="4" t="s">
        <v>660</v>
      </c>
      <c r="AF165" s="4" t="s">
        <v>661</v>
      </c>
    </row>
    <row r="166" spans="1:35" ht="54" hidden="1" x14ac:dyDescent="0.3">
      <c r="A166" s="10" t="s">
        <v>664</v>
      </c>
      <c r="B166" s="10"/>
      <c r="C166" s="28" t="s">
        <v>665</v>
      </c>
      <c r="D166" s="12"/>
      <c r="E166" s="12"/>
      <c r="F166" s="29" t="s">
        <v>67</v>
      </c>
      <c r="G166" s="30">
        <v>1.1000000000000001</v>
      </c>
      <c r="H166" s="41"/>
      <c r="I166" s="41">
        <v>0</v>
      </c>
      <c r="J166" s="31">
        <v>1339</v>
      </c>
      <c r="M166" s="32">
        <f>ROUND(ROUND(J166, 2)*I166, 2)</f>
        <v>0</v>
      </c>
      <c r="P166" s="31">
        <v>1339</v>
      </c>
      <c r="S166" s="32">
        <f>ROUND(ROUND(P166, 2)*I166, 2)</f>
        <v>0</v>
      </c>
      <c r="V166" s="9">
        <f>ROUND(ROUND(P166, 2)/1.2, 2)</f>
        <v>1115.83</v>
      </c>
      <c r="Y166" s="9">
        <f t="shared" si="16"/>
        <v>0</v>
      </c>
      <c r="AD166" s="4" t="s">
        <v>666</v>
      </c>
      <c r="AE166" s="4" t="s">
        <v>667</v>
      </c>
      <c r="AF166" s="4" t="s">
        <v>668</v>
      </c>
    </row>
    <row r="167" spans="1:35" ht="18" x14ac:dyDescent="0.3">
      <c r="A167" s="10" t="s">
        <v>671</v>
      </c>
      <c r="B167" s="10" t="s">
        <v>635</v>
      </c>
      <c r="C167" s="11" t="s">
        <v>636</v>
      </c>
      <c r="D167" s="12" t="s">
        <v>637</v>
      </c>
      <c r="E167" s="12" t="s">
        <v>66</v>
      </c>
      <c r="F167" s="12" t="s">
        <v>67</v>
      </c>
      <c r="G167" s="13">
        <v>1</v>
      </c>
      <c r="H167" s="13"/>
      <c r="I167" s="13">
        <v>543.1</v>
      </c>
      <c r="J167" s="14">
        <v>1599.12</v>
      </c>
      <c r="K167" s="15">
        <v>556</v>
      </c>
      <c r="L167" s="14">
        <f>J167+ROUND(K167, 2)</f>
        <v>2155.12</v>
      </c>
      <c r="M167" s="14">
        <v>868482.07</v>
      </c>
      <c r="N167" s="14">
        <v>301963.59999999998</v>
      </c>
      <c r="O167" s="14">
        <f>M167+N167</f>
        <v>1170445.67</v>
      </c>
      <c r="P167" s="14">
        <v>1572.92</v>
      </c>
      <c r="Q167" s="15">
        <v>494.4</v>
      </c>
      <c r="R167" s="14">
        <f>P167+ROUND(Q167, 2)</f>
        <v>2067.3200000000002</v>
      </c>
      <c r="S167" s="14">
        <v>854252.85</v>
      </c>
      <c r="T167" s="14">
        <v>268508.64</v>
      </c>
      <c r="U167" s="14">
        <f>S167+T167</f>
        <v>1122761.49</v>
      </c>
      <c r="V167" s="9">
        <f>ROUND(P167 / 1.2, 2)</f>
        <v>1310.77</v>
      </c>
      <c r="W167" s="9">
        <f>ROUND(Q167 / 1.2, 2)</f>
        <v>412</v>
      </c>
      <c r="X167" s="9">
        <f>ROUND(R167 / 1.2, 2)</f>
        <v>1722.77</v>
      </c>
      <c r="Y167" s="9">
        <f t="shared" si="16"/>
        <v>711877.38</v>
      </c>
      <c r="Z167" s="9">
        <f>ROUND(T167 / 1.2, 2)</f>
        <v>223757.2</v>
      </c>
      <c r="AA167" s="9">
        <f>Y167+Z167</f>
        <v>935634.58000000007</v>
      </c>
      <c r="AD167" s="4">
        <v>337839896</v>
      </c>
      <c r="AE167" s="4">
        <v>28661795</v>
      </c>
      <c r="AG167" s="4" t="s">
        <v>638</v>
      </c>
      <c r="AH167" s="4" t="s">
        <v>639</v>
      </c>
      <c r="AI167" s="4" t="s">
        <v>70</v>
      </c>
    </row>
    <row r="168" spans="1:35" ht="54" x14ac:dyDescent="0.3">
      <c r="A168" s="10" t="s">
        <v>672</v>
      </c>
      <c r="B168" s="10"/>
      <c r="C168" s="28" t="s">
        <v>665</v>
      </c>
      <c r="D168" s="12"/>
      <c r="E168" s="12"/>
      <c r="F168" s="29" t="s">
        <v>67</v>
      </c>
      <c r="G168" s="30">
        <v>1.1000000000000001</v>
      </c>
      <c r="H168" s="41"/>
      <c r="I168" s="41">
        <v>597.41</v>
      </c>
      <c r="J168" s="31">
        <v>1361.31</v>
      </c>
      <c r="M168" s="32">
        <f>ROUND(ROUND(J168, 2)*I168, 2)</f>
        <v>813260.21</v>
      </c>
      <c r="P168" s="31">
        <v>1339</v>
      </c>
      <c r="S168" s="32">
        <f>ROUND(ROUND(P168, 2)*I168, 2)</f>
        <v>799931.99</v>
      </c>
      <c r="V168" s="9">
        <f>ROUND(ROUND(P168, 2)/1.2, 2)</f>
        <v>1115.83</v>
      </c>
      <c r="Y168" s="9">
        <f t="shared" si="16"/>
        <v>666609.99</v>
      </c>
      <c r="AD168" s="4" t="s">
        <v>673</v>
      </c>
      <c r="AE168" s="4" t="s">
        <v>674</v>
      </c>
      <c r="AF168" s="4" t="s">
        <v>668</v>
      </c>
    </row>
    <row r="169" spans="1:35" ht="72" x14ac:dyDescent="0.3">
      <c r="A169" s="10" t="s">
        <v>675</v>
      </c>
      <c r="B169" s="10"/>
      <c r="C169" s="28" t="s">
        <v>658</v>
      </c>
      <c r="D169" s="12"/>
      <c r="E169" s="12"/>
      <c r="F169" s="29" t="s">
        <v>98</v>
      </c>
      <c r="G169" s="30">
        <v>1</v>
      </c>
      <c r="H169" s="41"/>
      <c r="I169" s="41">
        <v>253</v>
      </c>
      <c r="J169" s="31">
        <v>51.85</v>
      </c>
      <c r="M169" s="32">
        <f>ROUND(ROUND(J169, 2)*I169, 2)</f>
        <v>13118.05</v>
      </c>
      <c r="P169" s="31">
        <v>51</v>
      </c>
      <c r="S169" s="32">
        <f>ROUND(ROUND(P169, 2)*I169, 2)</f>
        <v>12903</v>
      </c>
      <c r="V169" s="9">
        <f>ROUND(ROUND(P169, 2)/1.2, 2)</f>
        <v>42.5</v>
      </c>
      <c r="Y169" s="9">
        <f t="shared" si="16"/>
        <v>10752.5</v>
      </c>
      <c r="AD169" s="4" t="s">
        <v>676</v>
      </c>
      <c r="AE169" s="4" t="s">
        <v>677</v>
      </c>
      <c r="AF169" s="4" t="s">
        <v>661</v>
      </c>
    </row>
    <row r="170" spans="1:35" ht="36" x14ac:dyDescent="0.3">
      <c r="A170" s="10" t="s">
        <v>678</v>
      </c>
      <c r="B170" s="10"/>
      <c r="C170" s="49" t="s">
        <v>650</v>
      </c>
      <c r="D170" s="12"/>
      <c r="E170" s="12" t="s">
        <v>679</v>
      </c>
      <c r="F170" s="29" t="s">
        <v>74</v>
      </c>
      <c r="G170" s="30">
        <v>0.15</v>
      </c>
      <c r="H170" s="30"/>
      <c r="I170" s="30">
        <v>81.465000000000003</v>
      </c>
      <c r="J170" s="31">
        <v>69.540000000000006</v>
      </c>
      <c r="M170" s="32">
        <f>ROUND(ROUND(J170, 2)*I170, 2)</f>
        <v>5665.08</v>
      </c>
      <c r="P170" s="31">
        <v>68.400000000000006</v>
      </c>
      <c r="S170" s="32">
        <f>ROUND(ROUND(P170, 2)*I170, 2)</f>
        <v>5572.21</v>
      </c>
      <c r="V170" s="9">
        <f>ROUND(ROUND(P170, 2)/1.2, 2)</f>
        <v>57</v>
      </c>
      <c r="Y170" s="9">
        <f t="shared" si="16"/>
        <v>4643.51</v>
      </c>
      <c r="AD170" s="4" t="s">
        <v>680</v>
      </c>
      <c r="AE170" s="4" t="s">
        <v>681</v>
      </c>
      <c r="AF170" s="4" t="s">
        <v>654</v>
      </c>
    </row>
    <row r="171" spans="1:35" ht="54" x14ac:dyDescent="0.3">
      <c r="A171" s="10" t="s">
        <v>682</v>
      </c>
      <c r="B171" s="10"/>
      <c r="C171" s="49" t="s">
        <v>642</v>
      </c>
      <c r="D171" s="12"/>
      <c r="E171" s="12" t="s">
        <v>643</v>
      </c>
      <c r="F171" s="29" t="s">
        <v>74</v>
      </c>
      <c r="G171" s="30">
        <v>0.3</v>
      </c>
      <c r="H171" s="30"/>
      <c r="I171" s="30">
        <v>162.93</v>
      </c>
      <c r="J171" s="31">
        <v>223.66</v>
      </c>
      <c r="M171" s="32">
        <f>ROUND(ROUND(J171, 2)*I171, 2)</f>
        <v>36440.92</v>
      </c>
      <c r="P171" s="31">
        <v>220</v>
      </c>
      <c r="S171" s="32">
        <f>ROUND(ROUND(P171, 2)*I171, 2)</f>
        <v>35844.6</v>
      </c>
      <c r="V171" s="9">
        <f>ROUND(ROUND(P171, 2)/1.2, 2)</f>
        <v>183.33</v>
      </c>
      <c r="Y171" s="9">
        <f t="shared" si="16"/>
        <v>29870.5</v>
      </c>
      <c r="AD171" s="4" t="s">
        <v>683</v>
      </c>
      <c r="AE171" s="4" t="s">
        <v>684</v>
      </c>
      <c r="AF171" s="4" t="s">
        <v>646</v>
      </c>
    </row>
    <row r="172" spans="1:35" ht="18" hidden="1" x14ac:dyDescent="0.3">
      <c r="A172" s="10" t="s">
        <v>685</v>
      </c>
      <c r="B172" s="10" t="s">
        <v>686</v>
      </c>
      <c r="C172" s="11" t="s">
        <v>687</v>
      </c>
      <c r="D172" s="12"/>
      <c r="E172" s="12" t="s">
        <v>688</v>
      </c>
      <c r="F172" s="12" t="s">
        <v>98</v>
      </c>
      <c r="G172" s="13">
        <v>1</v>
      </c>
      <c r="H172" s="13"/>
      <c r="I172" s="13">
        <v>0</v>
      </c>
      <c r="J172" s="14">
        <v>0</v>
      </c>
      <c r="K172" s="15">
        <v>200</v>
      </c>
      <c r="L172" s="14">
        <f>J172+ROUND(K172, 2)</f>
        <v>200</v>
      </c>
      <c r="M172" s="14">
        <v>0</v>
      </c>
      <c r="N172" s="14">
        <v>0</v>
      </c>
      <c r="O172" s="14">
        <f>M172+N172</f>
        <v>0</v>
      </c>
      <c r="P172" s="14">
        <v>104.52</v>
      </c>
      <c r="Q172" s="15">
        <v>200</v>
      </c>
      <c r="R172" s="14">
        <f>P172+ROUND(Q172, 2)</f>
        <v>304.52</v>
      </c>
      <c r="S172" s="14">
        <v>0</v>
      </c>
      <c r="T172" s="14">
        <v>0</v>
      </c>
      <c r="U172" s="14">
        <f>S172+T172</f>
        <v>0</v>
      </c>
      <c r="V172" s="9">
        <f>ROUND(P172 / 1.2, 2)</f>
        <v>87.1</v>
      </c>
      <c r="W172" s="9">
        <f>ROUND(Q172 / 1.2, 2)</f>
        <v>166.67</v>
      </c>
      <c r="X172" s="9">
        <f>ROUND(R172 / 1.2, 2)</f>
        <v>253.77</v>
      </c>
      <c r="Y172" s="9">
        <f t="shared" si="16"/>
        <v>0</v>
      </c>
      <c r="Z172" s="9">
        <f>ROUND(T172 / 1.2, 2)</f>
        <v>0</v>
      </c>
      <c r="AA172" s="9">
        <f>Y172+Z172</f>
        <v>0</v>
      </c>
      <c r="AD172" s="4">
        <v>337839777</v>
      </c>
      <c r="AE172" s="4">
        <v>27137890</v>
      </c>
      <c r="AG172" s="4" t="s">
        <v>689</v>
      </c>
      <c r="AH172" s="4" t="s">
        <v>690</v>
      </c>
      <c r="AI172" s="4" t="s">
        <v>70</v>
      </c>
    </row>
    <row r="173" spans="1:35" ht="36" hidden="1" x14ac:dyDescent="0.3">
      <c r="A173" s="10" t="s">
        <v>691</v>
      </c>
      <c r="B173" s="10"/>
      <c r="C173" s="49" t="s">
        <v>692</v>
      </c>
      <c r="D173" s="12"/>
      <c r="E173" s="12"/>
      <c r="F173" s="29" t="s">
        <v>98</v>
      </c>
      <c r="G173" s="30">
        <v>1.05</v>
      </c>
      <c r="H173" s="41"/>
      <c r="I173" s="41">
        <v>0</v>
      </c>
      <c r="J173" s="31">
        <v>90.97</v>
      </c>
      <c r="M173" s="32">
        <f>ROUND(ROUND(J173, 2)*I173, 2)</f>
        <v>0</v>
      </c>
      <c r="P173" s="31">
        <v>90.97</v>
      </c>
      <c r="S173" s="32">
        <f>ROUND(ROUND(P173, 2)*I173, 2)</f>
        <v>0</v>
      </c>
      <c r="V173" s="9">
        <f>ROUND(ROUND(P173, 2)/1.2, 2)</f>
        <v>75.81</v>
      </c>
      <c r="Y173" s="9">
        <f t="shared" si="16"/>
        <v>0</v>
      </c>
      <c r="AD173" s="4" t="s">
        <v>693</v>
      </c>
      <c r="AE173" s="4" t="s">
        <v>694</v>
      </c>
      <c r="AF173" s="4" t="s">
        <v>695</v>
      </c>
    </row>
    <row r="174" spans="1:35" ht="54" hidden="1" x14ac:dyDescent="0.3">
      <c r="A174" s="10" t="s">
        <v>696</v>
      </c>
      <c r="B174" s="10"/>
      <c r="C174" s="49" t="s">
        <v>697</v>
      </c>
      <c r="D174" s="12"/>
      <c r="E174" s="12" t="s">
        <v>698</v>
      </c>
      <c r="F174" s="29" t="s">
        <v>150</v>
      </c>
      <c r="G174" s="63">
        <v>0.09</v>
      </c>
      <c r="H174" s="30"/>
      <c r="I174" s="30">
        <v>0</v>
      </c>
      <c r="J174" s="31">
        <v>100</v>
      </c>
      <c r="M174" s="32">
        <f>ROUND(ROUND(J174, 2)*I174, 2)</f>
        <v>0</v>
      </c>
      <c r="P174" s="31">
        <v>100</v>
      </c>
      <c r="S174" s="32">
        <f>ROUND(ROUND(P174, 2)*I174, 2)</f>
        <v>0</v>
      </c>
      <c r="V174" s="9">
        <f>ROUND(ROUND(P174, 2)/1.2, 2)</f>
        <v>83.33</v>
      </c>
      <c r="Y174" s="9">
        <f t="shared" si="16"/>
        <v>0</v>
      </c>
      <c r="AD174" s="4" t="s">
        <v>699</v>
      </c>
      <c r="AE174" s="4" t="s">
        <v>700</v>
      </c>
      <c r="AF174" s="4" t="s">
        <v>701</v>
      </c>
    </row>
    <row r="175" spans="1:35" ht="18" hidden="1" x14ac:dyDescent="0.3">
      <c r="A175" s="10" t="s">
        <v>702</v>
      </c>
      <c r="B175" s="10" t="s">
        <v>686</v>
      </c>
      <c r="C175" s="11" t="s">
        <v>687</v>
      </c>
      <c r="D175" s="12"/>
      <c r="E175" s="12" t="s">
        <v>703</v>
      </c>
      <c r="F175" s="12" t="s">
        <v>98</v>
      </c>
      <c r="G175" s="13">
        <v>1</v>
      </c>
      <c r="H175" s="13"/>
      <c r="I175" s="13">
        <v>0</v>
      </c>
      <c r="J175" s="14">
        <v>198.82</v>
      </c>
      <c r="K175" s="15">
        <v>200</v>
      </c>
      <c r="L175" s="14">
        <f>J175+ROUND(K175, 2)</f>
        <v>398.82</v>
      </c>
      <c r="M175" s="14">
        <v>0</v>
      </c>
      <c r="N175" s="14">
        <v>0</v>
      </c>
      <c r="O175" s="14">
        <f>M175+N175</f>
        <v>0</v>
      </c>
      <c r="P175" s="14">
        <v>198.82</v>
      </c>
      <c r="Q175" s="15">
        <v>200</v>
      </c>
      <c r="R175" s="14">
        <f>P175+ROUND(Q175, 2)</f>
        <v>398.82</v>
      </c>
      <c r="S175" s="14">
        <v>0</v>
      </c>
      <c r="T175" s="14">
        <v>0</v>
      </c>
      <c r="U175" s="14">
        <f>S175+T175</f>
        <v>0</v>
      </c>
      <c r="V175" s="9">
        <f>ROUND(P175 / 1.2, 2)</f>
        <v>165.68</v>
      </c>
      <c r="W175" s="9">
        <f>ROUND(Q175 / 1.2, 2)</f>
        <v>166.67</v>
      </c>
      <c r="X175" s="9">
        <f>ROUND(R175 / 1.2, 2)</f>
        <v>332.35</v>
      </c>
      <c r="Y175" s="9">
        <f t="shared" si="16"/>
        <v>0</v>
      </c>
      <c r="Z175" s="9">
        <f>ROUND(T175 / 1.2, 2)</f>
        <v>0</v>
      </c>
      <c r="AA175" s="9">
        <f>Y175+Z175</f>
        <v>0</v>
      </c>
      <c r="AD175" s="4">
        <v>337839897</v>
      </c>
      <c r="AE175" s="4">
        <v>27137967</v>
      </c>
      <c r="AG175" s="4" t="s">
        <v>689</v>
      </c>
      <c r="AH175" s="4" t="s">
        <v>690</v>
      </c>
      <c r="AI175" s="4" t="s">
        <v>70</v>
      </c>
    </row>
    <row r="176" spans="1:35" ht="54" hidden="1" x14ac:dyDescent="0.3">
      <c r="A176" s="10" t="s">
        <v>705</v>
      </c>
      <c r="B176" s="10"/>
      <c r="C176" s="49" t="s">
        <v>697</v>
      </c>
      <c r="D176" s="12"/>
      <c r="E176" s="12" t="s">
        <v>698</v>
      </c>
      <c r="F176" s="29" t="s">
        <v>150</v>
      </c>
      <c r="G176" s="63">
        <v>0.09</v>
      </c>
      <c r="H176" s="30"/>
      <c r="I176" s="30">
        <v>0</v>
      </c>
      <c r="J176" s="31">
        <v>100</v>
      </c>
      <c r="M176" s="32">
        <f>ROUND(ROUND(J176, 2)*I176, 2)</f>
        <v>0</v>
      </c>
      <c r="P176" s="31">
        <v>100</v>
      </c>
      <c r="S176" s="32">
        <f>ROUND(ROUND(P176, 2)*I176, 2)</f>
        <v>0</v>
      </c>
      <c r="V176" s="9">
        <f>ROUND(ROUND(P176, 2)/1.2, 2)</f>
        <v>83.33</v>
      </c>
      <c r="Y176" s="9">
        <f t="shared" si="16"/>
        <v>0</v>
      </c>
      <c r="AD176" s="4" t="s">
        <v>706</v>
      </c>
      <c r="AE176" s="4" t="s">
        <v>707</v>
      </c>
      <c r="AF176" s="4" t="s">
        <v>701</v>
      </c>
    </row>
    <row r="177" spans="1:35" ht="54" hidden="1" x14ac:dyDescent="0.3">
      <c r="A177" s="10" t="s">
        <v>710</v>
      </c>
      <c r="B177" s="10"/>
      <c r="C177" s="28" t="s">
        <v>692</v>
      </c>
      <c r="D177" s="12"/>
      <c r="E177" s="12" t="s">
        <v>711</v>
      </c>
      <c r="F177" s="29" t="s">
        <v>98</v>
      </c>
      <c r="G177" s="30">
        <v>1.05</v>
      </c>
      <c r="H177" s="41"/>
      <c r="I177" s="41">
        <v>0</v>
      </c>
      <c r="J177" s="31">
        <v>90.21</v>
      </c>
      <c r="M177" s="32">
        <f>ROUND(ROUND(J177, 2)*I177, 2)</f>
        <v>0</v>
      </c>
      <c r="P177" s="31">
        <v>90.21</v>
      </c>
      <c r="S177" s="32">
        <f>ROUND(ROUND(P177, 2)*I177, 2)</f>
        <v>0</v>
      </c>
      <c r="V177" s="9">
        <f>ROUND(ROUND(P177, 2)/1.2, 2)</f>
        <v>75.180000000000007</v>
      </c>
      <c r="Y177" s="9">
        <f t="shared" si="16"/>
        <v>0</v>
      </c>
      <c r="AD177" s="4" t="s">
        <v>712</v>
      </c>
      <c r="AE177" s="4" t="s">
        <v>713</v>
      </c>
      <c r="AF177" s="4" t="s">
        <v>695</v>
      </c>
    </row>
    <row r="178" spans="1:35" ht="54" hidden="1" x14ac:dyDescent="0.3">
      <c r="A178" s="10" t="s">
        <v>716</v>
      </c>
      <c r="B178" s="10"/>
      <c r="C178" s="28" t="s">
        <v>717</v>
      </c>
      <c r="D178" s="12"/>
      <c r="E178" s="12" t="s">
        <v>718</v>
      </c>
      <c r="F178" s="29" t="s">
        <v>98</v>
      </c>
      <c r="G178" s="30">
        <v>1.1000000000000001</v>
      </c>
      <c r="H178" s="41"/>
      <c r="I178" s="41">
        <v>0</v>
      </c>
      <c r="J178" s="31">
        <v>429.22</v>
      </c>
      <c r="M178" s="32">
        <f>ROUND(ROUND(J178, 2)*I178, 2)</f>
        <v>0</v>
      </c>
      <c r="P178" s="31">
        <v>429.22</v>
      </c>
      <c r="S178" s="32">
        <f>ROUND(ROUND(P178, 2)*I178, 2)</f>
        <v>0</v>
      </c>
      <c r="V178" s="9">
        <f>ROUND(ROUND(P178, 2)/1.2, 2)</f>
        <v>357.68</v>
      </c>
      <c r="Y178" s="9">
        <f t="shared" si="16"/>
        <v>0</v>
      </c>
      <c r="AD178" s="4" t="s">
        <v>719</v>
      </c>
      <c r="AE178" s="4" t="s">
        <v>720</v>
      </c>
      <c r="AF178" s="4" t="s">
        <v>721</v>
      </c>
    </row>
    <row r="179" spans="1:35" ht="18" x14ac:dyDescent="0.3">
      <c r="A179" s="10" t="s">
        <v>724</v>
      </c>
      <c r="B179" s="10" t="s">
        <v>686</v>
      </c>
      <c r="C179" s="11" t="s">
        <v>687</v>
      </c>
      <c r="D179" s="12"/>
      <c r="E179" s="12" t="s">
        <v>725</v>
      </c>
      <c r="F179" s="12" t="s">
        <v>98</v>
      </c>
      <c r="G179" s="13">
        <v>1</v>
      </c>
      <c r="H179" s="13"/>
      <c r="I179" s="13">
        <v>99.2</v>
      </c>
      <c r="J179" s="14">
        <v>522.61</v>
      </c>
      <c r="K179" s="15">
        <v>199.99</v>
      </c>
      <c r="L179" s="14">
        <f>J179+ROUND(K179, 2)</f>
        <v>722.6</v>
      </c>
      <c r="M179" s="14">
        <v>51842.91</v>
      </c>
      <c r="N179" s="14">
        <v>19839.009999999998</v>
      </c>
      <c r="O179" s="14">
        <f>M179+N179</f>
        <v>71681.919999999998</v>
      </c>
      <c r="P179" s="14">
        <v>494.64</v>
      </c>
      <c r="Q179" s="15">
        <v>240</v>
      </c>
      <c r="R179" s="14">
        <f>P179+ROUND(Q179, 2)</f>
        <v>734.64</v>
      </c>
      <c r="S179" s="14">
        <v>49068.29</v>
      </c>
      <c r="T179" s="14">
        <v>23808</v>
      </c>
      <c r="U179" s="14">
        <f>S179+T179</f>
        <v>72876.290000000008</v>
      </c>
      <c r="V179" s="9">
        <f>ROUND(P179 / 1.2, 2)</f>
        <v>412.2</v>
      </c>
      <c r="W179" s="9">
        <f>ROUND(Q179 / 1.2, 2)</f>
        <v>200</v>
      </c>
      <c r="X179" s="9">
        <f>ROUND(R179 / 1.2, 2)</f>
        <v>612.20000000000005</v>
      </c>
      <c r="Y179" s="9">
        <f t="shared" si="16"/>
        <v>40890.239999999998</v>
      </c>
      <c r="Z179" s="9">
        <f>ROUND(T179 / 1.2, 2)</f>
        <v>19840</v>
      </c>
      <c r="AA179" s="9">
        <f>Y179+Z179</f>
        <v>60730.239999999998</v>
      </c>
      <c r="AD179" s="4">
        <v>337839898</v>
      </c>
      <c r="AE179" s="4">
        <v>28661805</v>
      </c>
      <c r="AG179" s="4" t="s">
        <v>689</v>
      </c>
      <c r="AH179" s="4" t="s">
        <v>690</v>
      </c>
      <c r="AI179" s="4" t="s">
        <v>70</v>
      </c>
    </row>
    <row r="180" spans="1:35" ht="54" x14ac:dyDescent="0.3">
      <c r="A180" s="10" t="s">
        <v>726</v>
      </c>
      <c r="B180" s="10"/>
      <c r="C180" s="28" t="s">
        <v>717</v>
      </c>
      <c r="D180" s="12"/>
      <c r="E180" s="12" t="s">
        <v>718</v>
      </c>
      <c r="F180" s="29" t="s">
        <v>98</v>
      </c>
      <c r="G180" s="30">
        <v>1.1000000000000001</v>
      </c>
      <c r="H180" s="41"/>
      <c r="I180" s="41">
        <v>109.12</v>
      </c>
      <c r="J180" s="31">
        <v>466.78</v>
      </c>
      <c r="M180" s="32">
        <f>ROUND(ROUND(J180, 2)*I180, 2)</f>
        <v>50935.03</v>
      </c>
      <c r="P180" s="31">
        <v>429.22</v>
      </c>
      <c r="S180" s="32">
        <f>ROUND(ROUND(P180, 2)*I180, 2)</f>
        <v>46836.49</v>
      </c>
      <c r="V180" s="9">
        <f>ROUND(ROUND(P180, 2)/1.2, 2)</f>
        <v>357.68</v>
      </c>
      <c r="Y180" s="9">
        <f t="shared" si="16"/>
        <v>39030.410000000003</v>
      </c>
      <c r="AD180" s="4" t="s">
        <v>727</v>
      </c>
      <c r="AE180" s="4" t="s">
        <v>728</v>
      </c>
      <c r="AF180" s="4" t="s">
        <v>721</v>
      </c>
    </row>
    <row r="181" spans="1:35" ht="54" x14ac:dyDescent="0.3">
      <c r="A181" s="10" t="s">
        <v>729</v>
      </c>
      <c r="B181" s="10"/>
      <c r="C181" s="49" t="s">
        <v>697</v>
      </c>
      <c r="D181" s="12"/>
      <c r="E181" s="12" t="s">
        <v>698</v>
      </c>
      <c r="F181" s="29" t="s">
        <v>150</v>
      </c>
      <c r="G181" s="63">
        <v>0.09</v>
      </c>
      <c r="H181" s="30"/>
      <c r="I181" s="30">
        <v>8.9280000000000008</v>
      </c>
      <c r="J181" s="31">
        <v>101.66</v>
      </c>
      <c r="M181" s="32">
        <f>ROUND(ROUND(J181, 2)*I181, 2)</f>
        <v>907.62</v>
      </c>
      <c r="P181" s="31">
        <v>250</v>
      </c>
      <c r="S181" s="32">
        <f>ROUND(ROUND(P181, 2)*I181, 2)</f>
        <v>2232</v>
      </c>
      <c r="V181" s="9">
        <f>ROUND(ROUND(P181, 2)/1.2, 2)</f>
        <v>208.33</v>
      </c>
      <c r="Y181" s="9">
        <f t="shared" si="16"/>
        <v>1860</v>
      </c>
      <c r="AD181" s="4" t="s">
        <v>730</v>
      </c>
      <c r="AE181" s="4" t="s">
        <v>731</v>
      </c>
      <c r="AF181" s="4" t="s">
        <v>701</v>
      </c>
    </row>
    <row r="182" spans="1:35" ht="18" x14ac:dyDescent="0.3">
      <c r="A182" s="10" t="s">
        <v>732</v>
      </c>
      <c r="B182" s="10" t="s">
        <v>686</v>
      </c>
      <c r="C182" s="11" t="s">
        <v>687</v>
      </c>
      <c r="D182" s="12"/>
      <c r="E182" s="12" t="s">
        <v>733</v>
      </c>
      <c r="F182" s="12" t="s">
        <v>98</v>
      </c>
      <c r="G182" s="13">
        <v>1</v>
      </c>
      <c r="H182" s="13"/>
      <c r="I182" s="13">
        <v>96</v>
      </c>
      <c r="J182" s="14">
        <v>112.16</v>
      </c>
      <c r="K182" s="15">
        <v>199.99</v>
      </c>
      <c r="L182" s="14">
        <f>J182+ROUND(K182, 2)</f>
        <v>312.14999999999998</v>
      </c>
      <c r="M182" s="14">
        <v>10767.36</v>
      </c>
      <c r="N182" s="14">
        <v>19199.04</v>
      </c>
      <c r="O182" s="14">
        <f>M182+N182</f>
        <v>29966.400000000001</v>
      </c>
      <c r="P182" s="14">
        <v>117.22</v>
      </c>
      <c r="Q182" s="15">
        <v>240</v>
      </c>
      <c r="R182" s="14">
        <f>P182+ROUND(Q182, 2)</f>
        <v>357.22</v>
      </c>
      <c r="S182" s="14">
        <v>11253.12</v>
      </c>
      <c r="T182" s="14">
        <v>23040</v>
      </c>
      <c r="U182" s="14">
        <f>S182+T182</f>
        <v>34293.120000000003</v>
      </c>
      <c r="V182" s="9">
        <f>ROUND(P182 / 1.2, 2)</f>
        <v>97.68</v>
      </c>
      <c r="W182" s="9">
        <f>ROUND(Q182 / 1.2, 2)</f>
        <v>200</v>
      </c>
      <c r="X182" s="9">
        <f>ROUND(R182 / 1.2, 2)</f>
        <v>297.68</v>
      </c>
      <c r="Y182" s="9">
        <f t="shared" si="16"/>
        <v>9377.6</v>
      </c>
      <c r="Z182" s="9">
        <f>ROUND(T182 / 1.2, 2)</f>
        <v>19200</v>
      </c>
      <c r="AA182" s="9">
        <f>Y182+Z182</f>
        <v>28577.599999999999</v>
      </c>
      <c r="AD182" s="4">
        <v>337839899</v>
      </c>
      <c r="AE182" s="4">
        <v>28674970</v>
      </c>
      <c r="AG182" s="4" t="s">
        <v>689</v>
      </c>
      <c r="AH182" s="4" t="s">
        <v>690</v>
      </c>
      <c r="AI182" s="4" t="s">
        <v>70</v>
      </c>
    </row>
    <row r="183" spans="1:35" ht="54" x14ac:dyDescent="0.3">
      <c r="A183" s="10" t="s">
        <v>734</v>
      </c>
      <c r="B183" s="10"/>
      <c r="C183" s="49" t="s">
        <v>697</v>
      </c>
      <c r="D183" s="12"/>
      <c r="E183" s="12" t="s">
        <v>698</v>
      </c>
      <c r="F183" s="29" t="s">
        <v>150</v>
      </c>
      <c r="G183" s="63">
        <v>0.09</v>
      </c>
      <c r="H183" s="30"/>
      <c r="I183" s="30">
        <v>8.64</v>
      </c>
      <c r="J183" s="31">
        <v>101.66</v>
      </c>
      <c r="M183" s="32">
        <f>ROUND(ROUND(J183, 2)*I183, 2)</f>
        <v>878.34</v>
      </c>
      <c r="P183" s="31">
        <v>250</v>
      </c>
      <c r="S183" s="32">
        <f>ROUND(ROUND(P183, 2)*I183, 2)</f>
        <v>2160</v>
      </c>
      <c r="V183" s="9">
        <f>ROUND(ROUND(P183, 2)/1.2, 2)</f>
        <v>208.33</v>
      </c>
      <c r="Y183" s="9">
        <f t="shared" si="16"/>
        <v>1800</v>
      </c>
      <c r="AD183" s="4" t="s">
        <v>735</v>
      </c>
      <c r="AE183" s="4" t="s">
        <v>736</v>
      </c>
      <c r="AF183" s="4" t="s">
        <v>701</v>
      </c>
    </row>
    <row r="184" spans="1:35" ht="54" x14ac:dyDescent="0.3">
      <c r="A184" s="10" t="s">
        <v>737</v>
      </c>
      <c r="B184" s="10"/>
      <c r="C184" s="28" t="s">
        <v>692</v>
      </c>
      <c r="D184" s="12"/>
      <c r="E184" s="12" t="s">
        <v>711</v>
      </c>
      <c r="F184" s="29" t="s">
        <v>98</v>
      </c>
      <c r="G184" s="30">
        <v>1.05</v>
      </c>
      <c r="H184" s="41"/>
      <c r="I184" s="41">
        <v>100.8</v>
      </c>
      <c r="J184" s="31">
        <v>98.11</v>
      </c>
      <c r="M184" s="32">
        <f>ROUND(ROUND(J184, 2)*I184, 2)</f>
        <v>9889.49</v>
      </c>
      <c r="P184" s="31">
        <v>90.21</v>
      </c>
      <c r="S184" s="32">
        <f>ROUND(ROUND(P184, 2)*I184, 2)</f>
        <v>9093.17</v>
      </c>
      <c r="V184" s="9">
        <f>ROUND(ROUND(P184, 2)/1.2, 2)</f>
        <v>75.180000000000007</v>
      </c>
      <c r="Y184" s="9">
        <f t="shared" si="16"/>
        <v>7577.64</v>
      </c>
      <c r="AD184" s="4" t="s">
        <v>738</v>
      </c>
      <c r="AE184" s="4" t="s">
        <v>739</v>
      </c>
      <c r="AF184" s="4" t="s">
        <v>695</v>
      </c>
    </row>
    <row r="185" spans="1:35" ht="54" hidden="1" x14ac:dyDescent="0.3">
      <c r="A185" s="10" t="s">
        <v>740</v>
      </c>
      <c r="B185" s="10" t="s">
        <v>741</v>
      </c>
      <c r="C185" s="11" t="s">
        <v>742</v>
      </c>
      <c r="D185" s="12"/>
      <c r="E185" s="12" t="s">
        <v>743</v>
      </c>
      <c r="F185" s="12" t="s">
        <v>98</v>
      </c>
      <c r="G185" s="13">
        <v>1</v>
      </c>
      <c r="H185" s="13"/>
      <c r="I185" s="13">
        <v>0</v>
      </c>
      <c r="J185" s="14">
        <v>0</v>
      </c>
      <c r="K185" s="15">
        <v>411</v>
      </c>
      <c r="L185" s="14">
        <f>J185+ROUND(K185, 2)</f>
        <v>411</v>
      </c>
      <c r="M185" s="14">
        <v>0</v>
      </c>
      <c r="N185" s="14">
        <v>0</v>
      </c>
      <c r="O185" s="14">
        <f>M185+N185</f>
        <v>0</v>
      </c>
      <c r="P185" s="14">
        <v>96.44</v>
      </c>
      <c r="Q185" s="15">
        <v>374</v>
      </c>
      <c r="R185" s="14">
        <f>P185+ROUND(Q185, 2)</f>
        <v>470.44</v>
      </c>
      <c r="S185" s="14">
        <v>0</v>
      </c>
      <c r="T185" s="14">
        <v>0</v>
      </c>
      <c r="U185" s="14">
        <f>S185+T185</f>
        <v>0</v>
      </c>
      <c r="V185" s="9">
        <f>ROUND(P185 / 1.2, 2)</f>
        <v>80.37</v>
      </c>
      <c r="W185" s="9">
        <f>ROUND(Q185 / 1.2, 2)</f>
        <v>311.67</v>
      </c>
      <c r="X185" s="9">
        <f>ROUND(R185 / 1.2, 2)</f>
        <v>392.03</v>
      </c>
      <c r="Y185" s="9">
        <f t="shared" si="16"/>
        <v>0</v>
      </c>
      <c r="Z185" s="9">
        <f>ROUND(T185 / 1.2, 2)</f>
        <v>0</v>
      </c>
      <c r="AA185" s="9">
        <f>Y185+Z185</f>
        <v>0</v>
      </c>
      <c r="AD185" s="4">
        <v>337839779</v>
      </c>
      <c r="AE185" s="4">
        <v>27137885</v>
      </c>
      <c r="AG185" s="4" t="s">
        <v>744</v>
      </c>
      <c r="AH185" s="4" t="s">
        <v>745</v>
      </c>
      <c r="AI185" s="4" t="s">
        <v>70</v>
      </c>
    </row>
    <row r="186" spans="1:35" ht="72" hidden="1" x14ac:dyDescent="0.3">
      <c r="A186" s="10" t="s">
        <v>746</v>
      </c>
      <c r="B186" s="10"/>
      <c r="C186" s="28" t="s">
        <v>747</v>
      </c>
      <c r="D186" s="12"/>
      <c r="E186" s="12" t="s">
        <v>748</v>
      </c>
      <c r="F186" s="29" t="s">
        <v>67</v>
      </c>
      <c r="G186" s="30">
        <v>0.11</v>
      </c>
      <c r="H186" s="30"/>
      <c r="I186" s="30">
        <v>0</v>
      </c>
      <c r="J186" s="31">
        <v>850</v>
      </c>
      <c r="M186" s="32">
        <f>ROUND(ROUND(J186, 2)*I186, 2)</f>
        <v>0</v>
      </c>
      <c r="P186" s="31">
        <v>850</v>
      </c>
      <c r="S186" s="32">
        <f>ROUND(ROUND(P186, 2)*I186, 2)</f>
        <v>0</v>
      </c>
      <c r="V186" s="9">
        <f>ROUND(ROUND(P186, 2)/1.2, 2)</f>
        <v>708.33</v>
      </c>
      <c r="Y186" s="9">
        <f t="shared" si="16"/>
        <v>0</v>
      </c>
      <c r="AD186" s="4" t="s">
        <v>749</v>
      </c>
      <c r="AE186" s="4" t="s">
        <v>750</v>
      </c>
      <c r="AF186" s="4" t="s">
        <v>751</v>
      </c>
    </row>
    <row r="187" spans="1:35" ht="36" hidden="1" x14ac:dyDescent="0.3">
      <c r="A187" s="10" t="s">
        <v>752</v>
      </c>
      <c r="B187" s="10"/>
      <c r="C187" s="49" t="s">
        <v>625</v>
      </c>
      <c r="D187" s="12"/>
      <c r="E187" s="12"/>
      <c r="F187" s="29" t="s">
        <v>74</v>
      </c>
      <c r="G187" s="30">
        <v>0.04</v>
      </c>
      <c r="H187" s="30"/>
      <c r="I187" s="30">
        <v>0</v>
      </c>
      <c r="J187" s="31">
        <v>40.270000000000003</v>
      </c>
      <c r="M187" s="32">
        <f>ROUND(ROUND(J187, 2)*I187, 2)</f>
        <v>0</v>
      </c>
      <c r="P187" s="31">
        <v>40.270000000000003</v>
      </c>
      <c r="S187" s="32">
        <f>ROUND(ROUND(P187, 2)*I187, 2)</f>
        <v>0</v>
      </c>
      <c r="V187" s="9">
        <f>ROUND(ROUND(P187, 2)/1.2, 2)</f>
        <v>33.56</v>
      </c>
      <c r="Y187" s="9">
        <f t="shared" si="16"/>
        <v>0</v>
      </c>
      <c r="AD187" s="4" t="s">
        <v>753</v>
      </c>
      <c r="AE187" s="4" t="s">
        <v>754</v>
      </c>
      <c r="AF187" s="4" t="s">
        <v>628</v>
      </c>
    </row>
    <row r="188" spans="1:35" ht="36" hidden="1" x14ac:dyDescent="0.3">
      <c r="A188" s="10" t="s">
        <v>755</v>
      </c>
      <c r="B188" s="10"/>
      <c r="C188" s="49" t="s">
        <v>630</v>
      </c>
      <c r="D188" s="12"/>
      <c r="E188" s="12"/>
      <c r="F188" s="29" t="s">
        <v>74</v>
      </c>
      <c r="G188" s="30">
        <v>1.4999999999999999E-2</v>
      </c>
      <c r="H188" s="30"/>
      <c r="I188" s="30">
        <v>0</v>
      </c>
      <c r="J188" s="31">
        <v>88.8</v>
      </c>
      <c r="M188" s="32">
        <f>ROUND(ROUND(J188, 2)*I188, 2)</f>
        <v>0</v>
      </c>
      <c r="P188" s="31">
        <v>88.8</v>
      </c>
      <c r="S188" s="32">
        <f>ROUND(ROUND(P188, 2)*I188, 2)</f>
        <v>0</v>
      </c>
      <c r="V188" s="9">
        <f>ROUND(ROUND(P188, 2)/1.2, 2)</f>
        <v>74</v>
      </c>
      <c r="Y188" s="9">
        <f t="shared" si="16"/>
        <v>0</v>
      </c>
      <c r="AD188" s="4" t="s">
        <v>756</v>
      </c>
      <c r="AE188" s="4" t="s">
        <v>757</v>
      </c>
      <c r="AF188" s="4" t="s">
        <v>633</v>
      </c>
    </row>
    <row r="189" spans="1:35" ht="36" hidden="1" x14ac:dyDescent="0.3">
      <c r="A189" s="10" t="s">
        <v>758</v>
      </c>
      <c r="B189" s="10" t="s">
        <v>759</v>
      </c>
      <c r="C189" s="11" t="s">
        <v>760</v>
      </c>
      <c r="D189" s="12"/>
      <c r="E189" s="12" t="s">
        <v>761</v>
      </c>
      <c r="F189" s="12" t="s">
        <v>98</v>
      </c>
      <c r="G189" s="13">
        <v>1</v>
      </c>
      <c r="H189" s="13"/>
      <c r="I189" s="13">
        <v>0</v>
      </c>
      <c r="J189" s="14">
        <v>0</v>
      </c>
      <c r="K189" s="15">
        <v>164</v>
      </c>
      <c r="L189" s="14">
        <f>J189+ROUND(K189, 2)</f>
        <v>164</v>
      </c>
      <c r="M189" s="14">
        <v>0</v>
      </c>
      <c r="N189" s="14">
        <v>0</v>
      </c>
      <c r="O189" s="14">
        <f>M189+N189</f>
        <v>0</v>
      </c>
      <c r="P189" s="14">
        <v>181.74</v>
      </c>
      <c r="Q189" s="15">
        <v>156</v>
      </c>
      <c r="R189" s="14">
        <f>P189+ROUND(Q189, 2)</f>
        <v>337.74</v>
      </c>
      <c r="S189" s="14">
        <v>0</v>
      </c>
      <c r="T189" s="14">
        <v>0</v>
      </c>
      <c r="U189" s="14">
        <f>S189+T189</f>
        <v>0</v>
      </c>
      <c r="V189" s="9">
        <f>ROUND(P189 / 1.2, 2)</f>
        <v>151.44999999999999</v>
      </c>
      <c r="W189" s="9">
        <f>ROUND(Q189 / 1.2, 2)</f>
        <v>130</v>
      </c>
      <c r="X189" s="9">
        <f>ROUND(R189 / 1.2, 2)</f>
        <v>281.45</v>
      </c>
      <c r="Y189" s="9">
        <f t="shared" ref="Y189:Y220" si="17">ROUND(S189 / 1.2, 2)</f>
        <v>0</v>
      </c>
      <c r="Z189" s="9">
        <f>ROUND(T189 / 1.2, 2)</f>
        <v>0</v>
      </c>
      <c r="AA189" s="9">
        <f>Y189+Z189</f>
        <v>0</v>
      </c>
      <c r="AD189" s="4">
        <v>337839781</v>
      </c>
      <c r="AE189" s="4">
        <v>27137887</v>
      </c>
      <c r="AG189" s="4" t="s">
        <v>762</v>
      </c>
      <c r="AH189" s="4" t="s">
        <v>763</v>
      </c>
      <c r="AI189" s="4" t="s">
        <v>70</v>
      </c>
    </row>
    <row r="190" spans="1:35" ht="54" hidden="1" x14ac:dyDescent="0.3">
      <c r="A190" s="10" t="s">
        <v>764</v>
      </c>
      <c r="B190" s="10"/>
      <c r="C190" s="49" t="s">
        <v>765</v>
      </c>
      <c r="D190" s="12"/>
      <c r="E190" s="12" t="s">
        <v>766</v>
      </c>
      <c r="F190" s="29" t="s">
        <v>98</v>
      </c>
      <c r="G190" s="30">
        <v>1</v>
      </c>
      <c r="H190" s="41"/>
      <c r="I190" s="41">
        <v>0</v>
      </c>
      <c r="J190" s="31">
        <v>172.74</v>
      </c>
      <c r="M190" s="32">
        <f>ROUND(ROUND(J190, 2)*I190, 2)</f>
        <v>0</v>
      </c>
      <c r="P190" s="31">
        <v>172.74</v>
      </c>
      <c r="S190" s="32">
        <f>ROUND(ROUND(P190, 2)*I190, 2)</f>
        <v>0</v>
      </c>
      <c r="V190" s="9">
        <f>ROUND(ROUND(P190, 2)/1.2, 2)</f>
        <v>143.94999999999999</v>
      </c>
      <c r="Y190" s="9">
        <f t="shared" si="17"/>
        <v>0</v>
      </c>
      <c r="AD190" s="4" t="s">
        <v>767</v>
      </c>
      <c r="AE190" s="4" t="s">
        <v>768</v>
      </c>
      <c r="AF190" s="4" t="s">
        <v>769</v>
      </c>
    </row>
    <row r="191" spans="1:35" ht="54" hidden="1" x14ac:dyDescent="0.3">
      <c r="A191" s="10" t="s">
        <v>770</v>
      </c>
      <c r="B191" s="10"/>
      <c r="C191" s="49" t="s">
        <v>697</v>
      </c>
      <c r="D191" s="12"/>
      <c r="E191" s="12" t="s">
        <v>698</v>
      </c>
      <c r="F191" s="29" t="s">
        <v>150</v>
      </c>
      <c r="G191" s="30">
        <v>0.09</v>
      </c>
      <c r="H191" s="41"/>
      <c r="I191" s="41">
        <v>0</v>
      </c>
      <c r="J191" s="31">
        <v>100</v>
      </c>
      <c r="M191" s="32">
        <f>ROUND(ROUND(J191, 2)*I191, 2)</f>
        <v>0</v>
      </c>
      <c r="P191" s="31">
        <v>100</v>
      </c>
      <c r="S191" s="32">
        <f>ROUND(ROUND(P191, 2)*I191, 2)</f>
        <v>0</v>
      </c>
      <c r="V191" s="9">
        <f>ROUND(ROUND(P191, 2)/1.2, 2)</f>
        <v>83.33</v>
      </c>
      <c r="Y191" s="9">
        <f t="shared" si="17"/>
        <v>0</v>
      </c>
      <c r="AD191" s="4" t="s">
        <v>771</v>
      </c>
      <c r="AE191" s="4" t="s">
        <v>772</v>
      </c>
      <c r="AF191" s="4" t="s">
        <v>701</v>
      </c>
    </row>
    <row r="192" spans="1:35" ht="36" hidden="1" x14ac:dyDescent="0.3">
      <c r="A192" s="10" t="s">
        <v>773</v>
      </c>
      <c r="B192" s="10" t="s">
        <v>774</v>
      </c>
      <c r="C192" s="11" t="s">
        <v>775</v>
      </c>
      <c r="D192" s="12"/>
      <c r="E192" s="12" t="s">
        <v>66</v>
      </c>
      <c r="F192" s="12" t="s">
        <v>67</v>
      </c>
      <c r="G192" s="13">
        <v>1</v>
      </c>
      <c r="H192" s="13"/>
      <c r="I192" s="13">
        <v>0</v>
      </c>
      <c r="J192" s="14">
        <v>0</v>
      </c>
      <c r="K192" s="15">
        <v>661</v>
      </c>
      <c r="L192" s="14">
        <f>J192+ROUND(K192, 2)</f>
        <v>661</v>
      </c>
      <c r="M192" s="14">
        <v>0</v>
      </c>
      <c r="N192" s="14">
        <v>0</v>
      </c>
      <c r="O192" s="14">
        <f>M192+N192</f>
        <v>0</v>
      </c>
      <c r="P192" s="14">
        <v>2064.19</v>
      </c>
      <c r="Q192" s="15">
        <v>661</v>
      </c>
      <c r="R192" s="14">
        <f>P192+ROUND(Q192, 2)</f>
        <v>2725.19</v>
      </c>
      <c r="S192" s="14">
        <v>0</v>
      </c>
      <c r="T192" s="14">
        <v>0</v>
      </c>
      <c r="U192" s="14">
        <f>S192+T192</f>
        <v>0</v>
      </c>
      <c r="V192" s="9">
        <f>ROUND(P192 / 1.2, 2)</f>
        <v>1720.16</v>
      </c>
      <c r="W192" s="9">
        <f>ROUND(Q192 / 1.2, 2)</f>
        <v>550.83000000000004</v>
      </c>
      <c r="X192" s="9">
        <f>ROUND(R192 / 1.2, 2)</f>
        <v>2270.9899999999998</v>
      </c>
      <c r="Y192" s="9">
        <f t="shared" si="17"/>
        <v>0</v>
      </c>
      <c r="Z192" s="9">
        <f>ROUND(T192 / 1.2, 2)</f>
        <v>0</v>
      </c>
      <c r="AA192" s="9">
        <f>Y192+Z192</f>
        <v>0</v>
      </c>
      <c r="AD192" s="4">
        <v>337839783</v>
      </c>
      <c r="AE192" s="4">
        <v>27137859</v>
      </c>
      <c r="AG192" s="4" t="s">
        <v>776</v>
      </c>
      <c r="AH192" s="4" t="s">
        <v>777</v>
      </c>
      <c r="AI192" s="4" t="s">
        <v>70</v>
      </c>
    </row>
    <row r="193" spans="1:35" ht="90" hidden="1" x14ac:dyDescent="0.3">
      <c r="A193" s="10" t="s">
        <v>778</v>
      </c>
      <c r="B193" s="10"/>
      <c r="C193" s="49" t="s">
        <v>779</v>
      </c>
      <c r="D193" s="12"/>
      <c r="E193" s="12" t="s">
        <v>780</v>
      </c>
      <c r="F193" s="29" t="s">
        <v>150</v>
      </c>
      <c r="G193" s="30">
        <v>1</v>
      </c>
      <c r="H193" s="41"/>
      <c r="I193" s="41">
        <v>0</v>
      </c>
      <c r="J193" s="31">
        <v>0</v>
      </c>
      <c r="M193" s="32">
        <f>ROUND(ROUND(J193, 2)*I193, 2)</f>
        <v>0</v>
      </c>
      <c r="P193" s="31">
        <v>4456</v>
      </c>
      <c r="S193" s="32">
        <f>ROUND(ROUND(P193, 2)*I193, 2)</f>
        <v>0</v>
      </c>
      <c r="V193" s="9">
        <f>ROUND(ROUND(P193, 2)/1.2, 2)</f>
        <v>3713.33</v>
      </c>
      <c r="Y193" s="9">
        <f t="shared" si="17"/>
        <v>0</v>
      </c>
      <c r="AD193" s="4" t="s">
        <v>781</v>
      </c>
      <c r="AE193" s="4" t="s">
        <v>782</v>
      </c>
      <c r="AF193" s="4" t="s">
        <v>783</v>
      </c>
    </row>
    <row r="194" spans="1:35" ht="90" hidden="1" x14ac:dyDescent="0.3">
      <c r="A194" s="10" t="s">
        <v>784</v>
      </c>
      <c r="B194" s="10"/>
      <c r="C194" s="49" t="s">
        <v>785</v>
      </c>
      <c r="D194" s="12"/>
      <c r="E194" s="12" t="s">
        <v>786</v>
      </c>
      <c r="F194" s="29" t="s">
        <v>67</v>
      </c>
      <c r="G194" s="30">
        <v>1.03</v>
      </c>
      <c r="H194" s="41"/>
      <c r="I194" s="41">
        <v>0</v>
      </c>
      <c r="J194" s="31">
        <v>0</v>
      </c>
      <c r="M194" s="32">
        <f>ROUND(ROUND(J194, 2)*I194, 2)</f>
        <v>0</v>
      </c>
      <c r="P194" s="31">
        <v>1500</v>
      </c>
      <c r="S194" s="32">
        <f>ROUND(ROUND(P194, 2)*I194, 2)</f>
        <v>0</v>
      </c>
      <c r="V194" s="9">
        <f>ROUND(ROUND(P194, 2)/1.2, 2)</f>
        <v>1250</v>
      </c>
      <c r="Y194" s="9">
        <f t="shared" si="17"/>
        <v>0</v>
      </c>
      <c r="AD194" s="4" t="s">
        <v>787</v>
      </c>
      <c r="AE194" s="4" t="s">
        <v>788</v>
      </c>
      <c r="AF194" s="4" t="s">
        <v>789</v>
      </c>
    </row>
    <row r="195" spans="1:35" ht="36" hidden="1" x14ac:dyDescent="0.3">
      <c r="A195" s="10" t="s">
        <v>790</v>
      </c>
      <c r="B195" s="10" t="s">
        <v>774</v>
      </c>
      <c r="C195" s="11" t="s">
        <v>775</v>
      </c>
      <c r="D195" s="12"/>
      <c r="E195" s="12" t="s">
        <v>89</v>
      </c>
      <c r="F195" s="12" t="s">
        <v>67</v>
      </c>
      <c r="G195" s="13">
        <v>1</v>
      </c>
      <c r="H195" s="13"/>
      <c r="I195" s="13">
        <v>0</v>
      </c>
      <c r="J195" s="14">
        <v>0</v>
      </c>
      <c r="K195" s="15">
        <v>661</v>
      </c>
      <c r="L195" s="14">
        <f>J195+ROUND(K195, 2)</f>
        <v>661</v>
      </c>
      <c r="M195" s="14">
        <v>0</v>
      </c>
      <c r="N195" s="14">
        <v>0</v>
      </c>
      <c r="O195" s="14">
        <f>M195+N195</f>
        <v>0</v>
      </c>
      <c r="P195" s="14">
        <v>2545</v>
      </c>
      <c r="Q195" s="15">
        <v>661</v>
      </c>
      <c r="R195" s="14">
        <f>P195+ROUND(Q195, 2)</f>
        <v>3206</v>
      </c>
      <c r="S195" s="14">
        <v>0</v>
      </c>
      <c r="T195" s="14">
        <v>0</v>
      </c>
      <c r="U195" s="14">
        <f>S195+T195</f>
        <v>0</v>
      </c>
      <c r="V195" s="9">
        <f>ROUND(P195 / 1.2, 2)</f>
        <v>2120.83</v>
      </c>
      <c r="W195" s="9">
        <f>ROUND(Q195 / 1.2, 2)</f>
        <v>550.83000000000004</v>
      </c>
      <c r="X195" s="9">
        <f>ROUND(R195 / 1.2, 2)</f>
        <v>2671.67</v>
      </c>
      <c r="Y195" s="9">
        <f t="shared" si="17"/>
        <v>0</v>
      </c>
      <c r="Z195" s="9">
        <f>ROUND(T195 / 1.2, 2)</f>
        <v>0</v>
      </c>
      <c r="AA195" s="9">
        <f>Y195+Z195</f>
        <v>0</v>
      </c>
      <c r="AD195" s="4">
        <v>337839900</v>
      </c>
      <c r="AE195" s="4">
        <v>27137953</v>
      </c>
      <c r="AG195" s="4" t="s">
        <v>776</v>
      </c>
      <c r="AH195" s="4" t="s">
        <v>777</v>
      </c>
      <c r="AI195" s="4" t="s">
        <v>70</v>
      </c>
    </row>
    <row r="196" spans="1:35" ht="90" hidden="1" x14ac:dyDescent="0.3">
      <c r="A196" s="10" t="s">
        <v>792</v>
      </c>
      <c r="B196" s="10"/>
      <c r="C196" s="49" t="s">
        <v>785</v>
      </c>
      <c r="D196" s="12"/>
      <c r="E196" s="12" t="s">
        <v>793</v>
      </c>
      <c r="F196" s="29" t="s">
        <v>67</v>
      </c>
      <c r="G196" s="30">
        <v>1.03</v>
      </c>
      <c r="H196" s="41"/>
      <c r="I196" s="41">
        <v>0</v>
      </c>
      <c r="J196" s="31">
        <v>0</v>
      </c>
      <c r="M196" s="32">
        <f>ROUND(ROUND(J196, 2)*I196, 2)</f>
        <v>0</v>
      </c>
      <c r="P196" s="31">
        <v>1950</v>
      </c>
      <c r="S196" s="32">
        <f>ROUND(ROUND(P196, 2)*I196, 2)</f>
        <v>0</v>
      </c>
      <c r="V196" s="9">
        <f>ROUND(ROUND(P196, 2)/1.2, 2)</f>
        <v>1625</v>
      </c>
      <c r="Y196" s="9">
        <f t="shared" si="17"/>
        <v>0</v>
      </c>
      <c r="AD196" s="4" t="s">
        <v>794</v>
      </c>
      <c r="AE196" s="4" t="s">
        <v>795</v>
      </c>
      <c r="AF196" s="4" t="s">
        <v>789</v>
      </c>
    </row>
    <row r="197" spans="1:35" ht="90" hidden="1" x14ac:dyDescent="0.3">
      <c r="A197" s="10" t="s">
        <v>798</v>
      </c>
      <c r="B197" s="10"/>
      <c r="C197" s="49" t="s">
        <v>779</v>
      </c>
      <c r="D197" s="12"/>
      <c r="E197" s="12" t="s">
        <v>780</v>
      </c>
      <c r="F197" s="29" t="s">
        <v>150</v>
      </c>
      <c r="G197" s="30">
        <v>1</v>
      </c>
      <c r="H197" s="41"/>
      <c r="I197" s="41">
        <v>0</v>
      </c>
      <c r="J197" s="31">
        <v>0</v>
      </c>
      <c r="M197" s="32">
        <f>ROUND(ROUND(J197, 2)*I197, 2)</f>
        <v>0</v>
      </c>
      <c r="P197" s="31">
        <v>4546</v>
      </c>
      <c r="S197" s="32">
        <f>ROUND(ROUND(P197, 2)*I197, 2)</f>
        <v>0</v>
      </c>
      <c r="V197" s="9">
        <f>ROUND(ROUND(P197, 2)/1.2, 2)</f>
        <v>3788.33</v>
      </c>
      <c r="Y197" s="9">
        <f t="shared" si="17"/>
        <v>0</v>
      </c>
      <c r="AD197" s="4" t="s">
        <v>799</v>
      </c>
      <c r="AE197" s="4" t="s">
        <v>800</v>
      </c>
      <c r="AF197" s="4" t="s">
        <v>783</v>
      </c>
    </row>
    <row r="198" spans="1:35" ht="36" x14ac:dyDescent="0.3">
      <c r="A198" s="10" t="s">
        <v>803</v>
      </c>
      <c r="B198" s="10" t="s">
        <v>774</v>
      </c>
      <c r="C198" s="11" t="s">
        <v>775</v>
      </c>
      <c r="D198" s="12"/>
      <c r="E198" s="12" t="s">
        <v>89</v>
      </c>
      <c r="F198" s="12" t="s">
        <v>67</v>
      </c>
      <c r="G198" s="13">
        <v>1</v>
      </c>
      <c r="H198" s="13"/>
      <c r="I198" s="13">
        <v>3665.1</v>
      </c>
      <c r="J198" s="14">
        <v>10.43</v>
      </c>
      <c r="K198" s="15">
        <v>661</v>
      </c>
      <c r="L198" s="14">
        <f>J198+ROUND(K198, 2)</f>
        <v>671.43</v>
      </c>
      <c r="M198" s="14">
        <v>38226.99</v>
      </c>
      <c r="N198" s="14">
        <v>2422631.1</v>
      </c>
      <c r="O198" s="14">
        <f>M198+N198</f>
        <v>2460858.0900000003</v>
      </c>
      <c r="P198" s="14">
        <v>2556</v>
      </c>
      <c r="Q198" s="15">
        <v>793.2</v>
      </c>
      <c r="R198" s="14">
        <f>P198+ROUND(Q198, 2)</f>
        <v>3349.2</v>
      </c>
      <c r="S198" s="14">
        <v>9367995.5999999996</v>
      </c>
      <c r="T198" s="14">
        <v>2907157.32</v>
      </c>
      <c r="U198" s="14">
        <f>S198+T198</f>
        <v>12275152.92</v>
      </c>
      <c r="V198" s="9">
        <f>ROUND(P198 / 1.2, 2)</f>
        <v>2130</v>
      </c>
      <c r="W198" s="9">
        <f>ROUND(Q198 / 1.2, 2)</f>
        <v>661</v>
      </c>
      <c r="X198" s="9">
        <f>ROUND(R198 / 1.2, 2)</f>
        <v>2791</v>
      </c>
      <c r="Y198" s="9">
        <f t="shared" si="17"/>
        <v>7806663</v>
      </c>
      <c r="Z198" s="9">
        <f>ROUND(T198 / 1.2, 2)</f>
        <v>2422631.1</v>
      </c>
      <c r="AA198" s="9">
        <f>Y198+Z198</f>
        <v>10229294.1</v>
      </c>
      <c r="AD198" s="4">
        <v>337839901</v>
      </c>
      <c r="AE198" s="4">
        <v>28661799</v>
      </c>
      <c r="AG198" s="4" t="s">
        <v>776</v>
      </c>
      <c r="AH198" s="4" t="s">
        <v>777</v>
      </c>
      <c r="AI198" s="4" t="s">
        <v>70</v>
      </c>
    </row>
    <row r="199" spans="1:35" ht="36" x14ac:dyDescent="0.3">
      <c r="A199" s="10" t="s">
        <v>804</v>
      </c>
      <c r="B199" s="10"/>
      <c r="C199" s="49" t="s">
        <v>650</v>
      </c>
      <c r="D199" s="12"/>
      <c r="E199" s="12"/>
      <c r="F199" s="29" t="s">
        <v>74</v>
      </c>
      <c r="G199" s="30">
        <v>0.15</v>
      </c>
      <c r="H199" s="30"/>
      <c r="I199" s="30">
        <v>549.76499999999999</v>
      </c>
      <c r="J199" s="31">
        <v>69.540000000000006</v>
      </c>
      <c r="M199" s="32">
        <f>ROUND(ROUND(J199, 2)*I199, 2)</f>
        <v>38230.660000000003</v>
      </c>
      <c r="P199" s="31">
        <v>69.540000000000006</v>
      </c>
      <c r="S199" s="32">
        <f>ROUND(ROUND(P199, 2)*I199, 2)</f>
        <v>38230.660000000003</v>
      </c>
      <c r="V199" s="9">
        <f>ROUND(ROUND(P199, 2)/1.2, 2)</f>
        <v>57.95</v>
      </c>
      <c r="Y199" s="9">
        <f t="shared" si="17"/>
        <v>31858.880000000001</v>
      </c>
      <c r="AD199" s="4" t="s">
        <v>805</v>
      </c>
      <c r="AE199" s="4" t="s">
        <v>806</v>
      </c>
      <c r="AF199" s="4" t="s">
        <v>654</v>
      </c>
    </row>
    <row r="200" spans="1:35" ht="90" x14ac:dyDescent="0.3">
      <c r="A200" s="10" t="s">
        <v>807</v>
      </c>
      <c r="B200" s="10"/>
      <c r="C200" s="49" t="s">
        <v>779</v>
      </c>
      <c r="D200" s="12"/>
      <c r="E200" s="12" t="s">
        <v>780</v>
      </c>
      <c r="F200" s="29" t="s">
        <v>150</v>
      </c>
      <c r="G200" s="30">
        <v>1</v>
      </c>
      <c r="H200" s="41"/>
      <c r="I200" s="41">
        <v>433</v>
      </c>
      <c r="J200" s="31">
        <v>0</v>
      </c>
      <c r="M200" s="32">
        <f>ROUND(ROUND(J200, 2)*I200, 2)</f>
        <v>0</v>
      </c>
      <c r="P200" s="31">
        <v>4546</v>
      </c>
      <c r="S200" s="32">
        <f>ROUND(ROUND(P200, 2)*I200, 2)</f>
        <v>1968418</v>
      </c>
      <c r="V200" s="9">
        <f>ROUND(ROUND(P200, 2)/1.2, 2)</f>
        <v>3788.33</v>
      </c>
      <c r="Y200" s="9">
        <f t="shared" si="17"/>
        <v>1640348.33</v>
      </c>
      <c r="AD200" s="4" t="s">
        <v>808</v>
      </c>
      <c r="AE200" s="4" t="s">
        <v>809</v>
      </c>
      <c r="AF200" s="4" t="s">
        <v>783</v>
      </c>
    </row>
    <row r="201" spans="1:35" ht="90" x14ac:dyDescent="0.3">
      <c r="A201" s="10" t="s">
        <v>810</v>
      </c>
      <c r="B201" s="10"/>
      <c r="C201" s="49" t="s">
        <v>785</v>
      </c>
      <c r="D201" s="12"/>
      <c r="E201" s="12" t="s">
        <v>793</v>
      </c>
      <c r="F201" s="29" t="s">
        <v>67</v>
      </c>
      <c r="G201" s="30">
        <v>1.03</v>
      </c>
      <c r="H201" s="41"/>
      <c r="I201" s="41">
        <v>3775.0529999999999</v>
      </c>
      <c r="J201" s="31">
        <v>0</v>
      </c>
      <c r="M201" s="32">
        <f>ROUND(ROUND(J201, 2)*I201, 2)</f>
        <v>0</v>
      </c>
      <c r="P201" s="31">
        <v>1950</v>
      </c>
      <c r="S201" s="32">
        <f>ROUND(ROUND(P201, 2)*I201, 2)</f>
        <v>7361353.3499999996</v>
      </c>
      <c r="V201" s="9">
        <f>ROUND(ROUND(P201, 2)/1.2, 2)</f>
        <v>1625</v>
      </c>
      <c r="Y201" s="9">
        <f t="shared" si="17"/>
        <v>6134461.1299999999</v>
      </c>
      <c r="AD201" s="4" t="s">
        <v>811</v>
      </c>
      <c r="AE201" s="4" t="s">
        <v>812</v>
      </c>
      <c r="AF201" s="4" t="s">
        <v>789</v>
      </c>
    </row>
    <row r="202" spans="1:35" ht="36" x14ac:dyDescent="0.3">
      <c r="A202" s="10" t="s">
        <v>813</v>
      </c>
      <c r="B202" s="10" t="s">
        <v>774</v>
      </c>
      <c r="C202" s="11" t="s">
        <v>775</v>
      </c>
      <c r="D202" s="12"/>
      <c r="E202" s="12" t="s">
        <v>66</v>
      </c>
      <c r="F202" s="12" t="s">
        <v>67</v>
      </c>
      <c r="G202" s="13">
        <v>1</v>
      </c>
      <c r="H202" s="13"/>
      <c r="I202" s="13">
        <v>3723.5</v>
      </c>
      <c r="J202" s="14">
        <v>10.43</v>
      </c>
      <c r="K202" s="15">
        <v>661</v>
      </c>
      <c r="L202" s="14">
        <f>J202+ROUND(K202, 2)</f>
        <v>671.43</v>
      </c>
      <c r="M202" s="14">
        <v>38836.11</v>
      </c>
      <c r="N202" s="14">
        <v>2461233.5</v>
      </c>
      <c r="O202" s="14">
        <f>M202+N202</f>
        <v>2500069.61</v>
      </c>
      <c r="P202" s="14">
        <v>2556.12</v>
      </c>
      <c r="Q202" s="15">
        <v>793.2</v>
      </c>
      <c r="R202" s="14">
        <f>P202+ROUND(Q202, 2)</f>
        <v>3349.3199999999997</v>
      </c>
      <c r="S202" s="14">
        <v>9517712.8200000003</v>
      </c>
      <c r="T202" s="14">
        <v>2953480.2</v>
      </c>
      <c r="U202" s="14">
        <f>S202+T202</f>
        <v>12471193.02</v>
      </c>
      <c r="V202" s="9">
        <f>ROUND(P202 / 1.2, 2)</f>
        <v>2130.1</v>
      </c>
      <c r="W202" s="9">
        <f>ROUND(Q202 / 1.2, 2)</f>
        <v>661</v>
      </c>
      <c r="X202" s="9">
        <f>ROUND(R202 / 1.2, 2)</f>
        <v>2791.1</v>
      </c>
      <c r="Y202" s="9">
        <f t="shared" si="17"/>
        <v>7931427.3499999996</v>
      </c>
      <c r="Z202" s="9">
        <f>ROUND(T202 / 1.2, 2)</f>
        <v>2461233.5</v>
      </c>
      <c r="AA202" s="9">
        <f>Y202+Z202</f>
        <v>10392660.85</v>
      </c>
      <c r="AD202" s="4">
        <v>337839902</v>
      </c>
      <c r="AE202" s="4">
        <v>28661791</v>
      </c>
      <c r="AG202" s="4" t="s">
        <v>776</v>
      </c>
      <c r="AH202" s="4" t="s">
        <v>777</v>
      </c>
      <c r="AI202" s="4" t="s">
        <v>70</v>
      </c>
    </row>
    <row r="203" spans="1:35" ht="90" x14ac:dyDescent="0.3">
      <c r="A203" s="10" t="s">
        <v>814</v>
      </c>
      <c r="B203" s="10"/>
      <c r="C203" s="49" t="s">
        <v>785</v>
      </c>
      <c r="D203" s="12"/>
      <c r="E203" s="12" t="s">
        <v>793</v>
      </c>
      <c r="F203" s="29" t="s">
        <v>67</v>
      </c>
      <c r="G203" s="30">
        <v>1.03</v>
      </c>
      <c r="H203" s="41"/>
      <c r="I203" s="41">
        <v>3835.2049999999999</v>
      </c>
      <c r="J203" s="31">
        <v>0</v>
      </c>
      <c r="M203" s="32">
        <f>ROUND(ROUND(J203, 2)*I203, 2)</f>
        <v>0</v>
      </c>
      <c r="P203" s="31">
        <v>1950</v>
      </c>
      <c r="S203" s="32">
        <f>ROUND(ROUND(P203, 2)*I203, 2)</f>
        <v>7478649.75</v>
      </c>
      <c r="V203" s="9">
        <f>ROUND(ROUND(P203, 2)/1.2, 2)</f>
        <v>1625</v>
      </c>
      <c r="Y203" s="9">
        <f t="shared" si="17"/>
        <v>6232208.1299999999</v>
      </c>
      <c r="AD203" s="4" t="s">
        <v>815</v>
      </c>
      <c r="AE203" s="4" t="s">
        <v>816</v>
      </c>
      <c r="AF203" s="4" t="s">
        <v>789</v>
      </c>
    </row>
    <row r="204" spans="1:35" ht="90" x14ac:dyDescent="0.3">
      <c r="A204" s="10" t="s">
        <v>817</v>
      </c>
      <c r="B204" s="10"/>
      <c r="C204" s="49" t="s">
        <v>779</v>
      </c>
      <c r="D204" s="12"/>
      <c r="E204" s="12" t="s">
        <v>780</v>
      </c>
      <c r="F204" s="29" t="s">
        <v>150</v>
      </c>
      <c r="G204" s="30">
        <v>1</v>
      </c>
      <c r="H204" s="41"/>
      <c r="I204" s="41">
        <v>440</v>
      </c>
      <c r="J204" s="31">
        <v>0</v>
      </c>
      <c r="M204" s="32">
        <f>ROUND(ROUND(J204, 2)*I204, 2)</f>
        <v>0</v>
      </c>
      <c r="P204" s="31">
        <v>4546</v>
      </c>
      <c r="S204" s="32">
        <f>ROUND(ROUND(P204, 2)*I204, 2)</f>
        <v>2000240</v>
      </c>
      <c r="V204" s="9">
        <f>ROUND(ROUND(P204, 2)/1.2, 2)</f>
        <v>3788.33</v>
      </c>
      <c r="Y204" s="9">
        <f t="shared" si="17"/>
        <v>1666866.67</v>
      </c>
      <c r="AD204" s="4" t="s">
        <v>818</v>
      </c>
      <c r="AE204" s="4" t="s">
        <v>819</v>
      </c>
      <c r="AF204" s="4" t="s">
        <v>783</v>
      </c>
    </row>
    <row r="205" spans="1:35" ht="36" x14ac:dyDescent="0.3">
      <c r="A205" s="10" t="s">
        <v>820</v>
      </c>
      <c r="B205" s="10"/>
      <c r="C205" s="49" t="s">
        <v>650</v>
      </c>
      <c r="D205" s="12"/>
      <c r="E205" s="12"/>
      <c r="F205" s="29" t="s">
        <v>74</v>
      </c>
      <c r="G205" s="30">
        <v>0.15</v>
      </c>
      <c r="H205" s="30"/>
      <c r="I205" s="30">
        <v>558.52499999999998</v>
      </c>
      <c r="J205" s="31">
        <v>69.540000000000006</v>
      </c>
      <c r="M205" s="32">
        <f>ROUND(ROUND(J205, 2)*I205, 2)</f>
        <v>38839.83</v>
      </c>
      <c r="P205" s="31">
        <v>69.540000000000006</v>
      </c>
      <c r="S205" s="32">
        <f>ROUND(ROUND(P205, 2)*I205, 2)</f>
        <v>38839.83</v>
      </c>
      <c r="V205" s="9">
        <f>ROUND(ROUND(P205, 2)/1.2, 2)</f>
        <v>57.95</v>
      </c>
      <c r="Y205" s="9">
        <f t="shared" si="17"/>
        <v>32366.53</v>
      </c>
      <c r="AD205" s="4" t="s">
        <v>821</v>
      </c>
      <c r="AE205" s="4" t="s">
        <v>822</v>
      </c>
      <c r="AF205" s="4" t="s">
        <v>654</v>
      </c>
    </row>
    <row r="206" spans="1:35" ht="36" hidden="1" x14ac:dyDescent="0.3">
      <c r="A206" s="10" t="s">
        <v>823</v>
      </c>
      <c r="B206" s="10" t="s">
        <v>824</v>
      </c>
      <c r="C206" s="11" t="s">
        <v>825</v>
      </c>
      <c r="D206" s="12"/>
      <c r="E206" s="12" t="s">
        <v>826</v>
      </c>
      <c r="F206" s="12" t="s">
        <v>98</v>
      </c>
      <c r="G206" s="13">
        <v>1</v>
      </c>
      <c r="H206" s="13"/>
      <c r="I206" s="13">
        <v>0</v>
      </c>
      <c r="J206" s="14">
        <v>379.23</v>
      </c>
      <c r="K206" s="15">
        <v>210</v>
      </c>
      <c r="L206" s="14">
        <f>J206+ROUND(K206, 2)</f>
        <v>589.23</v>
      </c>
      <c r="M206" s="14">
        <v>0</v>
      </c>
      <c r="N206" s="14">
        <v>0</v>
      </c>
      <c r="O206" s="14">
        <f>M206+N206</f>
        <v>0</v>
      </c>
      <c r="P206" s="14">
        <v>379.23</v>
      </c>
      <c r="Q206" s="15">
        <v>210</v>
      </c>
      <c r="R206" s="14">
        <f>P206+ROUND(Q206, 2)</f>
        <v>589.23</v>
      </c>
      <c r="S206" s="14">
        <v>0</v>
      </c>
      <c r="T206" s="14">
        <v>0</v>
      </c>
      <c r="U206" s="14">
        <f>S206+T206</f>
        <v>0</v>
      </c>
      <c r="V206" s="9">
        <f>ROUND(P206 / 1.2, 2)</f>
        <v>316.02999999999997</v>
      </c>
      <c r="W206" s="9">
        <f>ROUND(Q206 / 1.2, 2)</f>
        <v>175</v>
      </c>
      <c r="X206" s="9">
        <f>ROUND(R206 / 1.2, 2)</f>
        <v>491.03</v>
      </c>
      <c r="Y206" s="9">
        <f t="shared" si="17"/>
        <v>0</v>
      </c>
      <c r="Z206" s="9">
        <f>ROUND(T206 / 1.2, 2)</f>
        <v>0</v>
      </c>
      <c r="AA206" s="9">
        <f>Y206+Z206</f>
        <v>0</v>
      </c>
      <c r="AD206" s="4">
        <v>337839785</v>
      </c>
      <c r="AE206" s="4">
        <v>27137964</v>
      </c>
      <c r="AG206" s="4" t="s">
        <v>827</v>
      </c>
      <c r="AH206" s="4" t="s">
        <v>828</v>
      </c>
      <c r="AI206" s="4" t="s">
        <v>70</v>
      </c>
    </row>
    <row r="207" spans="1:35" ht="72" hidden="1" x14ac:dyDescent="0.3">
      <c r="A207" s="10" t="s">
        <v>830</v>
      </c>
      <c r="B207" s="10"/>
      <c r="C207" s="49" t="s">
        <v>831</v>
      </c>
      <c r="D207" s="12"/>
      <c r="E207" s="12"/>
      <c r="F207" s="29" t="s">
        <v>98</v>
      </c>
      <c r="G207" s="30">
        <v>1.1000000000000001</v>
      </c>
      <c r="H207" s="41"/>
      <c r="I207" s="41">
        <v>0</v>
      </c>
      <c r="J207" s="31">
        <v>344.75</v>
      </c>
      <c r="M207" s="32">
        <f>ROUND(ROUND(J207, 2)*I207, 2)</f>
        <v>0</v>
      </c>
      <c r="P207" s="31">
        <v>344.75</v>
      </c>
      <c r="S207" s="32">
        <f>ROUND(ROUND(P207, 2)*I207, 2)</f>
        <v>0</v>
      </c>
      <c r="V207" s="9">
        <f>ROUND(ROUND(P207, 2)/1.2, 2)</f>
        <v>287.29000000000002</v>
      </c>
      <c r="Y207" s="9">
        <f t="shared" si="17"/>
        <v>0</v>
      </c>
      <c r="AD207" s="4" t="s">
        <v>832</v>
      </c>
      <c r="AE207" s="4" t="s">
        <v>833</v>
      </c>
      <c r="AF207" s="4" t="s">
        <v>834</v>
      </c>
    </row>
    <row r="208" spans="1:35" ht="36" hidden="1" x14ac:dyDescent="0.3">
      <c r="A208" s="10" t="s">
        <v>837</v>
      </c>
      <c r="B208" s="10" t="s">
        <v>824</v>
      </c>
      <c r="C208" s="11" t="s">
        <v>825</v>
      </c>
      <c r="D208" s="12"/>
      <c r="E208" s="12" t="s">
        <v>761</v>
      </c>
      <c r="F208" s="12" t="s">
        <v>98</v>
      </c>
      <c r="G208" s="13">
        <v>1</v>
      </c>
      <c r="H208" s="13"/>
      <c r="I208" s="13">
        <v>0</v>
      </c>
      <c r="J208" s="14">
        <v>379.23</v>
      </c>
      <c r="K208" s="15">
        <v>210</v>
      </c>
      <c r="L208" s="14">
        <f>J208+ROUND(K208, 2)</f>
        <v>589.23</v>
      </c>
      <c r="M208" s="14">
        <v>0</v>
      </c>
      <c r="N208" s="14">
        <v>0</v>
      </c>
      <c r="O208" s="14">
        <f>M208+N208</f>
        <v>0</v>
      </c>
      <c r="P208" s="14">
        <v>379.23</v>
      </c>
      <c r="Q208" s="15">
        <v>210</v>
      </c>
      <c r="R208" s="14">
        <f>P208+ROUND(Q208, 2)</f>
        <v>589.23</v>
      </c>
      <c r="S208" s="14">
        <v>0</v>
      </c>
      <c r="T208" s="14">
        <v>0</v>
      </c>
      <c r="U208" s="14">
        <f>S208+T208</f>
        <v>0</v>
      </c>
      <c r="V208" s="9">
        <f>ROUND(P208 / 1.2, 2)</f>
        <v>316.02999999999997</v>
      </c>
      <c r="W208" s="9">
        <f>ROUND(Q208 / 1.2, 2)</f>
        <v>175</v>
      </c>
      <c r="X208" s="9">
        <f>ROUND(R208 / 1.2, 2)</f>
        <v>491.03</v>
      </c>
      <c r="Y208" s="9">
        <f t="shared" si="17"/>
        <v>0</v>
      </c>
      <c r="Z208" s="9">
        <f>ROUND(T208 / 1.2, 2)</f>
        <v>0</v>
      </c>
      <c r="AA208" s="9">
        <f>Y208+Z208</f>
        <v>0</v>
      </c>
      <c r="AD208" s="4">
        <v>337839903</v>
      </c>
      <c r="AE208" s="4">
        <v>27137886</v>
      </c>
      <c r="AG208" s="4" t="s">
        <v>827</v>
      </c>
      <c r="AH208" s="4" t="s">
        <v>828</v>
      </c>
      <c r="AI208" s="4" t="s">
        <v>70</v>
      </c>
    </row>
    <row r="209" spans="1:35" ht="72" hidden="1" x14ac:dyDescent="0.3">
      <c r="A209" s="10" t="s">
        <v>839</v>
      </c>
      <c r="B209" s="10"/>
      <c r="C209" s="49" t="s">
        <v>831</v>
      </c>
      <c r="D209" s="12"/>
      <c r="E209" s="12"/>
      <c r="F209" s="29" t="s">
        <v>98</v>
      </c>
      <c r="G209" s="30">
        <v>1.1000000000000001</v>
      </c>
      <c r="H209" s="41"/>
      <c r="I209" s="41">
        <v>0</v>
      </c>
      <c r="J209" s="31">
        <v>344.75</v>
      </c>
      <c r="M209" s="32">
        <f>ROUND(ROUND(J209, 2)*I209, 2)</f>
        <v>0</v>
      </c>
      <c r="P209" s="31">
        <v>344.75</v>
      </c>
      <c r="S209" s="32">
        <f>ROUND(ROUND(P209, 2)*I209, 2)</f>
        <v>0</v>
      </c>
      <c r="V209" s="9">
        <f>ROUND(ROUND(P209, 2)/1.2, 2)</f>
        <v>287.29000000000002</v>
      </c>
      <c r="Y209" s="9">
        <f t="shared" si="17"/>
        <v>0</v>
      </c>
      <c r="AD209" s="4" t="s">
        <v>840</v>
      </c>
      <c r="AE209" s="4" t="s">
        <v>841</v>
      </c>
      <c r="AF209" s="4" t="s">
        <v>834</v>
      </c>
    </row>
    <row r="210" spans="1:35" ht="36" x14ac:dyDescent="0.3">
      <c r="A210" s="10" t="s">
        <v>844</v>
      </c>
      <c r="B210" s="10" t="s">
        <v>824</v>
      </c>
      <c r="C210" s="11" t="s">
        <v>825</v>
      </c>
      <c r="D210" s="12"/>
      <c r="E210" s="12" t="s">
        <v>826</v>
      </c>
      <c r="F210" s="12" t="s">
        <v>98</v>
      </c>
      <c r="G210" s="13">
        <v>1</v>
      </c>
      <c r="H210" s="13"/>
      <c r="I210" s="13">
        <v>1624.5</v>
      </c>
      <c r="J210" s="14">
        <v>385.54</v>
      </c>
      <c r="K210" s="15">
        <v>210</v>
      </c>
      <c r="L210" s="14">
        <f>J210+ROUND(K210, 2)</f>
        <v>595.54</v>
      </c>
      <c r="M210" s="14">
        <v>626309.73</v>
      </c>
      <c r="N210" s="14">
        <v>341145</v>
      </c>
      <c r="O210" s="14">
        <f>M210+N210</f>
        <v>967454.73</v>
      </c>
      <c r="P210" s="14">
        <v>379.22</v>
      </c>
      <c r="Q210" s="15">
        <v>252</v>
      </c>
      <c r="R210" s="14">
        <f>P210+ROUND(Q210, 2)</f>
        <v>631.22</v>
      </c>
      <c r="S210" s="14">
        <v>616042.89</v>
      </c>
      <c r="T210" s="14">
        <v>409374</v>
      </c>
      <c r="U210" s="14">
        <f>S210+T210</f>
        <v>1025416.89</v>
      </c>
      <c r="V210" s="9">
        <f>ROUND(P210 / 1.2, 2)</f>
        <v>316.02</v>
      </c>
      <c r="W210" s="9">
        <f>ROUND(Q210 / 1.2, 2)</f>
        <v>210</v>
      </c>
      <c r="X210" s="9">
        <f>ROUND(R210 / 1.2, 2)</f>
        <v>526.02</v>
      </c>
      <c r="Y210" s="9">
        <f t="shared" si="17"/>
        <v>513369.08</v>
      </c>
      <c r="Z210" s="9">
        <f>ROUND(T210 / 1.2, 2)</f>
        <v>341145</v>
      </c>
      <c r="AA210" s="9">
        <f>Y210+Z210</f>
        <v>854514.08000000007</v>
      </c>
      <c r="AD210" s="4">
        <v>337839904</v>
      </c>
      <c r="AE210" s="4">
        <v>28674980</v>
      </c>
      <c r="AG210" s="4" t="s">
        <v>827</v>
      </c>
      <c r="AH210" s="4" t="s">
        <v>828</v>
      </c>
      <c r="AI210" s="4" t="s">
        <v>70</v>
      </c>
    </row>
    <row r="211" spans="1:35" ht="72" x14ac:dyDescent="0.3">
      <c r="A211" s="10" t="s">
        <v>845</v>
      </c>
      <c r="B211" s="10"/>
      <c r="C211" s="49" t="s">
        <v>831</v>
      </c>
      <c r="D211" s="12"/>
      <c r="E211" s="12"/>
      <c r="F211" s="29" t="s">
        <v>98</v>
      </c>
      <c r="G211" s="30">
        <v>1.1000000000000001</v>
      </c>
      <c r="H211" s="41"/>
      <c r="I211" s="41">
        <v>1786.95</v>
      </c>
      <c r="J211" s="31">
        <v>350.49</v>
      </c>
      <c r="M211" s="32">
        <f>ROUND(ROUND(J211, 2)*I211, 2)</f>
        <v>626308.11</v>
      </c>
      <c r="P211" s="31">
        <v>344.75</v>
      </c>
      <c r="S211" s="32">
        <f>ROUND(ROUND(P211, 2)*I211, 2)</f>
        <v>616051.01</v>
      </c>
      <c r="V211" s="9">
        <f>ROUND(ROUND(P211, 2)/1.2, 2)</f>
        <v>287.29000000000002</v>
      </c>
      <c r="Y211" s="9">
        <f t="shared" si="17"/>
        <v>513375.84</v>
      </c>
      <c r="AD211" s="4" t="s">
        <v>846</v>
      </c>
      <c r="AE211" s="4" t="s">
        <v>847</v>
      </c>
      <c r="AF211" s="4" t="s">
        <v>834</v>
      </c>
    </row>
    <row r="212" spans="1:35" ht="36" x14ac:dyDescent="0.3">
      <c r="A212" s="10" t="s">
        <v>848</v>
      </c>
      <c r="B212" s="10" t="s">
        <v>824</v>
      </c>
      <c r="C212" s="11" t="s">
        <v>825</v>
      </c>
      <c r="D212" s="12"/>
      <c r="E212" s="12" t="s">
        <v>761</v>
      </c>
      <c r="F212" s="12" t="s">
        <v>98</v>
      </c>
      <c r="G212" s="13">
        <v>1</v>
      </c>
      <c r="H212" s="13"/>
      <c r="I212" s="13">
        <v>1764.7</v>
      </c>
      <c r="J212" s="14">
        <v>385.54</v>
      </c>
      <c r="K212" s="15">
        <v>210</v>
      </c>
      <c r="L212" s="14">
        <f>J212+ROUND(K212, 2)</f>
        <v>595.54</v>
      </c>
      <c r="M212" s="14">
        <v>680362.44</v>
      </c>
      <c r="N212" s="14">
        <v>370587</v>
      </c>
      <c r="O212" s="14">
        <f>M212+N212</f>
        <v>1050949.44</v>
      </c>
      <c r="P212" s="14">
        <v>379.23</v>
      </c>
      <c r="Q212" s="15">
        <v>252</v>
      </c>
      <c r="R212" s="14">
        <f>P212+ROUND(Q212, 2)</f>
        <v>631.23</v>
      </c>
      <c r="S212" s="14">
        <v>669227.18000000005</v>
      </c>
      <c r="T212" s="14">
        <v>444704.4</v>
      </c>
      <c r="U212" s="14">
        <f>S212+T212</f>
        <v>1113931.58</v>
      </c>
      <c r="V212" s="9">
        <f>ROUND(P212 / 1.2, 2)</f>
        <v>316.02999999999997</v>
      </c>
      <c r="W212" s="9">
        <f>ROUND(Q212 / 1.2, 2)</f>
        <v>210</v>
      </c>
      <c r="X212" s="9">
        <f>ROUND(R212 / 1.2, 2)</f>
        <v>526.03</v>
      </c>
      <c r="Y212" s="9">
        <f t="shared" si="17"/>
        <v>557689.31999999995</v>
      </c>
      <c r="Z212" s="9">
        <f>ROUND(T212 / 1.2, 2)</f>
        <v>370587</v>
      </c>
      <c r="AA212" s="9">
        <f>Y212+Z212</f>
        <v>928276.32</v>
      </c>
      <c r="AD212" s="4">
        <v>337839905</v>
      </c>
      <c r="AE212" s="4">
        <v>28674969</v>
      </c>
      <c r="AG212" s="4" t="s">
        <v>827</v>
      </c>
      <c r="AH212" s="4" t="s">
        <v>828</v>
      </c>
      <c r="AI212" s="4" t="s">
        <v>70</v>
      </c>
    </row>
    <row r="213" spans="1:35" ht="72" x14ac:dyDescent="0.3">
      <c r="A213" s="10" t="s">
        <v>849</v>
      </c>
      <c r="B213" s="10"/>
      <c r="C213" s="49" t="s">
        <v>831</v>
      </c>
      <c r="D213" s="12"/>
      <c r="E213" s="12"/>
      <c r="F213" s="29" t="s">
        <v>98</v>
      </c>
      <c r="G213" s="30">
        <v>1.1000000000000001</v>
      </c>
      <c r="H213" s="41"/>
      <c r="I213" s="41">
        <v>1941.17</v>
      </c>
      <c r="J213" s="31">
        <v>350.49</v>
      </c>
      <c r="M213" s="32">
        <f>ROUND(ROUND(J213, 2)*I213, 2)</f>
        <v>680360.67</v>
      </c>
      <c r="P213" s="31">
        <v>344.75</v>
      </c>
      <c r="S213" s="32">
        <f>ROUND(ROUND(P213, 2)*I213, 2)</f>
        <v>669218.36</v>
      </c>
      <c r="V213" s="9">
        <f>ROUND(ROUND(P213, 2)/1.2, 2)</f>
        <v>287.29000000000002</v>
      </c>
      <c r="Y213" s="9">
        <f t="shared" si="17"/>
        <v>557681.97</v>
      </c>
      <c r="AD213" s="4" t="s">
        <v>850</v>
      </c>
      <c r="AE213" s="4" t="s">
        <v>851</v>
      </c>
      <c r="AF213" s="4" t="s">
        <v>834</v>
      </c>
    </row>
    <row r="214" spans="1:35" ht="36" hidden="1" x14ac:dyDescent="0.3">
      <c r="A214" s="10" t="s">
        <v>852</v>
      </c>
      <c r="B214" s="10" t="s">
        <v>853</v>
      </c>
      <c r="C214" s="11" t="s">
        <v>854</v>
      </c>
      <c r="D214" s="12"/>
      <c r="E214" s="12" t="s">
        <v>89</v>
      </c>
      <c r="F214" s="12" t="s">
        <v>98</v>
      </c>
      <c r="G214" s="13">
        <v>1</v>
      </c>
      <c r="H214" s="13"/>
      <c r="I214" s="13">
        <v>0</v>
      </c>
      <c r="J214" s="14">
        <v>375.15</v>
      </c>
      <c r="K214" s="15">
        <v>473</v>
      </c>
      <c r="L214" s="14">
        <f>J214+ROUND(K214, 2)</f>
        <v>848.15</v>
      </c>
      <c r="M214" s="14">
        <v>0</v>
      </c>
      <c r="N214" s="14">
        <v>0</v>
      </c>
      <c r="O214" s="14">
        <f>M214+N214</f>
        <v>0</v>
      </c>
      <c r="P214" s="14">
        <v>375.15</v>
      </c>
      <c r="Q214" s="15">
        <v>473</v>
      </c>
      <c r="R214" s="14">
        <f>P214+ROUND(Q214, 2)</f>
        <v>848.15</v>
      </c>
      <c r="S214" s="14">
        <v>0</v>
      </c>
      <c r="T214" s="14">
        <v>0</v>
      </c>
      <c r="U214" s="14">
        <f>S214+T214</f>
        <v>0</v>
      </c>
      <c r="V214" s="9">
        <f>ROUND(P214 / 1.2, 2)</f>
        <v>312.63</v>
      </c>
      <c r="W214" s="9">
        <f>ROUND(Q214 / 1.2, 2)</f>
        <v>394.17</v>
      </c>
      <c r="X214" s="9">
        <f>ROUND(R214 / 1.2, 2)</f>
        <v>706.79</v>
      </c>
      <c r="Y214" s="9">
        <f t="shared" si="17"/>
        <v>0</v>
      </c>
      <c r="Z214" s="9">
        <f>ROUND(T214 / 1.2, 2)</f>
        <v>0</v>
      </c>
      <c r="AA214" s="9">
        <f>Y214+Z214</f>
        <v>0</v>
      </c>
      <c r="AD214" s="4">
        <v>337839787</v>
      </c>
      <c r="AE214" s="4">
        <v>27137956</v>
      </c>
      <c r="AG214" s="4" t="s">
        <v>855</v>
      </c>
      <c r="AH214" s="4" t="s">
        <v>856</v>
      </c>
      <c r="AI214" s="4" t="s">
        <v>70</v>
      </c>
    </row>
    <row r="215" spans="1:35" ht="54" hidden="1" x14ac:dyDescent="0.3">
      <c r="A215" s="10" t="s">
        <v>858</v>
      </c>
      <c r="B215" s="10"/>
      <c r="C215" s="28" t="s">
        <v>859</v>
      </c>
      <c r="D215" s="12"/>
      <c r="E215" s="12" t="s">
        <v>608</v>
      </c>
      <c r="F215" s="29" t="s">
        <v>74</v>
      </c>
      <c r="G215" s="30">
        <v>0.7</v>
      </c>
      <c r="H215" s="41"/>
      <c r="I215" s="41">
        <v>0</v>
      </c>
      <c r="J215" s="31">
        <v>16.11</v>
      </c>
      <c r="M215" s="32">
        <f>ROUND(ROUND(J215, 2)*I215, 2)</f>
        <v>0</v>
      </c>
      <c r="P215" s="31">
        <v>16.11</v>
      </c>
      <c r="S215" s="32">
        <f>ROUND(ROUND(P215, 2)*I215, 2)</f>
        <v>0</v>
      </c>
      <c r="V215" s="9">
        <f>ROUND(ROUND(P215, 2)/1.2, 2)</f>
        <v>13.43</v>
      </c>
      <c r="Y215" s="9">
        <f t="shared" si="17"/>
        <v>0</v>
      </c>
      <c r="AD215" s="4" t="s">
        <v>860</v>
      </c>
      <c r="AE215" s="4" t="s">
        <v>861</v>
      </c>
      <c r="AF215" s="4" t="s">
        <v>862</v>
      </c>
    </row>
    <row r="216" spans="1:35" ht="72" hidden="1" x14ac:dyDescent="0.3">
      <c r="A216" s="10" t="s">
        <v>865</v>
      </c>
      <c r="B216" s="10"/>
      <c r="C216" s="49" t="s">
        <v>866</v>
      </c>
      <c r="D216" s="12"/>
      <c r="E216" s="12" t="s">
        <v>867</v>
      </c>
      <c r="F216" s="29" t="s">
        <v>150</v>
      </c>
      <c r="G216" s="30">
        <v>1.84</v>
      </c>
      <c r="H216" s="41"/>
      <c r="I216" s="41">
        <v>0</v>
      </c>
      <c r="J216" s="31">
        <v>196</v>
      </c>
      <c r="M216" s="32">
        <f>ROUND(ROUND(J216, 2)*I216, 2)</f>
        <v>0</v>
      </c>
      <c r="P216" s="31">
        <v>196</v>
      </c>
      <c r="S216" s="32">
        <f>ROUND(ROUND(P216, 2)*I216, 2)</f>
        <v>0</v>
      </c>
      <c r="V216" s="9">
        <f>ROUND(ROUND(P216, 2)/1.2, 2)</f>
        <v>163.33000000000001</v>
      </c>
      <c r="Y216" s="9">
        <f t="shared" si="17"/>
        <v>0</v>
      </c>
      <c r="AD216" s="4" t="s">
        <v>868</v>
      </c>
      <c r="AE216" s="4" t="s">
        <v>869</v>
      </c>
      <c r="AF216" s="4" t="s">
        <v>870</v>
      </c>
    </row>
    <row r="217" spans="1:35" ht="54" hidden="1" x14ac:dyDescent="0.3">
      <c r="A217" s="10" t="s">
        <v>873</v>
      </c>
      <c r="B217" s="10"/>
      <c r="C217" s="49" t="s">
        <v>874</v>
      </c>
      <c r="D217" s="12"/>
      <c r="E217" s="12" t="s">
        <v>875</v>
      </c>
      <c r="F217" s="29" t="s">
        <v>74</v>
      </c>
      <c r="G217" s="30">
        <v>0.04</v>
      </c>
      <c r="H217" s="30"/>
      <c r="I217" s="30">
        <v>0</v>
      </c>
      <c r="J217" s="31">
        <v>47.44</v>
      </c>
      <c r="M217" s="32">
        <f>ROUND(ROUND(J217, 2)*I217, 2)</f>
        <v>0</v>
      </c>
      <c r="P217" s="31">
        <v>47.44</v>
      </c>
      <c r="S217" s="32">
        <f>ROUND(ROUND(P217, 2)*I217, 2)</f>
        <v>0</v>
      </c>
      <c r="V217" s="9">
        <f>ROUND(ROUND(P217, 2)/1.2, 2)</f>
        <v>39.53</v>
      </c>
      <c r="Y217" s="9">
        <f t="shared" si="17"/>
        <v>0</v>
      </c>
      <c r="AD217" s="4" t="s">
        <v>876</v>
      </c>
      <c r="AE217" s="4" t="s">
        <v>877</v>
      </c>
      <c r="AF217" s="4" t="s">
        <v>878</v>
      </c>
    </row>
    <row r="218" spans="1:35" ht="36" hidden="1" x14ac:dyDescent="0.3">
      <c r="A218" s="10" t="s">
        <v>881</v>
      </c>
      <c r="B218" s="10"/>
      <c r="C218" s="49" t="s">
        <v>630</v>
      </c>
      <c r="D218" s="12"/>
      <c r="E218" s="12"/>
      <c r="F218" s="29" t="s">
        <v>74</v>
      </c>
      <c r="G218" s="30">
        <v>1.4999999999999999E-2</v>
      </c>
      <c r="H218" s="30"/>
      <c r="I218" s="30">
        <v>0</v>
      </c>
      <c r="J218" s="31">
        <v>88.8</v>
      </c>
      <c r="M218" s="32">
        <f>ROUND(ROUND(J218, 2)*I218, 2)</f>
        <v>0</v>
      </c>
      <c r="P218" s="31">
        <v>88.8</v>
      </c>
      <c r="S218" s="32">
        <f>ROUND(ROUND(P218, 2)*I218, 2)</f>
        <v>0</v>
      </c>
      <c r="V218" s="9">
        <f>ROUND(ROUND(P218, 2)/1.2, 2)</f>
        <v>74</v>
      </c>
      <c r="Y218" s="9">
        <f t="shared" si="17"/>
        <v>0</v>
      </c>
      <c r="AD218" s="4" t="s">
        <v>882</v>
      </c>
      <c r="AE218" s="4" t="s">
        <v>883</v>
      </c>
      <c r="AF218" s="4" t="s">
        <v>633</v>
      </c>
    </row>
    <row r="219" spans="1:35" ht="36" hidden="1" x14ac:dyDescent="0.3">
      <c r="A219" s="10" t="s">
        <v>886</v>
      </c>
      <c r="B219" s="10" t="s">
        <v>853</v>
      </c>
      <c r="C219" s="11" t="s">
        <v>854</v>
      </c>
      <c r="D219" s="12"/>
      <c r="E219" s="12" t="s">
        <v>89</v>
      </c>
      <c r="F219" s="12" t="s">
        <v>98</v>
      </c>
      <c r="G219" s="13">
        <v>1</v>
      </c>
      <c r="H219" s="13"/>
      <c r="I219" s="13">
        <v>0</v>
      </c>
      <c r="J219" s="14">
        <v>63.72</v>
      </c>
      <c r="K219" s="15">
        <v>473</v>
      </c>
      <c r="L219" s="14">
        <f>J219+ROUND(K219, 2)</f>
        <v>536.72</v>
      </c>
      <c r="M219" s="14">
        <v>0</v>
      </c>
      <c r="N219" s="14">
        <v>0</v>
      </c>
      <c r="O219" s="14">
        <f>M219+N219</f>
        <v>0</v>
      </c>
      <c r="P219" s="14">
        <v>63.72</v>
      </c>
      <c r="Q219" s="15">
        <v>473</v>
      </c>
      <c r="R219" s="14">
        <f>P219+ROUND(Q219, 2)</f>
        <v>536.72</v>
      </c>
      <c r="S219" s="14">
        <v>0</v>
      </c>
      <c r="T219" s="14">
        <v>0</v>
      </c>
      <c r="U219" s="14">
        <f>S219+T219</f>
        <v>0</v>
      </c>
      <c r="V219" s="9">
        <f>ROUND(P219 / 1.2, 2)</f>
        <v>53.1</v>
      </c>
      <c r="W219" s="9">
        <f>ROUND(Q219 / 1.2, 2)</f>
        <v>394.17</v>
      </c>
      <c r="X219" s="9">
        <f>ROUND(R219 / 1.2, 2)</f>
        <v>447.27</v>
      </c>
      <c r="Y219" s="9">
        <f t="shared" si="17"/>
        <v>0</v>
      </c>
      <c r="Z219" s="9">
        <f>ROUND(T219 / 1.2, 2)</f>
        <v>0</v>
      </c>
      <c r="AA219" s="9">
        <f>Y219+Z219</f>
        <v>0</v>
      </c>
      <c r="AD219" s="4">
        <v>337839906</v>
      </c>
      <c r="AE219" s="4">
        <v>27137957</v>
      </c>
      <c r="AG219" s="4" t="s">
        <v>855</v>
      </c>
      <c r="AH219" s="4" t="s">
        <v>856</v>
      </c>
      <c r="AI219" s="4" t="s">
        <v>70</v>
      </c>
    </row>
    <row r="220" spans="1:35" ht="36" hidden="1" x14ac:dyDescent="0.3">
      <c r="A220" s="10" t="s">
        <v>888</v>
      </c>
      <c r="B220" s="10"/>
      <c r="C220" s="49" t="s">
        <v>630</v>
      </c>
      <c r="D220" s="12"/>
      <c r="E220" s="12"/>
      <c r="F220" s="29" t="s">
        <v>74</v>
      </c>
      <c r="G220" s="30">
        <v>1.4999999999999999E-2</v>
      </c>
      <c r="H220" s="30"/>
      <c r="I220" s="30">
        <v>0</v>
      </c>
      <c r="J220" s="31">
        <v>88.8</v>
      </c>
      <c r="M220" s="32">
        <f>ROUND(ROUND(J220, 2)*I220, 2)</f>
        <v>0</v>
      </c>
      <c r="P220" s="31">
        <v>88.8</v>
      </c>
      <c r="S220" s="32">
        <f>ROUND(ROUND(P220, 2)*I220, 2)</f>
        <v>0</v>
      </c>
      <c r="V220" s="9">
        <f>ROUND(ROUND(P220, 2)/1.2, 2)</f>
        <v>74</v>
      </c>
      <c r="Y220" s="9">
        <f t="shared" si="17"/>
        <v>0</v>
      </c>
      <c r="AD220" s="4" t="s">
        <v>889</v>
      </c>
      <c r="AE220" s="4" t="s">
        <v>890</v>
      </c>
      <c r="AF220" s="4" t="s">
        <v>633</v>
      </c>
    </row>
    <row r="221" spans="1:35" ht="18" hidden="1" x14ac:dyDescent="0.3">
      <c r="A221" s="10" t="s">
        <v>893</v>
      </c>
      <c r="B221" s="10"/>
      <c r="C221" s="49" t="s">
        <v>874</v>
      </c>
      <c r="D221" s="12"/>
      <c r="E221" s="12"/>
      <c r="F221" s="29" t="s">
        <v>74</v>
      </c>
      <c r="G221" s="30">
        <v>0.04</v>
      </c>
      <c r="H221" s="30"/>
      <c r="I221" s="30">
        <v>0</v>
      </c>
      <c r="J221" s="31">
        <v>47.44</v>
      </c>
      <c r="M221" s="32">
        <f>ROUND(ROUND(J221, 2)*I221, 2)</f>
        <v>0</v>
      </c>
      <c r="P221" s="31">
        <v>47.44</v>
      </c>
      <c r="S221" s="32">
        <f>ROUND(ROUND(P221, 2)*I221, 2)</f>
        <v>0</v>
      </c>
      <c r="V221" s="9">
        <f>ROUND(ROUND(P221, 2)/1.2, 2)</f>
        <v>39.53</v>
      </c>
      <c r="Y221" s="9">
        <f t="shared" ref="Y221:Y252" si="18">ROUND(S221 / 1.2, 2)</f>
        <v>0</v>
      </c>
      <c r="AD221" s="4" t="s">
        <v>894</v>
      </c>
      <c r="AE221" s="4" t="s">
        <v>895</v>
      </c>
      <c r="AF221" s="4" t="s">
        <v>878</v>
      </c>
    </row>
    <row r="222" spans="1:35" ht="90" hidden="1" x14ac:dyDescent="0.3">
      <c r="A222" s="10" t="s">
        <v>898</v>
      </c>
      <c r="B222" s="10"/>
      <c r="C222" s="28" t="s">
        <v>899</v>
      </c>
      <c r="D222" s="12"/>
      <c r="E222" s="12" t="s">
        <v>900</v>
      </c>
      <c r="F222" s="29" t="s">
        <v>67</v>
      </c>
      <c r="G222" s="30">
        <v>0.11</v>
      </c>
      <c r="H222" s="30"/>
      <c r="I222" s="30">
        <v>0</v>
      </c>
      <c r="J222" s="31">
        <v>447.41</v>
      </c>
      <c r="M222" s="32">
        <f>ROUND(ROUND(J222, 2)*I222, 2)</f>
        <v>0</v>
      </c>
      <c r="P222" s="31">
        <v>447.41</v>
      </c>
      <c r="S222" s="32">
        <f>ROUND(ROUND(P222, 2)*I222, 2)</f>
        <v>0</v>
      </c>
      <c r="V222" s="9">
        <f>ROUND(ROUND(P222, 2)/1.2, 2)</f>
        <v>372.84</v>
      </c>
      <c r="Y222" s="9">
        <f t="shared" si="18"/>
        <v>0</v>
      </c>
      <c r="AD222" s="4" t="s">
        <v>901</v>
      </c>
      <c r="AE222" s="4" t="s">
        <v>902</v>
      </c>
      <c r="AF222" s="4" t="s">
        <v>903</v>
      </c>
    </row>
    <row r="223" spans="1:35" ht="54" hidden="1" x14ac:dyDescent="0.3">
      <c r="A223" s="10" t="s">
        <v>906</v>
      </c>
      <c r="B223" s="10"/>
      <c r="C223" s="28" t="s">
        <v>859</v>
      </c>
      <c r="D223" s="12"/>
      <c r="E223" s="12" t="s">
        <v>608</v>
      </c>
      <c r="F223" s="29" t="s">
        <v>74</v>
      </c>
      <c r="G223" s="30">
        <v>0.7</v>
      </c>
      <c r="H223" s="41"/>
      <c r="I223" s="41">
        <v>0</v>
      </c>
      <c r="J223" s="31">
        <v>16.11</v>
      </c>
      <c r="M223" s="32">
        <f>ROUND(ROUND(J223, 2)*I223, 2)</f>
        <v>0</v>
      </c>
      <c r="P223" s="31">
        <v>16.11</v>
      </c>
      <c r="S223" s="32">
        <f>ROUND(ROUND(P223, 2)*I223, 2)</f>
        <v>0</v>
      </c>
      <c r="V223" s="9">
        <f>ROUND(ROUND(P223, 2)/1.2, 2)</f>
        <v>13.43</v>
      </c>
      <c r="Y223" s="9">
        <f t="shared" si="18"/>
        <v>0</v>
      </c>
      <c r="AD223" s="4" t="s">
        <v>907</v>
      </c>
      <c r="AE223" s="4" t="s">
        <v>908</v>
      </c>
      <c r="AF223" s="4" t="s">
        <v>862</v>
      </c>
    </row>
    <row r="224" spans="1:35" ht="36" hidden="1" x14ac:dyDescent="0.3">
      <c r="A224" s="10" t="s">
        <v>911</v>
      </c>
      <c r="B224" s="10" t="s">
        <v>853</v>
      </c>
      <c r="C224" s="11" t="s">
        <v>854</v>
      </c>
      <c r="D224" s="12"/>
      <c r="E224" s="12" t="s">
        <v>743</v>
      </c>
      <c r="F224" s="12" t="s">
        <v>98</v>
      </c>
      <c r="G224" s="13">
        <v>1</v>
      </c>
      <c r="H224" s="13"/>
      <c r="I224" s="13">
        <v>0</v>
      </c>
      <c r="J224" s="14">
        <v>375.15</v>
      </c>
      <c r="K224" s="15">
        <v>473</v>
      </c>
      <c r="L224" s="14">
        <f>J224+ROUND(K224, 2)</f>
        <v>848.15</v>
      </c>
      <c r="M224" s="14">
        <v>0</v>
      </c>
      <c r="N224" s="14">
        <v>0</v>
      </c>
      <c r="O224" s="14">
        <f>M224+N224</f>
        <v>0</v>
      </c>
      <c r="P224" s="14">
        <v>375.15</v>
      </c>
      <c r="Q224" s="15">
        <v>473</v>
      </c>
      <c r="R224" s="14">
        <f>P224+ROUND(Q224, 2)</f>
        <v>848.15</v>
      </c>
      <c r="S224" s="14">
        <v>0</v>
      </c>
      <c r="T224" s="14">
        <v>0</v>
      </c>
      <c r="U224" s="14">
        <f>S224+T224</f>
        <v>0</v>
      </c>
      <c r="V224" s="9">
        <f>ROUND(P224 / 1.2, 2)</f>
        <v>312.63</v>
      </c>
      <c r="W224" s="9">
        <f>ROUND(Q224 / 1.2, 2)</f>
        <v>394.17</v>
      </c>
      <c r="X224" s="9">
        <f>ROUND(R224 / 1.2, 2)</f>
        <v>706.79</v>
      </c>
      <c r="Y224" s="9">
        <f t="shared" si="18"/>
        <v>0</v>
      </c>
      <c r="Z224" s="9">
        <f>ROUND(T224 / 1.2, 2)</f>
        <v>0</v>
      </c>
      <c r="AA224" s="9">
        <f>Y224+Z224</f>
        <v>0</v>
      </c>
      <c r="AD224" s="4">
        <v>337839907</v>
      </c>
      <c r="AE224" s="4">
        <v>27137884</v>
      </c>
      <c r="AG224" s="4" t="s">
        <v>855</v>
      </c>
      <c r="AH224" s="4" t="s">
        <v>856</v>
      </c>
      <c r="AI224" s="4" t="s">
        <v>70</v>
      </c>
    </row>
    <row r="225" spans="1:35" ht="72" hidden="1" x14ac:dyDescent="0.3">
      <c r="A225" s="10" t="s">
        <v>913</v>
      </c>
      <c r="B225" s="10"/>
      <c r="C225" s="28" t="s">
        <v>859</v>
      </c>
      <c r="D225" s="12"/>
      <c r="E225" s="12" t="s">
        <v>914</v>
      </c>
      <c r="F225" s="29" t="s">
        <v>74</v>
      </c>
      <c r="G225" s="30">
        <v>0.7</v>
      </c>
      <c r="H225" s="41"/>
      <c r="I225" s="41">
        <v>0</v>
      </c>
      <c r="J225" s="31">
        <v>16.11</v>
      </c>
      <c r="M225" s="32">
        <f>ROUND(ROUND(J225, 2)*I225, 2)</f>
        <v>0</v>
      </c>
      <c r="P225" s="31">
        <v>16.11</v>
      </c>
      <c r="S225" s="32">
        <f>ROUND(ROUND(P225, 2)*I225, 2)</f>
        <v>0</v>
      </c>
      <c r="V225" s="9">
        <f>ROUND(ROUND(P225, 2)/1.2, 2)</f>
        <v>13.43</v>
      </c>
      <c r="Y225" s="9">
        <f t="shared" si="18"/>
        <v>0</v>
      </c>
      <c r="AD225" s="4" t="s">
        <v>915</v>
      </c>
      <c r="AE225" s="4" t="s">
        <v>916</v>
      </c>
      <c r="AF225" s="4" t="s">
        <v>862</v>
      </c>
    </row>
    <row r="226" spans="1:35" ht="54" hidden="1" x14ac:dyDescent="0.3">
      <c r="A226" s="10" t="s">
        <v>919</v>
      </c>
      <c r="B226" s="10"/>
      <c r="C226" s="49" t="s">
        <v>866</v>
      </c>
      <c r="D226" s="12"/>
      <c r="E226" s="12" t="s">
        <v>920</v>
      </c>
      <c r="F226" s="29" t="s">
        <v>150</v>
      </c>
      <c r="G226" s="30">
        <v>1.84</v>
      </c>
      <c r="H226" s="41"/>
      <c r="I226" s="41">
        <v>0</v>
      </c>
      <c r="J226" s="31">
        <v>196</v>
      </c>
      <c r="M226" s="32">
        <f>ROUND(ROUND(J226, 2)*I226, 2)</f>
        <v>0</v>
      </c>
      <c r="P226" s="31">
        <v>196</v>
      </c>
      <c r="S226" s="32">
        <f>ROUND(ROUND(P226, 2)*I226, 2)</f>
        <v>0</v>
      </c>
      <c r="V226" s="9">
        <f>ROUND(ROUND(P226, 2)/1.2, 2)</f>
        <v>163.33000000000001</v>
      </c>
      <c r="Y226" s="9">
        <f t="shared" si="18"/>
        <v>0</v>
      </c>
      <c r="AD226" s="4" t="s">
        <v>921</v>
      </c>
      <c r="AE226" s="4" t="s">
        <v>922</v>
      </c>
      <c r="AF226" s="4" t="s">
        <v>870</v>
      </c>
    </row>
    <row r="227" spans="1:35" ht="54" hidden="1" x14ac:dyDescent="0.3">
      <c r="A227" s="10" t="s">
        <v>925</v>
      </c>
      <c r="B227" s="10"/>
      <c r="C227" s="49" t="s">
        <v>874</v>
      </c>
      <c r="D227" s="12"/>
      <c r="E227" s="12" t="s">
        <v>926</v>
      </c>
      <c r="F227" s="29" t="s">
        <v>74</v>
      </c>
      <c r="G227" s="30">
        <v>0.04</v>
      </c>
      <c r="H227" s="30"/>
      <c r="I227" s="30">
        <v>0</v>
      </c>
      <c r="J227" s="31">
        <v>47.44</v>
      </c>
      <c r="M227" s="32">
        <f>ROUND(ROUND(J227, 2)*I227, 2)</f>
        <v>0</v>
      </c>
      <c r="P227" s="31">
        <v>47.44</v>
      </c>
      <c r="S227" s="32">
        <f>ROUND(ROUND(P227, 2)*I227, 2)</f>
        <v>0</v>
      </c>
      <c r="V227" s="9">
        <f>ROUND(ROUND(P227, 2)/1.2, 2)</f>
        <v>39.53</v>
      </c>
      <c r="Y227" s="9">
        <f t="shared" si="18"/>
        <v>0</v>
      </c>
      <c r="AD227" s="4" t="s">
        <v>927</v>
      </c>
      <c r="AE227" s="4" t="s">
        <v>928</v>
      </c>
      <c r="AF227" s="4" t="s">
        <v>878</v>
      </c>
    </row>
    <row r="228" spans="1:35" ht="36" hidden="1" x14ac:dyDescent="0.3">
      <c r="A228" s="10" t="s">
        <v>931</v>
      </c>
      <c r="B228" s="10"/>
      <c r="C228" s="49" t="s">
        <v>630</v>
      </c>
      <c r="D228" s="12"/>
      <c r="E228" s="12"/>
      <c r="F228" s="29" t="s">
        <v>74</v>
      </c>
      <c r="G228" s="30">
        <v>1.4999999999999999E-2</v>
      </c>
      <c r="H228" s="30"/>
      <c r="I228" s="30">
        <v>0</v>
      </c>
      <c r="J228" s="31">
        <v>88.8</v>
      </c>
      <c r="M228" s="32">
        <f>ROUND(ROUND(J228, 2)*I228, 2)</f>
        <v>0</v>
      </c>
      <c r="P228" s="31">
        <v>88.8</v>
      </c>
      <c r="S228" s="32">
        <f>ROUND(ROUND(P228, 2)*I228, 2)</f>
        <v>0</v>
      </c>
      <c r="V228" s="9">
        <f>ROUND(ROUND(P228, 2)/1.2, 2)</f>
        <v>74</v>
      </c>
      <c r="Y228" s="9">
        <f t="shared" si="18"/>
        <v>0</v>
      </c>
      <c r="AD228" s="4" t="s">
        <v>932</v>
      </c>
      <c r="AE228" s="4" t="s">
        <v>933</v>
      </c>
      <c r="AF228" s="4" t="s">
        <v>633</v>
      </c>
    </row>
    <row r="229" spans="1:35" ht="36" x14ac:dyDescent="0.3">
      <c r="A229" s="10" t="s">
        <v>936</v>
      </c>
      <c r="B229" s="10" t="s">
        <v>853</v>
      </c>
      <c r="C229" s="11" t="s">
        <v>854</v>
      </c>
      <c r="D229" s="12"/>
      <c r="E229" s="12" t="s">
        <v>937</v>
      </c>
      <c r="F229" s="12" t="s">
        <v>98</v>
      </c>
      <c r="G229" s="13">
        <v>1</v>
      </c>
      <c r="H229" s="13"/>
      <c r="I229" s="13">
        <v>106.3</v>
      </c>
      <c r="J229" s="14">
        <v>381.39</v>
      </c>
      <c r="K229" s="15">
        <v>472.99</v>
      </c>
      <c r="L229" s="14">
        <f>J229+ROUND(K229, 2)</f>
        <v>854.38</v>
      </c>
      <c r="M229" s="14">
        <v>40541.760000000002</v>
      </c>
      <c r="N229" s="14">
        <v>50278.84</v>
      </c>
      <c r="O229" s="14">
        <f>M229+N229</f>
        <v>90820.6</v>
      </c>
      <c r="P229" s="14">
        <v>375.15</v>
      </c>
      <c r="Q229" s="15">
        <v>567.6</v>
      </c>
      <c r="R229" s="14">
        <f>P229+ROUND(Q229, 2)</f>
        <v>942.75</v>
      </c>
      <c r="S229" s="14">
        <v>39878.449999999997</v>
      </c>
      <c r="T229" s="14">
        <v>60335.88</v>
      </c>
      <c r="U229" s="14">
        <f>S229+T229</f>
        <v>100214.32999999999</v>
      </c>
      <c r="V229" s="9">
        <f>ROUND(P229 / 1.2, 2)</f>
        <v>312.63</v>
      </c>
      <c r="W229" s="9">
        <f>ROUND(Q229 / 1.2, 2)</f>
        <v>473</v>
      </c>
      <c r="X229" s="9">
        <f>ROUND(R229 / 1.2, 2)</f>
        <v>785.63</v>
      </c>
      <c r="Y229" s="9">
        <f t="shared" si="18"/>
        <v>33232.04</v>
      </c>
      <c r="Z229" s="9">
        <f>ROUND(T229 / 1.2, 2)</f>
        <v>50279.9</v>
      </c>
      <c r="AA229" s="9">
        <f>Y229+Z229</f>
        <v>83511.94</v>
      </c>
      <c r="AD229" s="4">
        <v>337839908</v>
      </c>
      <c r="AE229" s="4">
        <v>28674973</v>
      </c>
      <c r="AG229" s="4" t="s">
        <v>855</v>
      </c>
      <c r="AH229" s="4" t="s">
        <v>856</v>
      </c>
      <c r="AI229" s="4" t="s">
        <v>70</v>
      </c>
    </row>
    <row r="230" spans="1:35" ht="36" x14ac:dyDescent="0.3">
      <c r="A230" s="10" t="s">
        <v>938</v>
      </c>
      <c r="B230" s="10"/>
      <c r="C230" s="49" t="s">
        <v>630</v>
      </c>
      <c r="D230" s="12"/>
      <c r="E230" s="12"/>
      <c r="F230" s="29" t="s">
        <v>74</v>
      </c>
      <c r="G230" s="30">
        <v>1.4999999999999999E-2</v>
      </c>
      <c r="H230" s="30"/>
      <c r="I230" s="30">
        <v>1.595</v>
      </c>
      <c r="J230" s="31">
        <v>90.28</v>
      </c>
      <c r="M230" s="32">
        <f>ROUND(ROUND(J230, 2)*I230, 2)</f>
        <v>144</v>
      </c>
      <c r="P230" s="31">
        <v>88.8</v>
      </c>
      <c r="S230" s="32">
        <f>ROUND(ROUND(P230, 2)*I230, 2)</f>
        <v>141.63999999999999</v>
      </c>
      <c r="V230" s="9">
        <f>ROUND(ROUND(P230, 2)/1.2, 2)</f>
        <v>74</v>
      </c>
      <c r="Y230" s="9">
        <f t="shared" si="18"/>
        <v>118.03</v>
      </c>
      <c r="AD230" s="4" t="s">
        <v>939</v>
      </c>
      <c r="AE230" s="4" t="s">
        <v>940</v>
      </c>
      <c r="AF230" s="4" t="s">
        <v>633</v>
      </c>
    </row>
    <row r="231" spans="1:35" ht="36" x14ac:dyDescent="0.3">
      <c r="A231" s="10" t="s">
        <v>941</v>
      </c>
      <c r="B231" s="10"/>
      <c r="C231" s="49" t="s">
        <v>874</v>
      </c>
      <c r="D231" s="12"/>
      <c r="E231" s="12" t="s">
        <v>942</v>
      </c>
      <c r="F231" s="29" t="s">
        <v>74</v>
      </c>
      <c r="G231" s="30">
        <v>0.04</v>
      </c>
      <c r="H231" s="30"/>
      <c r="I231" s="30">
        <v>4.2519999999999998</v>
      </c>
      <c r="J231" s="31">
        <v>48.23</v>
      </c>
      <c r="M231" s="32">
        <f>ROUND(ROUND(J231, 2)*I231, 2)</f>
        <v>205.07</v>
      </c>
      <c r="P231" s="31">
        <v>47.44</v>
      </c>
      <c r="S231" s="32">
        <f>ROUND(ROUND(P231, 2)*I231, 2)</f>
        <v>201.71</v>
      </c>
      <c r="V231" s="9">
        <f>ROUND(ROUND(P231, 2)/1.2, 2)</f>
        <v>39.53</v>
      </c>
      <c r="Y231" s="9">
        <f t="shared" si="18"/>
        <v>168.09</v>
      </c>
      <c r="AD231" s="4" t="s">
        <v>943</v>
      </c>
      <c r="AE231" s="4" t="s">
        <v>944</v>
      </c>
      <c r="AF231" s="4" t="s">
        <v>878</v>
      </c>
    </row>
    <row r="232" spans="1:35" ht="54" x14ac:dyDescent="0.3">
      <c r="A232" s="10" t="s">
        <v>945</v>
      </c>
      <c r="B232" s="10"/>
      <c r="C232" s="49" t="s">
        <v>866</v>
      </c>
      <c r="D232" s="12"/>
      <c r="E232" s="12" t="s">
        <v>920</v>
      </c>
      <c r="F232" s="29" t="s">
        <v>150</v>
      </c>
      <c r="G232" s="30">
        <v>1.84</v>
      </c>
      <c r="H232" s="41"/>
      <c r="I232" s="41">
        <v>195.59200000000001</v>
      </c>
      <c r="J232" s="31">
        <v>199.26</v>
      </c>
      <c r="M232" s="32">
        <f>ROUND(ROUND(J232, 2)*I232, 2)</f>
        <v>38973.660000000003</v>
      </c>
      <c r="P232" s="31">
        <v>196</v>
      </c>
      <c r="S232" s="32">
        <f>ROUND(ROUND(P232, 2)*I232, 2)</f>
        <v>38336.03</v>
      </c>
      <c r="V232" s="9">
        <f>ROUND(ROUND(P232, 2)/1.2, 2)</f>
        <v>163.33000000000001</v>
      </c>
      <c r="Y232" s="9">
        <f t="shared" si="18"/>
        <v>31946.69</v>
      </c>
      <c r="AD232" s="4" t="s">
        <v>946</v>
      </c>
      <c r="AE232" s="4" t="s">
        <v>947</v>
      </c>
      <c r="AF232" s="4" t="s">
        <v>870</v>
      </c>
    </row>
    <row r="233" spans="1:35" ht="36" x14ac:dyDescent="0.3">
      <c r="A233" s="10" t="s">
        <v>948</v>
      </c>
      <c r="B233" s="10"/>
      <c r="C233" s="28" t="s">
        <v>859</v>
      </c>
      <c r="D233" s="12"/>
      <c r="E233" s="12"/>
      <c r="F233" s="29" t="s">
        <v>74</v>
      </c>
      <c r="G233" s="30">
        <v>0.7</v>
      </c>
      <c r="H233" s="41"/>
      <c r="I233" s="41">
        <v>74.41</v>
      </c>
      <c r="J233" s="31">
        <v>16.38</v>
      </c>
      <c r="M233" s="32">
        <f>ROUND(ROUND(J233, 2)*I233, 2)</f>
        <v>1218.8399999999999</v>
      </c>
      <c r="P233" s="31">
        <v>16.11</v>
      </c>
      <c r="S233" s="32">
        <f>ROUND(ROUND(P233, 2)*I233, 2)</f>
        <v>1198.75</v>
      </c>
      <c r="V233" s="9">
        <f>ROUND(ROUND(P233, 2)/1.2, 2)</f>
        <v>13.43</v>
      </c>
      <c r="Y233" s="9">
        <f t="shared" si="18"/>
        <v>998.96</v>
      </c>
      <c r="AD233" s="4" t="s">
        <v>949</v>
      </c>
      <c r="AE233" s="4" t="s">
        <v>950</v>
      </c>
      <c r="AF233" s="4" t="s">
        <v>862</v>
      </c>
    </row>
    <row r="234" spans="1:35" ht="36" x14ac:dyDescent="0.3">
      <c r="A234" s="10" t="s">
        <v>951</v>
      </c>
      <c r="B234" s="10" t="s">
        <v>853</v>
      </c>
      <c r="C234" s="11" t="s">
        <v>854</v>
      </c>
      <c r="D234" s="12"/>
      <c r="E234" s="12" t="s">
        <v>952</v>
      </c>
      <c r="F234" s="12" t="s">
        <v>98</v>
      </c>
      <c r="G234" s="13">
        <v>1</v>
      </c>
      <c r="H234" s="13"/>
      <c r="I234" s="13">
        <v>34.5</v>
      </c>
      <c r="J234" s="14">
        <v>64.790000000000006</v>
      </c>
      <c r="K234" s="15">
        <v>472.99</v>
      </c>
      <c r="L234" s="14">
        <f>J234+ROUND(K234, 2)</f>
        <v>537.78</v>
      </c>
      <c r="M234" s="14">
        <v>2235.2600000000002</v>
      </c>
      <c r="N234" s="14">
        <v>16318.16</v>
      </c>
      <c r="O234" s="14">
        <f>M234+N234</f>
        <v>18553.419999999998</v>
      </c>
      <c r="P234" s="14">
        <v>63.72</v>
      </c>
      <c r="Q234" s="15">
        <v>567.6</v>
      </c>
      <c r="R234" s="14">
        <f>P234+ROUND(Q234, 2)</f>
        <v>631.32000000000005</v>
      </c>
      <c r="S234" s="14">
        <v>2198.34</v>
      </c>
      <c r="T234" s="14">
        <v>19582.2</v>
      </c>
      <c r="U234" s="14">
        <f>S234+T234</f>
        <v>21780.54</v>
      </c>
      <c r="V234" s="9">
        <f>ROUND(P234 / 1.2, 2)</f>
        <v>53.1</v>
      </c>
      <c r="W234" s="9">
        <f>ROUND(Q234 / 1.2, 2)</f>
        <v>473</v>
      </c>
      <c r="X234" s="9">
        <f>ROUND(R234 / 1.2, 2)</f>
        <v>526.1</v>
      </c>
      <c r="Y234" s="9">
        <f t="shared" si="18"/>
        <v>1831.95</v>
      </c>
      <c r="Z234" s="9">
        <f>ROUND(T234 / 1.2, 2)</f>
        <v>16318.5</v>
      </c>
      <c r="AA234" s="9">
        <f>Y234+Z234</f>
        <v>18150.45</v>
      </c>
      <c r="AD234" s="4">
        <v>337839909</v>
      </c>
      <c r="AE234" s="4">
        <v>28674974</v>
      </c>
      <c r="AG234" s="4" t="s">
        <v>855</v>
      </c>
      <c r="AH234" s="4" t="s">
        <v>856</v>
      </c>
      <c r="AI234" s="4" t="s">
        <v>70</v>
      </c>
    </row>
    <row r="235" spans="1:35" ht="36" x14ac:dyDescent="0.3">
      <c r="A235" s="10" t="s">
        <v>953</v>
      </c>
      <c r="B235" s="10"/>
      <c r="C235" s="28" t="s">
        <v>859</v>
      </c>
      <c r="D235" s="12"/>
      <c r="E235" s="12"/>
      <c r="F235" s="29" t="s">
        <v>74</v>
      </c>
      <c r="G235" s="30">
        <v>0.7</v>
      </c>
      <c r="H235" s="41"/>
      <c r="I235" s="41">
        <v>24.15</v>
      </c>
      <c r="J235" s="31">
        <v>16.38</v>
      </c>
      <c r="M235" s="32">
        <f>ROUND(ROUND(J235, 2)*I235, 2)</f>
        <v>395.58</v>
      </c>
      <c r="P235" s="31">
        <v>16.11</v>
      </c>
      <c r="S235" s="32">
        <f>ROUND(ROUND(P235, 2)*I235, 2)</f>
        <v>389.06</v>
      </c>
      <c r="V235" s="9">
        <f>ROUND(ROUND(P235, 2)/1.2, 2)</f>
        <v>13.43</v>
      </c>
      <c r="Y235" s="9">
        <f t="shared" si="18"/>
        <v>324.22000000000003</v>
      </c>
      <c r="AD235" s="4" t="s">
        <v>954</v>
      </c>
      <c r="AE235" s="4" t="s">
        <v>955</v>
      </c>
      <c r="AF235" s="4" t="s">
        <v>862</v>
      </c>
    </row>
    <row r="236" spans="1:35" ht="72" x14ac:dyDescent="0.3">
      <c r="A236" s="10" t="s">
        <v>956</v>
      </c>
      <c r="B236" s="10"/>
      <c r="C236" s="28" t="s">
        <v>899</v>
      </c>
      <c r="D236" s="12"/>
      <c r="E236" s="12" t="s">
        <v>957</v>
      </c>
      <c r="F236" s="29" t="s">
        <v>67</v>
      </c>
      <c r="G236" s="30">
        <v>0.11</v>
      </c>
      <c r="H236" s="30"/>
      <c r="I236" s="30">
        <v>3.7949999999999999</v>
      </c>
      <c r="J236" s="31">
        <v>454.86</v>
      </c>
      <c r="M236" s="32">
        <f>ROUND(ROUND(J236, 2)*I236, 2)</f>
        <v>1726.19</v>
      </c>
      <c r="P236" s="31">
        <v>447.41</v>
      </c>
      <c r="S236" s="32">
        <f>ROUND(ROUND(P236, 2)*I236, 2)</f>
        <v>1697.92</v>
      </c>
      <c r="V236" s="9">
        <f>ROUND(ROUND(P236, 2)/1.2, 2)</f>
        <v>372.84</v>
      </c>
      <c r="Y236" s="9">
        <f t="shared" si="18"/>
        <v>1414.93</v>
      </c>
      <c r="AD236" s="4" t="s">
        <v>958</v>
      </c>
      <c r="AE236" s="4" t="s">
        <v>959</v>
      </c>
      <c r="AF236" s="4" t="s">
        <v>903</v>
      </c>
    </row>
    <row r="237" spans="1:35" ht="18" x14ac:dyDescent="0.3">
      <c r="A237" s="10" t="s">
        <v>960</v>
      </c>
      <c r="B237" s="10"/>
      <c r="C237" s="49" t="s">
        <v>874</v>
      </c>
      <c r="D237" s="12"/>
      <c r="E237" s="12"/>
      <c r="F237" s="29" t="s">
        <v>74</v>
      </c>
      <c r="G237" s="30">
        <v>0.04</v>
      </c>
      <c r="H237" s="30"/>
      <c r="I237" s="30">
        <v>1.38</v>
      </c>
      <c r="J237" s="31">
        <v>48.23</v>
      </c>
      <c r="M237" s="32">
        <f>ROUND(ROUND(J237, 2)*I237, 2)</f>
        <v>66.56</v>
      </c>
      <c r="P237" s="31">
        <v>47.44</v>
      </c>
      <c r="S237" s="32">
        <f>ROUND(ROUND(P237, 2)*I237, 2)</f>
        <v>65.47</v>
      </c>
      <c r="V237" s="9">
        <f>ROUND(ROUND(P237, 2)/1.2, 2)</f>
        <v>39.53</v>
      </c>
      <c r="Y237" s="9">
        <f t="shared" si="18"/>
        <v>54.56</v>
      </c>
      <c r="AD237" s="4" t="s">
        <v>961</v>
      </c>
      <c r="AE237" s="4" t="s">
        <v>962</v>
      </c>
      <c r="AF237" s="4" t="s">
        <v>878</v>
      </c>
    </row>
    <row r="238" spans="1:35" ht="36" x14ac:dyDescent="0.3">
      <c r="A238" s="10" t="s">
        <v>963</v>
      </c>
      <c r="B238" s="10"/>
      <c r="C238" s="49" t="s">
        <v>630</v>
      </c>
      <c r="D238" s="12"/>
      <c r="E238" s="12"/>
      <c r="F238" s="29" t="s">
        <v>74</v>
      </c>
      <c r="G238" s="30">
        <v>1.4999999999999999E-2</v>
      </c>
      <c r="H238" s="30"/>
      <c r="I238" s="30">
        <v>0.51800000000000002</v>
      </c>
      <c r="J238" s="31">
        <v>90.28</v>
      </c>
      <c r="M238" s="32">
        <f>ROUND(ROUND(J238, 2)*I238, 2)</f>
        <v>46.77</v>
      </c>
      <c r="P238" s="31">
        <v>88.8</v>
      </c>
      <c r="S238" s="32">
        <f>ROUND(ROUND(P238, 2)*I238, 2)</f>
        <v>46</v>
      </c>
      <c r="V238" s="9">
        <f>ROUND(ROUND(P238, 2)/1.2, 2)</f>
        <v>74</v>
      </c>
      <c r="Y238" s="9">
        <f t="shared" si="18"/>
        <v>38.33</v>
      </c>
      <c r="AD238" s="4" t="s">
        <v>964</v>
      </c>
      <c r="AE238" s="4" t="s">
        <v>965</v>
      </c>
      <c r="AF238" s="4" t="s">
        <v>633</v>
      </c>
    </row>
    <row r="239" spans="1:35" ht="36" x14ac:dyDescent="0.3">
      <c r="A239" s="10" t="s">
        <v>966</v>
      </c>
      <c r="B239" s="10" t="s">
        <v>853</v>
      </c>
      <c r="C239" s="11" t="s">
        <v>854</v>
      </c>
      <c r="D239" s="12"/>
      <c r="E239" s="12" t="s">
        <v>743</v>
      </c>
      <c r="F239" s="12" t="s">
        <v>98</v>
      </c>
      <c r="G239" s="13">
        <v>1</v>
      </c>
      <c r="H239" s="13"/>
      <c r="I239" s="13">
        <v>268.2</v>
      </c>
      <c r="J239" s="14">
        <v>381.39</v>
      </c>
      <c r="K239" s="15">
        <v>472.99</v>
      </c>
      <c r="L239" s="14">
        <f>J239+ROUND(K239, 2)</f>
        <v>854.38</v>
      </c>
      <c r="M239" s="14">
        <v>102288.8</v>
      </c>
      <c r="N239" s="14">
        <v>126855.92</v>
      </c>
      <c r="O239" s="14">
        <f>M239+N239</f>
        <v>229144.72</v>
      </c>
      <c r="P239" s="14">
        <v>375.15</v>
      </c>
      <c r="Q239" s="15">
        <v>567.6</v>
      </c>
      <c r="R239" s="14">
        <f>P239+ROUND(Q239, 2)</f>
        <v>942.75</v>
      </c>
      <c r="S239" s="14">
        <v>100615.23</v>
      </c>
      <c r="T239" s="14">
        <v>152230.32</v>
      </c>
      <c r="U239" s="14">
        <f>S239+T239</f>
        <v>252845.55</v>
      </c>
      <c r="V239" s="9">
        <f>ROUND(P239 / 1.2, 2)</f>
        <v>312.63</v>
      </c>
      <c r="W239" s="9">
        <f>ROUND(Q239 / 1.2, 2)</f>
        <v>473</v>
      </c>
      <c r="X239" s="9">
        <f>ROUND(R239 / 1.2, 2)</f>
        <v>785.63</v>
      </c>
      <c r="Y239" s="9">
        <f t="shared" si="18"/>
        <v>83846.03</v>
      </c>
      <c r="Z239" s="9">
        <f>ROUND(T239 / 1.2, 2)</f>
        <v>126858.6</v>
      </c>
      <c r="AA239" s="9">
        <f>Y239+Z239</f>
        <v>210704.63</v>
      </c>
      <c r="AD239" s="4">
        <v>337839910</v>
      </c>
      <c r="AE239" s="4">
        <v>28674967</v>
      </c>
      <c r="AG239" s="4" t="s">
        <v>855</v>
      </c>
      <c r="AH239" s="4" t="s">
        <v>856</v>
      </c>
      <c r="AI239" s="4" t="s">
        <v>70</v>
      </c>
    </row>
    <row r="240" spans="1:35" ht="36" x14ac:dyDescent="0.3">
      <c r="A240" s="10" t="s">
        <v>967</v>
      </c>
      <c r="B240" s="10"/>
      <c r="C240" s="49" t="s">
        <v>630</v>
      </c>
      <c r="D240" s="12"/>
      <c r="E240" s="12"/>
      <c r="F240" s="29" t="s">
        <v>74</v>
      </c>
      <c r="G240" s="30">
        <v>1.4999999999999999E-2</v>
      </c>
      <c r="H240" s="30"/>
      <c r="I240" s="30">
        <v>4.0229999999999997</v>
      </c>
      <c r="J240" s="31">
        <v>90.28</v>
      </c>
      <c r="M240" s="32">
        <f>ROUND(ROUND(J240, 2)*I240, 2)</f>
        <v>363.2</v>
      </c>
      <c r="P240" s="31">
        <v>88.8</v>
      </c>
      <c r="S240" s="32">
        <f>ROUND(ROUND(P240, 2)*I240, 2)</f>
        <v>357.24</v>
      </c>
      <c r="V240" s="9">
        <f>ROUND(ROUND(P240, 2)/1.2, 2)</f>
        <v>74</v>
      </c>
      <c r="Y240" s="9">
        <f t="shared" si="18"/>
        <v>297.7</v>
      </c>
      <c r="AD240" s="4" t="s">
        <v>968</v>
      </c>
      <c r="AE240" s="4" t="s">
        <v>969</v>
      </c>
      <c r="AF240" s="4" t="s">
        <v>633</v>
      </c>
    </row>
    <row r="241" spans="1:35" ht="36" x14ac:dyDescent="0.3">
      <c r="A241" s="10" t="s">
        <v>970</v>
      </c>
      <c r="B241" s="10"/>
      <c r="C241" s="49" t="s">
        <v>874</v>
      </c>
      <c r="D241" s="12"/>
      <c r="E241" s="12" t="s">
        <v>971</v>
      </c>
      <c r="F241" s="29" t="s">
        <v>74</v>
      </c>
      <c r="G241" s="30">
        <v>0.04</v>
      </c>
      <c r="H241" s="30"/>
      <c r="I241" s="30">
        <v>10.728</v>
      </c>
      <c r="J241" s="31">
        <v>48.23</v>
      </c>
      <c r="M241" s="32">
        <f>ROUND(ROUND(J241, 2)*I241, 2)</f>
        <v>517.41</v>
      </c>
      <c r="P241" s="31">
        <v>47.44</v>
      </c>
      <c r="S241" s="32">
        <f>ROUND(ROUND(P241, 2)*I241, 2)</f>
        <v>508.94</v>
      </c>
      <c r="V241" s="9">
        <f>ROUND(ROUND(P241, 2)/1.2, 2)</f>
        <v>39.53</v>
      </c>
      <c r="Y241" s="9">
        <f t="shared" si="18"/>
        <v>424.12</v>
      </c>
      <c r="AD241" s="4" t="s">
        <v>972</v>
      </c>
      <c r="AE241" s="4" t="s">
        <v>973</v>
      </c>
      <c r="AF241" s="4" t="s">
        <v>878</v>
      </c>
    </row>
    <row r="242" spans="1:35" ht="54" x14ac:dyDescent="0.3">
      <c r="A242" s="10" t="s">
        <v>974</v>
      </c>
      <c r="B242" s="10"/>
      <c r="C242" s="49" t="s">
        <v>866</v>
      </c>
      <c r="D242" s="12"/>
      <c r="E242" s="12" t="s">
        <v>920</v>
      </c>
      <c r="F242" s="29" t="s">
        <v>150</v>
      </c>
      <c r="G242" s="30">
        <v>1.84</v>
      </c>
      <c r="H242" s="41"/>
      <c r="I242" s="41">
        <v>493.488</v>
      </c>
      <c r="J242" s="31">
        <v>199.26</v>
      </c>
      <c r="M242" s="32">
        <f>ROUND(ROUND(J242, 2)*I242, 2)</f>
        <v>98332.42</v>
      </c>
      <c r="P242" s="31">
        <v>196</v>
      </c>
      <c r="S242" s="32">
        <f>ROUND(ROUND(P242, 2)*I242, 2)</f>
        <v>96723.65</v>
      </c>
      <c r="V242" s="9">
        <f>ROUND(ROUND(P242, 2)/1.2, 2)</f>
        <v>163.33000000000001</v>
      </c>
      <c r="Y242" s="9">
        <f t="shared" si="18"/>
        <v>80603.039999999994</v>
      </c>
      <c r="AD242" s="4" t="s">
        <v>975</v>
      </c>
      <c r="AE242" s="4" t="s">
        <v>976</v>
      </c>
      <c r="AF242" s="4" t="s">
        <v>870</v>
      </c>
    </row>
    <row r="243" spans="1:35" ht="36" x14ac:dyDescent="0.3">
      <c r="A243" s="10" t="s">
        <v>977</v>
      </c>
      <c r="B243" s="10"/>
      <c r="C243" s="28" t="s">
        <v>859</v>
      </c>
      <c r="D243" s="12"/>
      <c r="E243" s="12"/>
      <c r="F243" s="29" t="s">
        <v>74</v>
      </c>
      <c r="G243" s="30">
        <v>0.7</v>
      </c>
      <c r="H243" s="41"/>
      <c r="I243" s="41">
        <v>187.74</v>
      </c>
      <c r="J243" s="31">
        <v>16.38</v>
      </c>
      <c r="M243" s="32">
        <f>ROUND(ROUND(J243, 2)*I243, 2)</f>
        <v>3075.18</v>
      </c>
      <c r="P243" s="31">
        <v>16.11</v>
      </c>
      <c r="S243" s="32">
        <f>ROUND(ROUND(P243, 2)*I243, 2)</f>
        <v>3024.49</v>
      </c>
      <c r="V243" s="9">
        <f>ROUND(ROUND(P243, 2)/1.2, 2)</f>
        <v>13.43</v>
      </c>
      <c r="Y243" s="9">
        <f t="shared" si="18"/>
        <v>2520.41</v>
      </c>
      <c r="AD243" s="4" t="s">
        <v>978</v>
      </c>
      <c r="AE243" s="4" t="s">
        <v>979</v>
      </c>
      <c r="AF243" s="4" t="s">
        <v>862</v>
      </c>
    </row>
    <row r="244" spans="1:35" ht="54" hidden="1" x14ac:dyDescent="0.3">
      <c r="A244" s="10" t="s">
        <v>980</v>
      </c>
      <c r="B244" s="10" t="s">
        <v>981</v>
      </c>
      <c r="C244" s="11" t="s">
        <v>982</v>
      </c>
      <c r="D244" s="12"/>
      <c r="E244" s="12" t="s">
        <v>983</v>
      </c>
      <c r="F244" s="12" t="s">
        <v>67</v>
      </c>
      <c r="G244" s="13">
        <v>1</v>
      </c>
      <c r="H244" s="13"/>
      <c r="I244" s="13">
        <v>0</v>
      </c>
      <c r="J244" s="14">
        <v>616.69000000000005</v>
      </c>
      <c r="K244" s="15">
        <v>1655</v>
      </c>
      <c r="L244" s="14">
        <f>J244+ROUND(K244, 2)</f>
        <v>2271.69</v>
      </c>
      <c r="M244" s="14">
        <v>0</v>
      </c>
      <c r="N244" s="14">
        <v>0</v>
      </c>
      <c r="O244" s="14">
        <f>M244+N244</f>
        <v>0</v>
      </c>
      <c r="P244" s="14">
        <v>616.69000000000005</v>
      </c>
      <c r="Q244" s="15">
        <v>1655</v>
      </c>
      <c r="R244" s="14">
        <f>P244+ROUND(Q244, 2)</f>
        <v>2271.69</v>
      </c>
      <c r="S244" s="14">
        <v>0</v>
      </c>
      <c r="T244" s="14">
        <v>0</v>
      </c>
      <c r="U244" s="14">
        <f>S244+T244</f>
        <v>0</v>
      </c>
      <c r="V244" s="9">
        <f>ROUND(P244 / 1.2, 2)</f>
        <v>513.91</v>
      </c>
      <c r="W244" s="9">
        <f>ROUND(Q244 / 1.2, 2)</f>
        <v>1379.17</v>
      </c>
      <c r="X244" s="9">
        <f>ROUND(R244 / 1.2, 2)</f>
        <v>1893.08</v>
      </c>
      <c r="Y244" s="9">
        <f t="shared" si="18"/>
        <v>0</v>
      </c>
      <c r="Z244" s="9">
        <f>ROUND(T244 / 1.2, 2)</f>
        <v>0</v>
      </c>
      <c r="AA244" s="9">
        <f>Y244+Z244</f>
        <v>0</v>
      </c>
      <c r="AD244" s="4">
        <v>337839789</v>
      </c>
      <c r="AE244" s="4">
        <v>27137883</v>
      </c>
      <c r="AG244" s="4" t="s">
        <v>984</v>
      </c>
      <c r="AH244" s="4" t="s">
        <v>985</v>
      </c>
      <c r="AI244" s="4" t="s">
        <v>70</v>
      </c>
    </row>
    <row r="245" spans="1:35" ht="54" hidden="1" x14ac:dyDescent="0.3">
      <c r="A245" s="10" t="s">
        <v>987</v>
      </c>
      <c r="B245" s="10"/>
      <c r="C245" s="28" t="s">
        <v>607</v>
      </c>
      <c r="D245" s="12"/>
      <c r="E245" s="12" t="s">
        <v>608</v>
      </c>
      <c r="F245" s="29" t="s">
        <v>74</v>
      </c>
      <c r="G245" s="30">
        <v>7</v>
      </c>
      <c r="H245" s="30"/>
      <c r="I245" s="30">
        <v>0</v>
      </c>
      <c r="J245" s="31">
        <v>16.11</v>
      </c>
      <c r="M245" s="32">
        <f>ROUND(ROUND(J245, 2)*I245, 2)</f>
        <v>0</v>
      </c>
      <c r="P245" s="31">
        <v>16.11</v>
      </c>
      <c r="S245" s="32">
        <f>ROUND(ROUND(P245, 2)*I245, 2)</f>
        <v>0</v>
      </c>
      <c r="V245" s="9">
        <f>ROUND(ROUND(P245, 2)/1.2, 2)</f>
        <v>13.43</v>
      </c>
      <c r="Y245" s="9">
        <f t="shared" si="18"/>
        <v>0</v>
      </c>
      <c r="AD245" s="4" t="s">
        <v>988</v>
      </c>
      <c r="AE245" s="4" t="s">
        <v>989</v>
      </c>
      <c r="AF245" s="4" t="s">
        <v>611</v>
      </c>
    </row>
    <row r="246" spans="1:35" ht="36" hidden="1" x14ac:dyDescent="0.3">
      <c r="A246" s="10" t="s">
        <v>992</v>
      </c>
      <c r="B246" s="10"/>
      <c r="C246" s="49" t="s">
        <v>630</v>
      </c>
      <c r="D246" s="12"/>
      <c r="E246" s="12"/>
      <c r="F246" s="29" t="s">
        <v>74</v>
      </c>
      <c r="G246" s="30">
        <v>0.15</v>
      </c>
      <c r="H246" s="30"/>
      <c r="I246" s="30">
        <v>0</v>
      </c>
      <c r="J246" s="31">
        <v>88.8</v>
      </c>
      <c r="M246" s="32">
        <f>ROUND(ROUND(J246, 2)*I246, 2)</f>
        <v>0</v>
      </c>
      <c r="P246" s="31">
        <v>88.8</v>
      </c>
      <c r="S246" s="32">
        <f>ROUND(ROUND(P246, 2)*I246, 2)</f>
        <v>0</v>
      </c>
      <c r="V246" s="9">
        <f>ROUND(ROUND(P246, 2)/1.2, 2)</f>
        <v>74</v>
      </c>
      <c r="Y246" s="9">
        <f t="shared" si="18"/>
        <v>0</v>
      </c>
      <c r="AD246" s="4" t="s">
        <v>993</v>
      </c>
      <c r="AE246" s="4" t="s">
        <v>994</v>
      </c>
      <c r="AF246" s="4" t="s">
        <v>633</v>
      </c>
    </row>
    <row r="247" spans="1:35" ht="54" hidden="1" x14ac:dyDescent="0.3">
      <c r="A247" s="10" t="s">
        <v>997</v>
      </c>
      <c r="B247" s="10"/>
      <c r="C247" s="28" t="s">
        <v>899</v>
      </c>
      <c r="D247" s="12"/>
      <c r="E247" s="12" t="s">
        <v>998</v>
      </c>
      <c r="F247" s="29" t="s">
        <v>67</v>
      </c>
      <c r="G247" s="30">
        <v>1.07</v>
      </c>
      <c r="H247" s="41"/>
      <c r="I247" s="41">
        <v>0</v>
      </c>
      <c r="J247" s="31">
        <v>447.41</v>
      </c>
      <c r="M247" s="32">
        <f>ROUND(ROUND(J247, 2)*I247, 2)</f>
        <v>0</v>
      </c>
      <c r="P247" s="31">
        <v>447.41</v>
      </c>
      <c r="S247" s="32">
        <f>ROUND(ROUND(P247, 2)*I247, 2)</f>
        <v>0</v>
      </c>
      <c r="V247" s="9">
        <f>ROUND(ROUND(P247, 2)/1.2, 2)</f>
        <v>372.84</v>
      </c>
      <c r="Y247" s="9">
        <f t="shared" si="18"/>
        <v>0</v>
      </c>
      <c r="AD247" s="4" t="s">
        <v>999</v>
      </c>
      <c r="AE247" s="4" t="s">
        <v>1000</v>
      </c>
      <c r="AF247" s="4" t="s">
        <v>903</v>
      </c>
    </row>
    <row r="248" spans="1:35" ht="18" hidden="1" x14ac:dyDescent="0.3">
      <c r="A248" s="10" t="s">
        <v>1003</v>
      </c>
      <c r="B248" s="10"/>
      <c r="C248" s="49" t="s">
        <v>874</v>
      </c>
      <c r="D248" s="12"/>
      <c r="E248" s="12"/>
      <c r="F248" s="29" t="s">
        <v>74</v>
      </c>
      <c r="G248" s="30">
        <v>0.25</v>
      </c>
      <c r="H248" s="41"/>
      <c r="I248" s="41">
        <v>0</v>
      </c>
      <c r="J248" s="31">
        <v>47.44</v>
      </c>
      <c r="M248" s="32">
        <f>ROUND(ROUND(J248, 2)*I248, 2)</f>
        <v>0</v>
      </c>
      <c r="P248" s="31">
        <v>47.44</v>
      </c>
      <c r="S248" s="32">
        <f>ROUND(ROUND(P248, 2)*I248, 2)</f>
        <v>0</v>
      </c>
      <c r="V248" s="9">
        <f>ROUND(ROUND(P248, 2)/1.2, 2)</f>
        <v>39.53</v>
      </c>
      <c r="Y248" s="9">
        <f t="shared" si="18"/>
        <v>0</v>
      </c>
      <c r="AD248" s="4" t="s">
        <v>1004</v>
      </c>
      <c r="AE248" s="4" t="s">
        <v>1005</v>
      </c>
      <c r="AF248" s="4" t="s">
        <v>878</v>
      </c>
    </row>
    <row r="249" spans="1:35" ht="54" hidden="1" x14ac:dyDescent="0.3">
      <c r="A249" s="10" t="s">
        <v>1008</v>
      </c>
      <c r="B249" s="10" t="s">
        <v>981</v>
      </c>
      <c r="C249" s="11" t="s">
        <v>982</v>
      </c>
      <c r="D249" s="12"/>
      <c r="E249" s="12" t="s">
        <v>1009</v>
      </c>
      <c r="F249" s="12" t="s">
        <v>67</v>
      </c>
      <c r="G249" s="13">
        <v>1</v>
      </c>
      <c r="H249" s="13"/>
      <c r="I249" s="13">
        <v>0</v>
      </c>
      <c r="J249" s="14">
        <v>616.67999999999995</v>
      </c>
      <c r="K249" s="15">
        <v>1655</v>
      </c>
      <c r="L249" s="14">
        <f>J249+ROUND(K249, 2)</f>
        <v>2271.6799999999998</v>
      </c>
      <c r="M249" s="14">
        <v>0</v>
      </c>
      <c r="N249" s="14">
        <v>0</v>
      </c>
      <c r="O249" s="14">
        <f>M249+N249</f>
        <v>0</v>
      </c>
      <c r="P249" s="14">
        <v>616.67999999999995</v>
      </c>
      <c r="Q249" s="15">
        <v>1655</v>
      </c>
      <c r="R249" s="14">
        <f>P249+ROUND(Q249, 2)</f>
        <v>2271.6799999999998</v>
      </c>
      <c r="S249" s="14">
        <v>0</v>
      </c>
      <c r="T249" s="14">
        <v>0</v>
      </c>
      <c r="U249" s="14">
        <f>S249+T249</f>
        <v>0</v>
      </c>
      <c r="V249" s="9">
        <f>ROUND(P249 / 1.2, 2)</f>
        <v>513.9</v>
      </c>
      <c r="W249" s="9">
        <f>ROUND(Q249 / 1.2, 2)</f>
        <v>1379.17</v>
      </c>
      <c r="X249" s="9">
        <f>ROUND(R249 / 1.2, 2)</f>
        <v>1893.07</v>
      </c>
      <c r="Y249" s="9">
        <f t="shared" si="18"/>
        <v>0</v>
      </c>
      <c r="Z249" s="9">
        <f>ROUND(T249 / 1.2, 2)</f>
        <v>0</v>
      </c>
      <c r="AA249" s="9">
        <f>Y249+Z249</f>
        <v>0</v>
      </c>
      <c r="AD249" s="4">
        <v>337839911</v>
      </c>
      <c r="AE249" s="4">
        <v>27137963</v>
      </c>
      <c r="AG249" s="4" t="s">
        <v>984</v>
      </c>
      <c r="AH249" s="4" t="s">
        <v>985</v>
      </c>
      <c r="AI249" s="4" t="s">
        <v>70</v>
      </c>
    </row>
    <row r="250" spans="1:35" ht="18" hidden="1" x14ac:dyDescent="0.3">
      <c r="A250" s="10" t="s">
        <v>1011</v>
      </c>
      <c r="B250" s="10"/>
      <c r="C250" s="49" t="s">
        <v>874</v>
      </c>
      <c r="D250" s="12"/>
      <c r="E250" s="12"/>
      <c r="F250" s="29" t="s">
        <v>74</v>
      </c>
      <c r="G250" s="30">
        <v>0.25</v>
      </c>
      <c r="H250" s="41"/>
      <c r="I250" s="41">
        <v>0</v>
      </c>
      <c r="J250" s="31">
        <v>47.44</v>
      </c>
      <c r="M250" s="32">
        <f>ROUND(ROUND(J250, 2)*I250, 2)</f>
        <v>0</v>
      </c>
      <c r="P250" s="31">
        <v>47.44</v>
      </c>
      <c r="S250" s="32">
        <f>ROUND(ROUND(P250, 2)*I250, 2)</f>
        <v>0</v>
      </c>
      <c r="V250" s="9">
        <f>ROUND(ROUND(P250, 2)/1.2, 2)</f>
        <v>39.53</v>
      </c>
      <c r="Y250" s="9">
        <f t="shared" si="18"/>
        <v>0</v>
      </c>
      <c r="AD250" s="4" t="s">
        <v>1012</v>
      </c>
      <c r="AE250" s="4" t="s">
        <v>1013</v>
      </c>
      <c r="AF250" s="4" t="s">
        <v>878</v>
      </c>
    </row>
    <row r="251" spans="1:35" ht="36" hidden="1" x14ac:dyDescent="0.3">
      <c r="A251" s="10" t="s">
        <v>1016</v>
      </c>
      <c r="B251" s="10"/>
      <c r="C251" s="28" t="s">
        <v>899</v>
      </c>
      <c r="D251" s="12"/>
      <c r="E251" s="12" t="s">
        <v>1017</v>
      </c>
      <c r="F251" s="29" t="s">
        <v>67</v>
      </c>
      <c r="G251" s="30">
        <v>1.07</v>
      </c>
      <c r="H251" s="41"/>
      <c r="I251" s="41">
        <v>0</v>
      </c>
      <c r="J251" s="31">
        <v>447.41</v>
      </c>
      <c r="M251" s="32">
        <f>ROUND(ROUND(J251, 2)*I251, 2)</f>
        <v>0</v>
      </c>
      <c r="P251" s="31">
        <v>447.41</v>
      </c>
      <c r="S251" s="32">
        <f>ROUND(ROUND(P251, 2)*I251, 2)</f>
        <v>0</v>
      </c>
      <c r="V251" s="9">
        <f>ROUND(ROUND(P251, 2)/1.2, 2)</f>
        <v>372.84</v>
      </c>
      <c r="Y251" s="9">
        <f t="shared" si="18"/>
        <v>0</v>
      </c>
      <c r="AD251" s="4" t="s">
        <v>1018</v>
      </c>
      <c r="AE251" s="4" t="s">
        <v>1019</v>
      </c>
      <c r="AF251" s="4" t="s">
        <v>903</v>
      </c>
    </row>
    <row r="252" spans="1:35" ht="36" hidden="1" x14ac:dyDescent="0.3">
      <c r="A252" s="10" t="s">
        <v>1022</v>
      </c>
      <c r="B252" s="10"/>
      <c r="C252" s="49" t="s">
        <v>630</v>
      </c>
      <c r="D252" s="12"/>
      <c r="E252" s="12"/>
      <c r="F252" s="29" t="s">
        <v>74</v>
      </c>
      <c r="G252" s="30">
        <v>0.15</v>
      </c>
      <c r="H252" s="30"/>
      <c r="I252" s="30">
        <v>0</v>
      </c>
      <c r="J252" s="31">
        <v>88.8</v>
      </c>
      <c r="M252" s="32">
        <f>ROUND(ROUND(J252, 2)*I252, 2)</f>
        <v>0</v>
      </c>
      <c r="P252" s="31">
        <v>88.8</v>
      </c>
      <c r="S252" s="32">
        <f>ROUND(ROUND(P252, 2)*I252, 2)</f>
        <v>0</v>
      </c>
      <c r="V252" s="9">
        <f>ROUND(ROUND(P252, 2)/1.2, 2)</f>
        <v>74</v>
      </c>
      <c r="Y252" s="9">
        <f t="shared" si="18"/>
        <v>0</v>
      </c>
      <c r="AD252" s="4" t="s">
        <v>1023</v>
      </c>
      <c r="AE252" s="4" t="s">
        <v>1024</v>
      </c>
      <c r="AF252" s="4" t="s">
        <v>633</v>
      </c>
    </row>
    <row r="253" spans="1:35" ht="54" hidden="1" x14ac:dyDescent="0.3">
      <c r="A253" s="10" t="s">
        <v>1027</v>
      </c>
      <c r="B253" s="10"/>
      <c r="C253" s="28" t="s">
        <v>607</v>
      </c>
      <c r="D253" s="12"/>
      <c r="E253" s="12" t="s">
        <v>608</v>
      </c>
      <c r="F253" s="29" t="s">
        <v>74</v>
      </c>
      <c r="G253" s="30">
        <v>7</v>
      </c>
      <c r="H253" s="30"/>
      <c r="I253" s="30">
        <v>0</v>
      </c>
      <c r="J253" s="31">
        <v>16.11</v>
      </c>
      <c r="M253" s="32">
        <f>ROUND(ROUND(J253, 2)*I253, 2)</f>
        <v>0</v>
      </c>
      <c r="P253" s="31">
        <v>16.11</v>
      </c>
      <c r="S253" s="32">
        <f>ROUND(ROUND(P253, 2)*I253, 2)</f>
        <v>0</v>
      </c>
      <c r="V253" s="9">
        <f>ROUND(ROUND(P253, 2)/1.2, 2)</f>
        <v>13.43</v>
      </c>
      <c r="Y253" s="9">
        <f t="shared" ref="Y253:Y283" si="19">ROUND(S253 / 1.2, 2)</f>
        <v>0</v>
      </c>
      <c r="AD253" s="4" t="s">
        <v>1028</v>
      </c>
      <c r="AE253" s="4" t="s">
        <v>1029</v>
      </c>
      <c r="AF253" s="4" t="s">
        <v>611</v>
      </c>
    </row>
    <row r="254" spans="1:35" ht="54" x14ac:dyDescent="0.3">
      <c r="A254" s="10" t="s">
        <v>1032</v>
      </c>
      <c r="B254" s="10" t="s">
        <v>981</v>
      </c>
      <c r="C254" s="11" t="s">
        <v>982</v>
      </c>
      <c r="D254" s="12"/>
      <c r="E254" s="12" t="s">
        <v>983</v>
      </c>
      <c r="F254" s="12" t="s">
        <v>67</v>
      </c>
      <c r="G254" s="13">
        <v>1</v>
      </c>
      <c r="H254" s="13"/>
      <c r="I254" s="13">
        <v>25.81</v>
      </c>
      <c r="J254" s="14">
        <v>626.97</v>
      </c>
      <c r="K254" s="15">
        <v>1655</v>
      </c>
      <c r="L254" s="14">
        <f>J254+ROUND(K254, 2)</f>
        <v>2281.9700000000003</v>
      </c>
      <c r="M254" s="14">
        <v>16182.1</v>
      </c>
      <c r="N254" s="14">
        <v>42715.55</v>
      </c>
      <c r="O254" s="14">
        <f>M254+N254</f>
        <v>58897.65</v>
      </c>
      <c r="P254" s="14">
        <v>616.69000000000005</v>
      </c>
      <c r="Q254" s="15">
        <v>1986</v>
      </c>
      <c r="R254" s="14">
        <f>P254+ROUND(Q254, 2)</f>
        <v>2602.69</v>
      </c>
      <c r="S254" s="14">
        <v>15916.77</v>
      </c>
      <c r="T254" s="14">
        <v>51258.66</v>
      </c>
      <c r="U254" s="14">
        <f>S254+T254</f>
        <v>67175.430000000008</v>
      </c>
      <c r="V254" s="9">
        <f>ROUND(P254 / 1.2, 2)</f>
        <v>513.91</v>
      </c>
      <c r="W254" s="9">
        <f>ROUND(Q254 / 1.2, 2)</f>
        <v>1655</v>
      </c>
      <c r="X254" s="9">
        <f>ROUND(R254 / 1.2, 2)</f>
        <v>2168.91</v>
      </c>
      <c r="Y254" s="9">
        <f t="shared" si="19"/>
        <v>13263.98</v>
      </c>
      <c r="Z254" s="9">
        <f>ROUND(T254 / 1.2, 2)</f>
        <v>42715.55</v>
      </c>
      <c r="AA254" s="9">
        <f>Y254+Z254</f>
        <v>55979.53</v>
      </c>
      <c r="AD254" s="4">
        <v>337839912</v>
      </c>
      <c r="AE254" s="4">
        <v>28674965</v>
      </c>
      <c r="AG254" s="4" t="s">
        <v>984</v>
      </c>
      <c r="AH254" s="4" t="s">
        <v>985</v>
      </c>
      <c r="AI254" s="4" t="s">
        <v>70</v>
      </c>
    </row>
    <row r="255" spans="1:35" ht="36" x14ac:dyDescent="0.3">
      <c r="A255" s="10" t="s">
        <v>1033</v>
      </c>
      <c r="B255" s="10"/>
      <c r="C255" s="28" t="s">
        <v>607</v>
      </c>
      <c r="D255" s="12"/>
      <c r="E255" s="12"/>
      <c r="F255" s="29" t="s">
        <v>74</v>
      </c>
      <c r="G255" s="30">
        <v>7</v>
      </c>
      <c r="H255" s="30"/>
      <c r="I255" s="30">
        <v>180.67</v>
      </c>
      <c r="J255" s="31">
        <v>16.38</v>
      </c>
      <c r="M255" s="32">
        <f>ROUND(ROUND(J255, 2)*I255, 2)</f>
        <v>2959.37</v>
      </c>
      <c r="P255" s="31">
        <v>16.11</v>
      </c>
      <c r="S255" s="32">
        <f>ROUND(ROUND(P255, 2)*I255, 2)</f>
        <v>2910.59</v>
      </c>
      <c r="V255" s="9">
        <f>ROUND(ROUND(P255, 2)/1.2, 2)</f>
        <v>13.43</v>
      </c>
      <c r="Y255" s="9">
        <f t="shared" si="19"/>
        <v>2425.4899999999998</v>
      </c>
      <c r="AD255" s="4" t="s">
        <v>1034</v>
      </c>
      <c r="AE255" s="4" t="s">
        <v>1035</v>
      </c>
      <c r="AF255" s="4" t="s">
        <v>611</v>
      </c>
    </row>
    <row r="256" spans="1:35" ht="36" x14ac:dyDescent="0.3">
      <c r="A256" s="10" t="s">
        <v>1036</v>
      </c>
      <c r="B256" s="10"/>
      <c r="C256" s="49" t="s">
        <v>630</v>
      </c>
      <c r="D256" s="12"/>
      <c r="E256" s="12"/>
      <c r="F256" s="29" t="s">
        <v>74</v>
      </c>
      <c r="G256" s="30">
        <v>0.15</v>
      </c>
      <c r="H256" s="30"/>
      <c r="I256" s="30">
        <v>3.8719999999999999</v>
      </c>
      <c r="J256" s="31">
        <v>90.28</v>
      </c>
      <c r="M256" s="32">
        <f>ROUND(ROUND(J256, 2)*I256, 2)</f>
        <v>349.56</v>
      </c>
      <c r="P256" s="31">
        <v>88.8</v>
      </c>
      <c r="S256" s="32">
        <f>ROUND(ROUND(P256, 2)*I256, 2)</f>
        <v>343.83</v>
      </c>
      <c r="V256" s="9">
        <f>ROUND(ROUND(P256, 2)/1.2, 2)</f>
        <v>74</v>
      </c>
      <c r="Y256" s="9">
        <f t="shared" si="19"/>
        <v>286.52999999999997</v>
      </c>
      <c r="AD256" s="4" t="s">
        <v>1037</v>
      </c>
      <c r="AE256" s="4" t="s">
        <v>1038</v>
      </c>
      <c r="AF256" s="4" t="s">
        <v>633</v>
      </c>
    </row>
    <row r="257" spans="1:35" ht="54" x14ac:dyDescent="0.3">
      <c r="A257" s="10" t="s">
        <v>1039</v>
      </c>
      <c r="B257" s="10"/>
      <c r="C257" s="28" t="s">
        <v>899</v>
      </c>
      <c r="D257" s="12"/>
      <c r="E257" s="12" t="s">
        <v>998</v>
      </c>
      <c r="F257" s="29" t="s">
        <v>67</v>
      </c>
      <c r="G257" s="30">
        <v>1.07</v>
      </c>
      <c r="H257" s="41"/>
      <c r="I257" s="41">
        <v>27.617000000000001</v>
      </c>
      <c r="J257" s="31">
        <v>454.86</v>
      </c>
      <c r="M257" s="32">
        <f>ROUND(ROUND(J257, 2)*I257, 2)</f>
        <v>12561.87</v>
      </c>
      <c r="P257" s="31">
        <v>447.41</v>
      </c>
      <c r="S257" s="32">
        <f>ROUND(ROUND(P257, 2)*I257, 2)</f>
        <v>12356.12</v>
      </c>
      <c r="V257" s="9">
        <f>ROUND(ROUND(P257, 2)/1.2, 2)</f>
        <v>372.84</v>
      </c>
      <c r="Y257" s="9">
        <f t="shared" si="19"/>
        <v>10296.77</v>
      </c>
      <c r="AD257" s="4" t="s">
        <v>1040</v>
      </c>
      <c r="AE257" s="4" t="s">
        <v>1041</v>
      </c>
      <c r="AF257" s="4" t="s">
        <v>903</v>
      </c>
    </row>
    <row r="258" spans="1:35" ht="18" x14ac:dyDescent="0.3">
      <c r="A258" s="10" t="s">
        <v>1042</v>
      </c>
      <c r="B258" s="10"/>
      <c r="C258" s="49" t="s">
        <v>874</v>
      </c>
      <c r="D258" s="12"/>
      <c r="E258" s="12"/>
      <c r="F258" s="29" t="s">
        <v>74</v>
      </c>
      <c r="G258" s="30">
        <v>0.25</v>
      </c>
      <c r="H258" s="41"/>
      <c r="I258" s="41">
        <v>6.4530000000000003</v>
      </c>
      <c r="J258" s="31">
        <v>48.23</v>
      </c>
      <c r="M258" s="32">
        <f>ROUND(ROUND(J258, 2)*I258, 2)</f>
        <v>311.23</v>
      </c>
      <c r="P258" s="31">
        <v>47.44</v>
      </c>
      <c r="S258" s="32">
        <f>ROUND(ROUND(P258, 2)*I258, 2)</f>
        <v>306.13</v>
      </c>
      <c r="V258" s="9">
        <f>ROUND(ROUND(P258, 2)/1.2, 2)</f>
        <v>39.53</v>
      </c>
      <c r="Y258" s="9">
        <f t="shared" si="19"/>
        <v>255.11</v>
      </c>
      <c r="AD258" s="4" t="s">
        <v>1043</v>
      </c>
      <c r="AE258" s="4" t="s">
        <v>1044</v>
      </c>
      <c r="AF258" s="4" t="s">
        <v>878</v>
      </c>
    </row>
    <row r="259" spans="1:35" ht="54" x14ac:dyDescent="0.3">
      <c r="A259" s="10" t="s">
        <v>1045</v>
      </c>
      <c r="B259" s="10" t="s">
        <v>981</v>
      </c>
      <c r="C259" s="11" t="s">
        <v>982</v>
      </c>
      <c r="D259" s="12"/>
      <c r="E259" s="12" t="s">
        <v>1009</v>
      </c>
      <c r="F259" s="12" t="s">
        <v>67</v>
      </c>
      <c r="G259" s="13">
        <v>1</v>
      </c>
      <c r="H259" s="13"/>
      <c r="I259" s="13">
        <v>54.1</v>
      </c>
      <c r="J259" s="14">
        <v>626.96</v>
      </c>
      <c r="K259" s="15">
        <v>1655</v>
      </c>
      <c r="L259" s="14">
        <f>J259+ROUND(K259, 2)</f>
        <v>2281.96</v>
      </c>
      <c r="M259" s="14">
        <v>33918.54</v>
      </c>
      <c r="N259" s="14">
        <v>89535.5</v>
      </c>
      <c r="O259" s="14">
        <f>M259+N259</f>
        <v>123454.04000000001</v>
      </c>
      <c r="P259" s="14">
        <v>616.67999999999995</v>
      </c>
      <c r="Q259" s="15">
        <v>1986</v>
      </c>
      <c r="R259" s="14">
        <f>P259+ROUND(Q259, 2)</f>
        <v>2602.6799999999998</v>
      </c>
      <c r="S259" s="14">
        <v>33362.39</v>
      </c>
      <c r="T259" s="14">
        <v>107442.6</v>
      </c>
      <c r="U259" s="14">
        <f>S259+T259</f>
        <v>140804.99</v>
      </c>
      <c r="V259" s="9">
        <f>ROUND(P259 / 1.2, 2)</f>
        <v>513.9</v>
      </c>
      <c r="W259" s="9">
        <f>ROUND(Q259 / 1.2, 2)</f>
        <v>1655</v>
      </c>
      <c r="X259" s="9">
        <f>ROUND(R259 / 1.2, 2)</f>
        <v>2168.9</v>
      </c>
      <c r="Y259" s="9">
        <f t="shared" si="19"/>
        <v>27801.99</v>
      </c>
      <c r="Z259" s="9">
        <f>ROUND(T259 / 1.2, 2)</f>
        <v>89535.5</v>
      </c>
      <c r="AA259" s="9">
        <f>Y259+Z259</f>
        <v>117337.49</v>
      </c>
      <c r="AD259" s="4">
        <v>337839913</v>
      </c>
      <c r="AE259" s="4">
        <v>28674978</v>
      </c>
      <c r="AG259" s="4" t="s">
        <v>984</v>
      </c>
      <c r="AH259" s="4" t="s">
        <v>985</v>
      </c>
      <c r="AI259" s="4" t="s">
        <v>70</v>
      </c>
    </row>
    <row r="260" spans="1:35" ht="18" x14ac:dyDescent="0.3">
      <c r="A260" s="10" t="s">
        <v>1046</v>
      </c>
      <c r="B260" s="10"/>
      <c r="C260" s="49" t="s">
        <v>874</v>
      </c>
      <c r="D260" s="12"/>
      <c r="E260" s="12"/>
      <c r="F260" s="29" t="s">
        <v>74</v>
      </c>
      <c r="G260" s="30">
        <v>0.25</v>
      </c>
      <c r="H260" s="41"/>
      <c r="I260" s="41">
        <v>13.525</v>
      </c>
      <c r="J260" s="31">
        <v>48.23</v>
      </c>
      <c r="M260" s="32">
        <f>ROUND(ROUND(J260, 2)*I260, 2)</f>
        <v>652.30999999999995</v>
      </c>
      <c r="P260" s="31">
        <v>47.44</v>
      </c>
      <c r="S260" s="32">
        <f>ROUND(ROUND(P260, 2)*I260, 2)</f>
        <v>641.63</v>
      </c>
      <c r="V260" s="9">
        <f>ROUND(ROUND(P260, 2)/1.2, 2)</f>
        <v>39.53</v>
      </c>
      <c r="Y260" s="9">
        <f t="shared" si="19"/>
        <v>534.69000000000005</v>
      </c>
      <c r="AD260" s="4" t="s">
        <v>1047</v>
      </c>
      <c r="AE260" s="4" t="s">
        <v>1048</v>
      </c>
      <c r="AF260" s="4" t="s">
        <v>878</v>
      </c>
    </row>
    <row r="261" spans="1:35" ht="36" x14ac:dyDescent="0.3">
      <c r="A261" s="10" t="s">
        <v>1049</v>
      </c>
      <c r="B261" s="10"/>
      <c r="C261" s="28" t="s">
        <v>899</v>
      </c>
      <c r="D261" s="12"/>
      <c r="E261" s="12" t="s">
        <v>1017</v>
      </c>
      <c r="F261" s="29" t="s">
        <v>67</v>
      </c>
      <c r="G261" s="30">
        <v>1.07</v>
      </c>
      <c r="H261" s="41"/>
      <c r="I261" s="41">
        <v>57.887</v>
      </c>
      <c r="J261" s="31">
        <v>454.86</v>
      </c>
      <c r="M261" s="32">
        <f>ROUND(ROUND(J261, 2)*I261, 2)</f>
        <v>26330.48</v>
      </c>
      <c r="P261" s="31">
        <v>447.41</v>
      </c>
      <c r="S261" s="32">
        <f>ROUND(ROUND(P261, 2)*I261, 2)</f>
        <v>25899.22</v>
      </c>
      <c r="V261" s="9">
        <f>ROUND(ROUND(P261, 2)/1.2, 2)</f>
        <v>372.84</v>
      </c>
      <c r="Y261" s="9">
        <f t="shared" si="19"/>
        <v>21582.68</v>
      </c>
      <c r="AD261" s="4" t="s">
        <v>1050</v>
      </c>
      <c r="AE261" s="4" t="s">
        <v>1051</v>
      </c>
      <c r="AF261" s="4" t="s">
        <v>903</v>
      </c>
    </row>
    <row r="262" spans="1:35" ht="36" x14ac:dyDescent="0.3">
      <c r="A262" s="10" t="s">
        <v>1052</v>
      </c>
      <c r="B262" s="10"/>
      <c r="C262" s="49" t="s">
        <v>630</v>
      </c>
      <c r="D262" s="12"/>
      <c r="E262" s="12"/>
      <c r="F262" s="29" t="s">
        <v>74</v>
      </c>
      <c r="G262" s="30">
        <v>0.15</v>
      </c>
      <c r="H262" s="30"/>
      <c r="I262" s="30">
        <v>8.1150000000000002</v>
      </c>
      <c r="J262" s="31">
        <v>90.28</v>
      </c>
      <c r="M262" s="32">
        <f>ROUND(ROUND(J262, 2)*I262, 2)</f>
        <v>732.62</v>
      </c>
      <c r="P262" s="31">
        <v>88.8</v>
      </c>
      <c r="S262" s="32">
        <f>ROUND(ROUND(P262, 2)*I262, 2)</f>
        <v>720.61</v>
      </c>
      <c r="V262" s="9">
        <f>ROUND(ROUND(P262, 2)/1.2, 2)</f>
        <v>74</v>
      </c>
      <c r="Y262" s="9">
        <f t="shared" si="19"/>
        <v>600.51</v>
      </c>
      <c r="AD262" s="4" t="s">
        <v>1053</v>
      </c>
      <c r="AE262" s="4" t="s">
        <v>1054</v>
      </c>
      <c r="AF262" s="4" t="s">
        <v>633</v>
      </c>
    </row>
    <row r="263" spans="1:35" ht="36" x14ac:dyDescent="0.3">
      <c r="A263" s="10" t="s">
        <v>1055</v>
      </c>
      <c r="B263" s="10"/>
      <c r="C263" s="28" t="s">
        <v>607</v>
      </c>
      <c r="D263" s="12"/>
      <c r="E263" s="12"/>
      <c r="F263" s="29" t="s">
        <v>74</v>
      </c>
      <c r="G263" s="30">
        <v>7</v>
      </c>
      <c r="H263" s="30"/>
      <c r="I263" s="30">
        <v>378.7</v>
      </c>
      <c r="J263" s="31">
        <v>16.38</v>
      </c>
      <c r="M263" s="32">
        <f>ROUND(ROUND(J263, 2)*I263, 2)</f>
        <v>6203.11</v>
      </c>
      <c r="P263" s="31">
        <v>16.11</v>
      </c>
      <c r="S263" s="32">
        <f>ROUND(ROUND(P263, 2)*I263, 2)</f>
        <v>6100.86</v>
      </c>
      <c r="V263" s="9">
        <f>ROUND(ROUND(P263, 2)/1.2, 2)</f>
        <v>13.43</v>
      </c>
      <c r="Y263" s="9">
        <f t="shared" si="19"/>
        <v>5084.05</v>
      </c>
      <c r="AD263" s="4" t="s">
        <v>1056</v>
      </c>
      <c r="AE263" s="4" t="s">
        <v>1057</v>
      </c>
      <c r="AF263" s="4" t="s">
        <v>611</v>
      </c>
    </row>
    <row r="264" spans="1:35" ht="54" hidden="1" x14ac:dyDescent="0.3">
      <c r="A264" s="10" t="s">
        <v>1058</v>
      </c>
      <c r="B264" s="10" t="s">
        <v>1059</v>
      </c>
      <c r="C264" s="11" t="s">
        <v>1060</v>
      </c>
      <c r="D264" s="12"/>
      <c r="E264" s="12" t="s">
        <v>1061</v>
      </c>
      <c r="F264" s="12" t="s">
        <v>67</v>
      </c>
      <c r="G264" s="13">
        <v>1</v>
      </c>
      <c r="H264" s="13"/>
      <c r="I264" s="13">
        <v>0</v>
      </c>
      <c r="J264" s="14">
        <v>2233.0300000000002</v>
      </c>
      <c r="K264" s="15">
        <v>2785</v>
      </c>
      <c r="L264" s="14">
        <f>J264+ROUND(K264, 2)</f>
        <v>5018.0300000000007</v>
      </c>
      <c r="M264" s="14">
        <v>0</v>
      </c>
      <c r="N264" s="14">
        <v>0</v>
      </c>
      <c r="O264" s="14">
        <f>M264+N264</f>
        <v>0</v>
      </c>
      <c r="P264" s="14">
        <v>1530.85</v>
      </c>
      <c r="Q264" s="15">
        <v>2785</v>
      </c>
      <c r="R264" s="14">
        <f>P264+ROUND(Q264, 2)</f>
        <v>4315.8500000000004</v>
      </c>
      <c r="S264" s="14">
        <v>0</v>
      </c>
      <c r="T264" s="14">
        <v>0</v>
      </c>
      <c r="U264" s="14">
        <f>S264+T264</f>
        <v>0</v>
      </c>
      <c r="V264" s="9">
        <f>ROUND(P264 / 1.2, 2)</f>
        <v>1275.71</v>
      </c>
      <c r="W264" s="9">
        <f>ROUND(Q264 / 1.2, 2)</f>
        <v>2320.83</v>
      </c>
      <c r="X264" s="9">
        <f>ROUND(R264 / 1.2, 2)</f>
        <v>3596.54</v>
      </c>
      <c r="Y264" s="9">
        <f t="shared" si="19"/>
        <v>0</v>
      </c>
      <c r="Z264" s="9">
        <f>ROUND(T264 / 1.2, 2)</f>
        <v>0</v>
      </c>
      <c r="AA264" s="9">
        <f>Y264+Z264</f>
        <v>0</v>
      </c>
      <c r="AD264" s="4">
        <v>337839790</v>
      </c>
      <c r="AE264" s="4">
        <v>27137882</v>
      </c>
      <c r="AG264" s="4" t="s">
        <v>1062</v>
      </c>
      <c r="AH264" s="4" t="s">
        <v>1063</v>
      </c>
      <c r="AI264" s="4" t="s">
        <v>70</v>
      </c>
    </row>
    <row r="265" spans="1:35" ht="54" hidden="1" x14ac:dyDescent="0.3">
      <c r="A265" s="10" t="s">
        <v>1065</v>
      </c>
      <c r="B265" s="10"/>
      <c r="C265" s="28" t="s">
        <v>1066</v>
      </c>
      <c r="D265" s="12"/>
      <c r="E265" s="12" t="s">
        <v>608</v>
      </c>
      <c r="F265" s="29" t="s">
        <v>74</v>
      </c>
      <c r="G265" s="30">
        <v>1.2</v>
      </c>
      <c r="H265" s="41"/>
      <c r="I265" s="41">
        <v>0</v>
      </c>
      <c r="J265" s="31">
        <v>16.11</v>
      </c>
      <c r="M265" s="32">
        <f>ROUND(ROUND(J265, 2)*I265, 2)</f>
        <v>0</v>
      </c>
      <c r="P265" s="31">
        <v>16.11</v>
      </c>
      <c r="S265" s="32">
        <f>ROUND(ROUND(P265, 2)*I265, 2)</f>
        <v>0</v>
      </c>
      <c r="V265" s="9">
        <f>ROUND(ROUND(P265, 2)/1.2, 2)</f>
        <v>13.43</v>
      </c>
      <c r="Y265" s="9">
        <f t="shared" si="19"/>
        <v>0</v>
      </c>
      <c r="AD265" s="4" t="s">
        <v>1067</v>
      </c>
      <c r="AE265" s="4" t="s">
        <v>1068</v>
      </c>
      <c r="AF265" s="4" t="s">
        <v>1069</v>
      </c>
    </row>
    <row r="266" spans="1:35" ht="36" hidden="1" x14ac:dyDescent="0.3">
      <c r="A266" s="10" t="s">
        <v>1072</v>
      </c>
      <c r="B266" s="10"/>
      <c r="C266" s="49" t="s">
        <v>630</v>
      </c>
      <c r="D266" s="12"/>
      <c r="E266" s="12"/>
      <c r="F266" s="29" t="s">
        <v>74</v>
      </c>
      <c r="G266" s="30">
        <v>0.15</v>
      </c>
      <c r="H266" s="30"/>
      <c r="I266" s="30">
        <v>0</v>
      </c>
      <c r="J266" s="31">
        <v>88.8</v>
      </c>
      <c r="M266" s="32">
        <f>ROUND(ROUND(J266, 2)*I266, 2)</f>
        <v>0</v>
      </c>
      <c r="P266" s="31">
        <v>88.8</v>
      </c>
      <c r="S266" s="32">
        <f>ROUND(ROUND(P266, 2)*I266, 2)</f>
        <v>0</v>
      </c>
      <c r="V266" s="9">
        <f>ROUND(ROUND(P266, 2)/1.2, 2)</f>
        <v>74</v>
      </c>
      <c r="Y266" s="9">
        <f t="shared" si="19"/>
        <v>0</v>
      </c>
      <c r="AD266" s="4" t="s">
        <v>1073</v>
      </c>
      <c r="AE266" s="4" t="s">
        <v>1074</v>
      </c>
      <c r="AF266" s="4" t="s">
        <v>633</v>
      </c>
    </row>
    <row r="267" spans="1:35" ht="72" hidden="1" x14ac:dyDescent="0.3">
      <c r="A267" s="10" t="s">
        <v>1077</v>
      </c>
      <c r="B267" s="10"/>
      <c r="C267" s="49" t="s">
        <v>1078</v>
      </c>
      <c r="D267" s="12"/>
      <c r="E267" s="12" t="s">
        <v>1079</v>
      </c>
      <c r="F267" s="29" t="s">
        <v>67</v>
      </c>
      <c r="G267" s="30">
        <v>1.2</v>
      </c>
      <c r="H267" s="41"/>
      <c r="I267" s="41">
        <v>0</v>
      </c>
      <c r="J267" s="31">
        <v>1809.15</v>
      </c>
      <c r="M267" s="32">
        <f>ROUND(ROUND(J267, 2)*I267, 2)</f>
        <v>0</v>
      </c>
      <c r="P267" s="31">
        <v>1224</v>
      </c>
      <c r="S267" s="32">
        <f>ROUND(ROUND(P267, 2)*I267, 2)</f>
        <v>0</v>
      </c>
      <c r="V267" s="9">
        <f>ROUND(ROUND(P267, 2)/1.2, 2)</f>
        <v>1020</v>
      </c>
      <c r="Y267" s="9">
        <f t="shared" si="19"/>
        <v>0</v>
      </c>
      <c r="AD267" s="4" t="s">
        <v>1080</v>
      </c>
      <c r="AE267" s="4" t="s">
        <v>1081</v>
      </c>
      <c r="AF267" s="4" t="s">
        <v>1082</v>
      </c>
    </row>
    <row r="268" spans="1:35" ht="36" hidden="1" x14ac:dyDescent="0.3">
      <c r="A268" s="10" t="s">
        <v>1085</v>
      </c>
      <c r="B268" s="10"/>
      <c r="C268" s="49" t="s">
        <v>625</v>
      </c>
      <c r="D268" s="12"/>
      <c r="E268" s="12"/>
      <c r="F268" s="29" t="s">
        <v>74</v>
      </c>
      <c r="G268" s="30">
        <v>0.25</v>
      </c>
      <c r="H268" s="41"/>
      <c r="I268" s="41">
        <v>0</v>
      </c>
      <c r="J268" s="31">
        <v>40.270000000000003</v>
      </c>
      <c r="M268" s="32">
        <f>ROUND(ROUND(J268, 2)*I268, 2)</f>
        <v>0</v>
      </c>
      <c r="P268" s="31">
        <v>40.270000000000003</v>
      </c>
      <c r="S268" s="32">
        <f>ROUND(ROUND(P268, 2)*I268, 2)</f>
        <v>0</v>
      </c>
      <c r="V268" s="9">
        <f>ROUND(ROUND(P268, 2)/1.2, 2)</f>
        <v>33.56</v>
      </c>
      <c r="Y268" s="9">
        <f t="shared" si="19"/>
        <v>0</v>
      </c>
      <c r="AD268" s="4" t="s">
        <v>1086</v>
      </c>
      <c r="AE268" s="4" t="s">
        <v>1087</v>
      </c>
      <c r="AF268" s="4" t="s">
        <v>628</v>
      </c>
    </row>
    <row r="269" spans="1:35" ht="54" hidden="1" x14ac:dyDescent="0.3">
      <c r="A269" s="10" t="s">
        <v>1090</v>
      </c>
      <c r="B269" s="10" t="s">
        <v>1059</v>
      </c>
      <c r="C269" s="11" t="s">
        <v>1060</v>
      </c>
      <c r="D269" s="12"/>
      <c r="E269" s="12" t="s">
        <v>1091</v>
      </c>
      <c r="F269" s="12" t="s">
        <v>67</v>
      </c>
      <c r="G269" s="13">
        <v>1</v>
      </c>
      <c r="H269" s="13"/>
      <c r="I269" s="13">
        <v>0</v>
      </c>
      <c r="J269" s="14">
        <v>2233.0300000000002</v>
      </c>
      <c r="K269" s="15">
        <v>2785</v>
      </c>
      <c r="L269" s="14">
        <f>J269+ROUND(K269, 2)</f>
        <v>5018.0300000000007</v>
      </c>
      <c r="M269" s="14">
        <v>0</v>
      </c>
      <c r="N269" s="14">
        <v>0</v>
      </c>
      <c r="O269" s="14">
        <f>M269+N269</f>
        <v>0</v>
      </c>
      <c r="P269" s="14">
        <v>1530.85</v>
      </c>
      <c r="Q269" s="15">
        <v>2785</v>
      </c>
      <c r="R269" s="14">
        <f>P269+ROUND(Q269, 2)</f>
        <v>4315.8500000000004</v>
      </c>
      <c r="S269" s="14">
        <v>0</v>
      </c>
      <c r="T269" s="14">
        <v>0</v>
      </c>
      <c r="U269" s="14">
        <f>S269+T269</f>
        <v>0</v>
      </c>
      <c r="V269" s="9">
        <f>ROUND(P269 / 1.2, 2)</f>
        <v>1275.71</v>
      </c>
      <c r="W269" s="9">
        <f>ROUND(Q269 / 1.2, 2)</f>
        <v>2320.83</v>
      </c>
      <c r="X269" s="9">
        <f>ROUND(R269 / 1.2, 2)</f>
        <v>3596.54</v>
      </c>
      <c r="Y269" s="9">
        <f t="shared" si="19"/>
        <v>0</v>
      </c>
      <c r="Z269" s="9">
        <f>ROUND(T269 / 1.2, 2)</f>
        <v>0</v>
      </c>
      <c r="AA269" s="9">
        <f>Y269+Z269</f>
        <v>0</v>
      </c>
      <c r="AD269" s="4">
        <v>337839914</v>
      </c>
      <c r="AE269" s="4">
        <v>27137962</v>
      </c>
      <c r="AG269" s="4" t="s">
        <v>1062</v>
      </c>
      <c r="AH269" s="4" t="s">
        <v>1063</v>
      </c>
      <c r="AI269" s="4" t="s">
        <v>70</v>
      </c>
    </row>
    <row r="270" spans="1:35" ht="36" hidden="1" x14ac:dyDescent="0.3">
      <c r="A270" s="10" t="s">
        <v>1093</v>
      </c>
      <c r="B270" s="10"/>
      <c r="C270" s="49" t="s">
        <v>625</v>
      </c>
      <c r="D270" s="12"/>
      <c r="E270" s="12"/>
      <c r="F270" s="29" t="s">
        <v>74</v>
      </c>
      <c r="G270" s="30">
        <v>0.25</v>
      </c>
      <c r="H270" s="41"/>
      <c r="I270" s="41">
        <v>0</v>
      </c>
      <c r="J270" s="31">
        <v>40.270000000000003</v>
      </c>
      <c r="M270" s="32">
        <f>ROUND(ROUND(J270, 2)*I270, 2)</f>
        <v>0</v>
      </c>
      <c r="P270" s="31">
        <v>40.270000000000003</v>
      </c>
      <c r="S270" s="32">
        <f>ROUND(ROUND(P270, 2)*I270, 2)</f>
        <v>0</v>
      </c>
      <c r="V270" s="9">
        <f>ROUND(ROUND(P270, 2)/1.2, 2)</f>
        <v>33.56</v>
      </c>
      <c r="Y270" s="9">
        <f t="shared" si="19"/>
        <v>0</v>
      </c>
      <c r="AD270" s="4" t="s">
        <v>1094</v>
      </c>
      <c r="AE270" s="4" t="s">
        <v>1095</v>
      </c>
      <c r="AF270" s="4" t="s">
        <v>628</v>
      </c>
    </row>
    <row r="271" spans="1:35" ht="72" hidden="1" x14ac:dyDescent="0.3">
      <c r="A271" s="10" t="s">
        <v>1098</v>
      </c>
      <c r="B271" s="10"/>
      <c r="C271" s="49" t="s">
        <v>1078</v>
      </c>
      <c r="D271" s="12"/>
      <c r="E271" s="12" t="s">
        <v>1079</v>
      </c>
      <c r="F271" s="29" t="s">
        <v>67</v>
      </c>
      <c r="G271" s="30">
        <v>1.2</v>
      </c>
      <c r="H271" s="41"/>
      <c r="I271" s="41">
        <v>0</v>
      </c>
      <c r="J271" s="31">
        <v>1809.15</v>
      </c>
      <c r="M271" s="32">
        <f>ROUND(ROUND(J271, 2)*I271, 2)</f>
        <v>0</v>
      </c>
      <c r="P271" s="31">
        <v>1224</v>
      </c>
      <c r="S271" s="32">
        <f>ROUND(ROUND(P271, 2)*I271, 2)</f>
        <v>0</v>
      </c>
      <c r="V271" s="9">
        <f>ROUND(ROUND(P271, 2)/1.2, 2)</f>
        <v>1020</v>
      </c>
      <c r="Y271" s="9">
        <f t="shared" si="19"/>
        <v>0</v>
      </c>
      <c r="AD271" s="4" t="s">
        <v>1099</v>
      </c>
      <c r="AE271" s="4" t="s">
        <v>1100</v>
      </c>
      <c r="AF271" s="4" t="s">
        <v>1082</v>
      </c>
    </row>
    <row r="272" spans="1:35" ht="36" hidden="1" x14ac:dyDescent="0.3">
      <c r="A272" s="10" t="s">
        <v>1103</v>
      </c>
      <c r="B272" s="10"/>
      <c r="C272" s="49" t="s">
        <v>630</v>
      </c>
      <c r="D272" s="12"/>
      <c r="E272" s="12"/>
      <c r="F272" s="29" t="s">
        <v>74</v>
      </c>
      <c r="G272" s="30">
        <v>0.15</v>
      </c>
      <c r="H272" s="30"/>
      <c r="I272" s="30">
        <v>0</v>
      </c>
      <c r="J272" s="31">
        <v>88.8</v>
      </c>
      <c r="M272" s="32">
        <f>ROUND(ROUND(J272, 2)*I272, 2)</f>
        <v>0</v>
      </c>
      <c r="P272" s="31">
        <v>88.8</v>
      </c>
      <c r="S272" s="32">
        <f>ROUND(ROUND(P272, 2)*I272, 2)</f>
        <v>0</v>
      </c>
      <c r="V272" s="9">
        <f>ROUND(ROUND(P272, 2)/1.2, 2)</f>
        <v>74</v>
      </c>
      <c r="Y272" s="9">
        <f t="shared" si="19"/>
        <v>0</v>
      </c>
      <c r="AD272" s="4" t="s">
        <v>1104</v>
      </c>
      <c r="AE272" s="4" t="s">
        <v>1105</v>
      </c>
      <c r="AF272" s="4" t="s">
        <v>633</v>
      </c>
    </row>
    <row r="273" spans="1:35" ht="54" hidden="1" x14ac:dyDescent="0.3">
      <c r="A273" s="10" t="s">
        <v>1108</v>
      </c>
      <c r="B273" s="10"/>
      <c r="C273" s="28" t="s">
        <v>1066</v>
      </c>
      <c r="D273" s="12"/>
      <c r="E273" s="12" t="s">
        <v>608</v>
      </c>
      <c r="F273" s="29" t="s">
        <v>74</v>
      </c>
      <c r="G273" s="30">
        <v>1.2</v>
      </c>
      <c r="H273" s="41"/>
      <c r="I273" s="41">
        <v>0</v>
      </c>
      <c r="J273" s="31">
        <v>16.11</v>
      </c>
      <c r="M273" s="32">
        <f>ROUND(ROUND(J273, 2)*I273, 2)</f>
        <v>0</v>
      </c>
      <c r="P273" s="31">
        <v>16.11</v>
      </c>
      <c r="S273" s="32">
        <f>ROUND(ROUND(P273, 2)*I273, 2)</f>
        <v>0</v>
      </c>
      <c r="V273" s="9">
        <f>ROUND(ROUND(P273, 2)/1.2, 2)</f>
        <v>13.43</v>
      </c>
      <c r="Y273" s="9">
        <f t="shared" si="19"/>
        <v>0</v>
      </c>
      <c r="AD273" s="4" t="s">
        <v>1109</v>
      </c>
      <c r="AE273" s="4" t="s">
        <v>1110</v>
      </c>
      <c r="AF273" s="4" t="s">
        <v>1069</v>
      </c>
    </row>
    <row r="274" spans="1:35" ht="54" x14ac:dyDescent="0.3">
      <c r="A274" s="10" t="s">
        <v>1113</v>
      </c>
      <c r="B274" s="10" t="s">
        <v>1059</v>
      </c>
      <c r="C274" s="11" t="s">
        <v>1060</v>
      </c>
      <c r="D274" s="12"/>
      <c r="E274" s="12" t="s">
        <v>1061</v>
      </c>
      <c r="F274" s="12" t="s">
        <v>67</v>
      </c>
      <c r="G274" s="13">
        <v>1</v>
      </c>
      <c r="H274" s="13"/>
      <c r="I274" s="13">
        <v>331.7</v>
      </c>
      <c r="J274" s="14">
        <v>2329.23</v>
      </c>
      <c r="K274" s="15">
        <v>2785</v>
      </c>
      <c r="L274" s="14">
        <f>J274+ROUND(K274, 2)</f>
        <v>5114.2299999999996</v>
      </c>
      <c r="M274" s="14">
        <v>772605.59</v>
      </c>
      <c r="N274" s="14">
        <v>923784.5</v>
      </c>
      <c r="O274" s="14">
        <f>M274+N274</f>
        <v>1696390.0899999999</v>
      </c>
      <c r="P274" s="14">
        <v>1588.85</v>
      </c>
      <c r="Q274" s="15">
        <v>3342</v>
      </c>
      <c r="R274" s="14">
        <f>P274+ROUND(Q274, 2)</f>
        <v>4930.8500000000004</v>
      </c>
      <c r="S274" s="14">
        <v>527021.55000000005</v>
      </c>
      <c r="T274" s="14">
        <v>1108541.3999999999</v>
      </c>
      <c r="U274" s="14">
        <f>S274+T274</f>
        <v>1635562.95</v>
      </c>
      <c r="V274" s="9">
        <f>ROUND(P274 / 1.2, 2)</f>
        <v>1324.04</v>
      </c>
      <c r="W274" s="9">
        <f>ROUND(Q274 / 1.2, 2)</f>
        <v>2785</v>
      </c>
      <c r="X274" s="9">
        <f>ROUND(R274 / 1.2, 2)</f>
        <v>4109.04</v>
      </c>
      <c r="Y274" s="9">
        <f t="shared" si="19"/>
        <v>439184.63</v>
      </c>
      <c r="Z274" s="9">
        <f>ROUND(T274 / 1.2, 2)</f>
        <v>923784.5</v>
      </c>
      <c r="AA274" s="9">
        <f>Y274+Z274</f>
        <v>1362969.13</v>
      </c>
      <c r="AD274" s="4">
        <v>337839915</v>
      </c>
      <c r="AE274" s="4">
        <v>28674963</v>
      </c>
      <c r="AG274" s="4" t="s">
        <v>1062</v>
      </c>
      <c r="AH274" s="4" t="s">
        <v>1063</v>
      </c>
      <c r="AI274" s="4" t="s">
        <v>70</v>
      </c>
    </row>
    <row r="275" spans="1:35" ht="36" x14ac:dyDescent="0.3">
      <c r="A275" s="10" t="s">
        <v>1114</v>
      </c>
      <c r="B275" s="10"/>
      <c r="C275" s="28" t="s">
        <v>1066</v>
      </c>
      <c r="D275" s="12"/>
      <c r="E275" s="12"/>
      <c r="F275" s="29" t="s">
        <v>74</v>
      </c>
      <c r="G275" s="30">
        <v>1.2</v>
      </c>
      <c r="H275" s="41"/>
      <c r="I275" s="41">
        <v>1990.2</v>
      </c>
      <c r="J275" s="31">
        <v>16.38</v>
      </c>
      <c r="M275" s="32">
        <f>ROUND(ROUND(J275, 2)*I275, 2)</f>
        <v>32599.48</v>
      </c>
      <c r="P275" s="31">
        <v>16.11</v>
      </c>
      <c r="S275" s="32">
        <f>ROUND(ROUND(P275, 2)*I275, 2)</f>
        <v>32062.12</v>
      </c>
      <c r="V275" s="9">
        <f>ROUND(ROUND(P275, 2)/1.2, 2)</f>
        <v>13.43</v>
      </c>
      <c r="Y275" s="9">
        <f t="shared" si="19"/>
        <v>26718.43</v>
      </c>
      <c r="AD275" s="4" t="s">
        <v>1115</v>
      </c>
      <c r="AE275" s="4" t="s">
        <v>1116</v>
      </c>
      <c r="AF275" s="4" t="s">
        <v>1069</v>
      </c>
    </row>
    <row r="276" spans="1:35" ht="36" x14ac:dyDescent="0.3">
      <c r="A276" s="10" t="s">
        <v>1117</v>
      </c>
      <c r="B276" s="10"/>
      <c r="C276" s="49" t="s">
        <v>630</v>
      </c>
      <c r="D276" s="12"/>
      <c r="E276" s="12"/>
      <c r="F276" s="29" t="s">
        <v>74</v>
      </c>
      <c r="G276" s="30">
        <v>0.15</v>
      </c>
      <c r="H276" s="30"/>
      <c r="I276" s="30">
        <v>49.755000000000003</v>
      </c>
      <c r="J276" s="31">
        <v>90.28</v>
      </c>
      <c r="M276" s="32">
        <f>ROUND(ROUND(J276, 2)*I276, 2)</f>
        <v>4491.88</v>
      </c>
      <c r="P276" s="31">
        <v>88.8</v>
      </c>
      <c r="S276" s="32">
        <f>ROUND(ROUND(P276, 2)*I276, 2)</f>
        <v>4418.24</v>
      </c>
      <c r="V276" s="9">
        <f>ROUND(ROUND(P276, 2)/1.2, 2)</f>
        <v>74</v>
      </c>
      <c r="Y276" s="9">
        <f t="shared" si="19"/>
        <v>3681.87</v>
      </c>
      <c r="AD276" s="4" t="s">
        <v>1118</v>
      </c>
      <c r="AE276" s="4" t="s">
        <v>1119</v>
      </c>
      <c r="AF276" s="4" t="s">
        <v>633</v>
      </c>
    </row>
    <row r="277" spans="1:35" ht="72" x14ac:dyDescent="0.3">
      <c r="A277" s="10" t="s">
        <v>1120</v>
      </c>
      <c r="B277" s="10"/>
      <c r="C277" s="49" t="s">
        <v>1078</v>
      </c>
      <c r="D277" s="12"/>
      <c r="E277" s="12" t="s">
        <v>1079</v>
      </c>
      <c r="F277" s="29" t="s">
        <v>67</v>
      </c>
      <c r="G277" s="30">
        <v>1.2</v>
      </c>
      <c r="H277" s="41"/>
      <c r="I277" s="41">
        <v>398.04</v>
      </c>
      <c r="J277" s="31">
        <v>1839.31</v>
      </c>
      <c r="M277" s="32">
        <f>ROUND(ROUND(J277, 2)*I277, 2)</f>
        <v>732118.95</v>
      </c>
      <c r="P277" s="31">
        <v>1224</v>
      </c>
      <c r="S277" s="32">
        <f>ROUND(ROUND(P277, 2)*I277, 2)</f>
        <v>487200.96</v>
      </c>
      <c r="V277" s="9">
        <f>ROUND(ROUND(P277, 2)/1.2, 2)</f>
        <v>1020</v>
      </c>
      <c r="Y277" s="9">
        <f t="shared" si="19"/>
        <v>406000.8</v>
      </c>
      <c r="AD277" s="4" t="s">
        <v>1121</v>
      </c>
      <c r="AE277" s="4" t="s">
        <v>1122</v>
      </c>
      <c r="AF277" s="4" t="s">
        <v>1082</v>
      </c>
    </row>
    <row r="278" spans="1:35" ht="36" x14ac:dyDescent="0.3">
      <c r="A278" s="10" t="s">
        <v>1123</v>
      </c>
      <c r="B278" s="10"/>
      <c r="C278" s="49" t="s">
        <v>625</v>
      </c>
      <c r="D278" s="12"/>
      <c r="E278" s="12"/>
      <c r="F278" s="29" t="s">
        <v>74</v>
      </c>
      <c r="G278" s="30">
        <v>0.25</v>
      </c>
      <c r="H278" s="41"/>
      <c r="I278" s="41">
        <v>82.924999999999997</v>
      </c>
      <c r="J278" s="31">
        <v>40.94</v>
      </c>
      <c r="M278" s="32">
        <f>ROUND(ROUND(J278, 2)*I278, 2)</f>
        <v>3394.95</v>
      </c>
      <c r="P278" s="31">
        <v>40.270000000000003</v>
      </c>
      <c r="S278" s="32">
        <f>ROUND(ROUND(P278, 2)*I278, 2)</f>
        <v>3339.39</v>
      </c>
      <c r="V278" s="9">
        <f>ROUND(ROUND(P278, 2)/1.2, 2)</f>
        <v>33.56</v>
      </c>
      <c r="Y278" s="9">
        <f t="shared" si="19"/>
        <v>2782.83</v>
      </c>
      <c r="AD278" s="4" t="s">
        <v>1124</v>
      </c>
      <c r="AE278" s="4" t="s">
        <v>1125</v>
      </c>
      <c r="AF278" s="4" t="s">
        <v>628</v>
      </c>
    </row>
    <row r="279" spans="1:35" ht="54" x14ac:dyDescent="0.3">
      <c r="A279" s="10" t="s">
        <v>1126</v>
      </c>
      <c r="B279" s="10" t="s">
        <v>1059</v>
      </c>
      <c r="C279" s="11" t="s">
        <v>1060</v>
      </c>
      <c r="D279" s="12"/>
      <c r="E279" s="12" t="s">
        <v>1091</v>
      </c>
      <c r="F279" s="12" t="s">
        <v>67</v>
      </c>
      <c r="G279" s="13">
        <v>1</v>
      </c>
      <c r="H279" s="13"/>
      <c r="I279" s="13">
        <v>339.3</v>
      </c>
      <c r="J279" s="14">
        <v>2329.23</v>
      </c>
      <c r="K279" s="15">
        <v>2785</v>
      </c>
      <c r="L279" s="14">
        <f>J279+ROUND(K279, 2)</f>
        <v>5114.2299999999996</v>
      </c>
      <c r="M279" s="14">
        <v>790307.74</v>
      </c>
      <c r="N279" s="14">
        <v>944950.5</v>
      </c>
      <c r="O279" s="14">
        <f>M279+N279</f>
        <v>1735258.24</v>
      </c>
      <c r="P279" s="14">
        <v>1588.85</v>
      </c>
      <c r="Q279" s="15">
        <v>3342</v>
      </c>
      <c r="R279" s="14">
        <f>P279+ROUND(Q279, 2)</f>
        <v>4930.8500000000004</v>
      </c>
      <c r="S279" s="14">
        <v>539096.81000000006</v>
      </c>
      <c r="T279" s="14">
        <v>1133940.6000000001</v>
      </c>
      <c r="U279" s="14">
        <f>S279+T279</f>
        <v>1673037.4100000001</v>
      </c>
      <c r="V279" s="9">
        <f>ROUND(P279 / 1.2, 2)</f>
        <v>1324.04</v>
      </c>
      <c r="W279" s="9">
        <f>ROUND(Q279 / 1.2, 2)</f>
        <v>2785</v>
      </c>
      <c r="X279" s="9">
        <f>ROUND(R279 / 1.2, 2)</f>
        <v>4109.04</v>
      </c>
      <c r="Y279" s="9">
        <f t="shared" si="19"/>
        <v>449247.34</v>
      </c>
      <c r="Z279" s="9">
        <f>ROUND(T279 / 1.2, 2)</f>
        <v>944950.5</v>
      </c>
      <c r="AA279" s="9">
        <f>Y279+Z279</f>
        <v>1394197.84</v>
      </c>
      <c r="AD279" s="4">
        <v>337839916</v>
      </c>
      <c r="AE279" s="4">
        <v>28674976</v>
      </c>
      <c r="AG279" s="4" t="s">
        <v>1062</v>
      </c>
      <c r="AH279" s="4" t="s">
        <v>1063</v>
      </c>
      <c r="AI279" s="4" t="s">
        <v>70</v>
      </c>
    </row>
    <row r="280" spans="1:35" ht="36" x14ac:dyDescent="0.3">
      <c r="A280" s="10" t="s">
        <v>1127</v>
      </c>
      <c r="B280" s="10"/>
      <c r="C280" s="49" t="s">
        <v>625</v>
      </c>
      <c r="D280" s="12"/>
      <c r="E280" s="12"/>
      <c r="F280" s="29" t="s">
        <v>74</v>
      </c>
      <c r="G280" s="30">
        <v>0.25</v>
      </c>
      <c r="H280" s="41"/>
      <c r="I280" s="41">
        <v>84.825000000000003</v>
      </c>
      <c r="J280" s="31">
        <v>40.94</v>
      </c>
      <c r="M280" s="32">
        <f>ROUND(ROUND(J280, 2)*I280, 2)</f>
        <v>3472.74</v>
      </c>
      <c r="P280" s="31">
        <v>40.270000000000003</v>
      </c>
      <c r="S280" s="32">
        <f>ROUND(ROUND(P280, 2)*I280, 2)</f>
        <v>3415.9</v>
      </c>
      <c r="V280" s="9">
        <f>ROUND(ROUND(P280, 2)/1.2, 2)</f>
        <v>33.56</v>
      </c>
      <c r="Y280" s="9">
        <f t="shared" si="19"/>
        <v>2846.58</v>
      </c>
      <c r="AD280" s="4" t="s">
        <v>1128</v>
      </c>
      <c r="AE280" s="4" t="s">
        <v>1129</v>
      </c>
      <c r="AF280" s="4" t="s">
        <v>628</v>
      </c>
    </row>
    <row r="281" spans="1:35" ht="72" x14ac:dyDescent="0.3">
      <c r="A281" s="10" t="s">
        <v>1130</v>
      </c>
      <c r="B281" s="10"/>
      <c r="C281" s="49" t="s">
        <v>1078</v>
      </c>
      <c r="D281" s="12"/>
      <c r="E281" s="12" t="s">
        <v>1079</v>
      </c>
      <c r="F281" s="29" t="s">
        <v>67</v>
      </c>
      <c r="G281" s="30">
        <v>1.2</v>
      </c>
      <c r="H281" s="41"/>
      <c r="I281" s="41">
        <v>407.16</v>
      </c>
      <c r="J281" s="31">
        <v>1839.31</v>
      </c>
      <c r="M281" s="32">
        <f>ROUND(ROUND(J281, 2)*I281, 2)</f>
        <v>748893.46</v>
      </c>
      <c r="P281" s="31">
        <v>1224</v>
      </c>
      <c r="S281" s="32">
        <f>ROUND(ROUND(P281, 2)*I281, 2)</f>
        <v>498363.84</v>
      </c>
      <c r="V281" s="9">
        <f>ROUND(ROUND(P281, 2)/1.2, 2)</f>
        <v>1020</v>
      </c>
      <c r="Y281" s="9">
        <f t="shared" si="19"/>
        <v>415303.2</v>
      </c>
      <c r="AD281" s="4" t="s">
        <v>1131</v>
      </c>
      <c r="AE281" s="4" t="s">
        <v>1132</v>
      </c>
      <c r="AF281" s="4" t="s">
        <v>1082</v>
      </c>
    </row>
    <row r="282" spans="1:35" ht="36" x14ac:dyDescent="0.3">
      <c r="A282" s="10" t="s">
        <v>1133</v>
      </c>
      <c r="B282" s="10"/>
      <c r="C282" s="49" t="s">
        <v>630</v>
      </c>
      <c r="D282" s="12"/>
      <c r="E282" s="12"/>
      <c r="F282" s="29" t="s">
        <v>74</v>
      </c>
      <c r="G282" s="30">
        <v>0.15</v>
      </c>
      <c r="H282" s="30"/>
      <c r="I282" s="30">
        <v>50.895000000000003</v>
      </c>
      <c r="J282" s="31">
        <v>90.28</v>
      </c>
      <c r="M282" s="32">
        <f>ROUND(ROUND(J282, 2)*I282, 2)</f>
        <v>4594.8</v>
      </c>
      <c r="P282" s="31">
        <v>88.8</v>
      </c>
      <c r="S282" s="32">
        <f>ROUND(ROUND(P282, 2)*I282, 2)</f>
        <v>4519.4799999999996</v>
      </c>
      <c r="V282" s="9">
        <f>ROUND(ROUND(P282, 2)/1.2, 2)</f>
        <v>74</v>
      </c>
      <c r="Y282" s="9">
        <f t="shared" si="19"/>
        <v>3766.23</v>
      </c>
      <c r="AD282" s="4" t="s">
        <v>1134</v>
      </c>
      <c r="AE282" s="4" t="s">
        <v>1135</v>
      </c>
      <c r="AF282" s="4" t="s">
        <v>633</v>
      </c>
    </row>
    <row r="283" spans="1:35" ht="36" x14ac:dyDescent="0.3">
      <c r="A283" s="10" t="s">
        <v>1136</v>
      </c>
      <c r="B283" s="10"/>
      <c r="C283" s="28" t="s">
        <v>1066</v>
      </c>
      <c r="D283" s="12"/>
      <c r="E283" s="12"/>
      <c r="F283" s="29" t="s">
        <v>74</v>
      </c>
      <c r="G283" s="30">
        <v>1.2</v>
      </c>
      <c r="H283" s="41"/>
      <c r="I283" s="41">
        <v>2035.8</v>
      </c>
      <c r="J283" s="31">
        <v>16.38</v>
      </c>
      <c r="M283" s="32">
        <f>ROUND(ROUND(J283, 2)*I283, 2)</f>
        <v>33346.400000000001</v>
      </c>
      <c r="P283" s="31">
        <v>16.11</v>
      </c>
      <c r="S283" s="32">
        <f>ROUND(ROUND(P283, 2)*I283, 2)</f>
        <v>32796.74</v>
      </c>
      <c r="V283" s="9">
        <f>ROUND(ROUND(P283, 2)/1.2, 2)</f>
        <v>13.43</v>
      </c>
      <c r="Y283" s="9">
        <f t="shared" si="19"/>
        <v>27330.62</v>
      </c>
      <c r="AD283" s="4" t="s">
        <v>1137</v>
      </c>
      <c r="AE283" s="4" t="s">
        <v>1138</v>
      </c>
      <c r="AF283" s="4" t="s">
        <v>1069</v>
      </c>
    </row>
    <row r="284" spans="1:35" ht="16.95" customHeight="1" x14ac:dyDescent="0.3">
      <c r="A284" s="10" t="s">
        <v>1139</v>
      </c>
      <c r="B284" s="10" t="s">
        <v>1140</v>
      </c>
      <c r="C284" s="101" t="s">
        <v>1141</v>
      </c>
      <c r="D284" s="102"/>
      <c r="E284" s="102"/>
      <c r="F284" s="102"/>
      <c r="G284" s="102"/>
      <c r="H284" s="102"/>
      <c r="I284" s="103"/>
      <c r="M284" s="6">
        <f>SUM(M285,M405,M656,M770)</f>
        <v>11722874.319999998</v>
      </c>
      <c r="N284" s="6">
        <f>SUM(N285,N405,N656,N770)</f>
        <v>47698277.759999998</v>
      </c>
      <c r="O284" s="6">
        <f>SUM(O285,O405,O656,O770)</f>
        <v>59421152.080000006</v>
      </c>
      <c r="S284" s="6">
        <f>SUM(S285,S405,S656,S770)</f>
        <v>14120611.27</v>
      </c>
      <c r="T284" s="6">
        <f>SUM(T285,T405,T656,T770)</f>
        <v>57892913.300000012</v>
      </c>
      <c r="U284" s="6">
        <f>SUM(U285,U405,U656,U770)</f>
        <v>72013524.569999993</v>
      </c>
      <c r="Y284" s="9">
        <f>SUM(Y285,Y405,Y656,Y770)</f>
        <v>11767176.1</v>
      </c>
      <c r="Z284" s="9">
        <f>SUM(Z285,Z405,Z656,Z770)</f>
        <v>48244094.43</v>
      </c>
      <c r="AA284" s="9">
        <f>SUM(AA285,AA405,AA656,AA770)</f>
        <v>60011270.530000001</v>
      </c>
      <c r="AD284" s="4">
        <v>337839791</v>
      </c>
      <c r="AE284" s="4">
        <v>27137788</v>
      </c>
    </row>
    <row r="285" spans="1:35" ht="16.95" customHeight="1" x14ac:dyDescent="0.3">
      <c r="A285" s="10" t="s">
        <v>1142</v>
      </c>
      <c r="B285" s="10" t="s">
        <v>1143</v>
      </c>
      <c r="C285" s="101" t="s">
        <v>1144</v>
      </c>
      <c r="D285" s="102"/>
      <c r="E285" s="102"/>
      <c r="F285" s="102"/>
      <c r="G285" s="102"/>
      <c r="H285" s="102"/>
      <c r="I285" s="103"/>
      <c r="M285" s="6">
        <f>SUM(M286,M289,M292,M296,M301,M304,M307,M310,M313,M316,M319,M322,M325,M328,M333,M338,M343,M348,M353,M358,M363,M368,M373,M377,M381,M385,M389,M393,M397,M401)</f>
        <v>6733674.5599999996</v>
      </c>
      <c r="N285" s="6">
        <f>SUM(N286,N289,N292,N296,N301,N304,N307,N310,N313,N316,N319,N322,N325,N328,N333,N338,N343,N348,N353,N358,N363,N368,N373,N377,N381,N385,N389,N393,N397,N401)</f>
        <v>34198555.399999999</v>
      </c>
      <c r="O285" s="6">
        <f>SUM(O286,O289,O292,O296,O301,O304,O307,O310,O313,O316,O319,O322,O325,O328,O333,O338,O343,O348,O353,O358,O363,O368,O373,O377,O381,O385,O389,O393,O397,O401)</f>
        <v>40932229.960000001</v>
      </c>
      <c r="S285" s="6">
        <f>SUM(S286,S289,S292,S296,S301,S304,S307,S310,S313,S316,S319,S322,S325,S328,S333,S338,S343,S348,S353,S358,S363,S368,S373,S377,S381,S385,S389,S393,S397,S401)</f>
        <v>6658587.1199999992</v>
      </c>
      <c r="T285" s="6">
        <f>SUM(T286,T289,T292,T296,T301,T304,T307,T310,T313,T316,T319,T322,T325,T328,T333,T338,T343,T348,T353,T358,T363,T368,T373,T377,T381,T385,T389,T393,T397,T401)</f>
        <v>41038266.480000012</v>
      </c>
      <c r="U285" s="6">
        <f>SUM(U286,U289,U292,U296,U301,U304,U307,U310,U313,U316,U319,U322,U325,U328,U333,U338,U343,U348,U353,U358,U363,U368,U373,U377,U381,U385,U389,U393,U397,U401)</f>
        <v>47696853.599999994</v>
      </c>
      <c r="Y285" s="9">
        <f>SUM(Y286,Y289,Y292,Y296,Y301,Y304,Y307,Y310,Y313,Y316,Y319,Y322,Y325,Y328,Y333,Y338,Y343,Y348,Y353,Y358,Y363,Y368,Y373,Y377,Y381,Y385,Y389,Y393,Y397,Y401)</f>
        <v>5548822.6099999994</v>
      </c>
      <c r="Z285" s="9">
        <f>SUM(Z286,Z289,Z292,Z296,Z301,Z304,Z307,Z310,Z313,Z316,Z319,Z322,Z325,Z328,Z333,Z338,Z343,Z348,Z353,Z358,Z363,Z368,Z373,Z377,Z381,Z385,Z389,Z393,Z397,Z401)</f>
        <v>34198555.399999999</v>
      </c>
      <c r="AA285" s="9">
        <f>SUM(AA286,AA289,AA292,AA296,AA301,AA304,AA307,AA310,AA313,AA316,AA319,AA322,AA325,AA328,AA333,AA338,AA343,AA348,AA353,AA358,AA363,AA368,AA373,AA377,AA381,AA385,AA389,AA393,AA397,AA401)</f>
        <v>39747378.010000005</v>
      </c>
      <c r="AD285" s="4">
        <v>337839792</v>
      </c>
      <c r="AE285" s="4">
        <v>27137815</v>
      </c>
    </row>
    <row r="286" spans="1:35" ht="54" hidden="1" x14ac:dyDescent="0.3">
      <c r="A286" s="10" t="s">
        <v>1145</v>
      </c>
      <c r="B286" s="10" t="s">
        <v>1146</v>
      </c>
      <c r="C286" s="11" t="s">
        <v>1147</v>
      </c>
      <c r="D286" s="12"/>
      <c r="E286" s="12" t="s">
        <v>1148</v>
      </c>
      <c r="F286" s="12" t="s">
        <v>98</v>
      </c>
      <c r="G286" s="13">
        <v>1</v>
      </c>
      <c r="H286" s="13"/>
      <c r="I286" s="13">
        <v>0</v>
      </c>
      <c r="J286" s="14">
        <v>11.32</v>
      </c>
      <c r="K286" s="15">
        <v>28</v>
      </c>
      <c r="L286" s="14">
        <f>J286+ROUND(K286, 2)</f>
        <v>39.32</v>
      </c>
      <c r="M286" s="14">
        <v>0</v>
      </c>
      <c r="N286" s="14">
        <v>0</v>
      </c>
      <c r="O286" s="14">
        <f>M286+N286</f>
        <v>0</v>
      </c>
      <c r="P286" s="14">
        <v>11.32</v>
      </c>
      <c r="Q286" s="15">
        <v>28</v>
      </c>
      <c r="R286" s="14">
        <f>P286+ROUND(Q286, 2)</f>
        <v>39.32</v>
      </c>
      <c r="S286" s="14">
        <v>0</v>
      </c>
      <c r="T286" s="14">
        <v>0</v>
      </c>
      <c r="U286" s="14">
        <f>S286+T286</f>
        <v>0</v>
      </c>
      <c r="V286" s="9">
        <f>ROUND(P286 / 1.2, 2)</f>
        <v>9.43</v>
      </c>
      <c r="W286" s="9">
        <f>ROUND(Q286 / 1.2, 2)</f>
        <v>23.33</v>
      </c>
      <c r="X286" s="9">
        <f>ROUND(R286 / 1.2, 2)</f>
        <v>32.770000000000003</v>
      </c>
      <c r="Y286" s="9">
        <f>ROUND(S286 / 1.2, 2)</f>
        <v>0</v>
      </c>
      <c r="Z286" s="9">
        <f>ROUND(T286 / 1.2, 2)</f>
        <v>0</v>
      </c>
      <c r="AA286" s="9">
        <f>Y286+Z286</f>
        <v>0</v>
      </c>
      <c r="AD286" s="4">
        <v>337839794</v>
      </c>
      <c r="AE286" s="4">
        <v>27137952</v>
      </c>
      <c r="AG286" s="4" t="s">
        <v>1149</v>
      </c>
      <c r="AH286" s="4" t="s">
        <v>1150</v>
      </c>
      <c r="AI286" s="4" t="s">
        <v>70</v>
      </c>
    </row>
    <row r="287" spans="1:35" ht="36" hidden="1" x14ac:dyDescent="0.3">
      <c r="A287" s="10" t="s">
        <v>1152</v>
      </c>
      <c r="B287" s="10"/>
      <c r="C287" s="28" t="s">
        <v>1153</v>
      </c>
      <c r="D287" s="12"/>
      <c r="E287" s="12"/>
      <c r="F287" s="29" t="s">
        <v>74</v>
      </c>
      <c r="G287" s="30">
        <v>0.3</v>
      </c>
      <c r="H287" s="41"/>
      <c r="I287" s="41">
        <v>0</v>
      </c>
      <c r="J287" s="31">
        <v>12.07</v>
      </c>
      <c r="M287" s="32">
        <f>ROUND(ROUND(J287, 2)*I287, 2)</f>
        <v>0</v>
      </c>
      <c r="P287" s="31">
        <v>12.07</v>
      </c>
      <c r="S287" s="32">
        <f>ROUND(ROUND(P287, 2)*I287, 2)</f>
        <v>0</v>
      </c>
      <c r="V287" s="9">
        <f>ROUND(ROUND(P287, 2)/1.2, 2)</f>
        <v>10.06</v>
      </c>
      <c r="Y287" s="9">
        <f t="shared" ref="Y287:Y318" si="20">ROUND(S287 / 1.2, 2)</f>
        <v>0</v>
      </c>
      <c r="AD287" s="4" t="s">
        <v>1154</v>
      </c>
      <c r="AE287" s="4" t="s">
        <v>1155</v>
      </c>
      <c r="AF287" s="4" t="s">
        <v>1156</v>
      </c>
    </row>
    <row r="288" spans="1:35" ht="18" hidden="1" x14ac:dyDescent="0.3">
      <c r="A288" s="10" t="s">
        <v>1159</v>
      </c>
      <c r="B288" s="10"/>
      <c r="C288" s="49" t="s">
        <v>1160</v>
      </c>
      <c r="D288" s="12"/>
      <c r="E288" s="12"/>
      <c r="F288" s="29" t="s">
        <v>98</v>
      </c>
      <c r="G288" s="30">
        <v>1.1000000000000001</v>
      </c>
      <c r="H288" s="41"/>
      <c r="I288" s="41">
        <v>0</v>
      </c>
      <c r="J288" s="31">
        <v>7</v>
      </c>
      <c r="M288" s="32">
        <f>ROUND(ROUND(J288, 2)*I288, 2)</f>
        <v>0</v>
      </c>
      <c r="P288" s="31">
        <v>7</v>
      </c>
      <c r="S288" s="32">
        <f>ROUND(ROUND(P288, 2)*I288, 2)</f>
        <v>0</v>
      </c>
      <c r="V288" s="9">
        <f>ROUND(ROUND(P288, 2)/1.2, 2)</f>
        <v>5.83</v>
      </c>
      <c r="Y288" s="9">
        <f t="shared" si="20"/>
        <v>0</v>
      </c>
      <c r="AD288" s="4" t="s">
        <v>1161</v>
      </c>
      <c r="AE288" s="4" t="s">
        <v>1162</v>
      </c>
      <c r="AF288" s="4" t="s">
        <v>1163</v>
      </c>
    </row>
    <row r="289" spans="1:35" ht="54" x14ac:dyDescent="0.3">
      <c r="A289" s="10" t="s">
        <v>1166</v>
      </c>
      <c r="B289" s="10" t="s">
        <v>1146</v>
      </c>
      <c r="C289" s="11" t="s">
        <v>1147</v>
      </c>
      <c r="D289" s="12"/>
      <c r="E289" s="12" t="s">
        <v>1167</v>
      </c>
      <c r="F289" s="12" t="s">
        <v>98</v>
      </c>
      <c r="G289" s="13">
        <v>1</v>
      </c>
      <c r="H289" s="13"/>
      <c r="I289" s="13">
        <v>3479</v>
      </c>
      <c r="J289" s="14">
        <v>11.5</v>
      </c>
      <c r="K289" s="15">
        <v>28</v>
      </c>
      <c r="L289" s="14">
        <f>J289+ROUND(K289, 2)</f>
        <v>39.5</v>
      </c>
      <c r="M289" s="14">
        <v>40008.5</v>
      </c>
      <c r="N289" s="14">
        <v>97412</v>
      </c>
      <c r="O289" s="14">
        <f>M289+N289</f>
        <v>137420.5</v>
      </c>
      <c r="P289" s="14">
        <v>11.32</v>
      </c>
      <c r="Q289" s="15">
        <v>33.6</v>
      </c>
      <c r="R289" s="14">
        <f>P289+ROUND(Q289, 2)</f>
        <v>44.92</v>
      </c>
      <c r="S289" s="14">
        <v>39382.28</v>
      </c>
      <c r="T289" s="14">
        <v>116894.39999999999</v>
      </c>
      <c r="U289" s="14">
        <f>S289+T289</f>
        <v>156276.68</v>
      </c>
      <c r="V289" s="9">
        <f>ROUND(P289 / 1.2, 2)</f>
        <v>9.43</v>
      </c>
      <c r="W289" s="9">
        <f>ROUND(Q289 / 1.2, 2)</f>
        <v>28</v>
      </c>
      <c r="X289" s="9">
        <f>ROUND(R289 / 1.2, 2)</f>
        <v>37.43</v>
      </c>
      <c r="Y289" s="9">
        <f t="shared" si="20"/>
        <v>32818.57</v>
      </c>
      <c r="Z289" s="9">
        <f>ROUND(T289 / 1.2, 2)</f>
        <v>97412</v>
      </c>
      <c r="AA289" s="9">
        <f>Y289+Z289</f>
        <v>130230.57</v>
      </c>
      <c r="AD289" s="4">
        <v>337839917</v>
      </c>
      <c r="AE289" s="4">
        <v>28724862</v>
      </c>
      <c r="AG289" s="4" t="s">
        <v>1149</v>
      </c>
      <c r="AH289" s="4" t="s">
        <v>1150</v>
      </c>
      <c r="AI289" s="4" t="s">
        <v>70</v>
      </c>
    </row>
    <row r="290" spans="1:35" ht="18" x14ac:dyDescent="0.3">
      <c r="A290" s="10" t="s">
        <v>1168</v>
      </c>
      <c r="B290" s="10"/>
      <c r="C290" s="49" t="s">
        <v>1160</v>
      </c>
      <c r="D290" s="12"/>
      <c r="E290" s="12"/>
      <c r="F290" s="29" t="s">
        <v>98</v>
      </c>
      <c r="G290" s="30">
        <v>1.1000000000000001</v>
      </c>
      <c r="H290" s="41"/>
      <c r="I290" s="41">
        <v>3826.9</v>
      </c>
      <c r="J290" s="31">
        <v>7.11</v>
      </c>
      <c r="M290" s="32">
        <f>ROUND(ROUND(J290, 2)*I290, 2)</f>
        <v>27209.26</v>
      </c>
      <c r="P290" s="31">
        <v>7</v>
      </c>
      <c r="S290" s="32">
        <f>ROUND(ROUND(P290, 2)*I290, 2)</f>
        <v>26788.3</v>
      </c>
      <c r="V290" s="9">
        <f>ROUND(ROUND(P290, 2)/1.2, 2)</f>
        <v>5.83</v>
      </c>
      <c r="Y290" s="9">
        <f t="shared" si="20"/>
        <v>22323.58</v>
      </c>
      <c r="AD290" s="4" t="s">
        <v>1169</v>
      </c>
      <c r="AE290" s="4" t="s">
        <v>1170</v>
      </c>
      <c r="AF290" s="4" t="s">
        <v>1163</v>
      </c>
    </row>
    <row r="291" spans="1:35" ht="36" x14ac:dyDescent="0.3">
      <c r="A291" s="10" t="s">
        <v>1171</v>
      </c>
      <c r="B291" s="10"/>
      <c r="C291" s="28" t="s">
        <v>1153</v>
      </c>
      <c r="D291" s="12"/>
      <c r="E291" s="12"/>
      <c r="F291" s="29" t="s">
        <v>74</v>
      </c>
      <c r="G291" s="30">
        <v>0.3</v>
      </c>
      <c r="H291" s="41"/>
      <c r="I291" s="41">
        <v>1043.7</v>
      </c>
      <c r="J291" s="31">
        <v>12.26</v>
      </c>
      <c r="M291" s="32">
        <f>ROUND(ROUND(J291, 2)*I291, 2)</f>
        <v>12795.76</v>
      </c>
      <c r="P291" s="31">
        <v>12.07</v>
      </c>
      <c r="S291" s="32">
        <f>ROUND(ROUND(P291, 2)*I291, 2)</f>
        <v>12597.46</v>
      </c>
      <c r="V291" s="9">
        <f>ROUND(ROUND(P291, 2)/1.2, 2)</f>
        <v>10.06</v>
      </c>
      <c r="Y291" s="9">
        <f t="shared" si="20"/>
        <v>10497.88</v>
      </c>
      <c r="AD291" s="4" t="s">
        <v>1172</v>
      </c>
      <c r="AE291" s="4" t="s">
        <v>1173</v>
      </c>
      <c r="AF291" s="4" t="s">
        <v>1156</v>
      </c>
    </row>
    <row r="292" spans="1:35" ht="54" hidden="1" x14ac:dyDescent="0.3">
      <c r="A292" s="10" t="s">
        <v>1174</v>
      </c>
      <c r="B292" s="10" t="s">
        <v>1175</v>
      </c>
      <c r="C292" s="11" t="s">
        <v>1176</v>
      </c>
      <c r="D292" s="12"/>
      <c r="E292" s="12" t="s">
        <v>66</v>
      </c>
      <c r="F292" s="12" t="s">
        <v>67</v>
      </c>
      <c r="G292" s="13">
        <v>1</v>
      </c>
      <c r="H292" s="13"/>
      <c r="I292" s="13">
        <v>0</v>
      </c>
      <c r="J292" s="14">
        <v>0</v>
      </c>
      <c r="K292" s="15">
        <v>826</v>
      </c>
      <c r="L292" s="14">
        <f>J292+ROUND(K292, 2)</f>
        <v>826</v>
      </c>
      <c r="M292" s="14">
        <v>0</v>
      </c>
      <c r="N292" s="14">
        <v>0</v>
      </c>
      <c r="O292" s="14">
        <f>M292+N292</f>
        <v>0</v>
      </c>
      <c r="P292" s="14">
        <v>183.25</v>
      </c>
      <c r="Q292" s="15">
        <v>826</v>
      </c>
      <c r="R292" s="14">
        <f>P292+ROUND(Q292, 2)</f>
        <v>1009.25</v>
      </c>
      <c r="S292" s="14">
        <v>0</v>
      </c>
      <c r="T292" s="14">
        <v>0</v>
      </c>
      <c r="U292" s="14">
        <f>S292+T292</f>
        <v>0</v>
      </c>
      <c r="V292" s="9">
        <f>ROUND(P292 / 1.2, 2)</f>
        <v>152.71</v>
      </c>
      <c r="W292" s="9">
        <f>ROUND(Q292 / 1.2, 2)</f>
        <v>688.33</v>
      </c>
      <c r="X292" s="9">
        <f>ROUND(R292 / 1.2, 2)</f>
        <v>841.04</v>
      </c>
      <c r="Y292" s="9">
        <f t="shared" si="20"/>
        <v>0</v>
      </c>
      <c r="Z292" s="9">
        <f>ROUND(T292 / 1.2, 2)</f>
        <v>0</v>
      </c>
      <c r="AA292" s="9">
        <f>Y292+Z292</f>
        <v>0</v>
      </c>
      <c r="AD292" s="4">
        <v>337839796</v>
      </c>
      <c r="AE292" s="4">
        <v>27137864</v>
      </c>
      <c r="AG292" s="4" t="s">
        <v>1177</v>
      </c>
      <c r="AH292" s="4" t="s">
        <v>1178</v>
      </c>
      <c r="AI292" s="4" t="s">
        <v>70</v>
      </c>
    </row>
    <row r="293" spans="1:35" ht="36" hidden="1" x14ac:dyDescent="0.3">
      <c r="A293" s="10" t="s">
        <v>1179</v>
      </c>
      <c r="B293" s="10"/>
      <c r="C293" s="28" t="s">
        <v>1180</v>
      </c>
      <c r="D293" s="12"/>
      <c r="E293" s="12" t="s">
        <v>1181</v>
      </c>
      <c r="F293" s="29" t="s">
        <v>74</v>
      </c>
      <c r="G293" s="30">
        <v>1</v>
      </c>
      <c r="H293" s="41"/>
      <c r="I293" s="41">
        <v>0</v>
      </c>
      <c r="J293" s="31">
        <v>7.59</v>
      </c>
      <c r="M293" s="32">
        <f>ROUND(ROUND(J293, 2)*I293, 2)</f>
        <v>0</v>
      </c>
      <c r="P293" s="31">
        <v>7.59</v>
      </c>
      <c r="S293" s="32">
        <f>ROUND(ROUND(P293, 2)*I293, 2)</f>
        <v>0</v>
      </c>
      <c r="V293" s="9">
        <f>ROUND(ROUND(P293, 2)/1.2, 2)</f>
        <v>6.33</v>
      </c>
      <c r="Y293" s="9">
        <f t="shared" si="20"/>
        <v>0</v>
      </c>
      <c r="AD293" s="4" t="s">
        <v>1182</v>
      </c>
      <c r="AE293" s="4" t="s">
        <v>1183</v>
      </c>
      <c r="AF293" s="4" t="s">
        <v>1184</v>
      </c>
    </row>
    <row r="294" spans="1:35" ht="18" hidden="1" x14ac:dyDescent="0.3">
      <c r="A294" s="10" t="s">
        <v>1185</v>
      </c>
      <c r="B294" s="10"/>
      <c r="C294" s="49" t="s">
        <v>1186</v>
      </c>
      <c r="D294" s="12"/>
      <c r="E294" s="12"/>
      <c r="F294" s="29" t="s">
        <v>74</v>
      </c>
      <c r="G294" s="30">
        <v>0.25</v>
      </c>
      <c r="H294" s="30"/>
      <c r="I294" s="30">
        <v>0</v>
      </c>
      <c r="J294" s="31">
        <v>100</v>
      </c>
      <c r="M294" s="32">
        <f>ROUND(ROUND(J294, 2)*I294, 2)</f>
        <v>0</v>
      </c>
      <c r="P294" s="31">
        <v>100</v>
      </c>
      <c r="S294" s="32">
        <f>ROUND(ROUND(P294, 2)*I294, 2)</f>
        <v>0</v>
      </c>
      <c r="V294" s="9">
        <f>ROUND(ROUND(P294, 2)/1.2, 2)</f>
        <v>83.33</v>
      </c>
      <c r="Y294" s="9">
        <f t="shared" si="20"/>
        <v>0</v>
      </c>
      <c r="AD294" s="4" t="s">
        <v>1187</v>
      </c>
      <c r="AE294" s="4" t="s">
        <v>1188</v>
      </c>
      <c r="AF294" s="4" t="s">
        <v>1189</v>
      </c>
    </row>
    <row r="295" spans="1:35" ht="18" hidden="1" x14ac:dyDescent="0.3">
      <c r="A295" s="10" t="s">
        <v>1190</v>
      </c>
      <c r="B295" s="10"/>
      <c r="C295" s="49" t="s">
        <v>1191</v>
      </c>
      <c r="D295" s="12"/>
      <c r="E295" s="12"/>
      <c r="F295" s="29" t="s">
        <v>98</v>
      </c>
      <c r="G295" s="30">
        <v>1.05</v>
      </c>
      <c r="H295" s="41"/>
      <c r="I295" s="41">
        <v>0</v>
      </c>
      <c r="J295" s="31">
        <v>15.76</v>
      </c>
      <c r="M295" s="32">
        <f>ROUND(ROUND(J295, 2)*I295, 2)</f>
        <v>0</v>
      </c>
      <c r="P295" s="31">
        <v>15.76</v>
      </c>
      <c r="S295" s="32">
        <f>ROUND(ROUND(P295, 2)*I295, 2)</f>
        <v>0</v>
      </c>
      <c r="V295" s="9">
        <f>ROUND(ROUND(P295, 2)/1.2, 2)</f>
        <v>13.13</v>
      </c>
      <c r="Y295" s="9">
        <f t="shared" si="20"/>
        <v>0</v>
      </c>
      <c r="AD295" s="4" t="s">
        <v>1192</v>
      </c>
      <c r="AE295" s="4" t="s">
        <v>1193</v>
      </c>
      <c r="AF295" s="4" t="s">
        <v>1194</v>
      </c>
    </row>
    <row r="296" spans="1:35" ht="54" hidden="1" x14ac:dyDescent="0.3">
      <c r="A296" s="10" t="s">
        <v>1195</v>
      </c>
      <c r="B296" s="10" t="s">
        <v>1196</v>
      </c>
      <c r="C296" s="11" t="s">
        <v>1197</v>
      </c>
      <c r="D296" s="12"/>
      <c r="E296" s="12" t="s">
        <v>1198</v>
      </c>
      <c r="F296" s="12" t="s">
        <v>67</v>
      </c>
      <c r="G296" s="13">
        <v>1</v>
      </c>
      <c r="H296" s="13"/>
      <c r="I296" s="13">
        <v>0</v>
      </c>
      <c r="J296" s="14">
        <v>0</v>
      </c>
      <c r="K296" s="15">
        <v>329</v>
      </c>
      <c r="L296" s="14">
        <f>J296+ROUND(K296, 2)</f>
        <v>329</v>
      </c>
      <c r="M296" s="14">
        <v>0</v>
      </c>
      <c r="N296" s="14">
        <v>0</v>
      </c>
      <c r="O296" s="14">
        <f>M296+N296</f>
        <v>0</v>
      </c>
      <c r="P296" s="14">
        <v>41.64</v>
      </c>
      <c r="Q296" s="15">
        <v>329</v>
      </c>
      <c r="R296" s="14">
        <f>P296+ROUND(Q296, 2)</f>
        <v>370.64</v>
      </c>
      <c r="S296" s="14">
        <v>0</v>
      </c>
      <c r="T296" s="14">
        <v>0</v>
      </c>
      <c r="U296" s="14">
        <f>S296+T296</f>
        <v>0</v>
      </c>
      <c r="V296" s="9">
        <f>ROUND(P296 / 1.2, 2)</f>
        <v>34.700000000000003</v>
      </c>
      <c r="W296" s="9">
        <f>ROUND(Q296 / 1.2, 2)</f>
        <v>274.17</v>
      </c>
      <c r="X296" s="9">
        <f>ROUND(R296 / 1.2, 2)</f>
        <v>308.87</v>
      </c>
      <c r="Y296" s="9">
        <f t="shared" si="20"/>
        <v>0</v>
      </c>
      <c r="Z296" s="9">
        <f>ROUND(T296 / 1.2, 2)</f>
        <v>0</v>
      </c>
      <c r="AA296" s="9">
        <f>Y296+Z296</f>
        <v>0</v>
      </c>
      <c r="AD296" s="4">
        <v>337839798</v>
      </c>
      <c r="AE296" s="4">
        <v>27137946</v>
      </c>
      <c r="AG296" s="4" t="s">
        <v>1199</v>
      </c>
      <c r="AH296" s="4" t="s">
        <v>1200</v>
      </c>
      <c r="AI296" s="4" t="s">
        <v>70</v>
      </c>
    </row>
    <row r="297" spans="1:35" ht="36" hidden="1" x14ac:dyDescent="0.3">
      <c r="A297" s="10" t="s">
        <v>1201</v>
      </c>
      <c r="B297" s="10"/>
      <c r="C297" s="28" t="s">
        <v>1153</v>
      </c>
      <c r="D297" s="12"/>
      <c r="E297" s="12" t="s">
        <v>1202</v>
      </c>
      <c r="F297" s="29" t="s">
        <v>74</v>
      </c>
      <c r="G297" s="30">
        <v>1.8</v>
      </c>
      <c r="H297" s="30"/>
      <c r="I297" s="30">
        <v>0</v>
      </c>
      <c r="J297" s="31">
        <v>12.58</v>
      </c>
      <c r="M297" s="32">
        <f>ROUND(ROUND(J297, 2)*I297, 2)</f>
        <v>0</v>
      </c>
      <c r="P297" s="31">
        <v>12.58</v>
      </c>
      <c r="S297" s="32">
        <f>ROUND(ROUND(P297, 2)*I297, 2)</f>
        <v>0</v>
      </c>
      <c r="V297" s="9">
        <f>ROUND(ROUND(P297, 2)/1.2, 2)</f>
        <v>10.48</v>
      </c>
      <c r="Y297" s="9">
        <f t="shared" si="20"/>
        <v>0</v>
      </c>
      <c r="AD297" s="4" t="s">
        <v>1203</v>
      </c>
      <c r="AE297" s="4" t="s">
        <v>1204</v>
      </c>
      <c r="AF297" s="4" t="s">
        <v>1205</v>
      </c>
    </row>
    <row r="298" spans="1:35" ht="18" hidden="1" x14ac:dyDescent="0.3">
      <c r="A298" s="10" t="s">
        <v>1206</v>
      </c>
      <c r="B298" s="10"/>
      <c r="C298" s="49" t="s">
        <v>1207</v>
      </c>
      <c r="D298" s="12"/>
      <c r="E298" s="12"/>
      <c r="F298" s="29" t="s">
        <v>150</v>
      </c>
      <c r="G298" s="30">
        <v>0.3</v>
      </c>
      <c r="H298" s="41"/>
      <c r="I298" s="41">
        <v>0</v>
      </c>
      <c r="J298" s="31">
        <v>73.099999999999994</v>
      </c>
      <c r="M298" s="32">
        <f>ROUND(ROUND(J298, 2)*I298, 2)</f>
        <v>0</v>
      </c>
      <c r="P298" s="31">
        <v>73.099999999999994</v>
      </c>
      <c r="S298" s="32">
        <f>ROUND(ROUND(P298, 2)*I298, 2)</f>
        <v>0</v>
      </c>
      <c r="V298" s="9">
        <f>ROUND(ROUND(P298, 2)/1.2, 2)</f>
        <v>60.92</v>
      </c>
      <c r="Y298" s="9">
        <f t="shared" si="20"/>
        <v>0</v>
      </c>
      <c r="AD298" s="4" t="s">
        <v>1208</v>
      </c>
      <c r="AE298" s="4" t="s">
        <v>1209</v>
      </c>
      <c r="AF298" s="4" t="s">
        <v>1210</v>
      </c>
    </row>
    <row r="299" spans="1:35" ht="18" hidden="1" x14ac:dyDescent="0.3">
      <c r="A299" s="10" t="s">
        <v>1211</v>
      </c>
      <c r="B299" s="10"/>
      <c r="C299" s="49" t="s">
        <v>1212</v>
      </c>
      <c r="D299" s="12"/>
      <c r="E299" s="12"/>
      <c r="F299" s="29" t="s">
        <v>98</v>
      </c>
      <c r="G299" s="30">
        <v>1</v>
      </c>
      <c r="H299" s="41"/>
      <c r="I299" s="41">
        <v>0</v>
      </c>
      <c r="J299" s="31">
        <v>7</v>
      </c>
      <c r="M299" s="32">
        <f>ROUND(ROUND(J299, 2)*I299, 2)</f>
        <v>0</v>
      </c>
      <c r="P299" s="31">
        <v>7</v>
      </c>
      <c r="S299" s="32">
        <f>ROUND(ROUND(P299, 2)*I299, 2)</f>
        <v>0</v>
      </c>
      <c r="V299" s="9">
        <f>ROUND(ROUND(P299, 2)/1.2, 2)</f>
        <v>5.83</v>
      </c>
      <c r="Y299" s="9">
        <f t="shared" si="20"/>
        <v>0</v>
      </c>
      <c r="AD299" s="4" t="s">
        <v>1213</v>
      </c>
      <c r="AE299" s="4" t="s">
        <v>1214</v>
      </c>
      <c r="AF299" s="4" t="s">
        <v>1215</v>
      </c>
    </row>
    <row r="300" spans="1:35" ht="36" hidden="1" x14ac:dyDescent="0.3">
      <c r="A300" s="10" t="s">
        <v>1216</v>
      </c>
      <c r="B300" s="10"/>
      <c r="C300" s="49" t="s">
        <v>630</v>
      </c>
      <c r="D300" s="12"/>
      <c r="E300" s="12"/>
      <c r="F300" s="29" t="s">
        <v>74</v>
      </c>
      <c r="G300" s="30">
        <v>0.15</v>
      </c>
      <c r="H300" s="30"/>
      <c r="I300" s="30">
        <v>0</v>
      </c>
      <c r="J300" s="31">
        <v>88.8</v>
      </c>
      <c r="M300" s="32">
        <f>ROUND(ROUND(J300, 2)*I300, 2)</f>
        <v>0</v>
      </c>
      <c r="P300" s="31">
        <v>88.8</v>
      </c>
      <c r="S300" s="32">
        <f>ROUND(ROUND(P300, 2)*I300, 2)</f>
        <v>0</v>
      </c>
      <c r="V300" s="9">
        <f>ROUND(ROUND(P300, 2)/1.2, 2)</f>
        <v>74</v>
      </c>
      <c r="Y300" s="9">
        <f t="shared" si="20"/>
        <v>0</v>
      </c>
      <c r="AD300" s="4" t="s">
        <v>1217</v>
      </c>
      <c r="AE300" s="4" t="s">
        <v>1218</v>
      </c>
      <c r="AF300" s="4" t="s">
        <v>633</v>
      </c>
    </row>
    <row r="301" spans="1:35" ht="54" hidden="1" x14ac:dyDescent="0.3">
      <c r="A301" s="10" t="s">
        <v>1219</v>
      </c>
      <c r="B301" s="10" t="s">
        <v>1196</v>
      </c>
      <c r="C301" s="11" t="s">
        <v>1197</v>
      </c>
      <c r="D301" s="12"/>
      <c r="E301" s="12" t="s">
        <v>1220</v>
      </c>
      <c r="F301" s="12" t="s">
        <v>67</v>
      </c>
      <c r="G301" s="13">
        <v>1</v>
      </c>
      <c r="H301" s="13"/>
      <c r="I301" s="13">
        <v>0</v>
      </c>
      <c r="J301" s="14">
        <v>0</v>
      </c>
      <c r="K301" s="15">
        <v>329</v>
      </c>
      <c r="L301" s="14">
        <f>J301+ROUND(K301, 2)</f>
        <v>329</v>
      </c>
      <c r="M301" s="14">
        <v>0</v>
      </c>
      <c r="N301" s="14">
        <v>0</v>
      </c>
      <c r="O301" s="14">
        <f>M301+N301</f>
        <v>0</v>
      </c>
      <c r="P301" s="14">
        <v>35.96</v>
      </c>
      <c r="Q301" s="15">
        <v>329</v>
      </c>
      <c r="R301" s="14">
        <f>P301+ROUND(Q301, 2)</f>
        <v>364.96</v>
      </c>
      <c r="S301" s="14">
        <v>0</v>
      </c>
      <c r="T301" s="14">
        <v>0</v>
      </c>
      <c r="U301" s="14">
        <f>S301+T301</f>
        <v>0</v>
      </c>
      <c r="V301" s="9">
        <f>ROUND(P301 / 1.2, 2)</f>
        <v>29.97</v>
      </c>
      <c r="W301" s="9">
        <f>ROUND(Q301 / 1.2, 2)</f>
        <v>274.17</v>
      </c>
      <c r="X301" s="9">
        <f>ROUND(R301 / 1.2, 2)</f>
        <v>304.13</v>
      </c>
      <c r="Y301" s="9">
        <f t="shared" si="20"/>
        <v>0</v>
      </c>
      <c r="Z301" s="9">
        <f>ROUND(T301 / 1.2, 2)</f>
        <v>0</v>
      </c>
      <c r="AA301" s="9">
        <f>Y301+Z301</f>
        <v>0</v>
      </c>
      <c r="AD301" s="4">
        <v>337839918</v>
      </c>
      <c r="AE301" s="4">
        <v>27137947</v>
      </c>
      <c r="AG301" s="4" t="s">
        <v>1199</v>
      </c>
      <c r="AH301" s="4" t="s">
        <v>1200</v>
      </c>
      <c r="AI301" s="4" t="s">
        <v>70</v>
      </c>
    </row>
    <row r="302" spans="1:35" ht="36" hidden="1" x14ac:dyDescent="0.3">
      <c r="A302" s="10" t="s">
        <v>1221</v>
      </c>
      <c r="B302" s="10"/>
      <c r="C302" s="49" t="s">
        <v>630</v>
      </c>
      <c r="D302" s="12"/>
      <c r="E302" s="12"/>
      <c r="F302" s="29" t="s">
        <v>74</v>
      </c>
      <c r="G302" s="30">
        <v>0.15</v>
      </c>
      <c r="H302" s="30"/>
      <c r="I302" s="30">
        <v>0</v>
      </c>
      <c r="J302" s="31">
        <v>88.8</v>
      </c>
      <c r="M302" s="32">
        <f>ROUND(ROUND(J302, 2)*I302, 2)</f>
        <v>0</v>
      </c>
      <c r="P302" s="31">
        <v>88.8</v>
      </c>
      <c r="S302" s="32">
        <f>ROUND(ROUND(P302, 2)*I302, 2)</f>
        <v>0</v>
      </c>
      <c r="V302" s="9">
        <f>ROUND(ROUND(P302, 2)/1.2, 2)</f>
        <v>74</v>
      </c>
      <c r="Y302" s="9">
        <f t="shared" si="20"/>
        <v>0</v>
      </c>
      <c r="AD302" s="4" t="s">
        <v>1222</v>
      </c>
      <c r="AE302" s="4" t="s">
        <v>1223</v>
      </c>
      <c r="AF302" s="4" t="s">
        <v>633</v>
      </c>
    </row>
    <row r="303" spans="1:35" ht="36" hidden="1" x14ac:dyDescent="0.3">
      <c r="A303" s="10" t="s">
        <v>1224</v>
      </c>
      <c r="B303" s="10"/>
      <c r="C303" s="28" t="s">
        <v>1153</v>
      </c>
      <c r="D303" s="12"/>
      <c r="E303" s="12" t="s">
        <v>1225</v>
      </c>
      <c r="F303" s="29" t="s">
        <v>74</v>
      </c>
      <c r="G303" s="30">
        <v>1.8</v>
      </c>
      <c r="H303" s="30"/>
      <c r="I303" s="30">
        <v>0</v>
      </c>
      <c r="J303" s="31">
        <v>12.58</v>
      </c>
      <c r="M303" s="32">
        <f>ROUND(ROUND(J303, 2)*I303, 2)</f>
        <v>0</v>
      </c>
      <c r="P303" s="31">
        <v>12.58</v>
      </c>
      <c r="S303" s="32">
        <f>ROUND(ROUND(P303, 2)*I303, 2)</f>
        <v>0</v>
      </c>
      <c r="V303" s="9">
        <f>ROUND(ROUND(P303, 2)/1.2, 2)</f>
        <v>10.48</v>
      </c>
      <c r="Y303" s="9">
        <f t="shared" si="20"/>
        <v>0</v>
      </c>
      <c r="AD303" s="4" t="s">
        <v>1226</v>
      </c>
      <c r="AE303" s="4" t="s">
        <v>1227</v>
      </c>
      <c r="AF303" s="4" t="s">
        <v>1205</v>
      </c>
    </row>
    <row r="304" spans="1:35" ht="54" hidden="1" x14ac:dyDescent="0.3">
      <c r="A304" s="10" t="s">
        <v>1228</v>
      </c>
      <c r="B304" s="10" t="s">
        <v>1229</v>
      </c>
      <c r="C304" s="11" t="s">
        <v>1230</v>
      </c>
      <c r="D304" s="12"/>
      <c r="E304" s="12" t="s">
        <v>1231</v>
      </c>
      <c r="F304" s="12" t="s">
        <v>67</v>
      </c>
      <c r="G304" s="13">
        <v>1</v>
      </c>
      <c r="H304" s="13"/>
      <c r="I304" s="13">
        <v>0</v>
      </c>
      <c r="J304" s="14">
        <v>73.319999999999993</v>
      </c>
      <c r="K304" s="15">
        <v>508</v>
      </c>
      <c r="L304" s="14">
        <f>J304+ROUND(K304, 2)</f>
        <v>581.31999999999994</v>
      </c>
      <c r="M304" s="14">
        <v>0</v>
      </c>
      <c r="N304" s="14">
        <v>0</v>
      </c>
      <c r="O304" s="14">
        <f>M304+N304</f>
        <v>0</v>
      </c>
      <c r="P304" s="14">
        <v>26.02</v>
      </c>
      <c r="Q304" s="15">
        <v>508</v>
      </c>
      <c r="R304" s="14">
        <f>P304+ROUND(Q304, 2)</f>
        <v>534.02</v>
      </c>
      <c r="S304" s="14">
        <v>0</v>
      </c>
      <c r="T304" s="14">
        <v>0</v>
      </c>
      <c r="U304" s="14">
        <f>S304+T304</f>
        <v>0</v>
      </c>
      <c r="V304" s="9">
        <f>ROUND(P304 / 1.2, 2)</f>
        <v>21.68</v>
      </c>
      <c r="W304" s="9">
        <f>ROUND(Q304 / 1.2, 2)</f>
        <v>423.33</v>
      </c>
      <c r="X304" s="9">
        <f>ROUND(R304 / 1.2, 2)</f>
        <v>445.02</v>
      </c>
      <c r="Y304" s="9">
        <f t="shared" si="20"/>
        <v>0</v>
      </c>
      <c r="Z304" s="9">
        <f>ROUND(T304 / 1.2, 2)</f>
        <v>0</v>
      </c>
      <c r="AA304" s="9">
        <f>Y304+Z304</f>
        <v>0</v>
      </c>
      <c r="AD304" s="4">
        <v>337839800</v>
      </c>
      <c r="AE304" s="4">
        <v>27137945</v>
      </c>
      <c r="AG304" s="4" t="s">
        <v>1232</v>
      </c>
      <c r="AH304" s="4" t="s">
        <v>1233</v>
      </c>
      <c r="AI304" s="4" t="s">
        <v>70</v>
      </c>
    </row>
    <row r="305" spans="1:35" ht="36" hidden="1" x14ac:dyDescent="0.3">
      <c r="A305" s="10" t="s">
        <v>1235</v>
      </c>
      <c r="B305" s="10"/>
      <c r="C305" s="49" t="s">
        <v>1236</v>
      </c>
      <c r="D305" s="12"/>
      <c r="E305" s="12"/>
      <c r="F305" s="29" t="s">
        <v>74</v>
      </c>
      <c r="G305" s="30">
        <v>1</v>
      </c>
      <c r="H305" s="30"/>
      <c r="I305" s="30">
        <v>0</v>
      </c>
      <c r="J305" s="31">
        <v>60</v>
      </c>
      <c r="M305" s="32">
        <f>ROUND(ROUND(J305, 2)*I305, 2)</f>
        <v>0</v>
      </c>
      <c r="P305" s="31">
        <v>12.7</v>
      </c>
      <c r="S305" s="32">
        <f>ROUND(ROUND(P305, 2)*I305, 2)</f>
        <v>0</v>
      </c>
      <c r="V305" s="9">
        <f>ROUND(ROUND(P305, 2)/1.2, 2)</f>
        <v>10.58</v>
      </c>
      <c r="Y305" s="9">
        <f t="shared" si="20"/>
        <v>0</v>
      </c>
      <c r="AD305" s="4" t="s">
        <v>1237</v>
      </c>
      <c r="AE305" s="4" t="s">
        <v>1238</v>
      </c>
      <c r="AF305" s="4" t="s">
        <v>1239</v>
      </c>
    </row>
    <row r="306" spans="1:35" ht="36" hidden="1" x14ac:dyDescent="0.3">
      <c r="A306" s="10" t="s">
        <v>1242</v>
      </c>
      <c r="B306" s="10"/>
      <c r="C306" s="49" t="s">
        <v>630</v>
      </c>
      <c r="D306" s="12"/>
      <c r="E306" s="12"/>
      <c r="F306" s="29" t="s">
        <v>74</v>
      </c>
      <c r="G306" s="30">
        <v>0.15</v>
      </c>
      <c r="H306" s="30"/>
      <c r="I306" s="30">
        <v>0</v>
      </c>
      <c r="J306" s="31">
        <v>88.8</v>
      </c>
      <c r="M306" s="32">
        <f>ROUND(ROUND(J306, 2)*I306, 2)</f>
        <v>0</v>
      </c>
      <c r="P306" s="31">
        <v>88.8</v>
      </c>
      <c r="S306" s="32">
        <f>ROUND(ROUND(P306, 2)*I306, 2)</f>
        <v>0</v>
      </c>
      <c r="V306" s="9">
        <f>ROUND(ROUND(P306, 2)/1.2, 2)</f>
        <v>74</v>
      </c>
      <c r="Y306" s="9">
        <f t="shared" si="20"/>
        <v>0</v>
      </c>
      <c r="AD306" s="4" t="s">
        <v>1243</v>
      </c>
      <c r="AE306" s="4" t="s">
        <v>1244</v>
      </c>
      <c r="AF306" s="4" t="s">
        <v>633</v>
      </c>
    </row>
    <row r="307" spans="1:35" ht="54" hidden="1" x14ac:dyDescent="0.3">
      <c r="A307" s="10" t="s">
        <v>1247</v>
      </c>
      <c r="B307" s="10" t="s">
        <v>1229</v>
      </c>
      <c r="C307" s="11" t="s">
        <v>1230</v>
      </c>
      <c r="D307" s="12"/>
      <c r="E307" s="12" t="s">
        <v>1248</v>
      </c>
      <c r="F307" s="12" t="s">
        <v>67</v>
      </c>
      <c r="G307" s="13">
        <v>1</v>
      </c>
      <c r="H307" s="13"/>
      <c r="I307" s="13">
        <v>0</v>
      </c>
      <c r="J307" s="14">
        <v>73.319999999999993</v>
      </c>
      <c r="K307" s="15">
        <v>508</v>
      </c>
      <c r="L307" s="14">
        <f>J307+ROUND(K307, 2)</f>
        <v>581.31999999999994</v>
      </c>
      <c r="M307" s="14">
        <v>0</v>
      </c>
      <c r="N307" s="14">
        <v>0</v>
      </c>
      <c r="O307" s="14">
        <f>M307+N307</f>
        <v>0</v>
      </c>
      <c r="P307" s="14">
        <v>26.02</v>
      </c>
      <c r="Q307" s="15">
        <v>508</v>
      </c>
      <c r="R307" s="14">
        <f>P307+ROUND(Q307, 2)</f>
        <v>534.02</v>
      </c>
      <c r="S307" s="14">
        <v>0</v>
      </c>
      <c r="T307" s="14">
        <v>0</v>
      </c>
      <c r="U307" s="14">
        <f>S307+T307</f>
        <v>0</v>
      </c>
      <c r="V307" s="9">
        <f>ROUND(P307 / 1.2, 2)</f>
        <v>21.68</v>
      </c>
      <c r="W307" s="9">
        <f>ROUND(Q307 / 1.2, 2)</f>
        <v>423.33</v>
      </c>
      <c r="X307" s="9">
        <f>ROUND(R307 / 1.2, 2)</f>
        <v>445.02</v>
      </c>
      <c r="Y307" s="9">
        <f t="shared" si="20"/>
        <v>0</v>
      </c>
      <c r="Z307" s="9">
        <f>ROUND(T307 / 1.2, 2)</f>
        <v>0</v>
      </c>
      <c r="AA307" s="9">
        <f>Y307+Z307</f>
        <v>0</v>
      </c>
      <c r="AD307" s="4">
        <v>337839919</v>
      </c>
      <c r="AE307" s="4">
        <v>27138016</v>
      </c>
      <c r="AG307" s="4" t="s">
        <v>1232</v>
      </c>
      <c r="AH307" s="4" t="s">
        <v>1233</v>
      </c>
      <c r="AI307" s="4" t="s">
        <v>70</v>
      </c>
    </row>
    <row r="308" spans="1:35" ht="36" hidden="1" x14ac:dyDescent="0.3">
      <c r="A308" s="10" t="s">
        <v>1250</v>
      </c>
      <c r="B308" s="10"/>
      <c r="C308" s="49" t="s">
        <v>630</v>
      </c>
      <c r="D308" s="12"/>
      <c r="E308" s="12"/>
      <c r="F308" s="29" t="s">
        <v>74</v>
      </c>
      <c r="G308" s="30">
        <v>0.15</v>
      </c>
      <c r="H308" s="30"/>
      <c r="I308" s="30">
        <v>0</v>
      </c>
      <c r="J308" s="31">
        <v>88.8</v>
      </c>
      <c r="M308" s="32">
        <f>ROUND(ROUND(J308, 2)*I308, 2)</f>
        <v>0</v>
      </c>
      <c r="P308" s="31">
        <v>88.8</v>
      </c>
      <c r="S308" s="32">
        <f>ROUND(ROUND(P308, 2)*I308, 2)</f>
        <v>0</v>
      </c>
      <c r="V308" s="9">
        <f>ROUND(ROUND(P308, 2)/1.2, 2)</f>
        <v>74</v>
      </c>
      <c r="Y308" s="9">
        <f t="shared" si="20"/>
        <v>0</v>
      </c>
      <c r="AD308" s="4" t="s">
        <v>1251</v>
      </c>
      <c r="AE308" s="4" t="s">
        <v>1252</v>
      </c>
      <c r="AF308" s="4" t="s">
        <v>633</v>
      </c>
    </row>
    <row r="309" spans="1:35" ht="36" hidden="1" x14ac:dyDescent="0.3">
      <c r="A309" s="10" t="s">
        <v>1255</v>
      </c>
      <c r="B309" s="10"/>
      <c r="C309" s="49" t="s">
        <v>1236</v>
      </c>
      <c r="D309" s="12"/>
      <c r="E309" s="12"/>
      <c r="F309" s="29" t="s">
        <v>74</v>
      </c>
      <c r="G309" s="30">
        <v>1</v>
      </c>
      <c r="H309" s="30"/>
      <c r="I309" s="30">
        <v>0</v>
      </c>
      <c r="J309" s="31">
        <v>60</v>
      </c>
      <c r="M309" s="32">
        <f>ROUND(ROUND(J309, 2)*I309, 2)</f>
        <v>0</v>
      </c>
      <c r="P309" s="31">
        <v>12.7</v>
      </c>
      <c r="S309" s="32">
        <f>ROUND(ROUND(P309, 2)*I309, 2)</f>
        <v>0</v>
      </c>
      <c r="V309" s="9">
        <f>ROUND(ROUND(P309, 2)/1.2, 2)</f>
        <v>10.58</v>
      </c>
      <c r="Y309" s="9">
        <f t="shared" si="20"/>
        <v>0</v>
      </c>
      <c r="AD309" s="4" t="s">
        <v>1256</v>
      </c>
      <c r="AE309" s="4" t="s">
        <v>1257</v>
      </c>
      <c r="AF309" s="4" t="s">
        <v>1239</v>
      </c>
    </row>
    <row r="310" spans="1:35" ht="36" hidden="1" x14ac:dyDescent="0.3">
      <c r="A310" s="10" t="s">
        <v>1260</v>
      </c>
      <c r="B310" s="10" t="s">
        <v>1229</v>
      </c>
      <c r="C310" s="11" t="s">
        <v>1230</v>
      </c>
      <c r="D310" s="12"/>
      <c r="E310" s="12" t="s">
        <v>1261</v>
      </c>
      <c r="F310" s="12" t="s">
        <v>67</v>
      </c>
      <c r="G310" s="13">
        <v>1</v>
      </c>
      <c r="H310" s="13"/>
      <c r="I310" s="13">
        <v>0</v>
      </c>
      <c r="J310" s="14">
        <v>35.049999999999997</v>
      </c>
      <c r="K310" s="15">
        <v>508</v>
      </c>
      <c r="L310" s="14">
        <f>J310+ROUND(K310, 2)</f>
        <v>543.04999999999995</v>
      </c>
      <c r="M310" s="14">
        <v>0</v>
      </c>
      <c r="N310" s="14">
        <v>0</v>
      </c>
      <c r="O310" s="14">
        <f>M310+N310</f>
        <v>0</v>
      </c>
      <c r="P310" s="14">
        <v>35.049999999999997</v>
      </c>
      <c r="Q310" s="15">
        <v>508</v>
      </c>
      <c r="R310" s="14">
        <f>P310+ROUND(Q310, 2)</f>
        <v>543.04999999999995</v>
      </c>
      <c r="S310" s="14">
        <v>0</v>
      </c>
      <c r="T310" s="14">
        <v>0</v>
      </c>
      <c r="U310" s="14">
        <f>S310+T310</f>
        <v>0</v>
      </c>
      <c r="V310" s="9">
        <f>ROUND(P310 / 1.2, 2)</f>
        <v>29.21</v>
      </c>
      <c r="W310" s="9">
        <f>ROUND(Q310 / 1.2, 2)</f>
        <v>423.33</v>
      </c>
      <c r="X310" s="9">
        <f>ROUND(R310 / 1.2, 2)</f>
        <v>452.54</v>
      </c>
      <c r="Y310" s="9">
        <f t="shared" si="20"/>
        <v>0</v>
      </c>
      <c r="Z310" s="9">
        <f>ROUND(T310 / 1.2, 2)</f>
        <v>0</v>
      </c>
      <c r="AA310" s="9">
        <f>Y310+Z310</f>
        <v>0</v>
      </c>
      <c r="AD310" s="4">
        <v>337839920</v>
      </c>
      <c r="AE310" s="4">
        <v>27137942</v>
      </c>
      <c r="AG310" s="4" t="s">
        <v>1232</v>
      </c>
      <c r="AH310" s="4" t="s">
        <v>1233</v>
      </c>
      <c r="AI310" s="4" t="s">
        <v>70</v>
      </c>
    </row>
    <row r="311" spans="1:35" ht="36" hidden="1" x14ac:dyDescent="0.3">
      <c r="A311" s="10" t="s">
        <v>1263</v>
      </c>
      <c r="B311" s="10"/>
      <c r="C311" s="28" t="s">
        <v>1153</v>
      </c>
      <c r="D311" s="12"/>
      <c r="E311" s="12"/>
      <c r="F311" s="29" t="s">
        <v>74</v>
      </c>
      <c r="G311" s="30">
        <v>1.8</v>
      </c>
      <c r="H311" s="30"/>
      <c r="I311" s="30">
        <v>0</v>
      </c>
      <c r="J311" s="31">
        <v>12.07</v>
      </c>
      <c r="M311" s="32">
        <f>ROUND(ROUND(J311, 2)*I311, 2)</f>
        <v>0</v>
      </c>
      <c r="P311" s="31">
        <v>12.07</v>
      </c>
      <c r="S311" s="32">
        <f>ROUND(ROUND(P311, 2)*I311, 2)</f>
        <v>0</v>
      </c>
      <c r="V311" s="9">
        <f>ROUND(ROUND(P311, 2)/1.2, 2)</f>
        <v>10.06</v>
      </c>
      <c r="Y311" s="9">
        <f t="shared" si="20"/>
        <v>0</v>
      </c>
      <c r="AD311" s="4" t="s">
        <v>1264</v>
      </c>
      <c r="AE311" s="4" t="s">
        <v>1265</v>
      </c>
      <c r="AF311" s="4" t="s">
        <v>1205</v>
      </c>
    </row>
    <row r="312" spans="1:35" ht="36" hidden="1" x14ac:dyDescent="0.3">
      <c r="A312" s="10" t="s">
        <v>1268</v>
      </c>
      <c r="B312" s="10"/>
      <c r="C312" s="49" t="s">
        <v>630</v>
      </c>
      <c r="D312" s="12"/>
      <c r="E312" s="12"/>
      <c r="F312" s="29" t="s">
        <v>74</v>
      </c>
      <c r="G312" s="30">
        <v>0.15</v>
      </c>
      <c r="H312" s="30"/>
      <c r="I312" s="30">
        <v>0</v>
      </c>
      <c r="J312" s="31">
        <v>88.8</v>
      </c>
      <c r="M312" s="32">
        <f>ROUND(ROUND(J312, 2)*I312, 2)</f>
        <v>0</v>
      </c>
      <c r="P312" s="31">
        <v>88.8</v>
      </c>
      <c r="S312" s="32">
        <f>ROUND(ROUND(P312, 2)*I312, 2)</f>
        <v>0</v>
      </c>
      <c r="V312" s="9">
        <f>ROUND(ROUND(P312, 2)/1.2, 2)</f>
        <v>74</v>
      </c>
      <c r="Y312" s="9">
        <f t="shared" si="20"/>
        <v>0</v>
      </c>
      <c r="AD312" s="4" t="s">
        <v>1269</v>
      </c>
      <c r="AE312" s="4" t="s">
        <v>1270</v>
      </c>
      <c r="AF312" s="4" t="s">
        <v>633</v>
      </c>
    </row>
    <row r="313" spans="1:35" ht="36" hidden="1" x14ac:dyDescent="0.3">
      <c r="A313" s="10" t="s">
        <v>1273</v>
      </c>
      <c r="B313" s="10" t="s">
        <v>1229</v>
      </c>
      <c r="C313" s="11" t="s">
        <v>1230</v>
      </c>
      <c r="D313" s="12"/>
      <c r="E313" s="12" t="s">
        <v>1274</v>
      </c>
      <c r="F313" s="12" t="s">
        <v>67</v>
      </c>
      <c r="G313" s="13">
        <v>1</v>
      </c>
      <c r="H313" s="13"/>
      <c r="I313" s="13">
        <v>0</v>
      </c>
      <c r="J313" s="14">
        <v>35.049999999999997</v>
      </c>
      <c r="K313" s="15">
        <v>508</v>
      </c>
      <c r="L313" s="14">
        <f>J313+ROUND(K313, 2)</f>
        <v>543.04999999999995</v>
      </c>
      <c r="M313" s="14">
        <v>0</v>
      </c>
      <c r="N313" s="14">
        <v>0</v>
      </c>
      <c r="O313" s="14">
        <f>M313+N313</f>
        <v>0</v>
      </c>
      <c r="P313" s="14">
        <v>35.049999999999997</v>
      </c>
      <c r="Q313" s="15">
        <v>508</v>
      </c>
      <c r="R313" s="14">
        <f>P313+ROUND(Q313, 2)</f>
        <v>543.04999999999995</v>
      </c>
      <c r="S313" s="14">
        <v>0</v>
      </c>
      <c r="T313" s="14">
        <v>0</v>
      </c>
      <c r="U313" s="14">
        <f>S313+T313</f>
        <v>0</v>
      </c>
      <c r="V313" s="9">
        <f>ROUND(P313 / 1.2, 2)</f>
        <v>29.21</v>
      </c>
      <c r="W313" s="9">
        <f>ROUND(Q313 / 1.2, 2)</f>
        <v>423.33</v>
      </c>
      <c r="X313" s="9">
        <f>ROUND(R313 / 1.2, 2)</f>
        <v>452.54</v>
      </c>
      <c r="Y313" s="9">
        <f t="shared" si="20"/>
        <v>0</v>
      </c>
      <c r="Z313" s="9">
        <f>ROUND(T313 / 1.2, 2)</f>
        <v>0</v>
      </c>
      <c r="AA313" s="9">
        <f>Y313+Z313</f>
        <v>0</v>
      </c>
      <c r="AD313" s="4">
        <v>337839921</v>
      </c>
      <c r="AE313" s="4">
        <v>27138013</v>
      </c>
      <c r="AG313" s="4" t="s">
        <v>1232</v>
      </c>
      <c r="AH313" s="4" t="s">
        <v>1233</v>
      </c>
      <c r="AI313" s="4" t="s">
        <v>70</v>
      </c>
    </row>
    <row r="314" spans="1:35" ht="36" hidden="1" x14ac:dyDescent="0.3">
      <c r="A314" s="10" t="s">
        <v>1276</v>
      </c>
      <c r="B314" s="10"/>
      <c r="C314" s="49" t="s">
        <v>630</v>
      </c>
      <c r="D314" s="12"/>
      <c r="E314" s="12"/>
      <c r="F314" s="29" t="s">
        <v>74</v>
      </c>
      <c r="G314" s="30">
        <v>0.15</v>
      </c>
      <c r="H314" s="30"/>
      <c r="I314" s="30">
        <v>0</v>
      </c>
      <c r="J314" s="31">
        <v>88.8</v>
      </c>
      <c r="M314" s="32">
        <f>ROUND(ROUND(J314, 2)*I314, 2)</f>
        <v>0</v>
      </c>
      <c r="P314" s="31">
        <v>88.8</v>
      </c>
      <c r="S314" s="32">
        <f>ROUND(ROUND(P314, 2)*I314, 2)</f>
        <v>0</v>
      </c>
      <c r="V314" s="9">
        <f>ROUND(ROUND(P314, 2)/1.2, 2)</f>
        <v>74</v>
      </c>
      <c r="Y314" s="9">
        <f t="shared" si="20"/>
        <v>0</v>
      </c>
      <c r="AD314" s="4" t="s">
        <v>1277</v>
      </c>
      <c r="AE314" s="4" t="s">
        <v>1278</v>
      </c>
      <c r="AF314" s="4" t="s">
        <v>633</v>
      </c>
    </row>
    <row r="315" spans="1:35" ht="36" hidden="1" x14ac:dyDescent="0.3">
      <c r="A315" s="10" t="s">
        <v>1281</v>
      </c>
      <c r="B315" s="10"/>
      <c r="C315" s="28" t="s">
        <v>1153</v>
      </c>
      <c r="D315" s="12"/>
      <c r="E315" s="12"/>
      <c r="F315" s="29" t="s">
        <v>74</v>
      </c>
      <c r="G315" s="30">
        <v>1.8</v>
      </c>
      <c r="H315" s="30"/>
      <c r="I315" s="30">
        <v>0</v>
      </c>
      <c r="J315" s="31">
        <v>12.07</v>
      </c>
      <c r="M315" s="32">
        <f>ROUND(ROUND(J315, 2)*I315, 2)</f>
        <v>0</v>
      </c>
      <c r="P315" s="31">
        <v>12.07</v>
      </c>
      <c r="S315" s="32">
        <f>ROUND(ROUND(P315, 2)*I315, 2)</f>
        <v>0</v>
      </c>
      <c r="V315" s="9">
        <f>ROUND(ROUND(P315, 2)/1.2, 2)</f>
        <v>10.06</v>
      </c>
      <c r="Y315" s="9">
        <f t="shared" si="20"/>
        <v>0</v>
      </c>
      <c r="AD315" s="4" t="s">
        <v>1282</v>
      </c>
      <c r="AE315" s="4" t="s">
        <v>1283</v>
      </c>
      <c r="AF315" s="4" t="s">
        <v>1205</v>
      </c>
    </row>
    <row r="316" spans="1:35" ht="54" x14ac:dyDescent="0.3">
      <c r="A316" s="10" t="s">
        <v>1286</v>
      </c>
      <c r="B316" s="10" t="s">
        <v>1229</v>
      </c>
      <c r="C316" s="11" t="s">
        <v>1230</v>
      </c>
      <c r="D316" s="12"/>
      <c r="E316" s="12" t="s">
        <v>1231</v>
      </c>
      <c r="F316" s="12" t="s">
        <v>67</v>
      </c>
      <c r="G316" s="13">
        <v>1</v>
      </c>
      <c r="H316" s="13"/>
      <c r="I316" s="13">
        <v>8128.4</v>
      </c>
      <c r="J316" s="14">
        <v>35.61</v>
      </c>
      <c r="K316" s="15">
        <v>508</v>
      </c>
      <c r="L316" s="14">
        <f>J316+ROUND(K316, 2)</f>
        <v>543.61</v>
      </c>
      <c r="M316" s="14">
        <v>289452.32</v>
      </c>
      <c r="N316" s="14">
        <v>4129227.2</v>
      </c>
      <c r="O316" s="14">
        <f>M316+N316</f>
        <v>4418679.5200000005</v>
      </c>
      <c r="P316" s="14">
        <v>36.18</v>
      </c>
      <c r="Q316" s="15">
        <v>609.6</v>
      </c>
      <c r="R316" s="14">
        <f>P316+ROUND(Q316, 2)</f>
        <v>645.78</v>
      </c>
      <c r="S316" s="14">
        <v>294085.51</v>
      </c>
      <c r="T316" s="14">
        <v>4955072.6399999997</v>
      </c>
      <c r="U316" s="14">
        <f>S316+T316</f>
        <v>5249158.1499999994</v>
      </c>
      <c r="V316" s="9">
        <f>ROUND(P316 / 1.2, 2)</f>
        <v>30.15</v>
      </c>
      <c r="W316" s="9">
        <f>ROUND(Q316 / 1.2, 2)</f>
        <v>508</v>
      </c>
      <c r="X316" s="9">
        <f>ROUND(R316 / 1.2, 2)</f>
        <v>538.15</v>
      </c>
      <c r="Y316" s="9">
        <f t="shared" si="20"/>
        <v>245071.26</v>
      </c>
      <c r="Z316" s="9">
        <f>ROUND(T316 / 1.2, 2)</f>
        <v>4129227.2</v>
      </c>
      <c r="AA316" s="9">
        <f>Y316+Z316</f>
        <v>4374298.46</v>
      </c>
      <c r="AD316" s="4">
        <v>337839922</v>
      </c>
      <c r="AE316" s="4">
        <v>28724853</v>
      </c>
      <c r="AG316" s="4" t="s">
        <v>1232</v>
      </c>
      <c r="AH316" s="4" t="s">
        <v>1233</v>
      </c>
      <c r="AI316" s="4" t="s">
        <v>70</v>
      </c>
    </row>
    <row r="317" spans="1:35" ht="36" x14ac:dyDescent="0.3">
      <c r="A317" s="10" t="s">
        <v>1287</v>
      </c>
      <c r="B317" s="10"/>
      <c r="C317" s="28" t="s">
        <v>1153</v>
      </c>
      <c r="D317" s="12"/>
      <c r="E317" s="12"/>
      <c r="F317" s="29" t="s">
        <v>74</v>
      </c>
      <c r="G317" s="30">
        <v>1.8</v>
      </c>
      <c r="H317" s="30"/>
      <c r="I317" s="30">
        <v>14631.12</v>
      </c>
      <c r="J317" s="31">
        <v>12.26</v>
      </c>
      <c r="M317" s="32">
        <f>ROUND(ROUND(J317, 2)*I317, 2)</f>
        <v>179377.53</v>
      </c>
      <c r="P317" s="31">
        <v>12.7</v>
      </c>
      <c r="S317" s="32">
        <f>ROUND(ROUND(P317, 2)*I317, 2)</f>
        <v>185815.22</v>
      </c>
      <c r="V317" s="9">
        <f>ROUND(ROUND(P317, 2)/1.2, 2)</f>
        <v>10.58</v>
      </c>
      <c r="Y317" s="9">
        <f t="shared" si="20"/>
        <v>154846.01999999999</v>
      </c>
      <c r="AD317" s="4" t="s">
        <v>1288</v>
      </c>
      <c r="AE317" s="4" t="s">
        <v>1289</v>
      </c>
      <c r="AF317" s="4" t="s">
        <v>1205</v>
      </c>
    </row>
    <row r="318" spans="1:35" ht="36" x14ac:dyDescent="0.3">
      <c r="A318" s="10" t="s">
        <v>1290</v>
      </c>
      <c r="B318" s="10"/>
      <c r="C318" s="49" t="s">
        <v>630</v>
      </c>
      <c r="D318" s="12"/>
      <c r="E318" s="12"/>
      <c r="F318" s="29" t="s">
        <v>74</v>
      </c>
      <c r="G318" s="30">
        <v>0.15</v>
      </c>
      <c r="H318" s="30"/>
      <c r="I318" s="30">
        <v>1219.26</v>
      </c>
      <c r="J318" s="31">
        <v>90.28</v>
      </c>
      <c r="M318" s="32">
        <f>ROUND(ROUND(J318, 2)*I318, 2)</f>
        <v>110074.79</v>
      </c>
      <c r="P318" s="31">
        <v>88.8</v>
      </c>
      <c r="S318" s="32">
        <f>ROUND(ROUND(P318, 2)*I318, 2)</f>
        <v>108270.29</v>
      </c>
      <c r="V318" s="9">
        <f>ROUND(ROUND(P318, 2)/1.2, 2)</f>
        <v>74</v>
      </c>
      <c r="Y318" s="9">
        <f t="shared" si="20"/>
        <v>90225.24</v>
      </c>
      <c r="AD318" s="4" t="s">
        <v>1291</v>
      </c>
      <c r="AE318" s="4" t="s">
        <v>1292</v>
      </c>
      <c r="AF318" s="4" t="s">
        <v>633</v>
      </c>
    </row>
    <row r="319" spans="1:35" ht="54" x14ac:dyDescent="0.3">
      <c r="A319" s="10" t="s">
        <v>1293</v>
      </c>
      <c r="B319" s="10" t="s">
        <v>1229</v>
      </c>
      <c r="C319" s="11" t="s">
        <v>1230</v>
      </c>
      <c r="D319" s="12"/>
      <c r="E319" s="12" t="s">
        <v>1248</v>
      </c>
      <c r="F319" s="12" t="s">
        <v>67</v>
      </c>
      <c r="G319" s="13">
        <v>1</v>
      </c>
      <c r="H319" s="13"/>
      <c r="I319" s="13">
        <v>7374</v>
      </c>
      <c r="J319" s="14">
        <v>35.61</v>
      </c>
      <c r="K319" s="15">
        <v>508</v>
      </c>
      <c r="L319" s="14">
        <f>J319+ROUND(K319, 2)</f>
        <v>543.61</v>
      </c>
      <c r="M319" s="14">
        <v>262588.14</v>
      </c>
      <c r="N319" s="14">
        <v>3745992</v>
      </c>
      <c r="O319" s="14">
        <f>M319+N319</f>
        <v>4008580.14</v>
      </c>
      <c r="P319" s="14">
        <v>36.18</v>
      </c>
      <c r="Q319" s="15">
        <v>609.6</v>
      </c>
      <c r="R319" s="14">
        <f>P319+ROUND(Q319, 2)</f>
        <v>645.78</v>
      </c>
      <c r="S319" s="14">
        <v>266791.32</v>
      </c>
      <c r="T319" s="14">
        <v>4495190.4000000004</v>
      </c>
      <c r="U319" s="14">
        <f>S319+T319</f>
        <v>4761981.7200000007</v>
      </c>
      <c r="V319" s="9">
        <f>ROUND(P319 / 1.2, 2)</f>
        <v>30.15</v>
      </c>
      <c r="W319" s="9">
        <f>ROUND(Q319 / 1.2, 2)</f>
        <v>508</v>
      </c>
      <c r="X319" s="9">
        <f>ROUND(R319 / 1.2, 2)</f>
        <v>538.15</v>
      </c>
      <c r="Y319" s="9">
        <f t="shared" ref="Y319:Y350" si="21">ROUND(S319 / 1.2, 2)</f>
        <v>222326.1</v>
      </c>
      <c r="Z319" s="9">
        <f>ROUND(T319 / 1.2, 2)</f>
        <v>3745992</v>
      </c>
      <c r="AA319" s="9">
        <f>Y319+Z319</f>
        <v>3968318.1</v>
      </c>
      <c r="AD319" s="4">
        <v>337839923</v>
      </c>
      <c r="AE319" s="4">
        <v>28724885</v>
      </c>
      <c r="AG319" s="4" t="s">
        <v>1232</v>
      </c>
      <c r="AH319" s="4" t="s">
        <v>1233</v>
      </c>
      <c r="AI319" s="4" t="s">
        <v>70</v>
      </c>
    </row>
    <row r="320" spans="1:35" ht="36" x14ac:dyDescent="0.3">
      <c r="A320" s="10" t="s">
        <v>1294</v>
      </c>
      <c r="B320" s="10"/>
      <c r="C320" s="49" t="s">
        <v>630</v>
      </c>
      <c r="D320" s="12"/>
      <c r="E320" s="12"/>
      <c r="F320" s="29" t="s">
        <v>74</v>
      </c>
      <c r="G320" s="30">
        <v>0.15</v>
      </c>
      <c r="H320" s="30"/>
      <c r="I320" s="30">
        <v>1106.0999999999999</v>
      </c>
      <c r="J320" s="31">
        <v>90.28</v>
      </c>
      <c r="M320" s="32">
        <f>ROUND(ROUND(J320, 2)*I320, 2)</f>
        <v>99858.71</v>
      </c>
      <c r="P320" s="31">
        <v>88.8</v>
      </c>
      <c r="S320" s="32">
        <f>ROUND(ROUND(P320, 2)*I320, 2)</f>
        <v>98221.68</v>
      </c>
      <c r="V320" s="9">
        <f>ROUND(ROUND(P320, 2)/1.2, 2)</f>
        <v>74</v>
      </c>
      <c r="Y320" s="9">
        <f t="shared" si="21"/>
        <v>81851.399999999994</v>
      </c>
      <c r="AD320" s="4" t="s">
        <v>1295</v>
      </c>
      <c r="AE320" s="4" t="s">
        <v>1296</v>
      </c>
      <c r="AF320" s="4" t="s">
        <v>633</v>
      </c>
    </row>
    <row r="321" spans="1:35" ht="36" x14ac:dyDescent="0.3">
      <c r="A321" s="10" t="s">
        <v>1297</v>
      </c>
      <c r="B321" s="10"/>
      <c r="C321" s="28" t="s">
        <v>1153</v>
      </c>
      <c r="D321" s="12"/>
      <c r="E321" s="12"/>
      <c r="F321" s="29" t="s">
        <v>74</v>
      </c>
      <c r="G321" s="30">
        <v>1.8</v>
      </c>
      <c r="H321" s="30"/>
      <c r="I321" s="30">
        <v>13273.2</v>
      </c>
      <c r="J321" s="31">
        <v>12.26</v>
      </c>
      <c r="M321" s="32">
        <f>ROUND(ROUND(J321, 2)*I321, 2)</f>
        <v>162729.43</v>
      </c>
      <c r="P321" s="31">
        <v>12.7</v>
      </c>
      <c r="S321" s="32">
        <f>ROUND(ROUND(P321, 2)*I321, 2)</f>
        <v>168569.64</v>
      </c>
      <c r="V321" s="9">
        <f>ROUND(ROUND(P321, 2)/1.2, 2)</f>
        <v>10.58</v>
      </c>
      <c r="Y321" s="9">
        <f t="shared" si="21"/>
        <v>140474.70000000001</v>
      </c>
      <c r="AD321" s="4" t="s">
        <v>1298</v>
      </c>
      <c r="AE321" s="4" t="s">
        <v>1299</v>
      </c>
      <c r="AF321" s="4" t="s">
        <v>1205</v>
      </c>
    </row>
    <row r="322" spans="1:35" ht="36" x14ac:dyDescent="0.3">
      <c r="A322" s="10" t="s">
        <v>1300</v>
      </c>
      <c r="B322" s="10" t="s">
        <v>1229</v>
      </c>
      <c r="C322" s="11" t="s">
        <v>1230</v>
      </c>
      <c r="D322" s="12"/>
      <c r="E322" s="12" t="s">
        <v>1261</v>
      </c>
      <c r="F322" s="12" t="s">
        <v>67</v>
      </c>
      <c r="G322" s="13">
        <v>1</v>
      </c>
      <c r="H322" s="13"/>
      <c r="I322" s="13">
        <v>8128.4</v>
      </c>
      <c r="J322" s="14">
        <v>35.61</v>
      </c>
      <c r="K322" s="15">
        <v>508</v>
      </c>
      <c r="L322" s="14">
        <f>J322+ROUND(K322, 2)</f>
        <v>543.61</v>
      </c>
      <c r="M322" s="14">
        <v>289452.32</v>
      </c>
      <c r="N322" s="14">
        <v>4129227.2</v>
      </c>
      <c r="O322" s="14">
        <f>M322+N322</f>
        <v>4418679.5200000005</v>
      </c>
      <c r="P322" s="14">
        <v>36.18</v>
      </c>
      <c r="Q322" s="15">
        <v>609.6</v>
      </c>
      <c r="R322" s="14">
        <f>P322+ROUND(Q322, 2)</f>
        <v>645.78</v>
      </c>
      <c r="S322" s="14">
        <v>294085.51</v>
      </c>
      <c r="T322" s="14">
        <v>4955072.6399999997</v>
      </c>
      <c r="U322" s="14">
        <f>S322+T322</f>
        <v>5249158.1499999994</v>
      </c>
      <c r="V322" s="9">
        <f>ROUND(P322 / 1.2, 2)</f>
        <v>30.15</v>
      </c>
      <c r="W322" s="9">
        <f>ROUND(Q322 / 1.2, 2)</f>
        <v>508</v>
      </c>
      <c r="X322" s="9">
        <f>ROUND(R322 / 1.2, 2)</f>
        <v>538.15</v>
      </c>
      <c r="Y322" s="9">
        <f t="shared" si="21"/>
        <v>245071.26</v>
      </c>
      <c r="Z322" s="9">
        <f>ROUND(T322 / 1.2, 2)</f>
        <v>4129227.2</v>
      </c>
      <c r="AA322" s="9">
        <f>Y322+Z322</f>
        <v>4374298.46</v>
      </c>
      <c r="AD322" s="4">
        <v>337839924</v>
      </c>
      <c r="AE322" s="4">
        <v>28724851</v>
      </c>
      <c r="AG322" s="4" t="s">
        <v>1232</v>
      </c>
      <c r="AH322" s="4" t="s">
        <v>1233</v>
      </c>
      <c r="AI322" s="4" t="s">
        <v>70</v>
      </c>
    </row>
    <row r="323" spans="1:35" ht="36" x14ac:dyDescent="0.3">
      <c r="A323" s="10" t="s">
        <v>1301</v>
      </c>
      <c r="B323" s="10"/>
      <c r="C323" s="28" t="s">
        <v>1153</v>
      </c>
      <c r="D323" s="12"/>
      <c r="E323" s="12"/>
      <c r="F323" s="29" t="s">
        <v>74</v>
      </c>
      <c r="G323" s="30">
        <v>1.8</v>
      </c>
      <c r="H323" s="30"/>
      <c r="I323" s="30">
        <v>14631.12</v>
      </c>
      <c r="J323" s="31">
        <v>12.26</v>
      </c>
      <c r="M323" s="32">
        <f>ROUND(ROUND(J323, 2)*I323, 2)</f>
        <v>179377.53</v>
      </c>
      <c r="P323" s="31">
        <v>12.7</v>
      </c>
      <c r="S323" s="32">
        <f>ROUND(ROUND(P323, 2)*I323, 2)</f>
        <v>185815.22</v>
      </c>
      <c r="V323" s="9">
        <f>ROUND(ROUND(P323, 2)/1.2, 2)</f>
        <v>10.58</v>
      </c>
      <c r="Y323" s="9">
        <f t="shared" si="21"/>
        <v>154846.01999999999</v>
      </c>
      <c r="AD323" s="4" t="s">
        <v>1302</v>
      </c>
      <c r="AE323" s="4" t="s">
        <v>1303</v>
      </c>
      <c r="AF323" s="4" t="s">
        <v>1205</v>
      </c>
    </row>
    <row r="324" spans="1:35" ht="36" x14ac:dyDescent="0.3">
      <c r="A324" s="10" t="s">
        <v>1304</v>
      </c>
      <c r="B324" s="10"/>
      <c r="C324" s="49" t="s">
        <v>630</v>
      </c>
      <c r="D324" s="12"/>
      <c r="E324" s="12"/>
      <c r="F324" s="29" t="s">
        <v>74</v>
      </c>
      <c r="G324" s="30">
        <v>0.15</v>
      </c>
      <c r="H324" s="30"/>
      <c r="I324" s="30">
        <v>1219.26</v>
      </c>
      <c r="J324" s="31">
        <v>90.28</v>
      </c>
      <c r="M324" s="32">
        <f>ROUND(ROUND(J324, 2)*I324, 2)</f>
        <v>110074.79</v>
      </c>
      <c r="P324" s="31">
        <v>88.8</v>
      </c>
      <c r="S324" s="32">
        <f>ROUND(ROUND(P324, 2)*I324, 2)</f>
        <v>108270.29</v>
      </c>
      <c r="V324" s="9">
        <f>ROUND(ROUND(P324, 2)/1.2, 2)</f>
        <v>74</v>
      </c>
      <c r="Y324" s="9">
        <f t="shared" si="21"/>
        <v>90225.24</v>
      </c>
      <c r="AD324" s="4" t="s">
        <v>1305</v>
      </c>
      <c r="AE324" s="4" t="s">
        <v>1306</v>
      </c>
      <c r="AF324" s="4" t="s">
        <v>633</v>
      </c>
    </row>
    <row r="325" spans="1:35" ht="36" x14ac:dyDescent="0.3">
      <c r="A325" s="10" t="s">
        <v>1307</v>
      </c>
      <c r="B325" s="10" t="s">
        <v>1229</v>
      </c>
      <c r="C325" s="11" t="s">
        <v>1230</v>
      </c>
      <c r="D325" s="12"/>
      <c r="E325" s="12" t="s">
        <v>1274</v>
      </c>
      <c r="F325" s="12" t="s">
        <v>67</v>
      </c>
      <c r="G325" s="13">
        <v>1</v>
      </c>
      <c r="H325" s="13"/>
      <c r="I325" s="13">
        <v>7374</v>
      </c>
      <c r="J325" s="14">
        <v>35.61</v>
      </c>
      <c r="K325" s="15">
        <v>508</v>
      </c>
      <c r="L325" s="14">
        <f>J325+ROUND(K325, 2)</f>
        <v>543.61</v>
      </c>
      <c r="M325" s="14">
        <v>262588.14</v>
      </c>
      <c r="N325" s="14">
        <v>3745992</v>
      </c>
      <c r="O325" s="14">
        <f>M325+N325</f>
        <v>4008580.14</v>
      </c>
      <c r="P325" s="14">
        <v>36.18</v>
      </c>
      <c r="Q325" s="15">
        <v>609.6</v>
      </c>
      <c r="R325" s="14">
        <f>P325+ROUND(Q325, 2)</f>
        <v>645.78</v>
      </c>
      <c r="S325" s="14">
        <v>266791.32</v>
      </c>
      <c r="T325" s="14">
        <v>4495190.4000000004</v>
      </c>
      <c r="U325" s="14">
        <f>S325+T325</f>
        <v>4761981.7200000007</v>
      </c>
      <c r="V325" s="9">
        <f>ROUND(P325 / 1.2, 2)</f>
        <v>30.15</v>
      </c>
      <c r="W325" s="9">
        <f>ROUND(Q325 / 1.2, 2)</f>
        <v>508</v>
      </c>
      <c r="X325" s="9">
        <f>ROUND(R325 / 1.2, 2)</f>
        <v>538.15</v>
      </c>
      <c r="Y325" s="9">
        <f t="shared" si="21"/>
        <v>222326.1</v>
      </c>
      <c r="Z325" s="9">
        <f>ROUND(T325 / 1.2, 2)</f>
        <v>3745992</v>
      </c>
      <c r="AA325" s="9">
        <f>Y325+Z325</f>
        <v>3968318.1</v>
      </c>
      <c r="AD325" s="4">
        <v>337839925</v>
      </c>
      <c r="AE325" s="4">
        <v>28724883</v>
      </c>
      <c r="AG325" s="4" t="s">
        <v>1232</v>
      </c>
      <c r="AH325" s="4" t="s">
        <v>1233</v>
      </c>
      <c r="AI325" s="4" t="s">
        <v>70</v>
      </c>
    </row>
    <row r="326" spans="1:35" ht="36" x14ac:dyDescent="0.3">
      <c r="A326" s="10" t="s">
        <v>1308</v>
      </c>
      <c r="B326" s="10"/>
      <c r="C326" s="49" t="s">
        <v>630</v>
      </c>
      <c r="D326" s="12"/>
      <c r="E326" s="12"/>
      <c r="F326" s="29" t="s">
        <v>74</v>
      </c>
      <c r="G326" s="30">
        <v>0.15</v>
      </c>
      <c r="H326" s="30"/>
      <c r="I326" s="30">
        <v>1106.0999999999999</v>
      </c>
      <c r="J326" s="31">
        <v>90.28</v>
      </c>
      <c r="M326" s="32">
        <f>ROUND(ROUND(J326, 2)*I326, 2)</f>
        <v>99858.71</v>
      </c>
      <c r="P326" s="31">
        <v>88.8</v>
      </c>
      <c r="S326" s="32">
        <f>ROUND(ROUND(P326, 2)*I326, 2)</f>
        <v>98221.68</v>
      </c>
      <c r="V326" s="9">
        <f>ROUND(ROUND(P326, 2)/1.2, 2)</f>
        <v>74</v>
      </c>
      <c r="Y326" s="9">
        <f t="shared" si="21"/>
        <v>81851.399999999994</v>
      </c>
      <c r="AD326" s="4" t="s">
        <v>1309</v>
      </c>
      <c r="AE326" s="4" t="s">
        <v>1310</v>
      </c>
      <c r="AF326" s="4" t="s">
        <v>633</v>
      </c>
    </row>
    <row r="327" spans="1:35" ht="36" x14ac:dyDescent="0.3">
      <c r="A327" s="10" t="s">
        <v>1311</v>
      </c>
      <c r="B327" s="10"/>
      <c r="C327" s="28" t="s">
        <v>1153</v>
      </c>
      <c r="D327" s="12"/>
      <c r="E327" s="12"/>
      <c r="F327" s="29" t="s">
        <v>74</v>
      </c>
      <c r="G327" s="30">
        <v>1.8</v>
      </c>
      <c r="H327" s="30"/>
      <c r="I327" s="30">
        <v>13273.2</v>
      </c>
      <c r="J327" s="31">
        <v>12.26</v>
      </c>
      <c r="M327" s="32">
        <f>ROUND(ROUND(J327, 2)*I327, 2)</f>
        <v>162729.43</v>
      </c>
      <c r="P327" s="31">
        <v>12.7</v>
      </c>
      <c r="S327" s="32">
        <f>ROUND(ROUND(P327, 2)*I327, 2)</f>
        <v>168569.64</v>
      </c>
      <c r="V327" s="9">
        <f>ROUND(ROUND(P327, 2)/1.2, 2)</f>
        <v>10.58</v>
      </c>
      <c r="Y327" s="9">
        <f t="shared" si="21"/>
        <v>140474.70000000001</v>
      </c>
      <c r="AD327" s="4" t="s">
        <v>1312</v>
      </c>
      <c r="AE327" s="4" t="s">
        <v>1313</v>
      </c>
      <c r="AF327" s="4" t="s">
        <v>1205</v>
      </c>
    </row>
    <row r="328" spans="1:35" ht="72" hidden="1" x14ac:dyDescent="0.3">
      <c r="A328" s="10" t="s">
        <v>1314</v>
      </c>
      <c r="B328" s="10" t="s">
        <v>1315</v>
      </c>
      <c r="C328" s="11" t="s">
        <v>1316</v>
      </c>
      <c r="D328" s="12"/>
      <c r="E328" s="12" t="s">
        <v>66</v>
      </c>
      <c r="F328" s="12" t="s">
        <v>67</v>
      </c>
      <c r="G328" s="13">
        <v>1</v>
      </c>
      <c r="H328" s="13"/>
      <c r="I328" s="13">
        <v>0</v>
      </c>
      <c r="J328" s="14">
        <v>0</v>
      </c>
      <c r="K328" s="15">
        <v>873</v>
      </c>
      <c r="L328" s="14">
        <f>J328+ROUND(K328, 2)</f>
        <v>873</v>
      </c>
      <c r="M328" s="14">
        <v>0</v>
      </c>
      <c r="N328" s="14">
        <v>0</v>
      </c>
      <c r="O328" s="14">
        <f>M328+N328</f>
        <v>0</v>
      </c>
      <c r="P328" s="14">
        <v>287.24</v>
      </c>
      <c r="Q328" s="15">
        <v>873</v>
      </c>
      <c r="R328" s="14">
        <f>P328+ROUND(Q328, 2)</f>
        <v>1160.24</v>
      </c>
      <c r="S328" s="14">
        <v>0</v>
      </c>
      <c r="T328" s="14">
        <v>0</v>
      </c>
      <c r="U328" s="14">
        <f>S328+T328</f>
        <v>0</v>
      </c>
      <c r="V328" s="9">
        <f>ROUND(P328 / 1.2, 2)</f>
        <v>239.37</v>
      </c>
      <c r="W328" s="9">
        <f>ROUND(Q328 / 1.2, 2)</f>
        <v>727.5</v>
      </c>
      <c r="X328" s="9">
        <f>ROUND(R328 / 1.2, 2)</f>
        <v>966.87</v>
      </c>
      <c r="Y328" s="9">
        <f t="shared" si="21"/>
        <v>0</v>
      </c>
      <c r="Z328" s="9">
        <f>ROUND(T328 / 1.2, 2)</f>
        <v>0</v>
      </c>
      <c r="AA328" s="9">
        <f>Y328+Z328</f>
        <v>0</v>
      </c>
      <c r="AD328" s="4">
        <v>337839802</v>
      </c>
      <c r="AE328" s="4">
        <v>27137862</v>
      </c>
      <c r="AG328" s="4" t="s">
        <v>1317</v>
      </c>
      <c r="AH328" s="4" t="s">
        <v>1318</v>
      </c>
      <c r="AI328" s="4" t="s">
        <v>70</v>
      </c>
    </row>
    <row r="329" spans="1:35" ht="36" hidden="1" x14ac:dyDescent="0.3">
      <c r="A329" s="10" t="s">
        <v>1319</v>
      </c>
      <c r="B329" s="10"/>
      <c r="C329" s="49" t="s">
        <v>1320</v>
      </c>
      <c r="D329" s="12"/>
      <c r="E329" s="12" t="s">
        <v>1321</v>
      </c>
      <c r="F329" s="29" t="s">
        <v>74</v>
      </c>
      <c r="G329" s="30">
        <v>1.3</v>
      </c>
      <c r="H329" s="41"/>
      <c r="I329" s="41">
        <v>0</v>
      </c>
      <c r="J329" s="31">
        <v>8.6</v>
      </c>
      <c r="M329" s="32">
        <f>ROUND(ROUND(J329, 2)*I329, 2)</f>
        <v>0</v>
      </c>
      <c r="P329" s="31">
        <v>8.6</v>
      </c>
      <c r="S329" s="32">
        <f>ROUND(ROUND(P329, 2)*I329, 2)</f>
        <v>0</v>
      </c>
      <c r="V329" s="9">
        <f>ROUND(ROUND(P329, 2)/1.2, 2)</f>
        <v>7.17</v>
      </c>
      <c r="Y329" s="9">
        <f t="shared" si="21"/>
        <v>0</v>
      </c>
      <c r="AD329" s="4" t="s">
        <v>1322</v>
      </c>
      <c r="AE329" s="4" t="s">
        <v>1323</v>
      </c>
      <c r="AF329" s="4" t="s">
        <v>1324</v>
      </c>
    </row>
    <row r="330" spans="1:35" ht="18" hidden="1" x14ac:dyDescent="0.3">
      <c r="A330" s="10" t="s">
        <v>1325</v>
      </c>
      <c r="B330" s="10"/>
      <c r="C330" s="49" t="s">
        <v>1326</v>
      </c>
      <c r="D330" s="12"/>
      <c r="E330" s="12"/>
      <c r="F330" s="29" t="s">
        <v>67</v>
      </c>
      <c r="G330" s="30">
        <v>1.1000000000000001</v>
      </c>
      <c r="H330" s="30"/>
      <c r="I330" s="30">
        <v>0</v>
      </c>
      <c r="J330" s="31">
        <v>26</v>
      </c>
      <c r="M330" s="32">
        <f>ROUND(ROUND(J330, 2)*I330, 2)</f>
        <v>0</v>
      </c>
      <c r="P330" s="31">
        <v>26</v>
      </c>
      <c r="S330" s="32">
        <f>ROUND(ROUND(P330, 2)*I330, 2)</f>
        <v>0</v>
      </c>
      <c r="V330" s="9">
        <f>ROUND(ROUND(P330, 2)/1.2, 2)</f>
        <v>21.67</v>
      </c>
      <c r="Y330" s="9">
        <f t="shared" si="21"/>
        <v>0</v>
      </c>
      <c r="AD330" s="4" t="s">
        <v>1327</v>
      </c>
      <c r="AE330" s="4" t="s">
        <v>1328</v>
      </c>
      <c r="AF330" s="4" t="s">
        <v>1329</v>
      </c>
    </row>
    <row r="331" spans="1:35" ht="18" hidden="1" x14ac:dyDescent="0.3">
      <c r="A331" s="10" t="s">
        <v>1330</v>
      </c>
      <c r="B331" s="10"/>
      <c r="C331" s="49" t="s">
        <v>1191</v>
      </c>
      <c r="D331" s="12"/>
      <c r="E331" s="12"/>
      <c r="F331" s="29" t="s">
        <v>98</v>
      </c>
      <c r="G331" s="30">
        <v>1</v>
      </c>
      <c r="H331" s="41"/>
      <c r="I331" s="41">
        <v>0</v>
      </c>
      <c r="J331" s="31">
        <v>15.76</v>
      </c>
      <c r="M331" s="32">
        <f>ROUND(ROUND(J331, 2)*I331, 2)</f>
        <v>0</v>
      </c>
      <c r="P331" s="31">
        <v>15.76</v>
      </c>
      <c r="S331" s="32">
        <f>ROUND(ROUND(P331, 2)*I331, 2)</f>
        <v>0</v>
      </c>
      <c r="V331" s="9">
        <f>ROUND(ROUND(P331, 2)/1.2, 2)</f>
        <v>13.13</v>
      </c>
      <c r="Y331" s="9">
        <f t="shared" si="21"/>
        <v>0</v>
      </c>
      <c r="AD331" s="4" t="s">
        <v>1331</v>
      </c>
      <c r="AE331" s="4" t="s">
        <v>1332</v>
      </c>
      <c r="AF331" s="4" t="s">
        <v>1194</v>
      </c>
    </row>
    <row r="332" spans="1:35" ht="18" hidden="1" x14ac:dyDescent="0.3">
      <c r="A332" s="10" t="s">
        <v>1333</v>
      </c>
      <c r="B332" s="10"/>
      <c r="C332" s="49" t="s">
        <v>1186</v>
      </c>
      <c r="D332" s="12"/>
      <c r="E332" s="12"/>
      <c r="F332" s="29" t="s">
        <v>74</v>
      </c>
      <c r="G332" s="30">
        <v>0.25</v>
      </c>
      <c r="H332" s="30"/>
      <c r="I332" s="30">
        <v>0</v>
      </c>
      <c r="J332" s="31">
        <v>100</v>
      </c>
      <c r="M332" s="32">
        <f>ROUND(ROUND(J332, 2)*I332, 2)</f>
        <v>0</v>
      </c>
      <c r="P332" s="31">
        <v>100</v>
      </c>
      <c r="S332" s="32">
        <f>ROUND(ROUND(P332, 2)*I332, 2)</f>
        <v>0</v>
      </c>
      <c r="V332" s="9">
        <f>ROUND(ROUND(P332, 2)/1.2, 2)</f>
        <v>83.33</v>
      </c>
      <c r="Y332" s="9">
        <f t="shared" si="21"/>
        <v>0</v>
      </c>
      <c r="AD332" s="4" t="s">
        <v>1334</v>
      </c>
      <c r="AE332" s="4" t="s">
        <v>1335</v>
      </c>
      <c r="AF332" s="4" t="s">
        <v>1189</v>
      </c>
    </row>
    <row r="333" spans="1:35" ht="72" hidden="1" x14ac:dyDescent="0.3">
      <c r="A333" s="10" t="s">
        <v>1336</v>
      </c>
      <c r="B333" s="10" t="s">
        <v>1337</v>
      </c>
      <c r="C333" s="11" t="s">
        <v>1338</v>
      </c>
      <c r="D333" s="12"/>
      <c r="E333" s="12" t="s">
        <v>1339</v>
      </c>
      <c r="F333" s="12" t="s">
        <v>67</v>
      </c>
      <c r="G333" s="13">
        <v>1</v>
      </c>
      <c r="H333" s="13"/>
      <c r="I333" s="13">
        <v>0</v>
      </c>
      <c r="J333" s="14">
        <v>460.66</v>
      </c>
      <c r="K333" s="15">
        <v>1067</v>
      </c>
      <c r="L333" s="14">
        <f>J333+ROUND(K333, 2)</f>
        <v>1527.66</v>
      </c>
      <c r="M333" s="14">
        <v>0</v>
      </c>
      <c r="N333" s="14">
        <v>0</v>
      </c>
      <c r="O333" s="14">
        <f>M333+N333</f>
        <v>0</v>
      </c>
      <c r="P333" s="14">
        <v>460.66</v>
      </c>
      <c r="Q333" s="15">
        <v>1067</v>
      </c>
      <c r="R333" s="14">
        <f>P333+ROUND(Q333, 2)</f>
        <v>1527.66</v>
      </c>
      <c r="S333" s="14">
        <v>0</v>
      </c>
      <c r="T333" s="14">
        <v>0</v>
      </c>
      <c r="U333" s="14">
        <f>S333+T333</f>
        <v>0</v>
      </c>
      <c r="V333" s="9">
        <f>ROUND(P333 / 1.2, 2)</f>
        <v>383.88</v>
      </c>
      <c r="W333" s="9">
        <f>ROUND(Q333 / 1.2, 2)</f>
        <v>889.17</v>
      </c>
      <c r="X333" s="9">
        <f>ROUND(R333 / 1.2, 2)</f>
        <v>1273.05</v>
      </c>
      <c r="Y333" s="9">
        <f t="shared" si="21"/>
        <v>0</v>
      </c>
      <c r="Z333" s="9">
        <f>ROUND(T333 / 1.2, 2)</f>
        <v>0</v>
      </c>
      <c r="AA333" s="9">
        <f>Y333+Z333</f>
        <v>0</v>
      </c>
      <c r="AD333" s="4">
        <v>337839803</v>
      </c>
      <c r="AE333" s="4">
        <v>27137949</v>
      </c>
      <c r="AG333" s="4" t="s">
        <v>1340</v>
      </c>
      <c r="AH333" s="4" t="s">
        <v>1341</v>
      </c>
      <c r="AI333" s="4" t="s">
        <v>70</v>
      </c>
    </row>
    <row r="334" spans="1:35" ht="18" hidden="1" x14ac:dyDescent="0.3">
      <c r="A334" s="10" t="s">
        <v>1343</v>
      </c>
      <c r="B334" s="10"/>
      <c r="C334" s="49" t="s">
        <v>1320</v>
      </c>
      <c r="D334" s="12"/>
      <c r="E334" s="12"/>
      <c r="F334" s="29" t="s">
        <v>74</v>
      </c>
      <c r="G334" s="30">
        <v>1.3</v>
      </c>
      <c r="H334" s="41"/>
      <c r="I334" s="41">
        <v>0</v>
      </c>
      <c r="J334" s="31">
        <v>8.6</v>
      </c>
      <c r="M334" s="32">
        <f>ROUND(ROUND(J334, 2)*I334, 2)</f>
        <v>0</v>
      </c>
      <c r="P334" s="31">
        <v>8.6</v>
      </c>
      <c r="S334" s="32">
        <f>ROUND(ROUND(P334, 2)*I334, 2)</f>
        <v>0</v>
      </c>
      <c r="V334" s="9">
        <f>ROUND(ROUND(P334, 2)/1.2, 2)</f>
        <v>7.17</v>
      </c>
      <c r="Y334" s="9">
        <f t="shared" si="21"/>
        <v>0</v>
      </c>
      <c r="AD334" s="4" t="s">
        <v>1344</v>
      </c>
      <c r="AE334" s="4" t="s">
        <v>1345</v>
      </c>
      <c r="AF334" s="4" t="s">
        <v>1324</v>
      </c>
    </row>
    <row r="335" spans="1:35" ht="18" hidden="1" x14ac:dyDescent="0.3">
      <c r="A335" s="10" t="s">
        <v>1348</v>
      </c>
      <c r="B335" s="10"/>
      <c r="C335" s="49" t="s">
        <v>1326</v>
      </c>
      <c r="D335" s="12"/>
      <c r="E335" s="12"/>
      <c r="F335" s="29" t="s">
        <v>67</v>
      </c>
      <c r="G335" s="30">
        <v>1.1000000000000001</v>
      </c>
      <c r="H335" s="30"/>
      <c r="I335" s="30">
        <v>0</v>
      </c>
      <c r="J335" s="31">
        <v>26</v>
      </c>
      <c r="M335" s="32">
        <f>ROUND(ROUND(J335, 2)*I335, 2)</f>
        <v>0</v>
      </c>
      <c r="P335" s="31">
        <v>26</v>
      </c>
      <c r="S335" s="32">
        <f>ROUND(ROUND(P335, 2)*I335, 2)</f>
        <v>0</v>
      </c>
      <c r="V335" s="9">
        <f>ROUND(ROUND(P335, 2)/1.2, 2)</f>
        <v>21.67</v>
      </c>
      <c r="Y335" s="9">
        <f t="shared" si="21"/>
        <v>0</v>
      </c>
      <c r="AD335" s="4" t="s">
        <v>1349</v>
      </c>
      <c r="AE335" s="4" t="s">
        <v>1350</v>
      </c>
      <c r="AF335" s="4" t="s">
        <v>1329</v>
      </c>
    </row>
    <row r="336" spans="1:35" ht="18" hidden="1" x14ac:dyDescent="0.3">
      <c r="A336" s="10" t="s">
        <v>1353</v>
      </c>
      <c r="B336" s="10"/>
      <c r="C336" s="49" t="s">
        <v>1191</v>
      </c>
      <c r="D336" s="12"/>
      <c r="E336" s="12"/>
      <c r="F336" s="29" t="s">
        <v>98</v>
      </c>
      <c r="G336" s="30">
        <v>1</v>
      </c>
      <c r="H336" s="41"/>
      <c r="I336" s="41">
        <v>0</v>
      </c>
      <c r="J336" s="31">
        <v>15.76</v>
      </c>
      <c r="M336" s="32">
        <f>ROUND(ROUND(J336, 2)*I336, 2)</f>
        <v>0</v>
      </c>
      <c r="P336" s="31">
        <v>15.76</v>
      </c>
      <c r="S336" s="32">
        <f>ROUND(ROUND(P336, 2)*I336, 2)</f>
        <v>0</v>
      </c>
      <c r="V336" s="9">
        <f>ROUND(ROUND(P336, 2)/1.2, 2)</f>
        <v>13.13</v>
      </c>
      <c r="Y336" s="9">
        <f t="shared" si="21"/>
        <v>0</v>
      </c>
      <c r="AD336" s="4" t="s">
        <v>1354</v>
      </c>
      <c r="AE336" s="4" t="s">
        <v>1355</v>
      </c>
      <c r="AF336" s="4" t="s">
        <v>1194</v>
      </c>
    </row>
    <row r="337" spans="1:35" ht="18" hidden="1" x14ac:dyDescent="0.3">
      <c r="A337" s="10" t="s">
        <v>1358</v>
      </c>
      <c r="B337" s="10"/>
      <c r="C337" s="49" t="s">
        <v>1186</v>
      </c>
      <c r="D337" s="12"/>
      <c r="E337" s="12"/>
      <c r="F337" s="29" t="s">
        <v>74</v>
      </c>
      <c r="G337" s="30">
        <v>0.25</v>
      </c>
      <c r="H337" s="30"/>
      <c r="I337" s="30">
        <v>0</v>
      </c>
      <c r="J337" s="31">
        <v>100</v>
      </c>
      <c r="M337" s="32">
        <f>ROUND(ROUND(J337, 2)*I337, 2)</f>
        <v>0</v>
      </c>
      <c r="P337" s="31">
        <v>100</v>
      </c>
      <c r="S337" s="32">
        <f>ROUND(ROUND(P337, 2)*I337, 2)</f>
        <v>0</v>
      </c>
      <c r="V337" s="9">
        <f>ROUND(ROUND(P337, 2)/1.2, 2)</f>
        <v>83.33</v>
      </c>
      <c r="Y337" s="9">
        <f t="shared" si="21"/>
        <v>0</v>
      </c>
      <c r="AD337" s="4" t="s">
        <v>1359</v>
      </c>
      <c r="AE337" s="4" t="s">
        <v>1360</v>
      </c>
      <c r="AF337" s="4" t="s">
        <v>1189</v>
      </c>
    </row>
    <row r="338" spans="1:35" ht="72" hidden="1" x14ac:dyDescent="0.3">
      <c r="A338" s="10" t="s">
        <v>1363</v>
      </c>
      <c r="B338" s="10" t="s">
        <v>1337</v>
      </c>
      <c r="C338" s="11" t="s">
        <v>1338</v>
      </c>
      <c r="D338" s="12"/>
      <c r="E338" s="12" t="s">
        <v>1364</v>
      </c>
      <c r="F338" s="12" t="s">
        <v>67</v>
      </c>
      <c r="G338" s="13">
        <v>1</v>
      </c>
      <c r="H338" s="13"/>
      <c r="I338" s="13">
        <v>0</v>
      </c>
      <c r="J338" s="14">
        <v>448.98</v>
      </c>
      <c r="K338" s="15">
        <v>1067</v>
      </c>
      <c r="L338" s="14">
        <f>J338+ROUND(K338, 2)</f>
        <v>1515.98</v>
      </c>
      <c r="M338" s="14">
        <v>0</v>
      </c>
      <c r="N338" s="14">
        <v>0</v>
      </c>
      <c r="O338" s="14">
        <f>M338+N338</f>
        <v>0</v>
      </c>
      <c r="P338" s="14">
        <v>448.98</v>
      </c>
      <c r="Q338" s="15">
        <v>1067</v>
      </c>
      <c r="R338" s="14">
        <f>P338+ROUND(Q338, 2)</f>
        <v>1515.98</v>
      </c>
      <c r="S338" s="14">
        <v>0</v>
      </c>
      <c r="T338" s="14">
        <v>0</v>
      </c>
      <c r="U338" s="14">
        <f>S338+T338</f>
        <v>0</v>
      </c>
      <c r="V338" s="9">
        <f>ROUND(P338 / 1.2, 2)</f>
        <v>374.15</v>
      </c>
      <c r="W338" s="9">
        <f>ROUND(Q338 / 1.2, 2)</f>
        <v>889.17</v>
      </c>
      <c r="X338" s="9">
        <f>ROUND(R338 / 1.2, 2)</f>
        <v>1263.32</v>
      </c>
      <c r="Y338" s="9">
        <f t="shared" si="21"/>
        <v>0</v>
      </c>
      <c r="Z338" s="9">
        <f>ROUND(T338 / 1.2, 2)</f>
        <v>0</v>
      </c>
      <c r="AA338" s="9">
        <f>Y338+Z338</f>
        <v>0</v>
      </c>
      <c r="AD338" s="4">
        <v>337839926</v>
      </c>
      <c r="AE338" s="4">
        <v>27137951</v>
      </c>
      <c r="AG338" s="4" t="s">
        <v>1340</v>
      </c>
      <c r="AH338" s="4" t="s">
        <v>1341</v>
      </c>
      <c r="AI338" s="4" t="s">
        <v>70</v>
      </c>
    </row>
    <row r="339" spans="1:35" ht="36" hidden="1" x14ac:dyDescent="0.3">
      <c r="A339" s="10" t="s">
        <v>1366</v>
      </c>
      <c r="B339" s="10"/>
      <c r="C339" s="49" t="s">
        <v>630</v>
      </c>
      <c r="D339" s="12"/>
      <c r="E339" s="12"/>
      <c r="F339" s="29" t="s">
        <v>74</v>
      </c>
      <c r="G339" s="30">
        <v>0.15</v>
      </c>
      <c r="H339" s="30"/>
      <c r="I339" s="30">
        <v>0</v>
      </c>
      <c r="J339" s="31">
        <v>88.8</v>
      </c>
      <c r="M339" s="32">
        <f>ROUND(ROUND(J339, 2)*I339, 2)</f>
        <v>0</v>
      </c>
      <c r="P339" s="31">
        <v>88.8</v>
      </c>
      <c r="S339" s="32">
        <f>ROUND(ROUND(P339, 2)*I339, 2)</f>
        <v>0</v>
      </c>
      <c r="V339" s="9">
        <f>ROUND(ROUND(P339, 2)/1.2, 2)</f>
        <v>74</v>
      </c>
      <c r="Y339" s="9">
        <f t="shared" si="21"/>
        <v>0</v>
      </c>
      <c r="AD339" s="4" t="s">
        <v>1367</v>
      </c>
      <c r="AE339" s="4" t="s">
        <v>1368</v>
      </c>
      <c r="AF339" s="4" t="s">
        <v>633</v>
      </c>
    </row>
    <row r="340" spans="1:35" ht="18" hidden="1" x14ac:dyDescent="0.3">
      <c r="A340" s="10" t="s">
        <v>1371</v>
      </c>
      <c r="B340" s="10"/>
      <c r="C340" s="49" t="s">
        <v>1191</v>
      </c>
      <c r="D340" s="12"/>
      <c r="E340" s="12"/>
      <c r="F340" s="29" t="s">
        <v>98</v>
      </c>
      <c r="G340" s="30">
        <v>1</v>
      </c>
      <c r="H340" s="41"/>
      <c r="I340" s="41">
        <v>0</v>
      </c>
      <c r="J340" s="31">
        <v>15.76</v>
      </c>
      <c r="M340" s="32">
        <f>ROUND(ROUND(J340, 2)*I340, 2)</f>
        <v>0</v>
      </c>
      <c r="P340" s="31">
        <v>15.76</v>
      </c>
      <c r="S340" s="32">
        <f>ROUND(ROUND(P340, 2)*I340, 2)</f>
        <v>0</v>
      </c>
      <c r="V340" s="9">
        <f>ROUND(ROUND(P340, 2)/1.2, 2)</f>
        <v>13.13</v>
      </c>
      <c r="Y340" s="9">
        <f t="shared" si="21"/>
        <v>0</v>
      </c>
      <c r="AD340" s="4" t="s">
        <v>1372</v>
      </c>
      <c r="AE340" s="4" t="s">
        <v>1373</v>
      </c>
      <c r="AF340" s="4" t="s">
        <v>1194</v>
      </c>
    </row>
    <row r="341" spans="1:35" ht="18" hidden="1" x14ac:dyDescent="0.3">
      <c r="A341" s="10" t="s">
        <v>1376</v>
      </c>
      <c r="B341" s="10"/>
      <c r="C341" s="49" t="s">
        <v>1326</v>
      </c>
      <c r="D341" s="12"/>
      <c r="E341" s="12"/>
      <c r="F341" s="29" t="s">
        <v>67</v>
      </c>
      <c r="G341" s="30">
        <v>1.1000000000000001</v>
      </c>
      <c r="H341" s="30"/>
      <c r="I341" s="30">
        <v>0</v>
      </c>
      <c r="J341" s="31">
        <v>26</v>
      </c>
      <c r="M341" s="32">
        <f>ROUND(ROUND(J341, 2)*I341, 2)</f>
        <v>0</v>
      </c>
      <c r="P341" s="31">
        <v>26</v>
      </c>
      <c r="S341" s="32">
        <f>ROUND(ROUND(P341, 2)*I341, 2)</f>
        <v>0</v>
      </c>
      <c r="V341" s="9">
        <f>ROUND(ROUND(P341, 2)/1.2, 2)</f>
        <v>21.67</v>
      </c>
      <c r="Y341" s="9">
        <f t="shared" si="21"/>
        <v>0</v>
      </c>
      <c r="AD341" s="4" t="s">
        <v>1377</v>
      </c>
      <c r="AE341" s="4" t="s">
        <v>1378</v>
      </c>
      <c r="AF341" s="4" t="s">
        <v>1329</v>
      </c>
    </row>
    <row r="342" spans="1:35" ht="18" hidden="1" x14ac:dyDescent="0.3">
      <c r="A342" s="10" t="s">
        <v>1381</v>
      </c>
      <c r="B342" s="10"/>
      <c r="C342" s="49" t="s">
        <v>1320</v>
      </c>
      <c r="D342" s="12"/>
      <c r="E342" s="12"/>
      <c r="F342" s="29" t="s">
        <v>74</v>
      </c>
      <c r="G342" s="30">
        <v>1.3</v>
      </c>
      <c r="H342" s="41"/>
      <c r="I342" s="41">
        <v>0</v>
      </c>
      <c r="J342" s="31">
        <v>8.6</v>
      </c>
      <c r="M342" s="32">
        <f>ROUND(ROUND(J342, 2)*I342, 2)</f>
        <v>0</v>
      </c>
      <c r="P342" s="31">
        <v>8.6</v>
      </c>
      <c r="S342" s="32">
        <f>ROUND(ROUND(P342, 2)*I342, 2)</f>
        <v>0</v>
      </c>
      <c r="V342" s="9">
        <f>ROUND(ROUND(P342, 2)/1.2, 2)</f>
        <v>7.17</v>
      </c>
      <c r="Y342" s="9">
        <f t="shared" si="21"/>
        <v>0</v>
      </c>
      <c r="AD342" s="4" t="s">
        <v>1382</v>
      </c>
      <c r="AE342" s="4" t="s">
        <v>1383</v>
      </c>
      <c r="AF342" s="4" t="s">
        <v>1324</v>
      </c>
    </row>
    <row r="343" spans="1:35" ht="72" hidden="1" x14ac:dyDescent="0.3">
      <c r="A343" s="10" t="s">
        <v>1386</v>
      </c>
      <c r="B343" s="10" t="s">
        <v>1337</v>
      </c>
      <c r="C343" s="11" t="s">
        <v>1338</v>
      </c>
      <c r="D343" s="12"/>
      <c r="E343" s="12" t="s">
        <v>1387</v>
      </c>
      <c r="F343" s="12" t="s">
        <v>67</v>
      </c>
      <c r="G343" s="13">
        <v>1</v>
      </c>
      <c r="H343" s="13"/>
      <c r="I343" s="13">
        <v>0</v>
      </c>
      <c r="J343" s="14">
        <v>460.66</v>
      </c>
      <c r="K343" s="15">
        <v>1067</v>
      </c>
      <c r="L343" s="14">
        <f>J343+ROUND(K343, 2)</f>
        <v>1527.66</v>
      </c>
      <c r="M343" s="14">
        <v>0</v>
      </c>
      <c r="N343" s="14">
        <v>0</v>
      </c>
      <c r="O343" s="14">
        <f>M343+N343</f>
        <v>0</v>
      </c>
      <c r="P343" s="14">
        <v>460.66</v>
      </c>
      <c r="Q343" s="15">
        <v>1067</v>
      </c>
      <c r="R343" s="14">
        <f>P343+ROUND(Q343, 2)</f>
        <v>1527.66</v>
      </c>
      <c r="S343" s="14">
        <v>0</v>
      </c>
      <c r="T343" s="14">
        <v>0</v>
      </c>
      <c r="U343" s="14">
        <f>S343+T343</f>
        <v>0</v>
      </c>
      <c r="V343" s="9">
        <f>ROUND(P343 / 1.2, 2)</f>
        <v>383.88</v>
      </c>
      <c r="W343" s="9">
        <f>ROUND(Q343 / 1.2, 2)</f>
        <v>889.17</v>
      </c>
      <c r="X343" s="9">
        <f>ROUND(R343 / 1.2, 2)</f>
        <v>1273.05</v>
      </c>
      <c r="Y343" s="9">
        <f t="shared" si="21"/>
        <v>0</v>
      </c>
      <c r="Z343" s="9">
        <f>ROUND(T343 / 1.2, 2)</f>
        <v>0</v>
      </c>
      <c r="AA343" s="9">
        <f>Y343+Z343</f>
        <v>0</v>
      </c>
      <c r="AD343" s="4">
        <v>337839927</v>
      </c>
      <c r="AE343" s="4">
        <v>27138018</v>
      </c>
      <c r="AG343" s="4" t="s">
        <v>1340</v>
      </c>
      <c r="AH343" s="4" t="s">
        <v>1341</v>
      </c>
      <c r="AI343" s="4" t="s">
        <v>70</v>
      </c>
    </row>
    <row r="344" spans="1:35" ht="18" hidden="1" x14ac:dyDescent="0.3">
      <c r="A344" s="10" t="s">
        <v>1389</v>
      </c>
      <c r="B344" s="10"/>
      <c r="C344" s="49" t="s">
        <v>1320</v>
      </c>
      <c r="D344" s="12"/>
      <c r="E344" s="12"/>
      <c r="F344" s="29" t="s">
        <v>74</v>
      </c>
      <c r="G344" s="30">
        <v>1.3</v>
      </c>
      <c r="H344" s="41"/>
      <c r="I344" s="41">
        <v>0</v>
      </c>
      <c r="J344" s="31">
        <v>8.6</v>
      </c>
      <c r="M344" s="32">
        <f>ROUND(ROUND(J344, 2)*I344, 2)</f>
        <v>0</v>
      </c>
      <c r="P344" s="31">
        <v>8.6</v>
      </c>
      <c r="S344" s="32">
        <f>ROUND(ROUND(P344, 2)*I344, 2)</f>
        <v>0</v>
      </c>
      <c r="V344" s="9">
        <f>ROUND(ROUND(P344, 2)/1.2, 2)</f>
        <v>7.17</v>
      </c>
      <c r="Y344" s="9">
        <f t="shared" si="21"/>
        <v>0</v>
      </c>
      <c r="AD344" s="4" t="s">
        <v>1390</v>
      </c>
      <c r="AE344" s="4" t="s">
        <v>1391</v>
      </c>
      <c r="AF344" s="4" t="s">
        <v>1324</v>
      </c>
    </row>
    <row r="345" spans="1:35" ht="18" hidden="1" x14ac:dyDescent="0.3">
      <c r="A345" s="10" t="s">
        <v>1394</v>
      </c>
      <c r="B345" s="10"/>
      <c r="C345" s="49" t="s">
        <v>1326</v>
      </c>
      <c r="D345" s="12"/>
      <c r="E345" s="12"/>
      <c r="F345" s="29" t="s">
        <v>67</v>
      </c>
      <c r="G345" s="30">
        <v>1.1000000000000001</v>
      </c>
      <c r="H345" s="30"/>
      <c r="I345" s="30">
        <v>0</v>
      </c>
      <c r="J345" s="31">
        <v>26</v>
      </c>
      <c r="M345" s="32">
        <f>ROUND(ROUND(J345, 2)*I345, 2)</f>
        <v>0</v>
      </c>
      <c r="P345" s="31">
        <v>26</v>
      </c>
      <c r="S345" s="32">
        <f>ROUND(ROUND(P345, 2)*I345, 2)</f>
        <v>0</v>
      </c>
      <c r="V345" s="9">
        <f>ROUND(ROUND(P345, 2)/1.2, 2)</f>
        <v>21.67</v>
      </c>
      <c r="Y345" s="9">
        <f t="shared" si="21"/>
        <v>0</v>
      </c>
      <c r="AD345" s="4" t="s">
        <v>1395</v>
      </c>
      <c r="AE345" s="4" t="s">
        <v>1396</v>
      </c>
      <c r="AF345" s="4" t="s">
        <v>1329</v>
      </c>
    </row>
    <row r="346" spans="1:35" ht="18" hidden="1" x14ac:dyDescent="0.3">
      <c r="A346" s="10" t="s">
        <v>1399</v>
      </c>
      <c r="B346" s="10"/>
      <c r="C346" s="49" t="s">
        <v>1191</v>
      </c>
      <c r="D346" s="12"/>
      <c r="E346" s="12"/>
      <c r="F346" s="29" t="s">
        <v>98</v>
      </c>
      <c r="G346" s="30">
        <v>1</v>
      </c>
      <c r="H346" s="41"/>
      <c r="I346" s="41">
        <v>0</v>
      </c>
      <c r="J346" s="31">
        <v>15.76</v>
      </c>
      <c r="M346" s="32">
        <f>ROUND(ROUND(J346, 2)*I346, 2)</f>
        <v>0</v>
      </c>
      <c r="P346" s="31">
        <v>15.76</v>
      </c>
      <c r="S346" s="32">
        <f>ROUND(ROUND(P346, 2)*I346, 2)</f>
        <v>0</v>
      </c>
      <c r="V346" s="9">
        <f>ROUND(ROUND(P346, 2)/1.2, 2)</f>
        <v>13.13</v>
      </c>
      <c r="Y346" s="9">
        <f t="shared" si="21"/>
        <v>0</v>
      </c>
      <c r="AD346" s="4" t="s">
        <v>1400</v>
      </c>
      <c r="AE346" s="4" t="s">
        <v>1401</v>
      </c>
      <c r="AF346" s="4" t="s">
        <v>1194</v>
      </c>
    </row>
    <row r="347" spans="1:35" ht="18" hidden="1" x14ac:dyDescent="0.3">
      <c r="A347" s="10" t="s">
        <v>1404</v>
      </c>
      <c r="B347" s="10"/>
      <c r="C347" s="49" t="s">
        <v>1186</v>
      </c>
      <c r="D347" s="12"/>
      <c r="E347" s="12"/>
      <c r="F347" s="29" t="s">
        <v>74</v>
      </c>
      <c r="G347" s="30">
        <v>0.25</v>
      </c>
      <c r="H347" s="30"/>
      <c r="I347" s="30">
        <v>0</v>
      </c>
      <c r="J347" s="31">
        <v>100</v>
      </c>
      <c r="M347" s="32">
        <f>ROUND(ROUND(J347, 2)*I347, 2)</f>
        <v>0</v>
      </c>
      <c r="P347" s="31">
        <v>100</v>
      </c>
      <c r="S347" s="32">
        <f>ROUND(ROUND(P347, 2)*I347, 2)</f>
        <v>0</v>
      </c>
      <c r="V347" s="9">
        <f>ROUND(ROUND(P347, 2)/1.2, 2)</f>
        <v>83.33</v>
      </c>
      <c r="Y347" s="9">
        <f t="shared" si="21"/>
        <v>0</v>
      </c>
      <c r="AD347" s="4" t="s">
        <v>1405</v>
      </c>
      <c r="AE347" s="4" t="s">
        <v>1406</v>
      </c>
      <c r="AF347" s="4" t="s">
        <v>1189</v>
      </c>
    </row>
    <row r="348" spans="1:35" ht="72" hidden="1" x14ac:dyDescent="0.3">
      <c r="A348" s="10" t="s">
        <v>1409</v>
      </c>
      <c r="B348" s="10" t="s">
        <v>1337</v>
      </c>
      <c r="C348" s="11" t="s">
        <v>1338</v>
      </c>
      <c r="D348" s="12"/>
      <c r="E348" s="12" t="s">
        <v>1410</v>
      </c>
      <c r="F348" s="12" t="s">
        <v>67</v>
      </c>
      <c r="G348" s="13">
        <v>1</v>
      </c>
      <c r="H348" s="13"/>
      <c r="I348" s="13">
        <v>0</v>
      </c>
      <c r="J348" s="14">
        <v>448.98</v>
      </c>
      <c r="K348" s="15">
        <v>1067</v>
      </c>
      <c r="L348" s="14">
        <f>J348+ROUND(K348, 2)</f>
        <v>1515.98</v>
      </c>
      <c r="M348" s="14">
        <v>0</v>
      </c>
      <c r="N348" s="14">
        <v>0</v>
      </c>
      <c r="O348" s="14">
        <f>M348+N348</f>
        <v>0</v>
      </c>
      <c r="P348" s="14">
        <v>448.98</v>
      </c>
      <c r="Q348" s="15">
        <v>1067</v>
      </c>
      <c r="R348" s="14">
        <f>P348+ROUND(Q348, 2)</f>
        <v>1515.98</v>
      </c>
      <c r="S348" s="14">
        <v>0</v>
      </c>
      <c r="T348" s="14">
        <v>0</v>
      </c>
      <c r="U348" s="14">
        <f>S348+T348</f>
        <v>0</v>
      </c>
      <c r="V348" s="9">
        <f>ROUND(P348 / 1.2, 2)</f>
        <v>374.15</v>
      </c>
      <c r="W348" s="9">
        <f>ROUND(Q348 / 1.2, 2)</f>
        <v>889.17</v>
      </c>
      <c r="X348" s="9">
        <f>ROUND(R348 / 1.2, 2)</f>
        <v>1263.32</v>
      </c>
      <c r="Y348" s="9">
        <f t="shared" si="21"/>
        <v>0</v>
      </c>
      <c r="Z348" s="9">
        <f>ROUND(T348 / 1.2, 2)</f>
        <v>0</v>
      </c>
      <c r="AA348" s="9">
        <f>Y348+Z348</f>
        <v>0</v>
      </c>
      <c r="AD348" s="4">
        <v>337839928</v>
      </c>
      <c r="AE348" s="4">
        <v>27138020</v>
      </c>
      <c r="AG348" s="4" t="s">
        <v>1340</v>
      </c>
      <c r="AH348" s="4" t="s">
        <v>1341</v>
      </c>
      <c r="AI348" s="4" t="s">
        <v>70</v>
      </c>
    </row>
    <row r="349" spans="1:35" ht="36" hidden="1" x14ac:dyDescent="0.3">
      <c r="A349" s="10" t="s">
        <v>1412</v>
      </c>
      <c r="B349" s="10"/>
      <c r="C349" s="49" t="s">
        <v>630</v>
      </c>
      <c r="D349" s="12"/>
      <c r="E349" s="12"/>
      <c r="F349" s="29" t="s">
        <v>74</v>
      </c>
      <c r="G349" s="30">
        <v>0.15</v>
      </c>
      <c r="H349" s="30"/>
      <c r="I349" s="30">
        <v>0</v>
      </c>
      <c r="J349" s="31">
        <v>88.8</v>
      </c>
      <c r="M349" s="32">
        <f>ROUND(ROUND(J349, 2)*I349, 2)</f>
        <v>0</v>
      </c>
      <c r="P349" s="31">
        <v>88.8</v>
      </c>
      <c r="S349" s="32">
        <f>ROUND(ROUND(P349, 2)*I349, 2)</f>
        <v>0</v>
      </c>
      <c r="V349" s="9">
        <f>ROUND(ROUND(P349, 2)/1.2, 2)</f>
        <v>74</v>
      </c>
      <c r="Y349" s="9">
        <f t="shared" si="21"/>
        <v>0</v>
      </c>
      <c r="AD349" s="4" t="s">
        <v>1413</v>
      </c>
      <c r="AE349" s="4" t="s">
        <v>1414</v>
      </c>
      <c r="AF349" s="4" t="s">
        <v>633</v>
      </c>
    </row>
    <row r="350" spans="1:35" ht="18" hidden="1" x14ac:dyDescent="0.3">
      <c r="A350" s="10" t="s">
        <v>1417</v>
      </c>
      <c r="B350" s="10"/>
      <c r="C350" s="49" t="s">
        <v>1191</v>
      </c>
      <c r="D350" s="12"/>
      <c r="E350" s="12"/>
      <c r="F350" s="29" t="s">
        <v>98</v>
      </c>
      <c r="G350" s="30">
        <v>1</v>
      </c>
      <c r="H350" s="41"/>
      <c r="I350" s="41">
        <v>0</v>
      </c>
      <c r="J350" s="31">
        <v>15.76</v>
      </c>
      <c r="M350" s="32">
        <f>ROUND(ROUND(J350, 2)*I350, 2)</f>
        <v>0</v>
      </c>
      <c r="P350" s="31">
        <v>15.76</v>
      </c>
      <c r="S350" s="32">
        <f>ROUND(ROUND(P350, 2)*I350, 2)</f>
        <v>0</v>
      </c>
      <c r="V350" s="9">
        <f>ROUND(ROUND(P350, 2)/1.2, 2)</f>
        <v>13.13</v>
      </c>
      <c r="Y350" s="9">
        <f t="shared" si="21"/>
        <v>0</v>
      </c>
      <c r="AD350" s="4" t="s">
        <v>1418</v>
      </c>
      <c r="AE350" s="4" t="s">
        <v>1419</v>
      </c>
      <c r="AF350" s="4" t="s">
        <v>1194</v>
      </c>
    </row>
    <row r="351" spans="1:35" ht="18" hidden="1" x14ac:dyDescent="0.3">
      <c r="A351" s="10" t="s">
        <v>1422</v>
      </c>
      <c r="B351" s="10"/>
      <c r="C351" s="49" t="s">
        <v>1326</v>
      </c>
      <c r="D351" s="12"/>
      <c r="E351" s="12"/>
      <c r="F351" s="29" t="s">
        <v>67</v>
      </c>
      <c r="G351" s="30">
        <v>1.1000000000000001</v>
      </c>
      <c r="H351" s="30"/>
      <c r="I351" s="30">
        <v>0</v>
      </c>
      <c r="J351" s="31">
        <v>26</v>
      </c>
      <c r="M351" s="32">
        <f>ROUND(ROUND(J351, 2)*I351, 2)</f>
        <v>0</v>
      </c>
      <c r="P351" s="31">
        <v>26</v>
      </c>
      <c r="S351" s="32">
        <f>ROUND(ROUND(P351, 2)*I351, 2)</f>
        <v>0</v>
      </c>
      <c r="V351" s="9">
        <f>ROUND(ROUND(P351, 2)/1.2, 2)</f>
        <v>21.67</v>
      </c>
      <c r="Y351" s="9">
        <f t="shared" ref="Y351:Y382" si="22">ROUND(S351 / 1.2, 2)</f>
        <v>0</v>
      </c>
      <c r="AD351" s="4" t="s">
        <v>1423</v>
      </c>
      <c r="AE351" s="4" t="s">
        <v>1424</v>
      </c>
      <c r="AF351" s="4" t="s">
        <v>1329</v>
      </c>
    </row>
    <row r="352" spans="1:35" ht="18" hidden="1" x14ac:dyDescent="0.3">
      <c r="A352" s="10" t="s">
        <v>1427</v>
      </c>
      <c r="B352" s="10"/>
      <c r="C352" s="49" t="s">
        <v>1320</v>
      </c>
      <c r="D352" s="12"/>
      <c r="E352" s="12"/>
      <c r="F352" s="29" t="s">
        <v>74</v>
      </c>
      <c r="G352" s="30">
        <v>1.3</v>
      </c>
      <c r="H352" s="41"/>
      <c r="I352" s="41">
        <v>0</v>
      </c>
      <c r="J352" s="31">
        <v>8.6</v>
      </c>
      <c r="M352" s="32">
        <f>ROUND(ROUND(J352, 2)*I352, 2)</f>
        <v>0</v>
      </c>
      <c r="P352" s="31">
        <v>8.6</v>
      </c>
      <c r="S352" s="32">
        <f>ROUND(ROUND(P352, 2)*I352, 2)</f>
        <v>0</v>
      </c>
      <c r="V352" s="9">
        <f>ROUND(ROUND(P352, 2)/1.2, 2)</f>
        <v>7.17</v>
      </c>
      <c r="Y352" s="9">
        <f t="shared" si="22"/>
        <v>0</v>
      </c>
      <c r="AD352" s="4" t="s">
        <v>1428</v>
      </c>
      <c r="AE352" s="4" t="s">
        <v>1429</v>
      </c>
      <c r="AF352" s="4" t="s">
        <v>1324</v>
      </c>
    </row>
    <row r="353" spans="1:35" ht="72" x14ac:dyDescent="0.3">
      <c r="A353" s="10" t="s">
        <v>1432</v>
      </c>
      <c r="B353" s="10" t="s">
        <v>1337</v>
      </c>
      <c r="C353" s="11" t="s">
        <v>1338</v>
      </c>
      <c r="D353" s="12"/>
      <c r="E353" s="12" t="s">
        <v>1339</v>
      </c>
      <c r="F353" s="12" t="s">
        <v>67</v>
      </c>
      <c r="G353" s="13">
        <v>1</v>
      </c>
      <c r="H353" s="13"/>
      <c r="I353" s="13">
        <v>174.8</v>
      </c>
      <c r="J353" s="14">
        <v>468.64</v>
      </c>
      <c r="K353" s="15">
        <v>1067</v>
      </c>
      <c r="L353" s="14">
        <f>J353+ROUND(K353, 2)</f>
        <v>1535.6399999999999</v>
      </c>
      <c r="M353" s="14">
        <v>81918.27</v>
      </c>
      <c r="N353" s="14">
        <v>186511.6</v>
      </c>
      <c r="O353" s="14">
        <f>M353+N353</f>
        <v>268429.87</v>
      </c>
      <c r="P353" s="14">
        <v>460.66</v>
      </c>
      <c r="Q353" s="15">
        <v>1280.4000000000001</v>
      </c>
      <c r="R353" s="14">
        <f>P353+ROUND(Q353, 2)</f>
        <v>1741.0600000000002</v>
      </c>
      <c r="S353" s="14">
        <v>80523.37</v>
      </c>
      <c r="T353" s="14">
        <v>223813.92</v>
      </c>
      <c r="U353" s="14">
        <f>S353+T353</f>
        <v>304337.29000000004</v>
      </c>
      <c r="V353" s="9">
        <f>ROUND(P353 / 1.2, 2)</f>
        <v>383.88</v>
      </c>
      <c r="W353" s="9">
        <f>ROUND(Q353 / 1.2, 2)</f>
        <v>1067</v>
      </c>
      <c r="X353" s="9">
        <f>ROUND(R353 / 1.2, 2)</f>
        <v>1450.88</v>
      </c>
      <c r="Y353" s="9">
        <f t="shared" si="22"/>
        <v>67102.81</v>
      </c>
      <c r="Z353" s="9">
        <f>ROUND(T353 / 1.2, 2)</f>
        <v>186511.6</v>
      </c>
      <c r="AA353" s="9">
        <f>Y353+Z353</f>
        <v>253614.41</v>
      </c>
      <c r="AD353" s="4">
        <v>337839929</v>
      </c>
      <c r="AE353" s="4">
        <v>28724857</v>
      </c>
      <c r="AG353" s="4" t="s">
        <v>1340</v>
      </c>
      <c r="AH353" s="4" t="s">
        <v>1341</v>
      </c>
      <c r="AI353" s="4" t="s">
        <v>70</v>
      </c>
    </row>
    <row r="354" spans="1:35" ht="18" x14ac:dyDescent="0.3">
      <c r="A354" s="10" t="s">
        <v>1433</v>
      </c>
      <c r="B354" s="10"/>
      <c r="C354" s="49" t="s">
        <v>1320</v>
      </c>
      <c r="D354" s="12"/>
      <c r="E354" s="12"/>
      <c r="F354" s="29" t="s">
        <v>74</v>
      </c>
      <c r="G354" s="30">
        <v>1.3</v>
      </c>
      <c r="H354" s="41"/>
      <c r="I354" s="41">
        <v>7953.4</v>
      </c>
      <c r="J354" s="31">
        <v>8.75</v>
      </c>
      <c r="M354" s="32">
        <f>ROUND(ROUND(J354, 2)*I354, 2)</f>
        <v>69592.25</v>
      </c>
      <c r="P354" s="31">
        <v>8.6</v>
      </c>
      <c r="S354" s="32">
        <f>ROUND(ROUND(P354, 2)*I354, 2)</f>
        <v>68399.240000000005</v>
      </c>
      <c r="V354" s="9">
        <f>ROUND(ROUND(P354, 2)/1.2, 2)</f>
        <v>7.17</v>
      </c>
      <c r="Y354" s="9">
        <f t="shared" si="22"/>
        <v>56999.37</v>
      </c>
      <c r="AD354" s="4" t="s">
        <v>1434</v>
      </c>
      <c r="AE354" s="4" t="s">
        <v>1435</v>
      </c>
      <c r="AF354" s="4" t="s">
        <v>1324</v>
      </c>
    </row>
    <row r="355" spans="1:35" ht="18" x14ac:dyDescent="0.3">
      <c r="A355" s="10" t="s">
        <v>1436</v>
      </c>
      <c r="B355" s="10"/>
      <c r="C355" s="49" t="s">
        <v>1326</v>
      </c>
      <c r="D355" s="12"/>
      <c r="E355" s="12"/>
      <c r="F355" s="29" t="s">
        <v>67</v>
      </c>
      <c r="G355" s="30">
        <v>1.1000000000000001</v>
      </c>
      <c r="H355" s="30"/>
      <c r="I355" s="30">
        <v>192.28</v>
      </c>
      <c r="J355" s="31">
        <v>26.44</v>
      </c>
      <c r="M355" s="32">
        <f>ROUND(ROUND(J355, 2)*I355, 2)</f>
        <v>5083.88</v>
      </c>
      <c r="P355" s="31">
        <v>26</v>
      </c>
      <c r="S355" s="32">
        <f>ROUND(ROUND(P355, 2)*I355, 2)</f>
        <v>4999.28</v>
      </c>
      <c r="V355" s="9">
        <f>ROUND(ROUND(P355, 2)/1.2, 2)</f>
        <v>21.67</v>
      </c>
      <c r="Y355" s="9">
        <f t="shared" si="22"/>
        <v>4166.07</v>
      </c>
      <c r="AD355" s="4" t="s">
        <v>1437</v>
      </c>
      <c r="AE355" s="4" t="s">
        <v>1438</v>
      </c>
      <c r="AF355" s="4" t="s">
        <v>1329</v>
      </c>
    </row>
    <row r="356" spans="1:35" ht="18" x14ac:dyDescent="0.3">
      <c r="A356" s="10" t="s">
        <v>1439</v>
      </c>
      <c r="B356" s="10"/>
      <c r="C356" s="49" t="s">
        <v>1191</v>
      </c>
      <c r="D356" s="12"/>
      <c r="E356" s="12"/>
      <c r="F356" s="29" t="s">
        <v>98</v>
      </c>
      <c r="G356" s="30">
        <v>1</v>
      </c>
      <c r="H356" s="41"/>
      <c r="I356" s="41">
        <v>174.8</v>
      </c>
      <c r="J356" s="31">
        <v>16.02</v>
      </c>
      <c r="M356" s="32">
        <f>ROUND(ROUND(J356, 2)*I356, 2)</f>
        <v>2800.3</v>
      </c>
      <c r="P356" s="31">
        <v>15.76</v>
      </c>
      <c r="S356" s="32">
        <f>ROUND(ROUND(P356, 2)*I356, 2)</f>
        <v>2754.85</v>
      </c>
      <c r="V356" s="9">
        <f>ROUND(ROUND(P356, 2)/1.2, 2)</f>
        <v>13.13</v>
      </c>
      <c r="Y356" s="9">
        <f t="shared" si="22"/>
        <v>2295.71</v>
      </c>
      <c r="AD356" s="4" t="s">
        <v>1440</v>
      </c>
      <c r="AE356" s="4" t="s">
        <v>1441</v>
      </c>
      <c r="AF356" s="4" t="s">
        <v>1194</v>
      </c>
    </row>
    <row r="357" spans="1:35" ht="18" x14ac:dyDescent="0.3">
      <c r="A357" s="10" t="s">
        <v>1442</v>
      </c>
      <c r="B357" s="10"/>
      <c r="C357" s="49" t="s">
        <v>1186</v>
      </c>
      <c r="D357" s="12"/>
      <c r="E357" s="12"/>
      <c r="F357" s="29" t="s">
        <v>74</v>
      </c>
      <c r="G357" s="30">
        <v>0.25</v>
      </c>
      <c r="H357" s="30"/>
      <c r="I357" s="30">
        <v>43.7</v>
      </c>
      <c r="J357" s="31">
        <v>101.66</v>
      </c>
      <c r="M357" s="32">
        <f>ROUND(ROUND(J357, 2)*I357, 2)</f>
        <v>4442.54</v>
      </c>
      <c r="P357" s="31">
        <v>100</v>
      </c>
      <c r="S357" s="32">
        <f>ROUND(ROUND(P357, 2)*I357, 2)</f>
        <v>4370</v>
      </c>
      <c r="V357" s="9">
        <f>ROUND(ROUND(P357, 2)/1.2, 2)</f>
        <v>83.33</v>
      </c>
      <c r="Y357" s="9">
        <f t="shared" si="22"/>
        <v>3641.67</v>
      </c>
      <c r="AD357" s="4" t="s">
        <v>1443</v>
      </c>
      <c r="AE357" s="4" t="s">
        <v>1444</v>
      </c>
      <c r="AF357" s="4" t="s">
        <v>1189</v>
      </c>
    </row>
    <row r="358" spans="1:35" ht="72" x14ac:dyDescent="0.3">
      <c r="A358" s="10" t="s">
        <v>1445</v>
      </c>
      <c r="B358" s="10" t="s">
        <v>1337</v>
      </c>
      <c r="C358" s="11" t="s">
        <v>1338</v>
      </c>
      <c r="D358" s="12"/>
      <c r="E358" s="12" t="s">
        <v>1364</v>
      </c>
      <c r="F358" s="12" t="s">
        <v>67</v>
      </c>
      <c r="G358" s="13">
        <v>1</v>
      </c>
      <c r="H358" s="13"/>
      <c r="I358" s="13">
        <v>808</v>
      </c>
      <c r="J358" s="14">
        <v>456.77</v>
      </c>
      <c r="K358" s="15">
        <v>1067</v>
      </c>
      <c r="L358" s="14">
        <f>J358+ROUND(K358, 2)</f>
        <v>1523.77</v>
      </c>
      <c r="M358" s="14">
        <v>369070.16</v>
      </c>
      <c r="N358" s="14">
        <v>862136</v>
      </c>
      <c r="O358" s="14">
        <f>M358+N358</f>
        <v>1231206.1599999999</v>
      </c>
      <c r="P358" s="14">
        <v>448.98</v>
      </c>
      <c r="Q358" s="15">
        <v>1280.4000000000001</v>
      </c>
      <c r="R358" s="14">
        <f>P358+ROUND(Q358, 2)</f>
        <v>1729.38</v>
      </c>
      <c r="S358" s="14">
        <v>362775.84</v>
      </c>
      <c r="T358" s="14">
        <v>1034563.2</v>
      </c>
      <c r="U358" s="14">
        <f>S358+T358</f>
        <v>1397339.04</v>
      </c>
      <c r="V358" s="9">
        <f>ROUND(P358 / 1.2, 2)</f>
        <v>374.15</v>
      </c>
      <c r="W358" s="9">
        <f>ROUND(Q358 / 1.2, 2)</f>
        <v>1067</v>
      </c>
      <c r="X358" s="9">
        <f>ROUND(R358 / 1.2, 2)</f>
        <v>1441.15</v>
      </c>
      <c r="Y358" s="9">
        <f t="shared" si="22"/>
        <v>302313.2</v>
      </c>
      <c r="Z358" s="9">
        <f>ROUND(T358 / 1.2, 2)</f>
        <v>862136</v>
      </c>
      <c r="AA358" s="9">
        <f>Y358+Z358</f>
        <v>1164449.2</v>
      </c>
      <c r="AD358" s="4">
        <v>337839930</v>
      </c>
      <c r="AE358" s="4">
        <v>28724861</v>
      </c>
      <c r="AG358" s="4" t="s">
        <v>1340</v>
      </c>
      <c r="AH358" s="4" t="s">
        <v>1341</v>
      </c>
      <c r="AI358" s="4" t="s">
        <v>70</v>
      </c>
    </row>
    <row r="359" spans="1:35" ht="36" x14ac:dyDescent="0.3">
      <c r="A359" s="10" t="s">
        <v>1446</v>
      </c>
      <c r="B359" s="10"/>
      <c r="C359" s="49" t="s">
        <v>630</v>
      </c>
      <c r="D359" s="12"/>
      <c r="E359" s="12"/>
      <c r="F359" s="29" t="s">
        <v>74</v>
      </c>
      <c r="G359" s="30">
        <v>0.15</v>
      </c>
      <c r="H359" s="30"/>
      <c r="I359" s="30">
        <v>121.2</v>
      </c>
      <c r="J359" s="31">
        <v>90.28</v>
      </c>
      <c r="M359" s="32">
        <f>ROUND(ROUND(J359, 2)*I359, 2)</f>
        <v>10941.94</v>
      </c>
      <c r="P359" s="31">
        <v>88.8</v>
      </c>
      <c r="S359" s="32">
        <f>ROUND(ROUND(P359, 2)*I359, 2)</f>
        <v>10762.56</v>
      </c>
      <c r="V359" s="9">
        <f>ROUND(ROUND(P359, 2)/1.2, 2)</f>
        <v>74</v>
      </c>
      <c r="Y359" s="9">
        <f t="shared" si="22"/>
        <v>8968.7999999999993</v>
      </c>
      <c r="AD359" s="4" t="s">
        <v>1447</v>
      </c>
      <c r="AE359" s="4" t="s">
        <v>1448</v>
      </c>
      <c r="AF359" s="4" t="s">
        <v>633</v>
      </c>
    </row>
    <row r="360" spans="1:35" ht="18" x14ac:dyDescent="0.3">
      <c r="A360" s="10" t="s">
        <v>1449</v>
      </c>
      <c r="B360" s="10"/>
      <c r="C360" s="49" t="s">
        <v>1191</v>
      </c>
      <c r="D360" s="12"/>
      <c r="E360" s="12"/>
      <c r="F360" s="29" t="s">
        <v>98</v>
      </c>
      <c r="G360" s="30">
        <v>1</v>
      </c>
      <c r="H360" s="41"/>
      <c r="I360" s="41">
        <v>808</v>
      </c>
      <c r="J360" s="31">
        <v>16.02</v>
      </c>
      <c r="M360" s="32">
        <f>ROUND(ROUND(J360, 2)*I360, 2)</f>
        <v>12944.16</v>
      </c>
      <c r="P360" s="31">
        <v>15.76</v>
      </c>
      <c r="S360" s="32">
        <f>ROUND(ROUND(P360, 2)*I360, 2)</f>
        <v>12734.08</v>
      </c>
      <c r="V360" s="9">
        <f>ROUND(ROUND(P360, 2)/1.2, 2)</f>
        <v>13.13</v>
      </c>
      <c r="Y360" s="9">
        <f t="shared" si="22"/>
        <v>10611.73</v>
      </c>
      <c r="AD360" s="4" t="s">
        <v>1450</v>
      </c>
      <c r="AE360" s="4" t="s">
        <v>1451</v>
      </c>
      <c r="AF360" s="4" t="s">
        <v>1194</v>
      </c>
    </row>
    <row r="361" spans="1:35" ht="18" x14ac:dyDescent="0.3">
      <c r="A361" s="10" t="s">
        <v>1452</v>
      </c>
      <c r="B361" s="10"/>
      <c r="C361" s="49" t="s">
        <v>1326</v>
      </c>
      <c r="D361" s="12"/>
      <c r="E361" s="12"/>
      <c r="F361" s="29" t="s">
        <v>67</v>
      </c>
      <c r="G361" s="30">
        <v>1.1000000000000001</v>
      </c>
      <c r="H361" s="30"/>
      <c r="I361" s="30">
        <v>888.8</v>
      </c>
      <c r="J361" s="31">
        <v>26.44</v>
      </c>
      <c r="M361" s="32">
        <f>ROUND(ROUND(J361, 2)*I361, 2)</f>
        <v>23499.87</v>
      </c>
      <c r="P361" s="31">
        <v>26</v>
      </c>
      <c r="S361" s="32">
        <f>ROUND(ROUND(P361, 2)*I361, 2)</f>
        <v>23108.799999999999</v>
      </c>
      <c r="V361" s="9">
        <f>ROUND(ROUND(P361, 2)/1.2, 2)</f>
        <v>21.67</v>
      </c>
      <c r="Y361" s="9">
        <f t="shared" si="22"/>
        <v>19257.330000000002</v>
      </c>
      <c r="AD361" s="4" t="s">
        <v>1453</v>
      </c>
      <c r="AE361" s="4" t="s">
        <v>1454</v>
      </c>
      <c r="AF361" s="4" t="s">
        <v>1329</v>
      </c>
    </row>
    <row r="362" spans="1:35" ht="18" x14ac:dyDescent="0.3">
      <c r="A362" s="10" t="s">
        <v>1455</v>
      </c>
      <c r="B362" s="10"/>
      <c r="C362" s="49" t="s">
        <v>1320</v>
      </c>
      <c r="D362" s="12"/>
      <c r="E362" s="12"/>
      <c r="F362" s="29" t="s">
        <v>74</v>
      </c>
      <c r="G362" s="30">
        <v>1.3</v>
      </c>
      <c r="H362" s="41"/>
      <c r="I362" s="41">
        <v>36764</v>
      </c>
      <c r="J362" s="31">
        <v>8.75</v>
      </c>
      <c r="M362" s="32">
        <f>ROUND(ROUND(J362, 2)*I362, 2)</f>
        <v>321685</v>
      </c>
      <c r="P362" s="31">
        <v>8.6</v>
      </c>
      <c r="S362" s="32">
        <f>ROUND(ROUND(P362, 2)*I362, 2)</f>
        <v>316170.40000000002</v>
      </c>
      <c r="V362" s="9">
        <f>ROUND(ROUND(P362, 2)/1.2, 2)</f>
        <v>7.17</v>
      </c>
      <c r="Y362" s="9">
        <f t="shared" si="22"/>
        <v>263475.33</v>
      </c>
      <c r="AD362" s="4" t="s">
        <v>1456</v>
      </c>
      <c r="AE362" s="4" t="s">
        <v>1457</v>
      </c>
      <c r="AF362" s="4" t="s">
        <v>1324</v>
      </c>
    </row>
    <row r="363" spans="1:35" ht="72" x14ac:dyDescent="0.3">
      <c r="A363" s="10" t="s">
        <v>1458</v>
      </c>
      <c r="B363" s="10" t="s">
        <v>1337</v>
      </c>
      <c r="C363" s="11" t="s">
        <v>1338</v>
      </c>
      <c r="D363" s="12"/>
      <c r="E363" s="12" t="s">
        <v>1387</v>
      </c>
      <c r="F363" s="12" t="s">
        <v>67</v>
      </c>
      <c r="G363" s="13">
        <v>1</v>
      </c>
      <c r="H363" s="13"/>
      <c r="I363" s="13">
        <v>154.19999999999999</v>
      </c>
      <c r="J363" s="14">
        <v>468.64</v>
      </c>
      <c r="K363" s="15">
        <v>1067</v>
      </c>
      <c r="L363" s="14">
        <f>J363+ROUND(K363, 2)</f>
        <v>1535.6399999999999</v>
      </c>
      <c r="M363" s="14">
        <v>72264.289999999994</v>
      </c>
      <c r="N363" s="14">
        <v>164531.4</v>
      </c>
      <c r="O363" s="14">
        <f>M363+N363</f>
        <v>236795.69</v>
      </c>
      <c r="P363" s="14">
        <v>460.66</v>
      </c>
      <c r="Q363" s="15">
        <v>1280.4000000000001</v>
      </c>
      <c r="R363" s="14">
        <f>P363+ROUND(Q363, 2)</f>
        <v>1741.0600000000002</v>
      </c>
      <c r="S363" s="14">
        <v>71033.77</v>
      </c>
      <c r="T363" s="14">
        <v>197437.68</v>
      </c>
      <c r="U363" s="14">
        <f>S363+T363</f>
        <v>268471.45</v>
      </c>
      <c r="V363" s="9">
        <f>ROUND(P363 / 1.2, 2)</f>
        <v>383.88</v>
      </c>
      <c r="W363" s="9">
        <f>ROUND(Q363 / 1.2, 2)</f>
        <v>1067</v>
      </c>
      <c r="X363" s="9">
        <f>ROUND(R363 / 1.2, 2)</f>
        <v>1450.88</v>
      </c>
      <c r="Y363" s="9">
        <f t="shared" si="22"/>
        <v>59194.81</v>
      </c>
      <c r="Z363" s="9">
        <f>ROUND(T363 / 1.2, 2)</f>
        <v>164531.4</v>
      </c>
      <c r="AA363" s="9">
        <f>Y363+Z363</f>
        <v>223726.21</v>
      </c>
      <c r="AD363" s="4">
        <v>337839931</v>
      </c>
      <c r="AE363" s="4">
        <v>28724889</v>
      </c>
      <c r="AG363" s="4" t="s">
        <v>1340</v>
      </c>
      <c r="AH363" s="4" t="s">
        <v>1341</v>
      </c>
      <c r="AI363" s="4" t="s">
        <v>70</v>
      </c>
    </row>
    <row r="364" spans="1:35" ht="18" x14ac:dyDescent="0.3">
      <c r="A364" s="10" t="s">
        <v>1459</v>
      </c>
      <c r="B364" s="10"/>
      <c r="C364" s="49" t="s">
        <v>1320</v>
      </c>
      <c r="D364" s="12"/>
      <c r="E364" s="12"/>
      <c r="F364" s="29" t="s">
        <v>74</v>
      </c>
      <c r="G364" s="30">
        <v>1.3</v>
      </c>
      <c r="H364" s="41"/>
      <c r="I364" s="41">
        <v>7016.1</v>
      </c>
      <c r="J364" s="31">
        <v>8.75</v>
      </c>
      <c r="M364" s="32">
        <f>ROUND(ROUND(J364, 2)*I364, 2)</f>
        <v>61390.879999999997</v>
      </c>
      <c r="P364" s="31">
        <v>8.6</v>
      </c>
      <c r="S364" s="32">
        <f>ROUND(ROUND(P364, 2)*I364, 2)</f>
        <v>60338.46</v>
      </c>
      <c r="V364" s="9">
        <f>ROUND(ROUND(P364, 2)/1.2, 2)</f>
        <v>7.17</v>
      </c>
      <c r="Y364" s="9">
        <f t="shared" si="22"/>
        <v>50282.05</v>
      </c>
      <c r="AD364" s="4" t="s">
        <v>1460</v>
      </c>
      <c r="AE364" s="4" t="s">
        <v>1461</v>
      </c>
      <c r="AF364" s="4" t="s">
        <v>1324</v>
      </c>
    </row>
    <row r="365" spans="1:35" ht="18" x14ac:dyDescent="0.3">
      <c r="A365" s="10" t="s">
        <v>1462</v>
      </c>
      <c r="B365" s="10"/>
      <c r="C365" s="49" t="s">
        <v>1326</v>
      </c>
      <c r="D365" s="12"/>
      <c r="E365" s="12"/>
      <c r="F365" s="29" t="s">
        <v>67</v>
      </c>
      <c r="G365" s="30">
        <v>1.1000000000000001</v>
      </c>
      <c r="H365" s="30"/>
      <c r="I365" s="30">
        <v>169.62</v>
      </c>
      <c r="J365" s="31">
        <v>26.44</v>
      </c>
      <c r="M365" s="32">
        <f>ROUND(ROUND(J365, 2)*I365, 2)</f>
        <v>4484.75</v>
      </c>
      <c r="P365" s="31">
        <v>26</v>
      </c>
      <c r="S365" s="32">
        <f>ROUND(ROUND(P365, 2)*I365, 2)</f>
        <v>4410.12</v>
      </c>
      <c r="V365" s="9">
        <f>ROUND(ROUND(P365, 2)/1.2, 2)</f>
        <v>21.67</v>
      </c>
      <c r="Y365" s="9">
        <f t="shared" si="22"/>
        <v>3675.1</v>
      </c>
      <c r="AD365" s="4" t="s">
        <v>1463</v>
      </c>
      <c r="AE365" s="4" t="s">
        <v>1464</v>
      </c>
      <c r="AF365" s="4" t="s">
        <v>1329</v>
      </c>
    </row>
    <row r="366" spans="1:35" ht="18" x14ac:dyDescent="0.3">
      <c r="A366" s="10" t="s">
        <v>1465</v>
      </c>
      <c r="B366" s="10"/>
      <c r="C366" s="49" t="s">
        <v>1191</v>
      </c>
      <c r="D366" s="12"/>
      <c r="E366" s="12"/>
      <c r="F366" s="29" t="s">
        <v>98</v>
      </c>
      <c r="G366" s="30">
        <v>1</v>
      </c>
      <c r="H366" s="41"/>
      <c r="I366" s="41">
        <v>154.19999999999999</v>
      </c>
      <c r="J366" s="31">
        <v>16.02</v>
      </c>
      <c r="M366" s="32">
        <f>ROUND(ROUND(J366, 2)*I366, 2)</f>
        <v>2470.2800000000002</v>
      </c>
      <c r="P366" s="31">
        <v>15.76</v>
      </c>
      <c r="S366" s="32">
        <f>ROUND(ROUND(P366, 2)*I366, 2)</f>
        <v>2430.19</v>
      </c>
      <c r="V366" s="9">
        <f>ROUND(ROUND(P366, 2)/1.2, 2)</f>
        <v>13.13</v>
      </c>
      <c r="Y366" s="9">
        <f t="shared" si="22"/>
        <v>2025.16</v>
      </c>
      <c r="AD366" s="4" t="s">
        <v>1466</v>
      </c>
      <c r="AE366" s="4" t="s">
        <v>1467</v>
      </c>
      <c r="AF366" s="4" t="s">
        <v>1194</v>
      </c>
    </row>
    <row r="367" spans="1:35" ht="18" x14ac:dyDescent="0.3">
      <c r="A367" s="10" t="s">
        <v>1468</v>
      </c>
      <c r="B367" s="10"/>
      <c r="C367" s="49" t="s">
        <v>1186</v>
      </c>
      <c r="D367" s="12"/>
      <c r="E367" s="12"/>
      <c r="F367" s="29" t="s">
        <v>74</v>
      </c>
      <c r="G367" s="30">
        <v>0.25</v>
      </c>
      <c r="H367" s="30"/>
      <c r="I367" s="30">
        <v>38.549999999999997</v>
      </c>
      <c r="J367" s="31">
        <v>101.66</v>
      </c>
      <c r="M367" s="32">
        <f>ROUND(ROUND(J367, 2)*I367, 2)</f>
        <v>3918.99</v>
      </c>
      <c r="P367" s="31">
        <v>100</v>
      </c>
      <c r="S367" s="32">
        <f>ROUND(ROUND(P367, 2)*I367, 2)</f>
        <v>3855</v>
      </c>
      <c r="V367" s="9">
        <f>ROUND(ROUND(P367, 2)/1.2, 2)</f>
        <v>83.33</v>
      </c>
      <c r="Y367" s="9">
        <f t="shared" si="22"/>
        <v>3212.5</v>
      </c>
      <c r="AD367" s="4" t="s">
        <v>1469</v>
      </c>
      <c r="AE367" s="4" t="s">
        <v>1470</v>
      </c>
      <c r="AF367" s="4" t="s">
        <v>1189</v>
      </c>
    </row>
    <row r="368" spans="1:35" ht="72" x14ac:dyDescent="0.3">
      <c r="A368" s="10" t="s">
        <v>1471</v>
      </c>
      <c r="B368" s="10" t="s">
        <v>1337</v>
      </c>
      <c r="C368" s="11" t="s">
        <v>1338</v>
      </c>
      <c r="D368" s="12"/>
      <c r="E368" s="12" t="s">
        <v>1410</v>
      </c>
      <c r="F368" s="12" t="s">
        <v>67</v>
      </c>
      <c r="G368" s="13">
        <v>1</v>
      </c>
      <c r="H368" s="13"/>
      <c r="I368" s="13">
        <v>572.4</v>
      </c>
      <c r="J368" s="14">
        <v>456.77</v>
      </c>
      <c r="K368" s="15">
        <v>1067</v>
      </c>
      <c r="L368" s="14">
        <f>J368+ROUND(K368, 2)</f>
        <v>1523.77</v>
      </c>
      <c r="M368" s="14">
        <v>261455.15</v>
      </c>
      <c r="N368" s="14">
        <v>610750.80000000005</v>
      </c>
      <c r="O368" s="14">
        <f>M368+N368</f>
        <v>872205.95000000007</v>
      </c>
      <c r="P368" s="14">
        <v>448.98</v>
      </c>
      <c r="Q368" s="15">
        <v>1280.4000000000001</v>
      </c>
      <c r="R368" s="14">
        <f>P368+ROUND(Q368, 2)</f>
        <v>1729.38</v>
      </c>
      <c r="S368" s="14">
        <v>256996.15</v>
      </c>
      <c r="T368" s="14">
        <v>732900.96</v>
      </c>
      <c r="U368" s="14">
        <f>S368+T368</f>
        <v>989897.11</v>
      </c>
      <c r="V368" s="9">
        <f>ROUND(P368 / 1.2, 2)</f>
        <v>374.15</v>
      </c>
      <c r="W368" s="9">
        <f>ROUND(Q368 / 1.2, 2)</f>
        <v>1067</v>
      </c>
      <c r="X368" s="9">
        <f>ROUND(R368 / 1.2, 2)</f>
        <v>1441.15</v>
      </c>
      <c r="Y368" s="9">
        <f t="shared" si="22"/>
        <v>214163.46</v>
      </c>
      <c r="Z368" s="9">
        <f>ROUND(T368 / 1.2, 2)</f>
        <v>610750.80000000005</v>
      </c>
      <c r="AA368" s="9">
        <f>Y368+Z368</f>
        <v>824914.26</v>
      </c>
      <c r="AD368" s="4">
        <v>337839932</v>
      </c>
      <c r="AE368" s="4">
        <v>28724893</v>
      </c>
      <c r="AG368" s="4" t="s">
        <v>1340</v>
      </c>
      <c r="AH368" s="4" t="s">
        <v>1341</v>
      </c>
      <c r="AI368" s="4" t="s">
        <v>70</v>
      </c>
    </row>
    <row r="369" spans="1:35" ht="36" x14ac:dyDescent="0.3">
      <c r="A369" s="10" t="s">
        <v>1472</v>
      </c>
      <c r="B369" s="10"/>
      <c r="C369" s="49" t="s">
        <v>630</v>
      </c>
      <c r="D369" s="12"/>
      <c r="E369" s="12"/>
      <c r="F369" s="29" t="s">
        <v>74</v>
      </c>
      <c r="G369" s="30">
        <v>0.15</v>
      </c>
      <c r="H369" s="30"/>
      <c r="I369" s="30">
        <v>85.86</v>
      </c>
      <c r="J369" s="31">
        <v>90.28</v>
      </c>
      <c r="M369" s="32">
        <f>ROUND(ROUND(J369, 2)*I369, 2)</f>
        <v>7751.44</v>
      </c>
      <c r="P369" s="31">
        <v>88.8</v>
      </c>
      <c r="S369" s="32">
        <f>ROUND(ROUND(P369, 2)*I369, 2)</f>
        <v>7624.37</v>
      </c>
      <c r="V369" s="9">
        <f>ROUND(ROUND(P369, 2)/1.2, 2)</f>
        <v>74</v>
      </c>
      <c r="Y369" s="9">
        <f t="shared" si="22"/>
        <v>6353.64</v>
      </c>
      <c r="AD369" s="4" t="s">
        <v>1473</v>
      </c>
      <c r="AE369" s="4" t="s">
        <v>1474</v>
      </c>
      <c r="AF369" s="4" t="s">
        <v>633</v>
      </c>
    </row>
    <row r="370" spans="1:35" ht="18" x14ac:dyDescent="0.3">
      <c r="A370" s="10" t="s">
        <v>1475</v>
      </c>
      <c r="B370" s="10"/>
      <c r="C370" s="49" t="s">
        <v>1191</v>
      </c>
      <c r="D370" s="12"/>
      <c r="E370" s="12"/>
      <c r="F370" s="29" t="s">
        <v>98</v>
      </c>
      <c r="G370" s="30">
        <v>1</v>
      </c>
      <c r="H370" s="41"/>
      <c r="I370" s="41">
        <v>572.4</v>
      </c>
      <c r="J370" s="31">
        <v>16.02</v>
      </c>
      <c r="M370" s="32">
        <f>ROUND(ROUND(J370, 2)*I370, 2)</f>
        <v>9169.85</v>
      </c>
      <c r="P370" s="31">
        <v>15.76</v>
      </c>
      <c r="S370" s="32">
        <f>ROUND(ROUND(P370, 2)*I370, 2)</f>
        <v>9021.02</v>
      </c>
      <c r="V370" s="9">
        <f>ROUND(ROUND(P370, 2)/1.2, 2)</f>
        <v>13.13</v>
      </c>
      <c r="Y370" s="9">
        <f t="shared" si="22"/>
        <v>7517.52</v>
      </c>
      <c r="AD370" s="4" t="s">
        <v>1476</v>
      </c>
      <c r="AE370" s="4" t="s">
        <v>1477</v>
      </c>
      <c r="AF370" s="4" t="s">
        <v>1194</v>
      </c>
    </row>
    <row r="371" spans="1:35" ht="18" x14ac:dyDescent="0.3">
      <c r="A371" s="10" t="s">
        <v>1478</v>
      </c>
      <c r="B371" s="10"/>
      <c r="C371" s="49" t="s">
        <v>1326</v>
      </c>
      <c r="D371" s="12"/>
      <c r="E371" s="12"/>
      <c r="F371" s="29" t="s">
        <v>67</v>
      </c>
      <c r="G371" s="30">
        <v>1.1000000000000001</v>
      </c>
      <c r="H371" s="30"/>
      <c r="I371" s="30">
        <v>629.64</v>
      </c>
      <c r="J371" s="31">
        <v>26.44</v>
      </c>
      <c r="M371" s="32">
        <f>ROUND(ROUND(J371, 2)*I371, 2)</f>
        <v>16647.68</v>
      </c>
      <c r="P371" s="31">
        <v>26</v>
      </c>
      <c r="S371" s="32">
        <f>ROUND(ROUND(P371, 2)*I371, 2)</f>
        <v>16370.64</v>
      </c>
      <c r="V371" s="9">
        <f>ROUND(ROUND(P371, 2)/1.2, 2)</f>
        <v>21.67</v>
      </c>
      <c r="Y371" s="9">
        <f t="shared" si="22"/>
        <v>13642.2</v>
      </c>
      <c r="AD371" s="4" t="s">
        <v>1479</v>
      </c>
      <c r="AE371" s="4" t="s">
        <v>1480</v>
      </c>
      <c r="AF371" s="4" t="s">
        <v>1329</v>
      </c>
    </row>
    <row r="372" spans="1:35" ht="18" x14ac:dyDescent="0.3">
      <c r="A372" s="10" t="s">
        <v>1481</v>
      </c>
      <c r="B372" s="10"/>
      <c r="C372" s="49" t="s">
        <v>1320</v>
      </c>
      <c r="D372" s="12"/>
      <c r="E372" s="12"/>
      <c r="F372" s="29" t="s">
        <v>74</v>
      </c>
      <c r="G372" s="30">
        <v>1.3</v>
      </c>
      <c r="H372" s="41"/>
      <c r="I372" s="41">
        <v>26044.2</v>
      </c>
      <c r="J372" s="31">
        <v>8.75</v>
      </c>
      <c r="M372" s="32">
        <f>ROUND(ROUND(J372, 2)*I372, 2)</f>
        <v>227886.75</v>
      </c>
      <c r="P372" s="31">
        <v>8.6</v>
      </c>
      <c r="S372" s="32">
        <f>ROUND(ROUND(P372, 2)*I372, 2)</f>
        <v>223980.12</v>
      </c>
      <c r="V372" s="9">
        <f>ROUND(ROUND(P372, 2)/1.2, 2)</f>
        <v>7.17</v>
      </c>
      <c r="Y372" s="9">
        <f t="shared" si="22"/>
        <v>186650.1</v>
      </c>
      <c r="AD372" s="4" t="s">
        <v>1482</v>
      </c>
      <c r="AE372" s="4" t="s">
        <v>1483</v>
      </c>
      <c r="AF372" s="4" t="s">
        <v>1324</v>
      </c>
    </row>
    <row r="373" spans="1:35" ht="54" hidden="1" x14ac:dyDescent="0.3">
      <c r="A373" s="10" t="s">
        <v>1484</v>
      </c>
      <c r="B373" s="10" t="s">
        <v>1485</v>
      </c>
      <c r="C373" s="11" t="s">
        <v>1486</v>
      </c>
      <c r="D373" s="12"/>
      <c r="E373" s="12" t="s">
        <v>1339</v>
      </c>
      <c r="F373" s="12" t="s">
        <v>67</v>
      </c>
      <c r="G373" s="13">
        <v>1</v>
      </c>
      <c r="H373" s="13"/>
      <c r="I373" s="13">
        <v>0</v>
      </c>
      <c r="J373" s="14">
        <v>313.41000000000003</v>
      </c>
      <c r="K373" s="15">
        <v>1073</v>
      </c>
      <c r="L373" s="14">
        <f>J373+ROUND(K373, 2)</f>
        <v>1386.41</v>
      </c>
      <c r="M373" s="14">
        <v>0</v>
      </c>
      <c r="N373" s="14">
        <v>0</v>
      </c>
      <c r="O373" s="14">
        <f>M373+N373</f>
        <v>0</v>
      </c>
      <c r="P373" s="14">
        <v>313.41000000000003</v>
      </c>
      <c r="Q373" s="15">
        <v>1073</v>
      </c>
      <c r="R373" s="14">
        <f>P373+ROUND(Q373, 2)</f>
        <v>1386.41</v>
      </c>
      <c r="S373" s="14">
        <v>0</v>
      </c>
      <c r="T373" s="14">
        <v>0</v>
      </c>
      <c r="U373" s="14">
        <f>S373+T373</f>
        <v>0</v>
      </c>
      <c r="V373" s="9">
        <f>ROUND(P373 / 1.2, 2)</f>
        <v>261.18</v>
      </c>
      <c r="W373" s="9">
        <f>ROUND(Q373 / 1.2, 2)</f>
        <v>894.17</v>
      </c>
      <c r="X373" s="9">
        <f>ROUND(R373 / 1.2, 2)</f>
        <v>1155.3399999999999</v>
      </c>
      <c r="Y373" s="9">
        <f t="shared" si="22"/>
        <v>0</v>
      </c>
      <c r="Z373" s="9">
        <f>ROUND(T373 / 1.2, 2)</f>
        <v>0</v>
      </c>
      <c r="AA373" s="9">
        <f>Y373+Z373</f>
        <v>0</v>
      </c>
      <c r="AD373" s="4">
        <v>337839805</v>
      </c>
      <c r="AE373" s="4">
        <v>27137948</v>
      </c>
      <c r="AG373" s="4" t="s">
        <v>1487</v>
      </c>
      <c r="AH373" s="4" t="s">
        <v>1488</v>
      </c>
      <c r="AI373" s="4" t="s">
        <v>70</v>
      </c>
    </row>
    <row r="374" spans="1:35" ht="36" hidden="1" x14ac:dyDescent="0.3">
      <c r="A374" s="10" t="s">
        <v>1490</v>
      </c>
      <c r="B374" s="10"/>
      <c r="C374" s="28" t="s">
        <v>1180</v>
      </c>
      <c r="D374" s="12"/>
      <c r="E374" s="12"/>
      <c r="F374" s="29" t="s">
        <v>74</v>
      </c>
      <c r="G374" s="30">
        <v>1</v>
      </c>
      <c r="H374" s="41"/>
      <c r="I374" s="41">
        <v>0</v>
      </c>
      <c r="J374" s="31">
        <v>7.79</v>
      </c>
      <c r="M374" s="32">
        <f>ROUND(ROUND(J374, 2)*I374, 2)</f>
        <v>0</v>
      </c>
      <c r="P374" s="31">
        <v>7.79</v>
      </c>
      <c r="S374" s="32">
        <f>ROUND(ROUND(P374, 2)*I374, 2)</f>
        <v>0</v>
      </c>
      <c r="V374" s="9">
        <f>ROUND(ROUND(P374, 2)/1.2, 2)</f>
        <v>6.49</v>
      </c>
      <c r="Y374" s="9">
        <f t="shared" si="22"/>
        <v>0</v>
      </c>
      <c r="AD374" s="4" t="s">
        <v>1491</v>
      </c>
      <c r="AE374" s="4" t="s">
        <v>1492</v>
      </c>
      <c r="AF374" s="4" t="s">
        <v>1184</v>
      </c>
    </row>
    <row r="375" spans="1:35" ht="18" hidden="1" x14ac:dyDescent="0.3">
      <c r="A375" s="10" t="s">
        <v>1495</v>
      </c>
      <c r="B375" s="10"/>
      <c r="C375" s="49" t="s">
        <v>1191</v>
      </c>
      <c r="D375" s="12"/>
      <c r="E375" s="12"/>
      <c r="F375" s="29" t="s">
        <v>98</v>
      </c>
      <c r="G375" s="30">
        <v>1</v>
      </c>
      <c r="H375" s="41"/>
      <c r="I375" s="41">
        <v>0</v>
      </c>
      <c r="J375" s="31">
        <v>15.76</v>
      </c>
      <c r="M375" s="32">
        <f>ROUND(ROUND(J375, 2)*I375, 2)</f>
        <v>0</v>
      </c>
      <c r="P375" s="31">
        <v>15.76</v>
      </c>
      <c r="S375" s="32">
        <f>ROUND(ROUND(P375, 2)*I375, 2)</f>
        <v>0</v>
      </c>
      <c r="V375" s="9">
        <f>ROUND(ROUND(P375, 2)/1.2, 2)</f>
        <v>13.13</v>
      </c>
      <c r="Y375" s="9">
        <f t="shared" si="22"/>
        <v>0</v>
      </c>
      <c r="AD375" s="4" t="s">
        <v>1496</v>
      </c>
      <c r="AE375" s="4" t="s">
        <v>1497</v>
      </c>
      <c r="AF375" s="4" t="s">
        <v>1194</v>
      </c>
    </row>
    <row r="376" spans="1:35" ht="18" hidden="1" x14ac:dyDescent="0.3">
      <c r="A376" s="10" t="s">
        <v>1500</v>
      </c>
      <c r="B376" s="10"/>
      <c r="C376" s="49" t="s">
        <v>1186</v>
      </c>
      <c r="D376" s="12"/>
      <c r="E376" s="12"/>
      <c r="F376" s="29" t="s">
        <v>74</v>
      </c>
      <c r="G376" s="30">
        <v>0.25</v>
      </c>
      <c r="H376" s="30"/>
      <c r="I376" s="30">
        <v>0</v>
      </c>
      <c r="J376" s="31">
        <v>100</v>
      </c>
      <c r="M376" s="32">
        <f>ROUND(ROUND(J376, 2)*I376, 2)</f>
        <v>0</v>
      </c>
      <c r="P376" s="31">
        <v>100</v>
      </c>
      <c r="S376" s="32">
        <f>ROUND(ROUND(P376, 2)*I376, 2)</f>
        <v>0</v>
      </c>
      <c r="V376" s="9">
        <f>ROUND(ROUND(P376, 2)/1.2, 2)</f>
        <v>83.33</v>
      </c>
      <c r="Y376" s="9">
        <f t="shared" si="22"/>
        <v>0</v>
      </c>
      <c r="AD376" s="4" t="s">
        <v>1501</v>
      </c>
      <c r="AE376" s="4" t="s">
        <v>1502</v>
      </c>
      <c r="AF376" s="4" t="s">
        <v>1189</v>
      </c>
    </row>
    <row r="377" spans="1:35" ht="54" hidden="1" x14ac:dyDescent="0.3">
      <c r="A377" s="10" t="s">
        <v>1505</v>
      </c>
      <c r="B377" s="10" t="s">
        <v>1485</v>
      </c>
      <c r="C377" s="11" t="s">
        <v>1486</v>
      </c>
      <c r="D377" s="12"/>
      <c r="E377" s="12" t="s">
        <v>1506</v>
      </c>
      <c r="F377" s="12" t="s">
        <v>67</v>
      </c>
      <c r="G377" s="13">
        <v>1</v>
      </c>
      <c r="H377" s="13"/>
      <c r="I377" s="13">
        <v>0</v>
      </c>
      <c r="J377" s="14">
        <v>301.73</v>
      </c>
      <c r="K377" s="15">
        <v>1073</v>
      </c>
      <c r="L377" s="14">
        <f>J377+ROUND(K377, 2)</f>
        <v>1374.73</v>
      </c>
      <c r="M377" s="14">
        <v>0</v>
      </c>
      <c r="N377" s="14">
        <v>0</v>
      </c>
      <c r="O377" s="14">
        <f>M377+N377</f>
        <v>0</v>
      </c>
      <c r="P377" s="14">
        <v>301.73</v>
      </c>
      <c r="Q377" s="15">
        <v>1073</v>
      </c>
      <c r="R377" s="14">
        <f>P377+ROUND(Q377, 2)</f>
        <v>1374.73</v>
      </c>
      <c r="S377" s="14">
        <v>0</v>
      </c>
      <c r="T377" s="14">
        <v>0</v>
      </c>
      <c r="U377" s="14">
        <f>S377+T377</f>
        <v>0</v>
      </c>
      <c r="V377" s="9">
        <f>ROUND(P377 / 1.2, 2)</f>
        <v>251.44</v>
      </c>
      <c r="W377" s="9">
        <f>ROUND(Q377 / 1.2, 2)</f>
        <v>894.17</v>
      </c>
      <c r="X377" s="9">
        <f>ROUND(R377 / 1.2, 2)</f>
        <v>1145.6099999999999</v>
      </c>
      <c r="Y377" s="9">
        <f t="shared" si="22"/>
        <v>0</v>
      </c>
      <c r="Z377" s="9">
        <f>ROUND(T377 / 1.2, 2)</f>
        <v>0</v>
      </c>
      <c r="AA377" s="9">
        <f>Y377+Z377</f>
        <v>0</v>
      </c>
      <c r="AD377" s="4">
        <v>337839933</v>
      </c>
      <c r="AE377" s="4">
        <v>27137950</v>
      </c>
      <c r="AG377" s="4" t="s">
        <v>1487</v>
      </c>
      <c r="AH377" s="4" t="s">
        <v>1488</v>
      </c>
      <c r="AI377" s="4" t="s">
        <v>70</v>
      </c>
    </row>
    <row r="378" spans="1:35" ht="36" hidden="1" x14ac:dyDescent="0.3">
      <c r="A378" s="10" t="s">
        <v>1508</v>
      </c>
      <c r="B378" s="10"/>
      <c r="C378" s="49" t="s">
        <v>630</v>
      </c>
      <c r="D378" s="12"/>
      <c r="E378" s="12"/>
      <c r="F378" s="29" t="s">
        <v>74</v>
      </c>
      <c r="G378" s="30">
        <v>0.15</v>
      </c>
      <c r="H378" s="41"/>
      <c r="I378" s="41">
        <v>0</v>
      </c>
      <c r="J378" s="31">
        <v>88.8</v>
      </c>
      <c r="M378" s="32">
        <f>ROUND(ROUND(J378, 2)*I378, 2)</f>
        <v>0</v>
      </c>
      <c r="P378" s="31">
        <v>88.8</v>
      </c>
      <c r="S378" s="32">
        <f>ROUND(ROUND(P378, 2)*I378, 2)</f>
        <v>0</v>
      </c>
      <c r="V378" s="9">
        <f>ROUND(ROUND(P378, 2)/1.2, 2)</f>
        <v>74</v>
      </c>
      <c r="Y378" s="9">
        <f t="shared" si="22"/>
        <v>0</v>
      </c>
      <c r="AD378" s="4" t="s">
        <v>1509</v>
      </c>
      <c r="AE378" s="4" t="s">
        <v>1510</v>
      </c>
      <c r="AF378" s="4" t="s">
        <v>633</v>
      </c>
    </row>
    <row r="379" spans="1:35" ht="18" hidden="1" x14ac:dyDescent="0.3">
      <c r="A379" s="10" t="s">
        <v>1513</v>
      </c>
      <c r="B379" s="10"/>
      <c r="C379" s="49" t="s">
        <v>1191</v>
      </c>
      <c r="D379" s="12"/>
      <c r="E379" s="12"/>
      <c r="F379" s="29" t="s">
        <v>98</v>
      </c>
      <c r="G379" s="30">
        <v>1</v>
      </c>
      <c r="H379" s="41"/>
      <c r="I379" s="41">
        <v>0</v>
      </c>
      <c r="J379" s="31">
        <v>15.76</v>
      </c>
      <c r="M379" s="32">
        <f>ROUND(ROUND(J379, 2)*I379, 2)</f>
        <v>0</v>
      </c>
      <c r="P379" s="31">
        <v>15.76</v>
      </c>
      <c r="S379" s="32">
        <f>ROUND(ROUND(P379, 2)*I379, 2)</f>
        <v>0</v>
      </c>
      <c r="V379" s="9">
        <f>ROUND(ROUND(P379, 2)/1.2, 2)</f>
        <v>13.13</v>
      </c>
      <c r="Y379" s="9">
        <f t="shared" si="22"/>
        <v>0</v>
      </c>
      <c r="AD379" s="4" t="s">
        <v>1514</v>
      </c>
      <c r="AE379" s="4" t="s">
        <v>1515</v>
      </c>
      <c r="AF379" s="4" t="s">
        <v>1194</v>
      </c>
    </row>
    <row r="380" spans="1:35" ht="36" hidden="1" x14ac:dyDescent="0.3">
      <c r="A380" s="10" t="s">
        <v>1518</v>
      </c>
      <c r="B380" s="10"/>
      <c r="C380" s="28" t="s">
        <v>1180</v>
      </c>
      <c r="D380" s="12"/>
      <c r="E380" s="12"/>
      <c r="F380" s="29" t="s">
        <v>74</v>
      </c>
      <c r="G380" s="30">
        <v>1</v>
      </c>
      <c r="H380" s="41"/>
      <c r="I380" s="41">
        <v>0</v>
      </c>
      <c r="J380" s="31">
        <v>7.79</v>
      </c>
      <c r="M380" s="32">
        <f>ROUND(ROUND(J380, 2)*I380, 2)</f>
        <v>0</v>
      </c>
      <c r="P380" s="31">
        <v>7.79</v>
      </c>
      <c r="S380" s="32">
        <f>ROUND(ROUND(P380, 2)*I380, 2)</f>
        <v>0</v>
      </c>
      <c r="V380" s="9">
        <f>ROUND(ROUND(P380, 2)/1.2, 2)</f>
        <v>6.49</v>
      </c>
      <c r="Y380" s="9">
        <f t="shared" si="22"/>
        <v>0</v>
      </c>
      <c r="AD380" s="4" t="s">
        <v>1519</v>
      </c>
      <c r="AE380" s="4" t="s">
        <v>1520</v>
      </c>
      <c r="AF380" s="4" t="s">
        <v>1184</v>
      </c>
    </row>
    <row r="381" spans="1:35" ht="54" hidden="1" x14ac:dyDescent="0.3">
      <c r="A381" s="10" t="s">
        <v>1523</v>
      </c>
      <c r="B381" s="10" t="s">
        <v>1485</v>
      </c>
      <c r="C381" s="11" t="s">
        <v>1486</v>
      </c>
      <c r="D381" s="12"/>
      <c r="E381" s="12" t="s">
        <v>1387</v>
      </c>
      <c r="F381" s="12" t="s">
        <v>67</v>
      </c>
      <c r="G381" s="13">
        <v>1</v>
      </c>
      <c r="H381" s="13"/>
      <c r="I381" s="13">
        <v>0</v>
      </c>
      <c r="J381" s="14">
        <v>313.41000000000003</v>
      </c>
      <c r="K381" s="15">
        <v>1073</v>
      </c>
      <c r="L381" s="14">
        <f>J381+ROUND(K381, 2)</f>
        <v>1386.41</v>
      </c>
      <c r="M381" s="14">
        <v>0</v>
      </c>
      <c r="N381" s="14">
        <v>0</v>
      </c>
      <c r="O381" s="14">
        <f>M381+N381</f>
        <v>0</v>
      </c>
      <c r="P381" s="14">
        <v>313.41000000000003</v>
      </c>
      <c r="Q381" s="15">
        <v>1073</v>
      </c>
      <c r="R381" s="14">
        <f>P381+ROUND(Q381, 2)</f>
        <v>1386.41</v>
      </c>
      <c r="S381" s="14">
        <v>0</v>
      </c>
      <c r="T381" s="14">
        <v>0</v>
      </c>
      <c r="U381" s="14">
        <f>S381+T381</f>
        <v>0</v>
      </c>
      <c r="V381" s="9">
        <f>ROUND(P381 / 1.2, 2)</f>
        <v>261.18</v>
      </c>
      <c r="W381" s="9">
        <f>ROUND(Q381 / 1.2, 2)</f>
        <v>894.17</v>
      </c>
      <c r="X381" s="9">
        <f>ROUND(R381 / 1.2, 2)</f>
        <v>1155.3399999999999</v>
      </c>
      <c r="Y381" s="9">
        <f t="shared" si="22"/>
        <v>0</v>
      </c>
      <c r="Z381" s="9">
        <f>ROUND(T381 / 1.2, 2)</f>
        <v>0</v>
      </c>
      <c r="AA381" s="9">
        <f>Y381+Z381</f>
        <v>0</v>
      </c>
      <c r="AD381" s="4">
        <v>337839934</v>
      </c>
      <c r="AE381" s="4">
        <v>27138017</v>
      </c>
      <c r="AG381" s="4" t="s">
        <v>1487</v>
      </c>
      <c r="AH381" s="4" t="s">
        <v>1488</v>
      </c>
      <c r="AI381" s="4" t="s">
        <v>70</v>
      </c>
    </row>
    <row r="382" spans="1:35" ht="36" hidden="1" x14ac:dyDescent="0.3">
      <c r="A382" s="10" t="s">
        <v>1525</v>
      </c>
      <c r="B382" s="10"/>
      <c r="C382" s="28" t="s">
        <v>1180</v>
      </c>
      <c r="D382" s="12"/>
      <c r="E382" s="12"/>
      <c r="F382" s="29" t="s">
        <v>74</v>
      </c>
      <c r="G382" s="30">
        <v>1</v>
      </c>
      <c r="H382" s="41"/>
      <c r="I382" s="41">
        <v>0</v>
      </c>
      <c r="J382" s="31">
        <v>7.79</v>
      </c>
      <c r="M382" s="32">
        <f>ROUND(ROUND(J382, 2)*I382, 2)</f>
        <v>0</v>
      </c>
      <c r="P382" s="31">
        <v>7.79</v>
      </c>
      <c r="S382" s="32">
        <f>ROUND(ROUND(P382, 2)*I382, 2)</f>
        <v>0</v>
      </c>
      <c r="V382" s="9">
        <f>ROUND(ROUND(P382, 2)/1.2, 2)</f>
        <v>6.49</v>
      </c>
      <c r="Y382" s="9">
        <f t="shared" si="22"/>
        <v>0</v>
      </c>
      <c r="AD382" s="4" t="s">
        <v>1526</v>
      </c>
      <c r="AE382" s="4" t="s">
        <v>1527</v>
      </c>
      <c r="AF382" s="4" t="s">
        <v>1184</v>
      </c>
    </row>
    <row r="383" spans="1:35" ht="18" hidden="1" x14ac:dyDescent="0.3">
      <c r="A383" s="10" t="s">
        <v>1530</v>
      </c>
      <c r="B383" s="10"/>
      <c r="C383" s="49" t="s">
        <v>1191</v>
      </c>
      <c r="D383" s="12"/>
      <c r="E383" s="12"/>
      <c r="F383" s="29" t="s">
        <v>98</v>
      </c>
      <c r="G383" s="30">
        <v>1</v>
      </c>
      <c r="H383" s="41"/>
      <c r="I383" s="41">
        <v>0</v>
      </c>
      <c r="J383" s="31">
        <v>15.76</v>
      </c>
      <c r="M383" s="32">
        <f>ROUND(ROUND(J383, 2)*I383, 2)</f>
        <v>0</v>
      </c>
      <c r="P383" s="31">
        <v>15.76</v>
      </c>
      <c r="S383" s="32">
        <f>ROUND(ROUND(P383, 2)*I383, 2)</f>
        <v>0</v>
      </c>
      <c r="V383" s="9">
        <f>ROUND(ROUND(P383, 2)/1.2, 2)</f>
        <v>13.13</v>
      </c>
      <c r="Y383" s="9">
        <f t="shared" ref="Y383:Y404" si="23">ROUND(S383 / 1.2, 2)</f>
        <v>0</v>
      </c>
      <c r="AD383" s="4" t="s">
        <v>1531</v>
      </c>
      <c r="AE383" s="4" t="s">
        <v>1532</v>
      </c>
      <c r="AF383" s="4" t="s">
        <v>1194</v>
      </c>
    </row>
    <row r="384" spans="1:35" ht="18" hidden="1" x14ac:dyDescent="0.3">
      <c r="A384" s="10" t="s">
        <v>1535</v>
      </c>
      <c r="B384" s="10"/>
      <c r="C384" s="49" t="s">
        <v>1186</v>
      </c>
      <c r="D384" s="12"/>
      <c r="E384" s="12"/>
      <c r="F384" s="29" t="s">
        <v>74</v>
      </c>
      <c r="G384" s="30">
        <v>0.25</v>
      </c>
      <c r="H384" s="30"/>
      <c r="I384" s="30">
        <v>0</v>
      </c>
      <c r="J384" s="31">
        <v>100</v>
      </c>
      <c r="M384" s="32">
        <f>ROUND(ROUND(J384, 2)*I384, 2)</f>
        <v>0</v>
      </c>
      <c r="P384" s="31">
        <v>100</v>
      </c>
      <c r="S384" s="32">
        <f>ROUND(ROUND(P384, 2)*I384, 2)</f>
        <v>0</v>
      </c>
      <c r="V384" s="9">
        <f>ROUND(ROUND(P384, 2)/1.2, 2)</f>
        <v>83.33</v>
      </c>
      <c r="Y384" s="9">
        <f t="shared" si="23"/>
        <v>0</v>
      </c>
      <c r="AD384" s="4" t="s">
        <v>1536</v>
      </c>
      <c r="AE384" s="4" t="s">
        <v>1537</v>
      </c>
      <c r="AF384" s="4" t="s">
        <v>1189</v>
      </c>
    </row>
    <row r="385" spans="1:35" ht="54" hidden="1" x14ac:dyDescent="0.3">
      <c r="A385" s="10" t="s">
        <v>1540</v>
      </c>
      <c r="B385" s="10" t="s">
        <v>1485</v>
      </c>
      <c r="C385" s="11" t="s">
        <v>1486</v>
      </c>
      <c r="D385" s="12"/>
      <c r="E385" s="12" t="s">
        <v>1541</v>
      </c>
      <c r="F385" s="12" t="s">
        <v>67</v>
      </c>
      <c r="G385" s="13">
        <v>1</v>
      </c>
      <c r="H385" s="13"/>
      <c r="I385" s="13">
        <v>0</v>
      </c>
      <c r="J385" s="14">
        <v>301.73</v>
      </c>
      <c r="K385" s="15">
        <v>1073</v>
      </c>
      <c r="L385" s="14">
        <f>J385+ROUND(K385, 2)</f>
        <v>1374.73</v>
      </c>
      <c r="M385" s="14">
        <v>0</v>
      </c>
      <c r="N385" s="14">
        <v>0</v>
      </c>
      <c r="O385" s="14">
        <f>M385+N385</f>
        <v>0</v>
      </c>
      <c r="P385" s="14">
        <v>301.73</v>
      </c>
      <c r="Q385" s="15">
        <v>1073</v>
      </c>
      <c r="R385" s="14">
        <f>P385+ROUND(Q385, 2)</f>
        <v>1374.73</v>
      </c>
      <c r="S385" s="14">
        <v>0</v>
      </c>
      <c r="T385" s="14">
        <v>0</v>
      </c>
      <c r="U385" s="14">
        <f>S385+T385</f>
        <v>0</v>
      </c>
      <c r="V385" s="9">
        <f>ROUND(P385 / 1.2, 2)</f>
        <v>251.44</v>
      </c>
      <c r="W385" s="9">
        <f>ROUND(Q385 / 1.2, 2)</f>
        <v>894.17</v>
      </c>
      <c r="X385" s="9">
        <f>ROUND(R385 / 1.2, 2)</f>
        <v>1145.6099999999999</v>
      </c>
      <c r="Y385" s="9">
        <f t="shared" si="23"/>
        <v>0</v>
      </c>
      <c r="Z385" s="9">
        <f>ROUND(T385 / 1.2, 2)</f>
        <v>0</v>
      </c>
      <c r="AA385" s="9">
        <f>Y385+Z385</f>
        <v>0</v>
      </c>
      <c r="AD385" s="4">
        <v>337839935</v>
      </c>
      <c r="AE385" s="4">
        <v>27138019</v>
      </c>
      <c r="AG385" s="4" t="s">
        <v>1487</v>
      </c>
      <c r="AH385" s="4" t="s">
        <v>1488</v>
      </c>
      <c r="AI385" s="4" t="s">
        <v>70</v>
      </c>
    </row>
    <row r="386" spans="1:35" ht="36" hidden="1" x14ac:dyDescent="0.3">
      <c r="A386" s="10" t="s">
        <v>1543</v>
      </c>
      <c r="B386" s="10"/>
      <c r="C386" s="49" t="s">
        <v>630</v>
      </c>
      <c r="D386" s="12"/>
      <c r="E386" s="12"/>
      <c r="F386" s="29" t="s">
        <v>74</v>
      </c>
      <c r="G386" s="30">
        <v>0.15</v>
      </c>
      <c r="H386" s="41"/>
      <c r="I386" s="41">
        <v>0</v>
      </c>
      <c r="J386" s="31">
        <v>88.8</v>
      </c>
      <c r="M386" s="32">
        <f>ROUND(ROUND(J386, 2)*I386, 2)</f>
        <v>0</v>
      </c>
      <c r="P386" s="31">
        <v>88.8</v>
      </c>
      <c r="S386" s="32">
        <f>ROUND(ROUND(P386, 2)*I386, 2)</f>
        <v>0</v>
      </c>
      <c r="V386" s="9">
        <f>ROUND(ROUND(P386, 2)/1.2, 2)</f>
        <v>74</v>
      </c>
      <c r="Y386" s="9">
        <f t="shared" si="23"/>
        <v>0</v>
      </c>
      <c r="AD386" s="4" t="s">
        <v>1544</v>
      </c>
      <c r="AE386" s="4" t="s">
        <v>1545</v>
      </c>
      <c r="AF386" s="4" t="s">
        <v>633</v>
      </c>
    </row>
    <row r="387" spans="1:35" ht="18" hidden="1" x14ac:dyDescent="0.3">
      <c r="A387" s="10" t="s">
        <v>1548</v>
      </c>
      <c r="B387" s="10"/>
      <c r="C387" s="49" t="s">
        <v>1191</v>
      </c>
      <c r="D387" s="12"/>
      <c r="E387" s="12"/>
      <c r="F387" s="29" t="s">
        <v>98</v>
      </c>
      <c r="G387" s="30">
        <v>1</v>
      </c>
      <c r="H387" s="41"/>
      <c r="I387" s="41">
        <v>0</v>
      </c>
      <c r="J387" s="31">
        <v>15.76</v>
      </c>
      <c r="M387" s="32">
        <f>ROUND(ROUND(J387, 2)*I387, 2)</f>
        <v>0</v>
      </c>
      <c r="P387" s="31">
        <v>15.76</v>
      </c>
      <c r="S387" s="32">
        <f>ROUND(ROUND(P387, 2)*I387, 2)</f>
        <v>0</v>
      </c>
      <c r="V387" s="9">
        <f>ROUND(ROUND(P387, 2)/1.2, 2)</f>
        <v>13.13</v>
      </c>
      <c r="Y387" s="9">
        <f t="shared" si="23"/>
        <v>0</v>
      </c>
      <c r="AD387" s="4" t="s">
        <v>1549</v>
      </c>
      <c r="AE387" s="4" t="s">
        <v>1550</v>
      </c>
      <c r="AF387" s="4" t="s">
        <v>1194</v>
      </c>
    </row>
    <row r="388" spans="1:35" ht="36" hidden="1" x14ac:dyDescent="0.3">
      <c r="A388" s="10" t="s">
        <v>1553</v>
      </c>
      <c r="B388" s="10"/>
      <c r="C388" s="28" t="s">
        <v>1180</v>
      </c>
      <c r="D388" s="12"/>
      <c r="E388" s="12"/>
      <c r="F388" s="29" t="s">
        <v>74</v>
      </c>
      <c r="G388" s="30">
        <v>1</v>
      </c>
      <c r="H388" s="41"/>
      <c r="I388" s="41">
        <v>0</v>
      </c>
      <c r="J388" s="31">
        <v>7.79</v>
      </c>
      <c r="M388" s="32">
        <f>ROUND(ROUND(J388, 2)*I388, 2)</f>
        <v>0</v>
      </c>
      <c r="P388" s="31">
        <v>7.79</v>
      </c>
      <c r="S388" s="32">
        <f>ROUND(ROUND(P388, 2)*I388, 2)</f>
        <v>0</v>
      </c>
      <c r="V388" s="9">
        <f>ROUND(ROUND(P388, 2)/1.2, 2)</f>
        <v>6.49</v>
      </c>
      <c r="Y388" s="9">
        <f t="shared" si="23"/>
        <v>0</v>
      </c>
      <c r="AD388" s="4" t="s">
        <v>1554</v>
      </c>
      <c r="AE388" s="4" t="s">
        <v>1555</v>
      </c>
      <c r="AF388" s="4" t="s">
        <v>1184</v>
      </c>
    </row>
    <row r="389" spans="1:35" ht="54" x14ac:dyDescent="0.3">
      <c r="A389" s="10" t="s">
        <v>1558</v>
      </c>
      <c r="B389" s="10" t="s">
        <v>1485</v>
      </c>
      <c r="C389" s="11" t="s">
        <v>1486</v>
      </c>
      <c r="D389" s="12"/>
      <c r="E389" s="12" t="s">
        <v>1339</v>
      </c>
      <c r="F389" s="12" t="s">
        <v>67</v>
      </c>
      <c r="G389" s="13">
        <v>1</v>
      </c>
      <c r="H389" s="13"/>
      <c r="I389" s="13">
        <v>3617.6</v>
      </c>
      <c r="J389" s="14">
        <v>318.63</v>
      </c>
      <c r="K389" s="15">
        <v>1073</v>
      </c>
      <c r="L389" s="14">
        <f>J389+ROUND(K389, 2)</f>
        <v>1391.63</v>
      </c>
      <c r="M389" s="14">
        <v>1152675.8899999999</v>
      </c>
      <c r="N389" s="14">
        <v>3881684.8</v>
      </c>
      <c r="O389" s="14">
        <f>M389+N389</f>
        <v>5034360.6899999995</v>
      </c>
      <c r="P389" s="14">
        <v>313.41000000000003</v>
      </c>
      <c r="Q389" s="15">
        <v>1287.5999999999999</v>
      </c>
      <c r="R389" s="14">
        <f>P389+ROUND(Q389, 2)</f>
        <v>1601.01</v>
      </c>
      <c r="S389" s="14">
        <v>1133792.02</v>
      </c>
      <c r="T389" s="14">
        <v>4658021.76</v>
      </c>
      <c r="U389" s="14">
        <f>S389+T389</f>
        <v>5791813.7799999993</v>
      </c>
      <c r="V389" s="9">
        <f>ROUND(P389 / 1.2, 2)</f>
        <v>261.18</v>
      </c>
      <c r="W389" s="9">
        <f>ROUND(Q389 / 1.2, 2)</f>
        <v>1073</v>
      </c>
      <c r="X389" s="9">
        <f>ROUND(R389 / 1.2, 2)</f>
        <v>1334.18</v>
      </c>
      <c r="Y389" s="9">
        <f t="shared" si="23"/>
        <v>944826.68</v>
      </c>
      <c r="Z389" s="9">
        <f>ROUND(T389 / 1.2, 2)</f>
        <v>3881684.8</v>
      </c>
      <c r="AA389" s="9">
        <f>Y389+Z389</f>
        <v>4826511.4799999995</v>
      </c>
      <c r="AD389" s="4">
        <v>337839936</v>
      </c>
      <c r="AE389" s="4">
        <v>28724855</v>
      </c>
      <c r="AG389" s="4" t="s">
        <v>1487</v>
      </c>
      <c r="AH389" s="4" t="s">
        <v>1488</v>
      </c>
      <c r="AI389" s="4" t="s">
        <v>70</v>
      </c>
    </row>
    <row r="390" spans="1:35" ht="36" x14ac:dyDescent="0.3">
      <c r="A390" s="10" t="s">
        <v>1559</v>
      </c>
      <c r="B390" s="10"/>
      <c r="C390" s="28" t="s">
        <v>1180</v>
      </c>
      <c r="D390" s="12"/>
      <c r="E390" s="12"/>
      <c r="F390" s="29" t="s">
        <v>74</v>
      </c>
      <c r="G390" s="30">
        <v>1</v>
      </c>
      <c r="H390" s="41"/>
      <c r="I390" s="41">
        <v>126616</v>
      </c>
      <c r="J390" s="31">
        <v>7.92</v>
      </c>
      <c r="M390" s="32">
        <f>ROUND(ROUND(J390, 2)*I390, 2)</f>
        <v>1002798.72</v>
      </c>
      <c r="P390" s="31">
        <v>7.79</v>
      </c>
      <c r="S390" s="32">
        <f>ROUND(ROUND(P390, 2)*I390, 2)</f>
        <v>986338.64</v>
      </c>
      <c r="V390" s="9">
        <f>ROUND(ROUND(P390, 2)/1.2, 2)</f>
        <v>6.49</v>
      </c>
      <c r="Y390" s="9">
        <f t="shared" si="23"/>
        <v>821948.87</v>
      </c>
      <c r="AD390" s="4" t="s">
        <v>1560</v>
      </c>
      <c r="AE390" s="4" t="s">
        <v>1561</v>
      </c>
      <c r="AF390" s="4" t="s">
        <v>1184</v>
      </c>
    </row>
    <row r="391" spans="1:35" ht="18" x14ac:dyDescent="0.3">
      <c r="A391" s="10" t="s">
        <v>1562</v>
      </c>
      <c r="B391" s="10"/>
      <c r="C391" s="49" t="s">
        <v>1191</v>
      </c>
      <c r="D391" s="12"/>
      <c r="E391" s="12"/>
      <c r="F391" s="29" t="s">
        <v>98</v>
      </c>
      <c r="G391" s="30">
        <v>1</v>
      </c>
      <c r="H391" s="41"/>
      <c r="I391" s="41">
        <v>3617.6</v>
      </c>
      <c r="J391" s="31">
        <v>16.02</v>
      </c>
      <c r="M391" s="32">
        <f>ROUND(ROUND(J391, 2)*I391, 2)</f>
        <v>57953.95</v>
      </c>
      <c r="P391" s="31">
        <v>15.76</v>
      </c>
      <c r="S391" s="32">
        <f>ROUND(ROUND(P391, 2)*I391, 2)</f>
        <v>57013.38</v>
      </c>
      <c r="V391" s="9">
        <f>ROUND(ROUND(P391, 2)/1.2, 2)</f>
        <v>13.13</v>
      </c>
      <c r="Y391" s="9">
        <f t="shared" si="23"/>
        <v>47511.15</v>
      </c>
      <c r="AD391" s="4" t="s">
        <v>1563</v>
      </c>
      <c r="AE391" s="4" t="s">
        <v>1564</v>
      </c>
      <c r="AF391" s="4" t="s">
        <v>1194</v>
      </c>
    </row>
    <row r="392" spans="1:35" ht="18" x14ac:dyDescent="0.3">
      <c r="A392" s="10" t="s">
        <v>1565</v>
      </c>
      <c r="B392" s="10"/>
      <c r="C392" s="49" t="s">
        <v>1186</v>
      </c>
      <c r="D392" s="12"/>
      <c r="E392" s="12"/>
      <c r="F392" s="29" t="s">
        <v>74</v>
      </c>
      <c r="G392" s="30">
        <v>0.25</v>
      </c>
      <c r="H392" s="30"/>
      <c r="I392" s="30">
        <v>904.4</v>
      </c>
      <c r="J392" s="31">
        <v>101.66</v>
      </c>
      <c r="M392" s="32">
        <f>ROUND(ROUND(J392, 2)*I392, 2)</f>
        <v>91941.3</v>
      </c>
      <c r="P392" s="31">
        <v>100</v>
      </c>
      <c r="S392" s="32">
        <f>ROUND(ROUND(P392, 2)*I392, 2)</f>
        <v>90440</v>
      </c>
      <c r="V392" s="9">
        <f>ROUND(ROUND(P392, 2)/1.2, 2)</f>
        <v>83.33</v>
      </c>
      <c r="Y392" s="9">
        <f t="shared" si="23"/>
        <v>75366.67</v>
      </c>
      <c r="AD392" s="4" t="s">
        <v>1566</v>
      </c>
      <c r="AE392" s="4" t="s">
        <v>1567</v>
      </c>
      <c r="AF392" s="4" t="s">
        <v>1189</v>
      </c>
    </row>
    <row r="393" spans="1:35" ht="54" x14ac:dyDescent="0.3">
      <c r="A393" s="10" t="s">
        <v>1568</v>
      </c>
      <c r="B393" s="10" t="s">
        <v>1485</v>
      </c>
      <c r="C393" s="11" t="s">
        <v>1486</v>
      </c>
      <c r="D393" s="12"/>
      <c r="E393" s="12" t="s">
        <v>1506</v>
      </c>
      <c r="F393" s="12" t="s">
        <v>67</v>
      </c>
      <c r="G393" s="13">
        <v>1</v>
      </c>
      <c r="H393" s="13"/>
      <c r="I393" s="13">
        <v>4460.8</v>
      </c>
      <c r="J393" s="14">
        <v>306.76</v>
      </c>
      <c r="K393" s="15">
        <v>1073</v>
      </c>
      <c r="L393" s="14">
        <f>J393+ROUND(K393, 2)</f>
        <v>1379.76</v>
      </c>
      <c r="M393" s="14">
        <v>1368395.01</v>
      </c>
      <c r="N393" s="14">
        <v>4786438.4000000004</v>
      </c>
      <c r="O393" s="14">
        <f>M393+N393</f>
        <v>6154833.4100000001</v>
      </c>
      <c r="P393" s="14">
        <v>301.73</v>
      </c>
      <c r="Q393" s="15">
        <v>1287.5999999999999</v>
      </c>
      <c r="R393" s="14">
        <f>P393+ROUND(Q393, 2)</f>
        <v>1589.33</v>
      </c>
      <c r="S393" s="14">
        <v>1345957.18</v>
      </c>
      <c r="T393" s="14">
        <v>5743726.0800000001</v>
      </c>
      <c r="U393" s="14">
        <f>S393+T393</f>
        <v>7089683.2599999998</v>
      </c>
      <c r="V393" s="9">
        <f>ROUND(P393 / 1.2, 2)</f>
        <v>251.44</v>
      </c>
      <c r="W393" s="9">
        <f>ROUND(Q393 / 1.2, 2)</f>
        <v>1073</v>
      </c>
      <c r="X393" s="9">
        <f>ROUND(R393 / 1.2, 2)</f>
        <v>1324.44</v>
      </c>
      <c r="Y393" s="9">
        <f t="shared" si="23"/>
        <v>1121630.98</v>
      </c>
      <c r="Z393" s="9">
        <f>ROUND(T393 / 1.2, 2)</f>
        <v>4786438.4000000004</v>
      </c>
      <c r="AA393" s="9">
        <f>Y393+Z393</f>
        <v>5908069.3800000008</v>
      </c>
      <c r="AD393" s="4">
        <v>337839937</v>
      </c>
      <c r="AE393" s="4">
        <v>28724859</v>
      </c>
      <c r="AG393" s="4" t="s">
        <v>1487</v>
      </c>
      <c r="AH393" s="4" t="s">
        <v>1488</v>
      </c>
      <c r="AI393" s="4" t="s">
        <v>70</v>
      </c>
    </row>
    <row r="394" spans="1:35" ht="36" x14ac:dyDescent="0.3">
      <c r="A394" s="10" t="s">
        <v>1569</v>
      </c>
      <c r="B394" s="10"/>
      <c r="C394" s="49" t="s">
        <v>630</v>
      </c>
      <c r="D394" s="12"/>
      <c r="E394" s="12"/>
      <c r="F394" s="29" t="s">
        <v>74</v>
      </c>
      <c r="G394" s="30">
        <v>0.15</v>
      </c>
      <c r="H394" s="41"/>
      <c r="I394" s="41">
        <v>669.12</v>
      </c>
      <c r="J394" s="31">
        <v>90.28</v>
      </c>
      <c r="M394" s="32">
        <f>ROUND(ROUND(J394, 2)*I394, 2)</f>
        <v>60408.15</v>
      </c>
      <c r="P394" s="31">
        <v>88.8</v>
      </c>
      <c r="S394" s="32">
        <f>ROUND(ROUND(P394, 2)*I394, 2)</f>
        <v>59417.86</v>
      </c>
      <c r="V394" s="9">
        <f>ROUND(ROUND(P394, 2)/1.2, 2)</f>
        <v>74</v>
      </c>
      <c r="Y394" s="9">
        <f t="shared" si="23"/>
        <v>49514.879999999997</v>
      </c>
      <c r="AD394" s="4" t="s">
        <v>1570</v>
      </c>
      <c r="AE394" s="4" t="s">
        <v>1571</v>
      </c>
      <c r="AF394" s="4" t="s">
        <v>633</v>
      </c>
    </row>
    <row r="395" spans="1:35" ht="18" x14ac:dyDescent="0.3">
      <c r="A395" s="10" t="s">
        <v>1572</v>
      </c>
      <c r="B395" s="10"/>
      <c r="C395" s="49" t="s">
        <v>1191</v>
      </c>
      <c r="D395" s="12"/>
      <c r="E395" s="12"/>
      <c r="F395" s="29" t="s">
        <v>98</v>
      </c>
      <c r="G395" s="30">
        <v>1</v>
      </c>
      <c r="H395" s="41"/>
      <c r="I395" s="41">
        <v>4460.8</v>
      </c>
      <c r="J395" s="31">
        <v>16.02</v>
      </c>
      <c r="M395" s="32">
        <f>ROUND(ROUND(J395, 2)*I395, 2)</f>
        <v>71462.02</v>
      </c>
      <c r="P395" s="31">
        <v>15.76</v>
      </c>
      <c r="S395" s="32">
        <f>ROUND(ROUND(P395, 2)*I395, 2)</f>
        <v>70302.210000000006</v>
      </c>
      <c r="V395" s="9">
        <f>ROUND(ROUND(P395, 2)/1.2, 2)</f>
        <v>13.13</v>
      </c>
      <c r="Y395" s="9">
        <f t="shared" si="23"/>
        <v>58585.18</v>
      </c>
      <c r="AD395" s="4" t="s">
        <v>1573</v>
      </c>
      <c r="AE395" s="4" t="s">
        <v>1574</v>
      </c>
      <c r="AF395" s="4" t="s">
        <v>1194</v>
      </c>
    </row>
    <row r="396" spans="1:35" ht="36" x14ac:dyDescent="0.3">
      <c r="A396" s="10" t="s">
        <v>1575</v>
      </c>
      <c r="B396" s="10"/>
      <c r="C396" s="28" t="s">
        <v>1180</v>
      </c>
      <c r="D396" s="12"/>
      <c r="E396" s="12"/>
      <c r="F396" s="29" t="s">
        <v>74</v>
      </c>
      <c r="G396" s="30">
        <v>1</v>
      </c>
      <c r="H396" s="41"/>
      <c r="I396" s="41">
        <v>156128</v>
      </c>
      <c r="J396" s="31">
        <v>7.92</v>
      </c>
      <c r="M396" s="32">
        <f>ROUND(ROUND(J396, 2)*I396, 2)</f>
        <v>1236533.76</v>
      </c>
      <c r="P396" s="31">
        <v>7.79</v>
      </c>
      <c r="S396" s="32">
        <f>ROUND(ROUND(P396, 2)*I396, 2)</f>
        <v>1216237.1200000001</v>
      </c>
      <c r="V396" s="9">
        <f>ROUND(ROUND(P396, 2)/1.2, 2)</f>
        <v>6.49</v>
      </c>
      <c r="Y396" s="9">
        <f t="shared" si="23"/>
        <v>1013530.93</v>
      </c>
      <c r="AD396" s="4" t="s">
        <v>1576</v>
      </c>
      <c r="AE396" s="4" t="s">
        <v>1577</v>
      </c>
      <c r="AF396" s="4" t="s">
        <v>1184</v>
      </c>
    </row>
    <row r="397" spans="1:35" ht="54" x14ac:dyDescent="0.3">
      <c r="A397" s="10" t="s">
        <v>1578</v>
      </c>
      <c r="B397" s="10" t="s">
        <v>1485</v>
      </c>
      <c r="C397" s="11" t="s">
        <v>1486</v>
      </c>
      <c r="D397" s="12"/>
      <c r="E397" s="12" t="s">
        <v>1387</v>
      </c>
      <c r="F397" s="12" t="s">
        <v>67</v>
      </c>
      <c r="G397" s="13">
        <v>1</v>
      </c>
      <c r="H397" s="13"/>
      <c r="I397" s="13">
        <v>3125.2</v>
      </c>
      <c r="J397" s="14">
        <v>318.63</v>
      </c>
      <c r="K397" s="15">
        <v>1073</v>
      </c>
      <c r="L397" s="14">
        <f>J397+ROUND(K397, 2)</f>
        <v>1391.63</v>
      </c>
      <c r="M397" s="14">
        <v>995782.48</v>
      </c>
      <c r="N397" s="14">
        <v>3353339.6</v>
      </c>
      <c r="O397" s="14">
        <f>M397+N397</f>
        <v>4349122.08</v>
      </c>
      <c r="P397" s="14">
        <v>313.41000000000003</v>
      </c>
      <c r="Q397" s="15">
        <v>1287.5999999999999</v>
      </c>
      <c r="R397" s="14">
        <f>P397+ROUND(Q397, 2)</f>
        <v>1601.01</v>
      </c>
      <c r="S397" s="14">
        <v>979468.93</v>
      </c>
      <c r="T397" s="14">
        <v>4024007.52</v>
      </c>
      <c r="U397" s="14">
        <f>S397+T397</f>
        <v>5003476.45</v>
      </c>
      <c r="V397" s="9">
        <f>ROUND(P397 / 1.2, 2)</f>
        <v>261.18</v>
      </c>
      <c r="W397" s="9">
        <f>ROUND(Q397 / 1.2, 2)</f>
        <v>1073</v>
      </c>
      <c r="X397" s="9">
        <f>ROUND(R397 / 1.2, 2)</f>
        <v>1334.18</v>
      </c>
      <c r="Y397" s="9">
        <f t="shared" si="23"/>
        <v>816224.11</v>
      </c>
      <c r="Z397" s="9">
        <f>ROUND(T397 / 1.2, 2)</f>
        <v>3353339.6</v>
      </c>
      <c r="AA397" s="9">
        <f>Y397+Z397</f>
        <v>4169563.71</v>
      </c>
      <c r="AD397" s="4">
        <v>337839938</v>
      </c>
      <c r="AE397" s="4">
        <v>28724887</v>
      </c>
      <c r="AG397" s="4" t="s">
        <v>1487</v>
      </c>
      <c r="AH397" s="4" t="s">
        <v>1488</v>
      </c>
      <c r="AI397" s="4" t="s">
        <v>70</v>
      </c>
    </row>
    <row r="398" spans="1:35" ht="36" x14ac:dyDescent="0.3">
      <c r="A398" s="10" t="s">
        <v>1579</v>
      </c>
      <c r="B398" s="10"/>
      <c r="C398" s="28" t="s">
        <v>1180</v>
      </c>
      <c r="D398" s="12"/>
      <c r="E398" s="12"/>
      <c r="F398" s="29" t="s">
        <v>74</v>
      </c>
      <c r="G398" s="30">
        <v>1</v>
      </c>
      <c r="H398" s="41"/>
      <c r="I398" s="41">
        <v>109382</v>
      </c>
      <c r="J398" s="31">
        <v>7.92</v>
      </c>
      <c r="M398" s="32">
        <f>ROUND(ROUND(J398, 2)*I398, 2)</f>
        <v>866305.44</v>
      </c>
      <c r="P398" s="31">
        <v>7.79</v>
      </c>
      <c r="S398" s="32">
        <f>ROUND(ROUND(P398, 2)*I398, 2)</f>
        <v>852085.78</v>
      </c>
      <c r="V398" s="9">
        <f>ROUND(ROUND(P398, 2)/1.2, 2)</f>
        <v>6.49</v>
      </c>
      <c r="Y398" s="9">
        <f t="shared" si="23"/>
        <v>710071.48</v>
      </c>
      <c r="AD398" s="4" t="s">
        <v>1580</v>
      </c>
      <c r="AE398" s="4" t="s">
        <v>1581</v>
      </c>
      <c r="AF398" s="4" t="s">
        <v>1184</v>
      </c>
    </row>
    <row r="399" spans="1:35" ht="18" x14ac:dyDescent="0.3">
      <c r="A399" s="10" t="s">
        <v>1582</v>
      </c>
      <c r="B399" s="10"/>
      <c r="C399" s="49" t="s">
        <v>1191</v>
      </c>
      <c r="D399" s="12"/>
      <c r="E399" s="12"/>
      <c r="F399" s="29" t="s">
        <v>98</v>
      </c>
      <c r="G399" s="30">
        <v>1</v>
      </c>
      <c r="H399" s="41"/>
      <c r="I399" s="41">
        <v>3125.2</v>
      </c>
      <c r="J399" s="31">
        <v>16.02</v>
      </c>
      <c r="M399" s="32">
        <f>ROUND(ROUND(J399, 2)*I399, 2)</f>
        <v>50065.7</v>
      </c>
      <c r="P399" s="31">
        <v>15.76</v>
      </c>
      <c r="S399" s="32">
        <f>ROUND(ROUND(P399, 2)*I399, 2)</f>
        <v>49253.15</v>
      </c>
      <c r="V399" s="9">
        <f>ROUND(ROUND(P399, 2)/1.2, 2)</f>
        <v>13.13</v>
      </c>
      <c r="Y399" s="9">
        <f t="shared" si="23"/>
        <v>41044.29</v>
      </c>
      <c r="AD399" s="4" t="s">
        <v>1583</v>
      </c>
      <c r="AE399" s="4" t="s">
        <v>1584</v>
      </c>
      <c r="AF399" s="4" t="s">
        <v>1194</v>
      </c>
    </row>
    <row r="400" spans="1:35" ht="18" x14ac:dyDescent="0.3">
      <c r="A400" s="10" t="s">
        <v>1585</v>
      </c>
      <c r="B400" s="10"/>
      <c r="C400" s="49" t="s">
        <v>1186</v>
      </c>
      <c r="D400" s="12"/>
      <c r="E400" s="12"/>
      <c r="F400" s="29" t="s">
        <v>74</v>
      </c>
      <c r="G400" s="30">
        <v>0.25</v>
      </c>
      <c r="H400" s="30"/>
      <c r="I400" s="30">
        <v>781.3</v>
      </c>
      <c r="J400" s="31">
        <v>101.66</v>
      </c>
      <c r="M400" s="32">
        <f>ROUND(ROUND(J400, 2)*I400, 2)</f>
        <v>79426.960000000006</v>
      </c>
      <c r="P400" s="31">
        <v>100</v>
      </c>
      <c r="S400" s="32">
        <f>ROUND(ROUND(P400, 2)*I400, 2)</f>
        <v>78130</v>
      </c>
      <c r="V400" s="9">
        <f>ROUND(ROUND(P400, 2)/1.2, 2)</f>
        <v>83.33</v>
      </c>
      <c r="Y400" s="9">
        <f t="shared" si="23"/>
        <v>65108.33</v>
      </c>
      <c r="AD400" s="4" t="s">
        <v>1586</v>
      </c>
      <c r="AE400" s="4" t="s">
        <v>1587</v>
      </c>
      <c r="AF400" s="4" t="s">
        <v>1189</v>
      </c>
    </row>
    <row r="401" spans="1:35" ht="54" x14ac:dyDescent="0.3">
      <c r="A401" s="10" t="s">
        <v>1588</v>
      </c>
      <c r="B401" s="10" t="s">
        <v>1485</v>
      </c>
      <c r="C401" s="11" t="s">
        <v>1486</v>
      </c>
      <c r="D401" s="12"/>
      <c r="E401" s="12" t="s">
        <v>1541</v>
      </c>
      <c r="F401" s="12" t="s">
        <v>67</v>
      </c>
      <c r="G401" s="13">
        <v>1</v>
      </c>
      <c r="H401" s="13"/>
      <c r="I401" s="13">
        <v>4198.8</v>
      </c>
      <c r="J401" s="14">
        <v>306.76</v>
      </c>
      <c r="K401" s="15">
        <v>1073</v>
      </c>
      <c r="L401" s="14">
        <f>J401+ROUND(K401, 2)</f>
        <v>1379.76</v>
      </c>
      <c r="M401" s="14">
        <v>1288023.8899999999</v>
      </c>
      <c r="N401" s="14">
        <v>4505312.4000000004</v>
      </c>
      <c r="O401" s="14">
        <f>M401+N401</f>
        <v>5793336.29</v>
      </c>
      <c r="P401" s="14">
        <v>301.73</v>
      </c>
      <c r="Q401" s="15">
        <v>1287.5999999999999</v>
      </c>
      <c r="R401" s="14">
        <f>P401+ROUND(Q401, 2)</f>
        <v>1589.33</v>
      </c>
      <c r="S401" s="14">
        <v>1266903.92</v>
      </c>
      <c r="T401" s="14">
        <v>5406374.8799999999</v>
      </c>
      <c r="U401" s="14">
        <f>S401+T401</f>
        <v>6673278.7999999998</v>
      </c>
      <c r="V401" s="9">
        <f>ROUND(P401 / 1.2, 2)</f>
        <v>251.44</v>
      </c>
      <c r="W401" s="9">
        <f>ROUND(Q401 / 1.2, 2)</f>
        <v>1073</v>
      </c>
      <c r="X401" s="9">
        <f>ROUND(R401 / 1.2, 2)</f>
        <v>1324.44</v>
      </c>
      <c r="Y401" s="9">
        <f t="shared" si="23"/>
        <v>1055753.27</v>
      </c>
      <c r="Z401" s="9">
        <f>ROUND(T401 / 1.2, 2)</f>
        <v>4505312.4000000004</v>
      </c>
      <c r="AA401" s="9">
        <f>Y401+Z401</f>
        <v>5561065.6699999999</v>
      </c>
      <c r="AD401" s="4">
        <v>337839939</v>
      </c>
      <c r="AE401" s="4">
        <v>28724891</v>
      </c>
      <c r="AG401" s="4" t="s">
        <v>1487</v>
      </c>
      <c r="AH401" s="4" t="s">
        <v>1488</v>
      </c>
      <c r="AI401" s="4" t="s">
        <v>70</v>
      </c>
    </row>
    <row r="402" spans="1:35" ht="36" x14ac:dyDescent="0.3">
      <c r="A402" s="10" t="s">
        <v>1589</v>
      </c>
      <c r="B402" s="10"/>
      <c r="C402" s="49" t="s">
        <v>630</v>
      </c>
      <c r="D402" s="12"/>
      <c r="E402" s="12"/>
      <c r="F402" s="29" t="s">
        <v>74</v>
      </c>
      <c r="G402" s="30">
        <v>0.15</v>
      </c>
      <c r="H402" s="41"/>
      <c r="I402" s="41">
        <v>629.82000000000005</v>
      </c>
      <c r="J402" s="31">
        <v>90.28</v>
      </c>
      <c r="M402" s="32">
        <f>ROUND(ROUND(J402, 2)*I402, 2)</f>
        <v>56860.15</v>
      </c>
      <c r="P402" s="31">
        <v>88.8</v>
      </c>
      <c r="S402" s="32">
        <f>ROUND(ROUND(P402, 2)*I402, 2)</f>
        <v>55928.02</v>
      </c>
      <c r="V402" s="9">
        <f>ROUND(ROUND(P402, 2)/1.2, 2)</f>
        <v>74</v>
      </c>
      <c r="Y402" s="9">
        <f t="shared" si="23"/>
        <v>46606.68</v>
      </c>
      <c r="AD402" s="4" t="s">
        <v>1590</v>
      </c>
      <c r="AE402" s="4" t="s">
        <v>1591</v>
      </c>
      <c r="AF402" s="4" t="s">
        <v>633</v>
      </c>
    </row>
    <row r="403" spans="1:35" ht="54" x14ac:dyDescent="0.3">
      <c r="A403" s="10" t="s">
        <v>1592</v>
      </c>
      <c r="B403" s="10"/>
      <c r="C403" s="49" t="s">
        <v>1191</v>
      </c>
      <c r="D403" s="12"/>
      <c r="E403" s="12" t="s">
        <v>1593</v>
      </c>
      <c r="F403" s="29" t="s">
        <v>98</v>
      </c>
      <c r="G403" s="30">
        <v>1</v>
      </c>
      <c r="H403" s="41"/>
      <c r="I403" s="41">
        <v>4198.8</v>
      </c>
      <c r="J403" s="31">
        <v>16.02</v>
      </c>
      <c r="M403" s="32">
        <f>ROUND(ROUND(J403, 2)*I403, 2)</f>
        <v>67264.78</v>
      </c>
      <c r="P403" s="31">
        <v>15.76</v>
      </c>
      <c r="S403" s="32">
        <f>ROUND(ROUND(P403, 2)*I403, 2)</f>
        <v>66173.09</v>
      </c>
      <c r="V403" s="9">
        <f>ROUND(ROUND(P403, 2)/1.2, 2)</f>
        <v>13.13</v>
      </c>
      <c r="Y403" s="9">
        <f t="shared" si="23"/>
        <v>55144.24</v>
      </c>
      <c r="AD403" s="4" t="s">
        <v>1594</v>
      </c>
      <c r="AE403" s="4" t="s">
        <v>1595</v>
      </c>
      <c r="AF403" s="4" t="s">
        <v>1194</v>
      </c>
    </row>
    <row r="404" spans="1:35" ht="36" x14ac:dyDescent="0.3">
      <c r="A404" s="10" t="s">
        <v>1596</v>
      </c>
      <c r="B404" s="10"/>
      <c r="C404" s="28" t="s">
        <v>1180</v>
      </c>
      <c r="D404" s="12"/>
      <c r="E404" s="12"/>
      <c r="F404" s="29" t="s">
        <v>74</v>
      </c>
      <c r="G404" s="30">
        <v>1</v>
      </c>
      <c r="H404" s="41"/>
      <c r="I404" s="41">
        <v>146958</v>
      </c>
      <c r="J404" s="31">
        <v>7.92</v>
      </c>
      <c r="M404" s="32">
        <f>ROUND(ROUND(J404, 2)*I404, 2)</f>
        <v>1163907.3600000001</v>
      </c>
      <c r="P404" s="31">
        <v>7.79</v>
      </c>
      <c r="S404" s="32">
        <f>ROUND(ROUND(P404, 2)*I404, 2)</f>
        <v>1144802.82</v>
      </c>
      <c r="V404" s="9">
        <f>ROUND(ROUND(P404, 2)/1.2, 2)</f>
        <v>6.49</v>
      </c>
      <c r="Y404" s="9">
        <f t="shared" si="23"/>
        <v>954002.35</v>
      </c>
      <c r="AD404" s="4" t="s">
        <v>1597</v>
      </c>
      <c r="AE404" s="4" t="s">
        <v>1598</v>
      </c>
      <c r="AF404" s="4" t="s">
        <v>1184</v>
      </c>
    </row>
    <row r="405" spans="1:35" ht="16.95" customHeight="1" x14ac:dyDescent="0.3">
      <c r="A405" s="10" t="s">
        <v>1599</v>
      </c>
      <c r="B405" s="10" t="s">
        <v>1600</v>
      </c>
      <c r="C405" s="101" t="s">
        <v>1601</v>
      </c>
      <c r="D405" s="102"/>
      <c r="E405" s="102"/>
      <c r="F405" s="102"/>
      <c r="G405" s="102"/>
      <c r="H405" s="102"/>
      <c r="I405" s="103"/>
      <c r="M405" s="6">
        <f>SUM(M406,M412,M418,M421,M424,M427,M430,M433,M436,M439,M442,M445,M448,M451,M454,M457,M460,M463,M466,M469,M472,M475,M478,M481,M484,M487,M490,M493,M496,M499,M502,M505,M508,M511,M514,M517,M520,M523,M526,M529,M532,M535,M538,M541,M544,M549,M554,M559,M563,M568,M572,M578,M584,M589,M594,M599,M604,M609,M615,M621,M626,M631,M636,M641,M646,M651)</f>
        <v>2512620.73</v>
      </c>
      <c r="N405" s="6">
        <f>SUM(N406,N412,N418,N421,N424,N427,N430,N433,N436,N439,N442,N445,N448,N451,N454,N457,N460,N463,N466,N469,N472,N475,N478,N481,N484,N487,N490,N493,N496,N499,N502,N505,N508,N511,N514,N517,N520,N523,N526,N529,N532,N535,N538,N541,N544,N549,N554,N559,N563,N568,N572,N578,N584,N589,N594,N599,N604,N609,N615,N621,N626,N631,N636,N641,N646,N651)</f>
        <v>10070629.819999998</v>
      </c>
      <c r="O405" s="6">
        <f>SUM(O406,O412,O418,O421,O424,O427,O430,O433,O436,O439,O442,O445,O448,O451,O454,O457,O460,O463,O466,O469,O472,O475,O478,O481,O484,O487,O490,O493,O496,O499,O502,O505,O508,O511,O514,O517,O520,O523,O526,O529,O532,O535,O538,O541,O544,O549,O554,O559,O563,O568,O572,O578,O584,O589,O594,O599,O604,O609,O615,O621,O626,O631,O636,O641,O646,O651)</f>
        <v>12583250.550000001</v>
      </c>
      <c r="S405" s="6">
        <f>SUM(S406,S412,S418,S421,S424,S427,S430,S433,S436,S439,S442,S445,S448,S451,S454,S457,S460,S463,S466,S469,S472,S475,S478,S481,S484,S487,S490,S493,S496,S499,S502,S505,S508,S511,S514,S517,S520,S523,S526,S529,S532,S535,S538,S541,S544,S549,S554,S559,S563,S568,S572,S578,S584,S589,S594,S599,S604,S609,S615,S621,S626,S631,S636,S641,S646,S651)</f>
        <v>2714341.9399999995</v>
      </c>
      <c r="T405" s="6">
        <f>SUM(T406,T412,T418,T421,T424,T427,T430,T433,T436,T439,T442,T445,T448,T451,T454,T457,T460,T463,T466,T469,T472,T475,T478,T481,T484,T487,T490,T493,T496,T499,T502,T505,T508,T511,T514,T517,T520,T523,T526,T529,T532,T535,T538,T541,T544,T549,T554,T559,T563,T568,T572,T578,T584,T589,T594,T599,T604,T609,T615,T621,T626,T631,T636,T641,T646,T651)</f>
        <v>12084774.720000001</v>
      </c>
      <c r="U405" s="6">
        <f>SUM(U406,U412,U418,U421,U424,U427,U430,U433,U436,U439,U442,U445,U448,U451,U454,U457,U460,U463,U466,U469,U472,U475,U478,U481,U484,U487,U490,U493,U496,U499,U502,U505,U508,U511,U514,U517,U520,U523,U526,U529,U532,U535,U538,U541,U544,U549,U554,U559,U563,U568,U572,U578,U584,U589,U594,U599,U604,U609,U615,U621,U626,U631,U636,U641,U646,U651)</f>
        <v>14799116.66</v>
      </c>
      <c r="Y405" s="9">
        <f>SUM(Y406,Y412,Y418,Y421,Y424,Y427,Y430,Y433,Y436,Y439,Y442,Y445,Y448,Y451,Y454,Y457,Y460,Y463,Y466,Y469,Y472,Y475,Y478,Y481,Y484,Y487,Y490,Y493,Y496,Y499,Y502,Y505,Y508,Y511,Y514,Y517,Y520,Y523,Y526,Y529,Y532,Y535,Y538,Y541,Y544,Y549,Y554,Y559,Y563,Y568,Y572,Y578,Y584,Y589,Y594,Y599,Y604,Y609,Y615,Y621,Y626,Y631,Y636,Y641,Y646,Y651)</f>
        <v>2261951.6399999997</v>
      </c>
      <c r="Z405" s="9">
        <f>SUM(Z406,Z412,Z418,Z421,Z424,Z427,Z430,Z433,Z436,Z439,Z442,Z445,Z448,Z451,Z454,Z457,Z460,Z463,Z466,Z469,Z472,Z475,Z478,Z481,Z484,Z487,Z490,Z493,Z496,Z499,Z502,Z505,Z508,Z511,Z514,Z517,Z520,Z523,Z526,Z529,Z532,Z535,Z538,Z541,Z544,Z549,Z554,Z559,Z563,Z568,Z572,Z578,Z584,Z589,Z594,Z599,Z604,Z609,Z615,Z621,Z626,Z631,Z636,Z641,Z646,Z651)</f>
        <v>10070645.6</v>
      </c>
      <c r="AA405" s="9">
        <f>SUM(AA406,AA412,AA418,AA421,AA424,AA427,AA430,AA433,AA436,AA439,AA442,AA445,AA448,AA451,AA454,AA457,AA460,AA463,AA466,AA469,AA472,AA475,AA478,AA481,AA484,AA487,AA490,AA493,AA496,AA499,AA502,AA505,AA508,AA511,AA514,AA517,AA520,AA523,AA526,AA529,AA532,AA535,AA538,AA541,AA544,AA549,AA554,AA559,AA563,AA568,AA572,AA578,AA584,AA589,AA594,AA599,AA604,AA609,AA615,AA621,AA626,AA631,AA636,AA641,AA646,AA651)</f>
        <v>12332597.239999998</v>
      </c>
      <c r="AD405" s="4">
        <v>337839806</v>
      </c>
      <c r="AE405" s="4">
        <v>27137839</v>
      </c>
    </row>
    <row r="406" spans="1:35" ht="54" hidden="1" x14ac:dyDescent="0.3">
      <c r="A406" s="10" t="s">
        <v>1602</v>
      </c>
      <c r="B406" s="10" t="s">
        <v>1603</v>
      </c>
      <c r="C406" s="11" t="s">
        <v>1604</v>
      </c>
      <c r="D406" s="12"/>
      <c r="E406" s="12" t="s">
        <v>66</v>
      </c>
      <c r="F406" s="12" t="s">
        <v>67</v>
      </c>
      <c r="G406" s="13">
        <v>1</v>
      </c>
      <c r="H406" s="13"/>
      <c r="I406" s="13">
        <v>0</v>
      </c>
      <c r="J406" s="14">
        <v>0</v>
      </c>
      <c r="K406" s="15">
        <v>2056</v>
      </c>
      <c r="L406" s="14">
        <f>J406+ROUND(K406, 2)</f>
        <v>2056</v>
      </c>
      <c r="M406" s="14">
        <v>0</v>
      </c>
      <c r="N406" s="14">
        <v>0</v>
      </c>
      <c r="O406" s="14">
        <f>M406+N406</f>
        <v>0</v>
      </c>
      <c r="P406" s="14">
        <v>756.83</v>
      </c>
      <c r="Q406" s="15">
        <v>1869</v>
      </c>
      <c r="R406" s="14">
        <f>P406+ROUND(Q406, 2)</f>
        <v>2625.83</v>
      </c>
      <c r="S406" s="14">
        <v>0</v>
      </c>
      <c r="T406" s="14">
        <v>0</v>
      </c>
      <c r="U406" s="14">
        <f>S406+T406</f>
        <v>0</v>
      </c>
      <c r="V406" s="9">
        <f>ROUND(P406 / 1.2, 2)</f>
        <v>630.69000000000005</v>
      </c>
      <c r="W406" s="9">
        <f>ROUND(Q406 / 1.2, 2)</f>
        <v>1557.5</v>
      </c>
      <c r="X406" s="9">
        <f>ROUND(R406 / 1.2, 2)</f>
        <v>2188.19</v>
      </c>
      <c r="Y406" s="9">
        <f>ROUND(S406 / 1.2, 2)</f>
        <v>0</v>
      </c>
      <c r="Z406" s="9">
        <f>ROUND(T406 / 1.2, 2)</f>
        <v>0</v>
      </c>
      <c r="AA406" s="9">
        <f>Y406+Z406</f>
        <v>0</v>
      </c>
      <c r="AD406" s="4">
        <v>337839808</v>
      </c>
      <c r="AE406" s="4">
        <v>27137870</v>
      </c>
      <c r="AG406" s="4" t="s">
        <v>1605</v>
      </c>
      <c r="AH406" s="4" t="s">
        <v>1606</v>
      </c>
      <c r="AI406" s="4" t="s">
        <v>70</v>
      </c>
    </row>
    <row r="407" spans="1:35" ht="36" hidden="1" x14ac:dyDescent="0.3">
      <c r="A407" s="10" t="s">
        <v>1607</v>
      </c>
      <c r="B407" s="10"/>
      <c r="C407" s="49" t="s">
        <v>1608</v>
      </c>
      <c r="D407" s="12"/>
      <c r="E407" s="12"/>
      <c r="F407" s="29" t="s">
        <v>98</v>
      </c>
      <c r="G407" s="30">
        <v>0.23</v>
      </c>
      <c r="H407" s="41"/>
      <c r="I407" s="41">
        <v>0</v>
      </c>
      <c r="J407" s="31">
        <v>97.71</v>
      </c>
      <c r="M407" s="32">
        <f>ROUND(ROUND(J407, 2)*I407, 2)</f>
        <v>0</v>
      </c>
      <c r="P407" s="31">
        <v>97.71</v>
      </c>
      <c r="S407" s="32">
        <f>ROUND(ROUND(P407, 2)*I407, 2)</f>
        <v>0</v>
      </c>
      <c r="V407" s="9">
        <f>ROUND(ROUND(P407, 2)/1.2, 2)</f>
        <v>81.430000000000007</v>
      </c>
      <c r="Y407" s="9">
        <f t="shared" ref="Y407:Y470" si="24">ROUND(S407 / 1.2, 2)</f>
        <v>0</v>
      </c>
      <c r="AD407" s="4" t="s">
        <v>1609</v>
      </c>
      <c r="AE407" s="4" t="s">
        <v>1610</v>
      </c>
      <c r="AF407" s="4" t="s">
        <v>1611</v>
      </c>
    </row>
    <row r="408" spans="1:35" ht="54" hidden="1" x14ac:dyDescent="0.3">
      <c r="A408" s="10" t="s">
        <v>1612</v>
      </c>
      <c r="B408" s="10"/>
      <c r="C408" s="28" t="s">
        <v>859</v>
      </c>
      <c r="D408" s="12"/>
      <c r="E408" s="12" t="s">
        <v>608</v>
      </c>
      <c r="F408" s="29" t="s">
        <v>74</v>
      </c>
      <c r="G408" s="30">
        <v>1.2</v>
      </c>
      <c r="H408" s="41"/>
      <c r="I408" s="41">
        <v>0</v>
      </c>
      <c r="J408" s="31">
        <v>12.33</v>
      </c>
      <c r="M408" s="32">
        <f>ROUND(ROUND(J408, 2)*I408, 2)</f>
        <v>0</v>
      </c>
      <c r="P408" s="31">
        <v>12.33</v>
      </c>
      <c r="S408" s="32">
        <f>ROUND(ROUND(P408, 2)*I408, 2)</f>
        <v>0</v>
      </c>
      <c r="V408" s="9">
        <f>ROUND(ROUND(P408, 2)/1.2, 2)</f>
        <v>10.28</v>
      </c>
      <c r="Y408" s="9">
        <f t="shared" si="24"/>
        <v>0</v>
      </c>
      <c r="AD408" s="4" t="s">
        <v>1613</v>
      </c>
      <c r="AE408" s="4" t="s">
        <v>1614</v>
      </c>
      <c r="AF408" s="4" t="s">
        <v>862</v>
      </c>
    </row>
    <row r="409" spans="1:35" ht="90" hidden="1" x14ac:dyDescent="0.3">
      <c r="A409" s="10" t="s">
        <v>1615</v>
      </c>
      <c r="B409" s="10"/>
      <c r="C409" s="28" t="s">
        <v>1616</v>
      </c>
      <c r="D409" s="12"/>
      <c r="E409" s="12" t="s">
        <v>1617</v>
      </c>
      <c r="F409" s="29" t="s">
        <v>67</v>
      </c>
      <c r="G409" s="30">
        <v>1.07</v>
      </c>
      <c r="H409" s="41"/>
      <c r="I409" s="41">
        <v>0</v>
      </c>
      <c r="J409" s="31">
        <v>1279.95</v>
      </c>
      <c r="M409" s="32">
        <f>ROUND(ROUND(J409, 2)*I409, 2)</f>
        <v>0</v>
      </c>
      <c r="P409" s="31">
        <v>637.79999999999995</v>
      </c>
      <c r="S409" s="32">
        <f>ROUND(ROUND(P409, 2)*I409, 2)</f>
        <v>0</v>
      </c>
      <c r="V409" s="9">
        <f>ROUND(ROUND(P409, 2)/1.2, 2)</f>
        <v>531.5</v>
      </c>
      <c r="Y409" s="9">
        <f t="shared" si="24"/>
        <v>0</v>
      </c>
      <c r="AD409" s="4" t="s">
        <v>1618</v>
      </c>
      <c r="AE409" s="4" t="s">
        <v>1619</v>
      </c>
      <c r="AF409" s="4" t="s">
        <v>1620</v>
      </c>
    </row>
    <row r="410" spans="1:35" ht="36" hidden="1" x14ac:dyDescent="0.3">
      <c r="A410" s="10" t="s">
        <v>1621</v>
      </c>
      <c r="B410" s="10"/>
      <c r="C410" s="49" t="s">
        <v>625</v>
      </c>
      <c r="D410" s="12"/>
      <c r="E410" s="12"/>
      <c r="F410" s="29" t="s">
        <v>74</v>
      </c>
      <c r="G410" s="30">
        <v>0.25</v>
      </c>
      <c r="H410" s="41"/>
      <c r="I410" s="41">
        <v>0</v>
      </c>
      <c r="J410" s="31">
        <v>40.270000000000003</v>
      </c>
      <c r="M410" s="32">
        <f>ROUND(ROUND(J410, 2)*I410, 2)</f>
        <v>0</v>
      </c>
      <c r="P410" s="31">
        <v>40.270000000000003</v>
      </c>
      <c r="S410" s="32">
        <f>ROUND(ROUND(P410, 2)*I410, 2)</f>
        <v>0</v>
      </c>
      <c r="V410" s="9">
        <f>ROUND(ROUND(P410, 2)/1.2, 2)</f>
        <v>33.56</v>
      </c>
      <c r="Y410" s="9">
        <f t="shared" si="24"/>
        <v>0</v>
      </c>
      <c r="AD410" s="4" t="s">
        <v>1622</v>
      </c>
      <c r="AE410" s="4" t="s">
        <v>1623</v>
      </c>
      <c r="AF410" s="4" t="s">
        <v>628</v>
      </c>
    </row>
    <row r="411" spans="1:35" ht="36" hidden="1" x14ac:dyDescent="0.3">
      <c r="A411" s="10" t="s">
        <v>1624</v>
      </c>
      <c r="B411" s="10"/>
      <c r="C411" s="49" t="s">
        <v>650</v>
      </c>
      <c r="D411" s="12"/>
      <c r="E411" s="12"/>
      <c r="F411" s="29" t="s">
        <v>74</v>
      </c>
      <c r="G411" s="30">
        <v>0.15</v>
      </c>
      <c r="H411" s="30"/>
      <c r="I411" s="30">
        <v>0</v>
      </c>
      <c r="J411" s="31">
        <v>68.400000000000006</v>
      </c>
      <c r="M411" s="32">
        <f>ROUND(ROUND(J411, 2)*I411, 2)</f>
        <v>0</v>
      </c>
      <c r="P411" s="31">
        <v>68.400000000000006</v>
      </c>
      <c r="S411" s="32">
        <f>ROUND(ROUND(P411, 2)*I411, 2)</f>
        <v>0</v>
      </c>
      <c r="V411" s="9">
        <f>ROUND(ROUND(P411, 2)/1.2, 2)</f>
        <v>57</v>
      </c>
      <c r="Y411" s="9">
        <f t="shared" si="24"/>
        <v>0</v>
      </c>
      <c r="AD411" s="4" t="s">
        <v>1625</v>
      </c>
      <c r="AE411" s="4" t="s">
        <v>1626</v>
      </c>
      <c r="AF411" s="4" t="s">
        <v>654</v>
      </c>
    </row>
    <row r="412" spans="1:35" ht="54" hidden="1" x14ac:dyDescent="0.3">
      <c r="A412" s="10" t="s">
        <v>1627</v>
      </c>
      <c r="B412" s="10" t="s">
        <v>1603</v>
      </c>
      <c r="C412" s="11" t="s">
        <v>1604</v>
      </c>
      <c r="D412" s="12"/>
      <c r="E412" s="12" t="s">
        <v>66</v>
      </c>
      <c r="F412" s="12" t="s">
        <v>67</v>
      </c>
      <c r="G412" s="13">
        <v>1</v>
      </c>
      <c r="H412" s="13"/>
      <c r="I412" s="13">
        <v>0</v>
      </c>
      <c r="J412" s="14">
        <v>0</v>
      </c>
      <c r="K412" s="15">
        <v>2056</v>
      </c>
      <c r="L412" s="14">
        <f>J412+ROUND(K412, 2)</f>
        <v>2056</v>
      </c>
      <c r="M412" s="14">
        <v>0</v>
      </c>
      <c r="N412" s="14">
        <v>0</v>
      </c>
      <c r="O412" s="14">
        <f>M412+N412</f>
        <v>0</v>
      </c>
      <c r="P412" s="14">
        <v>970.15</v>
      </c>
      <c r="Q412" s="15">
        <v>1869</v>
      </c>
      <c r="R412" s="14">
        <f>P412+ROUND(Q412, 2)</f>
        <v>2839.15</v>
      </c>
      <c r="S412" s="14">
        <v>0</v>
      </c>
      <c r="T412" s="14">
        <v>0</v>
      </c>
      <c r="U412" s="14">
        <f>S412+T412</f>
        <v>0</v>
      </c>
      <c r="V412" s="9">
        <f>ROUND(P412 / 1.2, 2)</f>
        <v>808.46</v>
      </c>
      <c r="W412" s="9">
        <f>ROUND(Q412 / 1.2, 2)</f>
        <v>1557.5</v>
      </c>
      <c r="X412" s="9">
        <f>ROUND(R412 / 1.2, 2)</f>
        <v>2365.96</v>
      </c>
      <c r="Y412" s="9">
        <f t="shared" si="24"/>
        <v>0</v>
      </c>
      <c r="Z412" s="9">
        <f>ROUND(T412 / 1.2, 2)</f>
        <v>0</v>
      </c>
      <c r="AA412" s="9">
        <f>Y412+Z412</f>
        <v>0</v>
      </c>
      <c r="AD412" s="4">
        <v>337839940</v>
      </c>
      <c r="AE412" s="4">
        <v>27137871</v>
      </c>
      <c r="AG412" s="4" t="s">
        <v>1605</v>
      </c>
      <c r="AH412" s="4" t="s">
        <v>1606</v>
      </c>
      <c r="AI412" s="4" t="s">
        <v>70</v>
      </c>
    </row>
    <row r="413" spans="1:35" ht="36" hidden="1" x14ac:dyDescent="0.3">
      <c r="A413" s="10" t="s">
        <v>1628</v>
      </c>
      <c r="B413" s="10"/>
      <c r="C413" s="49" t="s">
        <v>650</v>
      </c>
      <c r="D413" s="12"/>
      <c r="E413" s="12"/>
      <c r="F413" s="29" t="s">
        <v>74</v>
      </c>
      <c r="G413" s="30">
        <v>0.15</v>
      </c>
      <c r="H413" s="30"/>
      <c r="I413" s="30">
        <v>0</v>
      </c>
      <c r="J413" s="31">
        <v>68.400000000000006</v>
      </c>
      <c r="M413" s="32">
        <f>ROUND(ROUND(J413, 2)*I413, 2)</f>
        <v>0</v>
      </c>
      <c r="P413" s="31">
        <v>68.400000000000006</v>
      </c>
      <c r="S413" s="32">
        <f>ROUND(ROUND(P413, 2)*I413, 2)</f>
        <v>0</v>
      </c>
      <c r="V413" s="9">
        <f>ROUND(ROUND(P413, 2)/1.2, 2)</f>
        <v>57</v>
      </c>
      <c r="Y413" s="9">
        <f t="shared" si="24"/>
        <v>0</v>
      </c>
      <c r="AD413" s="4" t="s">
        <v>1629</v>
      </c>
      <c r="AE413" s="4" t="s">
        <v>1630</v>
      </c>
      <c r="AF413" s="4" t="s">
        <v>654</v>
      </c>
    </row>
    <row r="414" spans="1:35" ht="18" hidden="1" x14ac:dyDescent="0.3">
      <c r="A414" s="10" t="s">
        <v>1631</v>
      </c>
      <c r="B414" s="10"/>
      <c r="C414" s="49" t="s">
        <v>1632</v>
      </c>
      <c r="D414" s="12"/>
      <c r="E414" s="12" t="s">
        <v>1633</v>
      </c>
      <c r="F414" s="29" t="s">
        <v>74</v>
      </c>
      <c r="G414" s="30">
        <v>0.25</v>
      </c>
      <c r="H414" s="41"/>
      <c r="I414" s="41">
        <v>0</v>
      </c>
      <c r="J414" s="31">
        <v>40.270000000000003</v>
      </c>
      <c r="M414" s="32">
        <f>ROUND(ROUND(J414, 2)*I414, 2)</f>
        <v>0</v>
      </c>
      <c r="P414" s="31">
        <v>40.270000000000003</v>
      </c>
      <c r="S414" s="32">
        <f>ROUND(ROUND(P414, 2)*I414, 2)</f>
        <v>0</v>
      </c>
      <c r="V414" s="9">
        <f>ROUND(ROUND(P414, 2)/1.2, 2)</f>
        <v>33.56</v>
      </c>
      <c r="Y414" s="9">
        <f t="shared" si="24"/>
        <v>0</v>
      </c>
      <c r="AD414" s="4" t="s">
        <v>1634</v>
      </c>
      <c r="AE414" s="4" t="s">
        <v>1635</v>
      </c>
      <c r="AF414" s="4" t="s">
        <v>1636</v>
      </c>
    </row>
    <row r="415" spans="1:35" ht="72" hidden="1" x14ac:dyDescent="0.3">
      <c r="A415" s="10" t="s">
        <v>1637</v>
      </c>
      <c r="B415" s="10"/>
      <c r="C415" s="49" t="s">
        <v>1638</v>
      </c>
      <c r="D415" s="12"/>
      <c r="E415" s="12" t="s">
        <v>1639</v>
      </c>
      <c r="F415" s="29" t="s">
        <v>67</v>
      </c>
      <c r="G415" s="30">
        <v>1.07</v>
      </c>
      <c r="H415" s="41"/>
      <c r="I415" s="41">
        <v>0</v>
      </c>
      <c r="J415" s="31">
        <v>1374.45</v>
      </c>
      <c r="M415" s="32">
        <f>ROUND(ROUND(J415, 2)*I415, 2)</f>
        <v>0</v>
      </c>
      <c r="P415" s="31">
        <v>837.4</v>
      </c>
      <c r="S415" s="32">
        <f>ROUND(ROUND(P415, 2)*I415, 2)</f>
        <v>0</v>
      </c>
      <c r="V415" s="9">
        <f>ROUND(ROUND(P415, 2)/1.2, 2)</f>
        <v>697.83</v>
      </c>
      <c r="Y415" s="9">
        <f t="shared" si="24"/>
        <v>0</v>
      </c>
      <c r="AD415" s="4" t="s">
        <v>1640</v>
      </c>
      <c r="AE415" s="4" t="s">
        <v>1641</v>
      </c>
      <c r="AF415" s="4" t="s">
        <v>1642</v>
      </c>
    </row>
    <row r="416" spans="1:35" ht="54" hidden="1" x14ac:dyDescent="0.3">
      <c r="A416" s="10" t="s">
        <v>1643</v>
      </c>
      <c r="B416" s="10"/>
      <c r="C416" s="28" t="s">
        <v>859</v>
      </c>
      <c r="D416" s="12"/>
      <c r="E416" s="12" t="s">
        <v>608</v>
      </c>
      <c r="F416" s="29" t="s">
        <v>74</v>
      </c>
      <c r="G416" s="30">
        <v>1.2</v>
      </c>
      <c r="H416" s="41"/>
      <c r="I416" s="41">
        <v>0</v>
      </c>
      <c r="J416" s="31">
        <v>12.33</v>
      </c>
      <c r="M416" s="32">
        <f>ROUND(ROUND(J416, 2)*I416, 2)</f>
        <v>0</v>
      </c>
      <c r="P416" s="31">
        <v>12.33</v>
      </c>
      <c r="S416" s="32">
        <f>ROUND(ROUND(P416, 2)*I416, 2)</f>
        <v>0</v>
      </c>
      <c r="V416" s="9">
        <f>ROUND(ROUND(P416, 2)/1.2, 2)</f>
        <v>10.28</v>
      </c>
      <c r="Y416" s="9">
        <f t="shared" si="24"/>
        <v>0</v>
      </c>
      <c r="AD416" s="4" t="s">
        <v>1644</v>
      </c>
      <c r="AE416" s="4" t="s">
        <v>1645</v>
      </c>
      <c r="AF416" s="4" t="s">
        <v>862</v>
      </c>
    </row>
    <row r="417" spans="1:35" ht="36" hidden="1" x14ac:dyDescent="0.3">
      <c r="A417" s="10" t="s">
        <v>1646</v>
      </c>
      <c r="B417" s="10"/>
      <c r="C417" s="49" t="s">
        <v>1608</v>
      </c>
      <c r="D417" s="12"/>
      <c r="E417" s="12"/>
      <c r="F417" s="29" t="s">
        <v>98</v>
      </c>
      <c r="G417" s="30">
        <v>0.23</v>
      </c>
      <c r="H417" s="41"/>
      <c r="I417" s="41">
        <v>0</v>
      </c>
      <c r="J417" s="31">
        <v>97.71</v>
      </c>
      <c r="M417" s="32">
        <f>ROUND(ROUND(J417, 2)*I417, 2)</f>
        <v>0</v>
      </c>
      <c r="P417" s="31">
        <v>97.71</v>
      </c>
      <c r="S417" s="32">
        <f>ROUND(ROUND(P417, 2)*I417, 2)</f>
        <v>0</v>
      </c>
      <c r="V417" s="9">
        <f>ROUND(ROUND(P417, 2)/1.2, 2)</f>
        <v>81.430000000000007</v>
      </c>
      <c r="Y417" s="9">
        <f t="shared" si="24"/>
        <v>0</v>
      </c>
      <c r="AD417" s="4" t="s">
        <v>1647</v>
      </c>
      <c r="AE417" s="4" t="s">
        <v>1648</v>
      </c>
      <c r="AF417" s="4" t="s">
        <v>1611</v>
      </c>
    </row>
    <row r="418" spans="1:35" ht="36" hidden="1" x14ac:dyDescent="0.3">
      <c r="A418" s="10" t="s">
        <v>1649</v>
      </c>
      <c r="B418" s="10" t="s">
        <v>1650</v>
      </c>
      <c r="C418" s="11" t="s">
        <v>1651</v>
      </c>
      <c r="D418" s="12"/>
      <c r="E418" s="12" t="s">
        <v>66</v>
      </c>
      <c r="F418" s="12" t="s">
        <v>67</v>
      </c>
      <c r="G418" s="13">
        <v>1</v>
      </c>
      <c r="H418" s="13"/>
      <c r="I418" s="13">
        <v>0</v>
      </c>
      <c r="J418" s="14">
        <v>0</v>
      </c>
      <c r="K418" s="15">
        <v>276</v>
      </c>
      <c r="L418" s="14">
        <f>J418+ROUND(K418, 2)</f>
        <v>276</v>
      </c>
      <c r="M418" s="14">
        <v>0</v>
      </c>
      <c r="N418" s="14">
        <v>0</v>
      </c>
      <c r="O418" s="14">
        <f>M418+N418</f>
        <v>0</v>
      </c>
      <c r="P418" s="14">
        <v>89.06</v>
      </c>
      <c r="Q418" s="15">
        <v>251</v>
      </c>
      <c r="R418" s="14">
        <f>P418+ROUND(Q418, 2)</f>
        <v>340.06</v>
      </c>
      <c r="S418" s="14">
        <v>0</v>
      </c>
      <c r="T418" s="14">
        <v>0</v>
      </c>
      <c r="U418" s="14">
        <f>S418+T418</f>
        <v>0</v>
      </c>
      <c r="V418" s="9">
        <f>ROUND(P418 / 1.2, 2)</f>
        <v>74.22</v>
      </c>
      <c r="W418" s="9">
        <f>ROUND(Q418 / 1.2, 2)</f>
        <v>209.17</v>
      </c>
      <c r="X418" s="9">
        <f>ROUND(R418 / 1.2, 2)</f>
        <v>283.38</v>
      </c>
      <c r="Y418" s="9">
        <f t="shared" si="24"/>
        <v>0</v>
      </c>
      <c r="Z418" s="9">
        <f>ROUND(T418 / 1.2, 2)</f>
        <v>0</v>
      </c>
      <c r="AA418" s="9">
        <f>Y418+Z418</f>
        <v>0</v>
      </c>
      <c r="AD418" s="4">
        <v>337839810</v>
      </c>
      <c r="AE418" s="4">
        <v>27137852</v>
      </c>
      <c r="AG418" s="4" t="s">
        <v>1652</v>
      </c>
      <c r="AH418" s="4" t="s">
        <v>1653</v>
      </c>
      <c r="AI418" s="4" t="s">
        <v>70</v>
      </c>
    </row>
    <row r="419" spans="1:35" ht="36" hidden="1" x14ac:dyDescent="0.3">
      <c r="A419" s="10" t="s">
        <v>1654</v>
      </c>
      <c r="B419" s="10"/>
      <c r="C419" s="49" t="s">
        <v>630</v>
      </c>
      <c r="D419" s="12"/>
      <c r="E419" s="12"/>
      <c r="F419" s="29" t="s">
        <v>74</v>
      </c>
      <c r="G419" s="30">
        <v>0.15</v>
      </c>
      <c r="H419" s="30"/>
      <c r="I419" s="30">
        <v>0</v>
      </c>
      <c r="J419" s="31">
        <v>88.8</v>
      </c>
      <c r="M419" s="32">
        <f>ROUND(ROUND(J419, 2)*I419, 2)</f>
        <v>0</v>
      </c>
      <c r="P419" s="31">
        <v>88.8</v>
      </c>
      <c r="S419" s="32">
        <f>ROUND(ROUND(P419, 2)*I419, 2)</f>
        <v>0</v>
      </c>
      <c r="V419" s="9">
        <f>ROUND(ROUND(P419, 2)/1.2, 2)</f>
        <v>74</v>
      </c>
      <c r="Y419" s="9">
        <f t="shared" si="24"/>
        <v>0</v>
      </c>
      <c r="AD419" s="4" t="s">
        <v>1655</v>
      </c>
      <c r="AE419" s="4" t="s">
        <v>1656</v>
      </c>
      <c r="AF419" s="4" t="s">
        <v>633</v>
      </c>
    </row>
    <row r="420" spans="1:35" ht="90" hidden="1" x14ac:dyDescent="0.3">
      <c r="A420" s="10" t="s">
        <v>1657</v>
      </c>
      <c r="B420" s="10"/>
      <c r="C420" s="49" t="s">
        <v>1658</v>
      </c>
      <c r="D420" s="12"/>
      <c r="E420" s="12" t="s">
        <v>1659</v>
      </c>
      <c r="F420" s="29" t="s">
        <v>74</v>
      </c>
      <c r="G420" s="30">
        <v>0.3</v>
      </c>
      <c r="H420" s="30"/>
      <c r="I420" s="30">
        <v>0</v>
      </c>
      <c r="J420" s="31">
        <v>252.47</v>
      </c>
      <c r="M420" s="32">
        <f>ROUND(ROUND(J420, 2)*I420, 2)</f>
        <v>0</v>
      </c>
      <c r="P420" s="31">
        <v>252.47</v>
      </c>
      <c r="S420" s="32">
        <f>ROUND(ROUND(P420, 2)*I420, 2)</f>
        <v>0</v>
      </c>
      <c r="V420" s="9">
        <f>ROUND(ROUND(P420, 2)/1.2, 2)</f>
        <v>210.39</v>
      </c>
      <c r="Y420" s="9">
        <f t="shared" si="24"/>
        <v>0</v>
      </c>
      <c r="AD420" s="4" t="s">
        <v>1660</v>
      </c>
      <c r="AE420" s="4" t="s">
        <v>1661</v>
      </c>
      <c r="AF420" s="4" t="s">
        <v>1662</v>
      </c>
    </row>
    <row r="421" spans="1:35" ht="36" hidden="1" x14ac:dyDescent="0.3">
      <c r="A421" s="10" t="s">
        <v>1663</v>
      </c>
      <c r="B421" s="10" t="s">
        <v>1650</v>
      </c>
      <c r="C421" s="11" t="s">
        <v>1651</v>
      </c>
      <c r="D421" s="12"/>
      <c r="E421" s="12" t="s">
        <v>66</v>
      </c>
      <c r="F421" s="12" t="s">
        <v>67</v>
      </c>
      <c r="G421" s="13">
        <v>1</v>
      </c>
      <c r="H421" s="13"/>
      <c r="I421" s="13">
        <v>0</v>
      </c>
      <c r="J421" s="14">
        <v>0</v>
      </c>
      <c r="K421" s="15">
        <v>276</v>
      </c>
      <c r="L421" s="14">
        <f>J421+ROUND(K421, 2)</f>
        <v>276</v>
      </c>
      <c r="M421" s="14">
        <v>0</v>
      </c>
      <c r="N421" s="14">
        <v>0</v>
      </c>
      <c r="O421" s="14">
        <f>M421+N421</f>
        <v>0</v>
      </c>
      <c r="P421" s="14">
        <v>129.99</v>
      </c>
      <c r="Q421" s="15">
        <v>251</v>
      </c>
      <c r="R421" s="14">
        <f>P421+ROUND(Q421, 2)</f>
        <v>380.99</v>
      </c>
      <c r="S421" s="14">
        <v>0</v>
      </c>
      <c r="T421" s="14">
        <v>0</v>
      </c>
      <c r="U421" s="14">
        <f>S421+T421</f>
        <v>0</v>
      </c>
      <c r="V421" s="9">
        <f>ROUND(P421 / 1.2, 2)</f>
        <v>108.33</v>
      </c>
      <c r="W421" s="9">
        <f>ROUND(Q421 / 1.2, 2)</f>
        <v>209.17</v>
      </c>
      <c r="X421" s="9">
        <f>ROUND(R421 / 1.2, 2)</f>
        <v>317.49</v>
      </c>
      <c r="Y421" s="9">
        <f t="shared" si="24"/>
        <v>0</v>
      </c>
      <c r="Z421" s="9">
        <f>ROUND(T421 / 1.2, 2)</f>
        <v>0</v>
      </c>
      <c r="AA421" s="9">
        <f>Y421+Z421</f>
        <v>0</v>
      </c>
      <c r="AD421" s="4">
        <v>337839941</v>
      </c>
      <c r="AE421" s="4">
        <v>27137853</v>
      </c>
      <c r="AG421" s="4" t="s">
        <v>1652</v>
      </c>
      <c r="AH421" s="4" t="s">
        <v>1653</v>
      </c>
      <c r="AI421" s="4" t="s">
        <v>70</v>
      </c>
    </row>
    <row r="422" spans="1:35" ht="90" hidden="1" x14ac:dyDescent="0.3">
      <c r="A422" s="10" t="s">
        <v>1664</v>
      </c>
      <c r="B422" s="10"/>
      <c r="C422" s="49" t="s">
        <v>1665</v>
      </c>
      <c r="D422" s="12"/>
      <c r="E422" s="12" t="s">
        <v>1666</v>
      </c>
      <c r="F422" s="29" t="s">
        <v>74</v>
      </c>
      <c r="G422" s="30">
        <v>0.3</v>
      </c>
      <c r="H422" s="30"/>
      <c r="I422" s="30">
        <v>0</v>
      </c>
      <c r="J422" s="31">
        <v>388.89</v>
      </c>
      <c r="M422" s="32">
        <f>ROUND(ROUND(J422, 2)*I422, 2)</f>
        <v>0</v>
      </c>
      <c r="P422" s="31">
        <v>388.89</v>
      </c>
      <c r="S422" s="32">
        <f>ROUND(ROUND(P422, 2)*I422, 2)</f>
        <v>0</v>
      </c>
      <c r="V422" s="9">
        <f>ROUND(ROUND(P422, 2)/1.2, 2)</f>
        <v>324.08</v>
      </c>
      <c r="Y422" s="9">
        <f t="shared" si="24"/>
        <v>0</v>
      </c>
      <c r="AD422" s="4" t="s">
        <v>1667</v>
      </c>
      <c r="AE422" s="4" t="s">
        <v>1668</v>
      </c>
      <c r="AF422" s="4" t="s">
        <v>1669</v>
      </c>
    </row>
    <row r="423" spans="1:35" ht="36" hidden="1" x14ac:dyDescent="0.3">
      <c r="A423" s="10" t="s">
        <v>1670</v>
      </c>
      <c r="B423" s="10"/>
      <c r="C423" s="49" t="s">
        <v>630</v>
      </c>
      <c r="D423" s="12"/>
      <c r="E423" s="12"/>
      <c r="F423" s="29" t="s">
        <v>74</v>
      </c>
      <c r="G423" s="30">
        <v>0.15</v>
      </c>
      <c r="H423" s="30"/>
      <c r="I423" s="30">
        <v>0</v>
      </c>
      <c r="J423" s="31">
        <v>88.8</v>
      </c>
      <c r="M423" s="32">
        <f>ROUND(ROUND(J423, 2)*I423, 2)</f>
        <v>0</v>
      </c>
      <c r="P423" s="31">
        <v>88.8</v>
      </c>
      <c r="S423" s="32">
        <f>ROUND(ROUND(P423, 2)*I423, 2)</f>
        <v>0</v>
      </c>
      <c r="V423" s="9">
        <f>ROUND(ROUND(P423, 2)/1.2, 2)</f>
        <v>74</v>
      </c>
      <c r="Y423" s="9">
        <f t="shared" si="24"/>
        <v>0</v>
      </c>
      <c r="AD423" s="4" t="s">
        <v>1671</v>
      </c>
      <c r="AE423" s="4" t="s">
        <v>1672</v>
      </c>
      <c r="AF423" s="4" t="s">
        <v>633</v>
      </c>
    </row>
    <row r="424" spans="1:35" ht="36" hidden="1" x14ac:dyDescent="0.3">
      <c r="A424" s="10" t="s">
        <v>1673</v>
      </c>
      <c r="B424" s="10" t="s">
        <v>1650</v>
      </c>
      <c r="C424" s="11" t="s">
        <v>1651</v>
      </c>
      <c r="D424" s="12"/>
      <c r="E424" s="12" t="s">
        <v>66</v>
      </c>
      <c r="F424" s="12" t="s">
        <v>67</v>
      </c>
      <c r="G424" s="13">
        <v>1</v>
      </c>
      <c r="H424" s="13"/>
      <c r="I424" s="13">
        <v>0</v>
      </c>
      <c r="J424" s="14">
        <v>0</v>
      </c>
      <c r="K424" s="15">
        <v>276</v>
      </c>
      <c r="L424" s="14">
        <f>J424+ROUND(K424, 2)</f>
        <v>276</v>
      </c>
      <c r="M424" s="14">
        <v>0</v>
      </c>
      <c r="N424" s="14">
        <v>0</v>
      </c>
      <c r="O424" s="14">
        <f>M424+N424</f>
        <v>0</v>
      </c>
      <c r="P424" s="14">
        <v>13.32</v>
      </c>
      <c r="Q424" s="15">
        <v>251</v>
      </c>
      <c r="R424" s="14">
        <f>P424+ROUND(Q424, 2)</f>
        <v>264.32</v>
      </c>
      <c r="S424" s="14">
        <v>0</v>
      </c>
      <c r="T424" s="14">
        <v>0</v>
      </c>
      <c r="U424" s="14">
        <f>S424+T424</f>
        <v>0</v>
      </c>
      <c r="V424" s="9">
        <f>ROUND(P424 / 1.2, 2)</f>
        <v>11.1</v>
      </c>
      <c r="W424" s="9">
        <f>ROUND(Q424 / 1.2, 2)</f>
        <v>209.17</v>
      </c>
      <c r="X424" s="9">
        <f>ROUND(R424 / 1.2, 2)</f>
        <v>220.27</v>
      </c>
      <c r="Y424" s="9">
        <f t="shared" si="24"/>
        <v>0</v>
      </c>
      <c r="Z424" s="9">
        <f>ROUND(T424 / 1.2, 2)</f>
        <v>0</v>
      </c>
      <c r="AA424" s="9">
        <f>Y424+Z424</f>
        <v>0</v>
      </c>
      <c r="AD424" s="4">
        <v>337839942</v>
      </c>
      <c r="AE424" s="4">
        <v>27137854</v>
      </c>
      <c r="AG424" s="4" t="s">
        <v>1652</v>
      </c>
      <c r="AH424" s="4" t="s">
        <v>1653</v>
      </c>
      <c r="AI424" s="4" t="s">
        <v>70</v>
      </c>
    </row>
    <row r="425" spans="1:35" ht="36" hidden="1" x14ac:dyDescent="0.3">
      <c r="A425" s="10" t="s">
        <v>1674</v>
      </c>
      <c r="B425" s="10"/>
      <c r="C425" s="49" t="s">
        <v>630</v>
      </c>
      <c r="D425" s="12"/>
      <c r="E425" s="12"/>
      <c r="F425" s="29" t="s">
        <v>74</v>
      </c>
      <c r="G425" s="30">
        <v>0.15</v>
      </c>
      <c r="H425" s="30"/>
      <c r="I425" s="30">
        <v>0</v>
      </c>
      <c r="J425" s="31">
        <v>88.8</v>
      </c>
      <c r="M425" s="32">
        <f>ROUND(ROUND(J425, 2)*I425, 2)</f>
        <v>0</v>
      </c>
      <c r="P425" s="31">
        <v>88.8</v>
      </c>
      <c r="S425" s="32">
        <f>ROUND(ROUND(P425, 2)*I425, 2)</f>
        <v>0</v>
      </c>
      <c r="V425" s="9">
        <f>ROUND(ROUND(P425, 2)/1.2, 2)</f>
        <v>74</v>
      </c>
      <c r="Y425" s="9">
        <f t="shared" si="24"/>
        <v>0</v>
      </c>
      <c r="AD425" s="4" t="s">
        <v>1675</v>
      </c>
      <c r="AE425" s="4" t="s">
        <v>1676</v>
      </c>
      <c r="AF425" s="4" t="s">
        <v>633</v>
      </c>
    </row>
    <row r="426" spans="1:35" ht="54" hidden="1" x14ac:dyDescent="0.3">
      <c r="A426" s="10" t="s">
        <v>1677</v>
      </c>
      <c r="B426" s="10"/>
      <c r="C426" s="49" t="s">
        <v>1678</v>
      </c>
      <c r="D426" s="12"/>
      <c r="E426" s="12" t="s">
        <v>1679</v>
      </c>
      <c r="F426" s="29" t="s">
        <v>74</v>
      </c>
      <c r="G426" s="30">
        <v>0.3</v>
      </c>
      <c r="H426" s="30"/>
      <c r="I426" s="30">
        <v>0</v>
      </c>
      <c r="J426" s="31">
        <v>0</v>
      </c>
      <c r="M426" s="32">
        <f>ROUND(ROUND(J426, 2)*I426, 2)</f>
        <v>0</v>
      </c>
      <c r="P426" s="31">
        <v>0</v>
      </c>
      <c r="S426" s="32">
        <f>ROUND(ROUND(P426, 2)*I426, 2)</f>
        <v>0</v>
      </c>
      <c r="V426" s="9">
        <f>ROUND(ROUND(P426, 2)/1.2, 2)</f>
        <v>0</v>
      </c>
      <c r="Y426" s="9">
        <f t="shared" si="24"/>
        <v>0</v>
      </c>
      <c r="AD426" s="4" t="s">
        <v>1680</v>
      </c>
      <c r="AE426" s="4" t="s">
        <v>1681</v>
      </c>
      <c r="AF426" s="4" t="s">
        <v>1682</v>
      </c>
    </row>
    <row r="427" spans="1:35" ht="36" hidden="1" x14ac:dyDescent="0.3">
      <c r="A427" s="10" t="s">
        <v>1683</v>
      </c>
      <c r="B427" s="10" t="s">
        <v>1650</v>
      </c>
      <c r="C427" s="11" t="s">
        <v>1651</v>
      </c>
      <c r="D427" s="12"/>
      <c r="E427" s="12" t="s">
        <v>66</v>
      </c>
      <c r="F427" s="12" t="s">
        <v>67</v>
      </c>
      <c r="G427" s="13">
        <v>1</v>
      </c>
      <c r="H427" s="13"/>
      <c r="I427" s="13">
        <v>0</v>
      </c>
      <c r="J427" s="14">
        <v>0</v>
      </c>
      <c r="K427" s="15">
        <v>276</v>
      </c>
      <c r="L427" s="14">
        <f>J427+ROUND(K427, 2)</f>
        <v>276</v>
      </c>
      <c r="M427" s="14">
        <v>0</v>
      </c>
      <c r="N427" s="14">
        <v>0</v>
      </c>
      <c r="O427" s="14">
        <f>M427+N427</f>
        <v>0</v>
      </c>
      <c r="P427" s="14">
        <v>129.99</v>
      </c>
      <c r="Q427" s="15">
        <v>251</v>
      </c>
      <c r="R427" s="14">
        <f>P427+ROUND(Q427, 2)</f>
        <v>380.99</v>
      </c>
      <c r="S427" s="14">
        <v>0</v>
      </c>
      <c r="T427" s="14">
        <v>0</v>
      </c>
      <c r="U427" s="14">
        <f>S427+T427</f>
        <v>0</v>
      </c>
      <c r="V427" s="9">
        <f>ROUND(P427 / 1.2, 2)</f>
        <v>108.33</v>
      </c>
      <c r="W427" s="9">
        <f>ROUND(Q427 / 1.2, 2)</f>
        <v>209.17</v>
      </c>
      <c r="X427" s="9">
        <f>ROUND(R427 / 1.2, 2)</f>
        <v>317.49</v>
      </c>
      <c r="Y427" s="9">
        <f t="shared" si="24"/>
        <v>0</v>
      </c>
      <c r="Z427" s="9">
        <f>ROUND(T427 / 1.2, 2)</f>
        <v>0</v>
      </c>
      <c r="AA427" s="9">
        <f>Y427+Z427</f>
        <v>0</v>
      </c>
      <c r="AD427" s="4">
        <v>337839943</v>
      </c>
      <c r="AE427" s="4">
        <v>27137855</v>
      </c>
      <c r="AG427" s="4" t="s">
        <v>1652</v>
      </c>
      <c r="AH427" s="4" t="s">
        <v>1653</v>
      </c>
      <c r="AI427" s="4" t="s">
        <v>70</v>
      </c>
    </row>
    <row r="428" spans="1:35" ht="90" hidden="1" x14ac:dyDescent="0.3">
      <c r="A428" s="10" t="s">
        <v>1684</v>
      </c>
      <c r="B428" s="10"/>
      <c r="C428" s="49" t="s">
        <v>1665</v>
      </c>
      <c r="D428" s="12"/>
      <c r="E428" s="12" t="s">
        <v>1685</v>
      </c>
      <c r="F428" s="29" t="s">
        <v>74</v>
      </c>
      <c r="G428" s="30">
        <v>0.3</v>
      </c>
      <c r="H428" s="30"/>
      <c r="I428" s="30">
        <v>0</v>
      </c>
      <c r="J428" s="31">
        <v>388.89</v>
      </c>
      <c r="M428" s="32">
        <f>ROUND(ROUND(J428, 2)*I428, 2)</f>
        <v>0</v>
      </c>
      <c r="P428" s="31">
        <v>388.89</v>
      </c>
      <c r="S428" s="32">
        <f>ROUND(ROUND(P428, 2)*I428, 2)</f>
        <v>0</v>
      </c>
      <c r="V428" s="9">
        <f>ROUND(ROUND(P428, 2)/1.2, 2)</f>
        <v>324.08</v>
      </c>
      <c r="Y428" s="9">
        <f t="shared" si="24"/>
        <v>0</v>
      </c>
      <c r="AD428" s="4" t="s">
        <v>1686</v>
      </c>
      <c r="AE428" s="4" t="s">
        <v>1687</v>
      </c>
      <c r="AF428" s="4" t="s">
        <v>1669</v>
      </c>
    </row>
    <row r="429" spans="1:35" ht="36" hidden="1" x14ac:dyDescent="0.3">
      <c r="A429" s="10" t="s">
        <v>1688</v>
      </c>
      <c r="B429" s="10"/>
      <c r="C429" s="49" t="s">
        <v>630</v>
      </c>
      <c r="D429" s="12"/>
      <c r="E429" s="12"/>
      <c r="F429" s="29" t="s">
        <v>74</v>
      </c>
      <c r="G429" s="30">
        <v>0.15</v>
      </c>
      <c r="H429" s="30"/>
      <c r="I429" s="30">
        <v>0</v>
      </c>
      <c r="J429" s="31">
        <v>88.8</v>
      </c>
      <c r="M429" s="32">
        <f>ROUND(ROUND(J429, 2)*I429, 2)</f>
        <v>0</v>
      </c>
      <c r="P429" s="31">
        <v>88.8</v>
      </c>
      <c r="S429" s="32">
        <f>ROUND(ROUND(P429, 2)*I429, 2)</f>
        <v>0</v>
      </c>
      <c r="V429" s="9">
        <f>ROUND(ROUND(P429, 2)/1.2, 2)</f>
        <v>74</v>
      </c>
      <c r="Y429" s="9">
        <f t="shared" si="24"/>
        <v>0</v>
      </c>
      <c r="AD429" s="4" t="s">
        <v>1689</v>
      </c>
      <c r="AE429" s="4" t="s">
        <v>1690</v>
      </c>
      <c r="AF429" s="4" t="s">
        <v>633</v>
      </c>
    </row>
    <row r="430" spans="1:35" ht="36" hidden="1" x14ac:dyDescent="0.3">
      <c r="A430" s="10" t="s">
        <v>1691</v>
      </c>
      <c r="B430" s="10" t="s">
        <v>1650</v>
      </c>
      <c r="C430" s="11" t="s">
        <v>1651</v>
      </c>
      <c r="D430" s="12"/>
      <c r="E430" s="12" t="s">
        <v>66</v>
      </c>
      <c r="F430" s="12" t="s">
        <v>67</v>
      </c>
      <c r="G430" s="13">
        <v>1</v>
      </c>
      <c r="H430" s="13"/>
      <c r="I430" s="13">
        <v>0</v>
      </c>
      <c r="J430" s="14">
        <v>0</v>
      </c>
      <c r="K430" s="15">
        <v>276</v>
      </c>
      <c r="L430" s="14">
        <f>J430+ROUND(K430, 2)</f>
        <v>276</v>
      </c>
      <c r="M430" s="14">
        <v>0</v>
      </c>
      <c r="N430" s="14">
        <v>0</v>
      </c>
      <c r="O430" s="14">
        <f>M430+N430</f>
        <v>0</v>
      </c>
      <c r="P430" s="14">
        <v>129.99</v>
      </c>
      <c r="Q430" s="15">
        <v>251</v>
      </c>
      <c r="R430" s="14">
        <f>P430+ROUND(Q430, 2)</f>
        <v>380.99</v>
      </c>
      <c r="S430" s="14">
        <v>0</v>
      </c>
      <c r="T430" s="14">
        <v>0</v>
      </c>
      <c r="U430" s="14">
        <f>S430+T430</f>
        <v>0</v>
      </c>
      <c r="V430" s="9">
        <f>ROUND(P430 / 1.2, 2)</f>
        <v>108.33</v>
      </c>
      <c r="W430" s="9">
        <f>ROUND(Q430 / 1.2, 2)</f>
        <v>209.17</v>
      </c>
      <c r="X430" s="9">
        <f>ROUND(R430 / 1.2, 2)</f>
        <v>317.49</v>
      </c>
      <c r="Y430" s="9">
        <f t="shared" si="24"/>
        <v>0</v>
      </c>
      <c r="Z430" s="9">
        <f>ROUND(T430 / 1.2, 2)</f>
        <v>0</v>
      </c>
      <c r="AA430" s="9">
        <f>Y430+Z430</f>
        <v>0</v>
      </c>
      <c r="AD430" s="4">
        <v>337839944</v>
      </c>
      <c r="AE430" s="4">
        <v>27137856</v>
      </c>
      <c r="AG430" s="4" t="s">
        <v>1652</v>
      </c>
      <c r="AH430" s="4" t="s">
        <v>1653</v>
      </c>
      <c r="AI430" s="4" t="s">
        <v>70</v>
      </c>
    </row>
    <row r="431" spans="1:35" ht="36" hidden="1" x14ac:dyDescent="0.3">
      <c r="A431" s="10" t="s">
        <v>1692</v>
      </c>
      <c r="B431" s="10"/>
      <c r="C431" s="49" t="s">
        <v>630</v>
      </c>
      <c r="D431" s="12"/>
      <c r="E431" s="12"/>
      <c r="F431" s="29" t="s">
        <v>74</v>
      </c>
      <c r="G431" s="30">
        <v>0.15</v>
      </c>
      <c r="H431" s="30"/>
      <c r="I431" s="30">
        <v>0</v>
      </c>
      <c r="J431" s="31">
        <v>88.8</v>
      </c>
      <c r="M431" s="32">
        <f>ROUND(ROUND(J431, 2)*I431, 2)</f>
        <v>0</v>
      </c>
      <c r="P431" s="31">
        <v>88.8</v>
      </c>
      <c r="S431" s="32">
        <f>ROUND(ROUND(P431, 2)*I431, 2)</f>
        <v>0</v>
      </c>
      <c r="V431" s="9">
        <f>ROUND(ROUND(P431, 2)/1.2, 2)</f>
        <v>74</v>
      </c>
      <c r="Y431" s="9">
        <f t="shared" si="24"/>
        <v>0</v>
      </c>
      <c r="AD431" s="4" t="s">
        <v>1693</v>
      </c>
      <c r="AE431" s="4" t="s">
        <v>1694</v>
      </c>
      <c r="AF431" s="4" t="s">
        <v>633</v>
      </c>
    </row>
    <row r="432" spans="1:35" ht="90" hidden="1" x14ac:dyDescent="0.3">
      <c r="A432" s="10" t="s">
        <v>1695</v>
      </c>
      <c r="B432" s="10"/>
      <c r="C432" s="49" t="s">
        <v>1665</v>
      </c>
      <c r="D432" s="12"/>
      <c r="E432" s="12" t="s">
        <v>1696</v>
      </c>
      <c r="F432" s="29" t="s">
        <v>74</v>
      </c>
      <c r="G432" s="30">
        <v>0.3</v>
      </c>
      <c r="H432" s="30"/>
      <c r="I432" s="30">
        <v>0</v>
      </c>
      <c r="J432" s="31">
        <v>388.89</v>
      </c>
      <c r="M432" s="32">
        <f>ROUND(ROUND(J432, 2)*I432, 2)</f>
        <v>0</v>
      </c>
      <c r="P432" s="31">
        <v>388.89</v>
      </c>
      <c r="S432" s="32">
        <f>ROUND(ROUND(P432, 2)*I432, 2)</f>
        <v>0</v>
      </c>
      <c r="V432" s="9">
        <f>ROUND(ROUND(P432, 2)/1.2, 2)</f>
        <v>324.08</v>
      </c>
      <c r="Y432" s="9">
        <f t="shared" si="24"/>
        <v>0</v>
      </c>
      <c r="AD432" s="4" t="s">
        <v>1697</v>
      </c>
      <c r="AE432" s="4" t="s">
        <v>1698</v>
      </c>
      <c r="AF432" s="4" t="s">
        <v>1669</v>
      </c>
    </row>
    <row r="433" spans="1:35" ht="36" hidden="1" x14ac:dyDescent="0.3">
      <c r="A433" s="10" t="s">
        <v>1699</v>
      </c>
      <c r="B433" s="10" t="s">
        <v>1650</v>
      </c>
      <c r="C433" s="11" t="s">
        <v>1651</v>
      </c>
      <c r="D433" s="12"/>
      <c r="E433" s="12" t="s">
        <v>66</v>
      </c>
      <c r="F433" s="12" t="s">
        <v>67</v>
      </c>
      <c r="G433" s="13">
        <v>1</v>
      </c>
      <c r="H433" s="13"/>
      <c r="I433" s="13">
        <v>0</v>
      </c>
      <c r="J433" s="14">
        <v>0</v>
      </c>
      <c r="K433" s="15">
        <v>276</v>
      </c>
      <c r="L433" s="14">
        <f>J433+ROUND(K433, 2)</f>
        <v>276</v>
      </c>
      <c r="M433" s="14">
        <v>0</v>
      </c>
      <c r="N433" s="14">
        <v>0</v>
      </c>
      <c r="O433" s="14">
        <f>M433+N433</f>
        <v>0</v>
      </c>
      <c r="P433" s="14">
        <v>129.99</v>
      </c>
      <c r="Q433" s="15">
        <v>251</v>
      </c>
      <c r="R433" s="14">
        <f>P433+ROUND(Q433, 2)</f>
        <v>380.99</v>
      </c>
      <c r="S433" s="14">
        <v>0</v>
      </c>
      <c r="T433" s="14">
        <v>0</v>
      </c>
      <c r="U433" s="14">
        <f>S433+T433</f>
        <v>0</v>
      </c>
      <c r="V433" s="9">
        <f>ROUND(P433 / 1.2, 2)</f>
        <v>108.33</v>
      </c>
      <c r="W433" s="9">
        <f>ROUND(Q433 / 1.2, 2)</f>
        <v>209.17</v>
      </c>
      <c r="X433" s="9">
        <f>ROUND(R433 / 1.2, 2)</f>
        <v>317.49</v>
      </c>
      <c r="Y433" s="9">
        <f t="shared" si="24"/>
        <v>0</v>
      </c>
      <c r="Z433" s="9">
        <f>ROUND(T433 / 1.2, 2)</f>
        <v>0</v>
      </c>
      <c r="AA433" s="9">
        <f>Y433+Z433</f>
        <v>0</v>
      </c>
      <c r="AD433" s="4">
        <v>337839945</v>
      </c>
      <c r="AE433" s="4">
        <v>27137857</v>
      </c>
      <c r="AG433" s="4" t="s">
        <v>1652</v>
      </c>
      <c r="AH433" s="4" t="s">
        <v>1653</v>
      </c>
      <c r="AI433" s="4" t="s">
        <v>70</v>
      </c>
    </row>
    <row r="434" spans="1:35" ht="90" hidden="1" x14ac:dyDescent="0.3">
      <c r="A434" s="10" t="s">
        <v>1700</v>
      </c>
      <c r="B434" s="10"/>
      <c r="C434" s="49" t="s">
        <v>1665</v>
      </c>
      <c r="D434" s="12"/>
      <c r="E434" s="12" t="s">
        <v>1701</v>
      </c>
      <c r="F434" s="29" t="s">
        <v>74</v>
      </c>
      <c r="G434" s="30">
        <v>0.3</v>
      </c>
      <c r="H434" s="30"/>
      <c r="I434" s="30">
        <v>0</v>
      </c>
      <c r="J434" s="31">
        <v>388.89</v>
      </c>
      <c r="M434" s="32">
        <f>ROUND(ROUND(J434, 2)*I434, 2)</f>
        <v>0</v>
      </c>
      <c r="P434" s="31">
        <v>388.89</v>
      </c>
      <c r="S434" s="32">
        <f>ROUND(ROUND(P434, 2)*I434, 2)</f>
        <v>0</v>
      </c>
      <c r="V434" s="9">
        <f>ROUND(ROUND(P434, 2)/1.2, 2)</f>
        <v>324.08</v>
      </c>
      <c r="Y434" s="9">
        <f t="shared" si="24"/>
        <v>0</v>
      </c>
      <c r="AD434" s="4" t="s">
        <v>1702</v>
      </c>
      <c r="AE434" s="4" t="s">
        <v>1703</v>
      </c>
      <c r="AF434" s="4" t="s">
        <v>1669</v>
      </c>
    </row>
    <row r="435" spans="1:35" ht="36" hidden="1" x14ac:dyDescent="0.3">
      <c r="A435" s="10" t="s">
        <v>1704</v>
      </c>
      <c r="B435" s="10"/>
      <c r="C435" s="49" t="s">
        <v>630</v>
      </c>
      <c r="D435" s="12"/>
      <c r="E435" s="12"/>
      <c r="F435" s="29" t="s">
        <v>74</v>
      </c>
      <c r="G435" s="30">
        <v>0.15</v>
      </c>
      <c r="H435" s="30"/>
      <c r="I435" s="30">
        <v>0</v>
      </c>
      <c r="J435" s="31">
        <v>88.8</v>
      </c>
      <c r="M435" s="32">
        <f>ROUND(ROUND(J435, 2)*I435, 2)</f>
        <v>0</v>
      </c>
      <c r="P435" s="31">
        <v>88.8</v>
      </c>
      <c r="S435" s="32">
        <f>ROUND(ROUND(P435, 2)*I435, 2)</f>
        <v>0</v>
      </c>
      <c r="V435" s="9">
        <f>ROUND(ROUND(P435, 2)/1.2, 2)</f>
        <v>74</v>
      </c>
      <c r="Y435" s="9">
        <f t="shared" si="24"/>
        <v>0</v>
      </c>
      <c r="AD435" s="4" t="s">
        <v>1705</v>
      </c>
      <c r="AE435" s="4" t="s">
        <v>1706</v>
      </c>
      <c r="AF435" s="4" t="s">
        <v>633</v>
      </c>
    </row>
    <row r="436" spans="1:35" ht="36" hidden="1" x14ac:dyDescent="0.3">
      <c r="A436" s="10" t="s">
        <v>1707</v>
      </c>
      <c r="B436" s="10" t="s">
        <v>1650</v>
      </c>
      <c r="C436" s="11" t="s">
        <v>1651</v>
      </c>
      <c r="D436" s="12"/>
      <c r="E436" s="12" t="s">
        <v>66</v>
      </c>
      <c r="F436" s="12" t="s">
        <v>67</v>
      </c>
      <c r="G436" s="13">
        <v>1</v>
      </c>
      <c r="H436" s="13"/>
      <c r="I436" s="13">
        <v>0</v>
      </c>
      <c r="J436" s="14">
        <v>0</v>
      </c>
      <c r="K436" s="15">
        <v>276</v>
      </c>
      <c r="L436" s="14">
        <f>J436+ROUND(K436, 2)</f>
        <v>276</v>
      </c>
      <c r="M436" s="14">
        <v>0</v>
      </c>
      <c r="N436" s="14">
        <v>0</v>
      </c>
      <c r="O436" s="14">
        <f>M436+N436</f>
        <v>0</v>
      </c>
      <c r="P436" s="14">
        <v>129.99</v>
      </c>
      <c r="Q436" s="15">
        <v>251</v>
      </c>
      <c r="R436" s="14">
        <f>P436+ROUND(Q436, 2)</f>
        <v>380.99</v>
      </c>
      <c r="S436" s="14">
        <v>0</v>
      </c>
      <c r="T436" s="14">
        <v>0</v>
      </c>
      <c r="U436" s="14">
        <f>S436+T436</f>
        <v>0</v>
      </c>
      <c r="V436" s="9">
        <f>ROUND(P436 / 1.2, 2)</f>
        <v>108.33</v>
      </c>
      <c r="W436" s="9">
        <f>ROUND(Q436 / 1.2, 2)</f>
        <v>209.17</v>
      </c>
      <c r="X436" s="9">
        <f>ROUND(R436 / 1.2, 2)</f>
        <v>317.49</v>
      </c>
      <c r="Y436" s="9">
        <f t="shared" si="24"/>
        <v>0</v>
      </c>
      <c r="Z436" s="9">
        <f>ROUND(T436 / 1.2, 2)</f>
        <v>0</v>
      </c>
      <c r="AA436" s="9">
        <f>Y436+Z436</f>
        <v>0</v>
      </c>
      <c r="AD436" s="4">
        <v>337839946</v>
      </c>
      <c r="AE436" s="4">
        <v>27137858</v>
      </c>
      <c r="AG436" s="4" t="s">
        <v>1652</v>
      </c>
      <c r="AH436" s="4" t="s">
        <v>1653</v>
      </c>
      <c r="AI436" s="4" t="s">
        <v>70</v>
      </c>
    </row>
    <row r="437" spans="1:35" ht="36" hidden="1" x14ac:dyDescent="0.3">
      <c r="A437" s="10" t="s">
        <v>1708</v>
      </c>
      <c r="B437" s="10"/>
      <c r="C437" s="49" t="s">
        <v>630</v>
      </c>
      <c r="D437" s="12"/>
      <c r="E437" s="12"/>
      <c r="F437" s="29" t="s">
        <v>74</v>
      </c>
      <c r="G437" s="30">
        <v>0.15</v>
      </c>
      <c r="H437" s="30"/>
      <c r="I437" s="30">
        <v>0</v>
      </c>
      <c r="J437" s="31">
        <v>88.8</v>
      </c>
      <c r="M437" s="32">
        <f>ROUND(ROUND(J437, 2)*I437, 2)</f>
        <v>0</v>
      </c>
      <c r="P437" s="31">
        <v>88.8</v>
      </c>
      <c r="S437" s="32">
        <f>ROUND(ROUND(P437, 2)*I437, 2)</f>
        <v>0</v>
      </c>
      <c r="V437" s="9">
        <f>ROUND(ROUND(P437, 2)/1.2, 2)</f>
        <v>74</v>
      </c>
      <c r="Y437" s="9">
        <f t="shared" si="24"/>
        <v>0</v>
      </c>
      <c r="AD437" s="4" t="s">
        <v>1709</v>
      </c>
      <c r="AE437" s="4" t="s">
        <v>1710</v>
      </c>
      <c r="AF437" s="4" t="s">
        <v>633</v>
      </c>
    </row>
    <row r="438" spans="1:35" ht="90" hidden="1" x14ac:dyDescent="0.3">
      <c r="A438" s="10" t="s">
        <v>1711</v>
      </c>
      <c r="B438" s="10"/>
      <c r="C438" s="49" t="s">
        <v>1665</v>
      </c>
      <c r="D438" s="12"/>
      <c r="E438" s="12" t="s">
        <v>1685</v>
      </c>
      <c r="F438" s="29" t="s">
        <v>74</v>
      </c>
      <c r="G438" s="30">
        <v>0.3</v>
      </c>
      <c r="H438" s="30"/>
      <c r="I438" s="30">
        <v>0</v>
      </c>
      <c r="J438" s="31">
        <v>388.89</v>
      </c>
      <c r="M438" s="32">
        <f>ROUND(ROUND(J438, 2)*I438, 2)</f>
        <v>0</v>
      </c>
      <c r="P438" s="31">
        <v>388.89</v>
      </c>
      <c r="S438" s="32">
        <f>ROUND(ROUND(P438, 2)*I438, 2)</f>
        <v>0</v>
      </c>
      <c r="V438" s="9">
        <f>ROUND(ROUND(P438, 2)/1.2, 2)</f>
        <v>324.08</v>
      </c>
      <c r="Y438" s="9">
        <f t="shared" si="24"/>
        <v>0</v>
      </c>
      <c r="AD438" s="4" t="s">
        <v>1712</v>
      </c>
      <c r="AE438" s="4" t="s">
        <v>1713</v>
      </c>
      <c r="AF438" s="4" t="s">
        <v>1669</v>
      </c>
    </row>
    <row r="439" spans="1:35" ht="36" hidden="1" x14ac:dyDescent="0.3">
      <c r="A439" s="10" t="s">
        <v>1714</v>
      </c>
      <c r="B439" s="10" t="s">
        <v>1715</v>
      </c>
      <c r="C439" s="11" t="s">
        <v>1716</v>
      </c>
      <c r="D439" s="12"/>
      <c r="E439" s="12" t="s">
        <v>1717</v>
      </c>
      <c r="F439" s="12" t="s">
        <v>67</v>
      </c>
      <c r="G439" s="13">
        <v>1</v>
      </c>
      <c r="H439" s="13"/>
      <c r="I439" s="13">
        <v>0</v>
      </c>
      <c r="J439" s="14">
        <v>13.32</v>
      </c>
      <c r="K439" s="15">
        <v>428</v>
      </c>
      <c r="L439" s="14">
        <f>J439+ROUND(K439, 2)</f>
        <v>441.32</v>
      </c>
      <c r="M439" s="14">
        <v>0</v>
      </c>
      <c r="N439" s="14">
        <v>0</v>
      </c>
      <c r="O439" s="14">
        <f>M439+N439</f>
        <v>0</v>
      </c>
      <c r="P439" s="14">
        <v>68.28</v>
      </c>
      <c r="Q439" s="15">
        <v>428</v>
      </c>
      <c r="R439" s="14">
        <f>P439+ROUND(Q439, 2)</f>
        <v>496.28</v>
      </c>
      <c r="S439" s="14">
        <v>0</v>
      </c>
      <c r="T439" s="14">
        <v>0</v>
      </c>
      <c r="U439" s="14">
        <f>S439+T439</f>
        <v>0</v>
      </c>
      <c r="V439" s="9">
        <f>ROUND(P439 / 1.2, 2)</f>
        <v>56.9</v>
      </c>
      <c r="W439" s="9">
        <f>ROUND(Q439 / 1.2, 2)</f>
        <v>356.67</v>
      </c>
      <c r="X439" s="9">
        <f>ROUND(R439 / 1.2, 2)</f>
        <v>413.57</v>
      </c>
      <c r="Y439" s="9">
        <f t="shared" si="24"/>
        <v>0</v>
      </c>
      <c r="Z439" s="9">
        <f>ROUND(T439 / 1.2, 2)</f>
        <v>0</v>
      </c>
      <c r="AA439" s="9">
        <f>Y439+Z439</f>
        <v>0</v>
      </c>
      <c r="AD439" s="4">
        <v>337839812</v>
      </c>
      <c r="AE439" s="4">
        <v>27137916</v>
      </c>
      <c r="AG439" s="4" t="s">
        <v>1718</v>
      </c>
      <c r="AH439" s="4" t="s">
        <v>1719</v>
      </c>
      <c r="AI439" s="4" t="s">
        <v>70</v>
      </c>
    </row>
    <row r="440" spans="1:35" ht="108" hidden="1" x14ac:dyDescent="0.3">
      <c r="A440" s="10" t="s">
        <v>1721</v>
      </c>
      <c r="B440" s="10"/>
      <c r="C440" s="49" t="s">
        <v>1722</v>
      </c>
      <c r="D440" s="12"/>
      <c r="E440" s="12" t="s">
        <v>1723</v>
      </c>
      <c r="F440" s="29" t="s">
        <v>74</v>
      </c>
      <c r="G440" s="30">
        <v>0.3</v>
      </c>
      <c r="H440" s="30"/>
      <c r="I440" s="30">
        <v>0</v>
      </c>
      <c r="J440" s="31">
        <v>0</v>
      </c>
      <c r="M440" s="32">
        <f>ROUND(ROUND(J440, 2)*I440, 2)</f>
        <v>0</v>
      </c>
      <c r="P440" s="31">
        <v>183.2</v>
      </c>
      <c r="S440" s="32">
        <f>ROUND(ROUND(P440, 2)*I440, 2)</f>
        <v>0</v>
      </c>
      <c r="V440" s="9">
        <f>ROUND(ROUND(P440, 2)/1.2, 2)</f>
        <v>152.66999999999999</v>
      </c>
      <c r="Y440" s="9">
        <f t="shared" si="24"/>
        <v>0</v>
      </c>
      <c r="AD440" s="4" t="s">
        <v>1724</v>
      </c>
      <c r="AE440" s="4" t="s">
        <v>1725</v>
      </c>
      <c r="AF440" s="4" t="s">
        <v>1726</v>
      </c>
    </row>
    <row r="441" spans="1:35" ht="36" hidden="1" x14ac:dyDescent="0.3">
      <c r="A441" s="10" t="s">
        <v>1729</v>
      </c>
      <c r="B441" s="10"/>
      <c r="C441" s="49" t="s">
        <v>630</v>
      </c>
      <c r="D441" s="12"/>
      <c r="E441" s="12"/>
      <c r="F441" s="29" t="s">
        <v>74</v>
      </c>
      <c r="G441" s="30">
        <v>0.15</v>
      </c>
      <c r="H441" s="30"/>
      <c r="I441" s="30">
        <v>0</v>
      </c>
      <c r="J441" s="31">
        <v>88.8</v>
      </c>
      <c r="M441" s="32">
        <f>ROUND(ROUND(J441, 2)*I441, 2)</f>
        <v>0</v>
      </c>
      <c r="P441" s="31">
        <v>88.8</v>
      </c>
      <c r="S441" s="32">
        <f>ROUND(ROUND(P441, 2)*I441, 2)</f>
        <v>0</v>
      </c>
      <c r="V441" s="9">
        <f>ROUND(ROUND(P441, 2)/1.2, 2)</f>
        <v>74</v>
      </c>
      <c r="Y441" s="9">
        <f t="shared" si="24"/>
        <v>0</v>
      </c>
      <c r="AD441" s="4" t="s">
        <v>1730</v>
      </c>
      <c r="AE441" s="4" t="s">
        <v>1731</v>
      </c>
      <c r="AF441" s="4" t="s">
        <v>633</v>
      </c>
    </row>
    <row r="442" spans="1:35" ht="36" hidden="1" x14ac:dyDescent="0.3">
      <c r="A442" s="10" t="s">
        <v>1734</v>
      </c>
      <c r="B442" s="10" t="s">
        <v>1715</v>
      </c>
      <c r="C442" s="11" t="s">
        <v>1716</v>
      </c>
      <c r="D442" s="12"/>
      <c r="E442" s="12" t="s">
        <v>1735</v>
      </c>
      <c r="F442" s="12" t="s">
        <v>67</v>
      </c>
      <c r="G442" s="13">
        <v>1</v>
      </c>
      <c r="H442" s="13"/>
      <c r="I442" s="13">
        <v>0</v>
      </c>
      <c r="J442" s="14">
        <v>13.32</v>
      </c>
      <c r="K442" s="15">
        <v>428</v>
      </c>
      <c r="L442" s="14">
        <f>J442+ROUND(K442, 2)</f>
        <v>441.32</v>
      </c>
      <c r="M442" s="14">
        <v>0</v>
      </c>
      <c r="N442" s="14">
        <v>0</v>
      </c>
      <c r="O442" s="14">
        <f>M442+N442</f>
        <v>0</v>
      </c>
      <c r="P442" s="14">
        <v>75.27</v>
      </c>
      <c r="Q442" s="15">
        <v>428</v>
      </c>
      <c r="R442" s="14">
        <f>P442+ROUND(Q442, 2)</f>
        <v>503.27</v>
      </c>
      <c r="S442" s="14">
        <v>0</v>
      </c>
      <c r="T442" s="14">
        <v>0</v>
      </c>
      <c r="U442" s="14">
        <f>S442+T442</f>
        <v>0</v>
      </c>
      <c r="V442" s="9">
        <f>ROUND(P442 / 1.2, 2)</f>
        <v>62.73</v>
      </c>
      <c r="W442" s="9">
        <f>ROUND(Q442 / 1.2, 2)</f>
        <v>356.67</v>
      </c>
      <c r="X442" s="9">
        <f>ROUND(R442 / 1.2, 2)</f>
        <v>419.39</v>
      </c>
      <c r="Y442" s="9">
        <f t="shared" si="24"/>
        <v>0</v>
      </c>
      <c r="Z442" s="9">
        <f>ROUND(T442 / 1.2, 2)</f>
        <v>0</v>
      </c>
      <c r="AA442" s="9">
        <f>Y442+Z442</f>
        <v>0</v>
      </c>
      <c r="AD442" s="4">
        <v>337839947</v>
      </c>
      <c r="AE442" s="4">
        <v>27137919</v>
      </c>
      <c r="AG442" s="4" t="s">
        <v>1718</v>
      </c>
      <c r="AH442" s="4" t="s">
        <v>1719</v>
      </c>
      <c r="AI442" s="4" t="s">
        <v>70</v>
      </c>
    </row>
    <row r="443" spans="1:35" ht="36" hidden="1" x14ac:dyDescent="0.3">
      <c r="A443" s="10" t="s">
        <v>1737</v>
      </c>
      <c r="B443" s="10"/>
      <c r="C443" s="49" t="s">
        <v>630</v>
      </c>
      <c r="D443" s="12"/>
      <c r="E443" s="12"/>
      <c r="F443" s="29" t="s">
        <v>74</v>
      </c>
      <c r="G443" s="30">
        <v>0.15</v>
      </c>
      <c r="H443" s="30"/>
      <c r="I443" s="30">
        <v>0</v>
      </c>
      <c r="J443" s="31">
        <v>88.8</v>
      </c>
      <c r="M443" s="32">
        <f>ROUND(ROUND(J443, 2)*I443, 2)</f>
        <v>0</v>
      </c>
      <c r="P443" s="31">
        <v>88.8</v>
      </c>
      <c r="S443" s="32">
        <f>ROUND(ROUND(P443, 2)*I443, 2)</f>
        <v>0</v>
      </c>
      <c r="V443" s="9">
        <f>ROUND(ROUND(P443, 2)/1.2, 2)</f>
        <v>74</v>
      </c>
      <c r="Y443" s="9">
        <f t="shared" si="24"/>
        <v>0</v>
      </c>
      <c r="AD443" s="4" t="s">
        <v>1738</v>
      </c>
      <c r="AE443" s="4" t="s">
        <v>1739</v>
      </c>
      <c r="AF443" s="4" t="s">
        <v>633</v>
      </c>
    </row>
    <row r="444" spans="1:35" ht="108" hidden="1" x14ac:dyDescent="0.3">
      <c r="A444" s="10" t="s">
        <v>1742</v>
      </c>
      <c r="B444" s="10"/>
      <c r="C444" s="49" t="s">
        <v>1665</v>
      </c>
      <c r="D444" s="12"/>
      <c r="E444" s="12" t="s">
        <v>1743</v>
      </c>
      <c r="F444" s="29" t="s">
        <v>74</v>
      </c>
      <c r="G444" s="30">
        <v>0.3</v>
      </c>
      <c r="H444" s="30"/>
      <c r="I444" s="30">
        <v>0</v>
      </c>
      <c r="J444" s="31">
        <v>0</v>
      </c>
      <c r="M444" s="32">
        <f>ROUND(ROUND(J444, 2)*I444, 2)</f>
        <v>0</v>
      </c>
      <c r="P444" s="31">
        <v>206.5</v>
      </c>
      <c r="S444" s="32">
        <f>ROUND(ROUND(P444, 2)*I444, 2)</f>
        <v>0</v>
      </c>
      <c r="V444" s="9">
        <f>ROUND(ROUND(P444, 2)/1.2, 2)</f>
        <v>172.08</v>
      </c>
      <c r="Y444" s="9">
        <f t="shared" si="24"/>
        <v>0</v>
      </c>
      <c r="AD444" s="4" t="s">
        <v>1744</v>
      </c>
      <c r="AE444" s="4" t="s">
        <v>1745</v>
      </c>
      <c r="AF444" s="4" t="s">
        <v>1669</v>
      </c>
    </row>
    <row r="445" spans="1:35" ht="36" hidden="1" x14ac:dyDescent="0.3">
      <c r="A445" s="10" t="s">
        <v>1748</v>
      </c>
      <c r="B445" s="10" t="s">
        <v>1715</v>
      </c>
      <c r="C445" s="11" t="s">
        <v>1716</v>
      </c>
      <c r="D445" s="12"/>
      <c r="E445" s="12" t="s">
        <v>1749</v>
      </c>
      <c r="F445" s="12" t="s">
        <v>67</v>
      </c>
      <c r="G445" s="13">
        <v>1</v>
      </c>
      <c r="H445" s="13"/>
      <c r="I445" s="13">
        <v>0</v>
      </c>
      <c r="J445" s="14">
        <v>13.32</v>
      </c>
      <c r="K445" s="15">
        <v>428</v>
      </c>
      <c r="L445" s="14">
        <f>J445+ROUND(K445, 2)</f>
        <v>441.32</v>
      </c>
      <c r="M445" s="14">
        <v>0</v>
      </c>
      <c r="N445" s="14">
        <v>0</v>
      </c>
      <c r="O445" s="14">
        <f>M445+N445</f>
        <v>0</v>
      </c>
      <c r="P445" s="14">
        <v>75.27</v>
      </c>
      <c r="Q445" s="15">
        <v>428</v>
      </c>
      <c r="R445" s="14">
        <f>P445+ROUND(Q445, 2)</f>
        <v>503.27</v>
      </c>
      <c r="S445" s="14">
        <v>0</v>
      </c>
      <c r="T445" s="14">
        <v>0</v>
      </c>
      <c r="U445" s="14">
        <f>S445+T445</f>
        <v>0</v>
      </c>
      <c r="V445" s="9">
        <f>ROUND(P445 / 1.2, 2)</f>
        <v>62.73</v>
      </c>
      <c r="W445" s="9">
        <f>ROUND(Q445 / 1.2, 2)</f>
        <v>356.67</v>
      </c>
      <c r="X445" s="9">
        <f>ROUND(R445 / 1.2, 2)</f>
        <v>419.39</v>
      </c>
      <c r="Y445" s="9">
        <f t="shared" si="24"/>
        <v>0</v>
      </c>
      <c r="Z445" s="9">
        <f>ROUND(T445 / 1.2, 2)</f>
        <v>0</v>
      </c>
      <c r="AA445" s="9">
        <f>Y445+Z445</f>
        <v>0</v>
      </c>
      <c r="AD445" s="4">
        <v>337839948</v>
      </c>
      <c r="AE445" s="4">
        <v>27137920</v>
      </c>
      <c r="AG445" s="4" t="s">
        <v>1718</v>
      </c>
      <c r="AH445" s="4" t="s">
        <v>1719</v>
      </c>
      <c r="AI445" s="4" t="s">
        <v>70</v>
      </c>
    </row>
    <row r="446" spans="1:35" ht="108" hidden="1" x14ac:dyDescent="0.3">
      <c r="A446" s="10" t="s">
        <v>1751</v>
      </c>
      <c r="B446" s="10"/>
      <c r="C446" s="49" t="s">
        <v>1665</v>
      </c>
      <c r="D446" s="12"/>
      <c r="E446" s="12" t="s">
        <v>1752</v>
      </c>
      <c r="F446" s="29" t="s">
        <v>74</v>
      </c>
      <c r="G446" s="30">
        <v>0.3</v>
      </c>
      <c r="H446" s="30"/>
      <c r="I446" s="30">
        <v>0</v>
      </c>
      <c r="J446" s="31">
        <v>0</v>
      </c>
      <c r="M446" s="32">
        <f>ROUND(ROUND(J446, 2)*I446, 2)</f>
        <v>0</v>
      </c>
      <c r="P446" s="31">
        <v>206.5</v>
      </c>
      <c r="S446" s="32">
        <f>ROUND(ROUND(P446, 2)*I446, 2)</f>
        <v>0</v>
      </c>
      <c r="V446" s="9">
        <f>ROUND(ROUND(P446, 2)/1.2, 2)</f>
        <v>172.08</v>
      </c>
      <c r="Y446" s="9">
        <f t="shared" si="24"/>
        <v>0</v>
      </c>
      <c r="AD446" s="4" t="s">
        <v>1753</v>
      </c>
      <c r="AE446" s="4" t="s">
        <v>1754</v>
      </c>
      <c r="AF446" s="4" t="s">
        <v>1669</v>
      </c>
    </row>
    <row r="447" spans="1:35" ht="36" hidden="1" x14ac:dyDescent="0.3">
      <c r="A447" s="10" t="s">
        <v>1757</v>
      </c>
      <c r="B447" s="10"/>
      <c r="C447" s="49" t="s">
        <v>630</v>
      </c>
      <c r="D447" s="12"/>
      <c r="E447" s="12"/>
      <c r="F447" s="29" t="s">
        <v>74</v>
      </c>
      <c r="G447" s="30">
        <v>0.15</v>
      </c>
      <c r="H447" s="30"/>
      <c r="I447" s="30">
        <v>0</v>
      </c>
      <c r="J447" s="31">
        <v>88.8</v>
      </c>
      <c r="M447" s="32">
        <f>ROUND(ROUND(J447, 2)*I447, 2)</f>
        <v>0</v>
      </c>
      <c r="P447" s="31">
        <v>88.8</v>
      </c>
      <c r="S447" s="32">
        <f>ROUND(ROUND(P447, 2)*I447, 2)</f>
        <v>0</v>
      </c>
      <c r="V447" s="9">
        <f>ROUND(ROUND(P447, 2)/1.2, 2)</f>
        <v>74</v>
      </c>
      <c r="Y447" s="9">
        <f t="shared" si="24"/>
        <v>0</v>
      </c>
      <c r="AD447" s="4" t="s">
        <v>1758</v>
      </c>
      <c r="AE447" s="4" t="s">
        <v>1759</v>
      </c>
      <c r="AF447" s="4" t="s">
        <v>633</v>
      </c>
    </row>
    <row r="448" spans="1:35" ht="36" hidden="1" x14ac:dyDescent="0.3">
      <c r="A448" s="10" t="s">
        <v>1762</v>
      </c>
      <c r="B448" s="10" t="s">
        <v>1715</v>
      </c>
      <c r="C448" s="11" t="s">
        <v>1716</v>
      </c>
      <c r="D448" s="12"/>
      <c r="E448" s="12" t="s">
        <v>1763</v>
      </c>
      <c r="F448" s="12" t="s">
        <v>67</v>
      </c>
      <c r="G448" s="13">
        <v>1</v>
      </c>
      <c r="H448" s="13"/>
      <c r="I448" s="13">
        <v>0</v>
      </c>
      <c r="J448" s="14">
        <v>13.32</v>
      </c>
      <c r="K448" s="15">
        <v>428</v>
      </c>
      <c r="L448" s="14">
        <f>J448+ROUND(K448, 2)</f>
        <v>441.32</v>
      </c>
      <c r="M448" s="14">
        <v>0</v>
      </c>
      <c r="N448" s="14">
        <v>0</v>
      </c>
      <c r="O448" s="14">
        <f>M448+N448</f>
        <v>0</v>
      </c>
      <c r="P448" s="14">
        <v>75.27</v>
      </c>
      <c r="Q448" s="15">
        <v>428</v>
      </c>
      <c r="R448" s="14">
        <f>P448+ROUND(Q448, 2)</f>
        <v>503.27</v>
      </c>
      <c r="S448" s="14">
        <v>0</v>
      </c>
      <c r="T448" s="14">
        <v>0</v>
      </c>
      <c r="U448" s="14">
        <f>S448+T448</f>
        <v>0</v>
      </c>
      <c r="V448" s="9">
        <f>ROUND(P448 / 1.2, 2)</f>
        <v>62.73</v>
      </c>
      <c r="W448" s="9">
        <f>ROUND(Q448 / 1.2, 2)</f>
        <v>356.67</v>
      </c>
      <c r="X448" s="9">
        <f>ROUND(R448 / 1.2, 2)</f>
        <v>419.39</v>
      </c>
      <c r="Y448" s="9">
        <f t="shared" si="24"/>
        <v>0</v>
      </c>
      <c r="Z448" s="9">
        <f>ROUND(T448 / 1.2, 2)</f>
        <v>0</v>
      </c>
      <c r="AA448" s="9">
        <f>Y448+Z448</f>
        <v>0</v>
      </c>
      <c r="AD448" s="4">
        <v>337839949</v>
      </c>
      <c r="AE448" s="4">
        <v>27137921</v>
      </c>
      <c r="AG448" s="4" t="s">
        <v>1718</v>
      </c>
      <c r="AH448" s="4" t="s">
        <v>1719</v>
      </c>
      <c r="AI448" s="4" t="s">
        <v>70</v>
      </c>
    </row>
    <row r="449" spans="1:35" ht="36" hidden="1" x14ac:dyDescent="0.3">
      <c r="A449" s="10" t="s">
        <v>1765</v>
      </c>
      <c r="B449" s="10"/>
      <c r="C449" s="49" t="s">
        <v>630</v>
      </c>
      <c r="D449" s="12"/>
      <c r="E449" s="12"/>
      <c r="F449" s="29" t="s">
        <v>74</v>
      </c>
      <c r="G449" s="30">
        <v>0.15</v>
      </c>
      <c r="H449" s="30"/>
      <c r="I449" s="30">
        <v>0</v>
      </c>
      <c r="J449" s="31">
        <v>88.8</v>
      </c>
      <c r="M449" s="32">
        <f>ROUND(ROUND(J449, 2)*I449, 2)</f>
        <v>0</v>
      </c>
      <c r="P449" s="31">
        <v>88.8</v>
      </c>
      <c r="S449" s="32">
        <f>ROUND(ROUND(P449, 2)*I449, 2)</f>
        <v>0</v>
      </c>
      <c r="V449" s="9">
        <f>ROUND(ROUND(P449, 2)/1.2, 2)</f>
        <v>74</v>
      </c>
      <c r="Y449" s="9">
        <f t="shared" si="24"/>
        <v>0</v>
      </c>
      <c r="AD449" s="4" t="s">
        <v>1766</v>
      </c>
      <c r="AE449" s="4" t="s">
        <v>1767</v>
      </c>
      <c r="AF449" s="4" t="s">
        <v>633</v>
      </c>
    </row>
    <row r="450" spans="1:35" ht="108" hidden="1" x14ac:dyDescent="0.3">
      <c r="A450" s="10" t="s">
        <v>1770</v>
      </c>
      <c r="B450" s="10"/>
      <c r="C450" s="49" t="s">
        <v>1665</v>
      </c>
      <c r="D450" s="12"/>
      <c r="E450" s="12" t="s">
        <v>1771</v>
      </c>
      <c r="F450" s="29" t="s">
        <v>74</v>
      </c>
      <c r="G450" s="30">
        <v>0.3</v>
      </c>
      <c r="H450" s="30"/>
      <c r="I450" s="30">
        <v>0</v>
      </c>
      <c r="J450" s="31">
        <v>0</v>
      </c>
      <c r="M450" s="32">
        <f>ROUND(ROUND(J450, 2)*I450, 2)</f>
        <v>0</v>
      </c>
      <c r="P450" s="31">
        <v>206.5</v>
      </c>
      <c r="S450" s="32">
        <f>ROUND(ROUND(P450, 2)*I450, 2)</f>
        <v>0</v>
      </c>
      <c r="V450" s="9">
        <f>ROUND(ROUND(P450, 2)/1.2, 2)</f>
        <v>172.08</v>
      </c>
      <c r="Y450" s="9">
        <f t="shared" si="24"/>
        <v>0</v>
      </c>
      <c r="AD450" s="4" t="s">
        <v>1772</v>
      </c>
      <c r="AE450" s="4" t="s">
        <v>1773</v>
      </c>
      <c r="AF450" s="4" t="s">
        <v>1669</v>
      </c>
    </row>
    <row r="451" spans="1:35" ht="36" hidden="1" x14ac:dyDescent="0.3">
      <c r="A451" s="10" t="s">
        <v>1776</v>
      </c>
      <c r="B451" s="10" t="s">
        <v>1715</v>
      </c>
      <c r="C451" s="11" t="s">
        <v>1716</v>
      </c>
      <c r="D451" s="12"/>
      <c r="E451" s="12" t="s">
        <v>1777</v>
      </c>
      <c r="F451" s="12" t="s">
        <v>67</v>
      </c>
      <c r="G451" s="13">
        <v>1</v>
      </c>
      <c r="H451" s="13"/>
      <c r="I451" s="13">
        <v>0</v>
      </c>
      <c r="J451" s="14">
        <v>13.32</v>
      </c>
      <c r="K451" s="15">
        <v>428</v>
      </c>
      <c r="L451" s="14">
        <f>J451+ROUND(K451, 2)</f>
        <v>441.32</v>
      </c>
      <c r="M451" s="14">
        <v>0</v>
      </c>
      <c r="N451" s="14">
        <v>0</v>
      </c>
      <c r="O451" s="14">
        <f>M451+N451</f>
        <v>0</v>
      </c>
      <c r="P451" s="14">
        <v>75.27</v>
      </c>
      <c r="Q451" s="15">
        <v>428</v>
      </c>
      <c r="R451" s="14">
        <f>P451+ROUND(Q451, 2)</f>
        <v>503.27</v>
      </c>
      <c r="S451" s="14">
        <v>0</v>
      </c>
      <c r="T451" s="14">
        <v>0</v>
      </c>
      <c r="U451" s="14">
        <f>S451+T451</f>
        <v>0</v>
      </c>
      <c r="V451" s="9">
        <f>ROUND(P451 / 1.2, 2)</f>
        <v>62.73</v>
      </c>
      <c r="W451" s="9">
        <f>ROUND(Q451 / 1.2, 2)</f>
        <v>356.67</v>
      </c>
      <c r="X451" s="9">
        <f>ROUND(R451 / 1.2, 2)</f>
        <v>419.39</v>
      </c>
      <c r="Y451" s="9">
        <f t="shared" si="24"/>
        <v>0</v>
      </c>
      <c r="Z451" s="9">
        <f>ROUND(T451 / 1.2, 2)</f>
        <v>0</v>
      </c>
      <c r="AA451" s="9">
        <f>Y451+Z451</f>
        <v>0</v>
      </c>
      <c r="AD451" s="4">
        <v>337839950</v>
      </c>
      <c r="AE451" s="4">
        <v>27137922</v>
      </c>
      <c r="AG451" s="4" t="s">
        <v>1718</v>
      </c>
      <c r="AH451" s="4" t="s">
        <v>1719</v>
      </c>
      <c r="AI451" s="4" t="s">
        <v>70</v>
      </c>
    </row>
    <row r="452" spans="1:35" ht="108" hidden="1" x14ac:dyDescent="0.3">
      <c r="A452" s="10" t="s">
        <v>1779</v>
      </c>
      <c r="B452" s="10"/>
      <c r="C452" s="49" t="s">
        <v>1665</v>
      </c>
      <c r="D452" s="12"/>
      <c r="E452" s="12" t="s">
        <v>1780</v>
      </c>
      <c r="F452" s="29" t="s">
        <v>74</v>
      </c>
      <c r="G452" s="30">
        <v>0.3</v>
      </c>
      <c r="H452" s="30"/>
      <c r="I452" s="30">
        <v>0</v>
      </c>
      <c r="J452" s="31">
        <v>0</v>
      </c>
      <c r="M452" s="32">
        <f>ROUND(ROUND(J452, 2)*I452, 2)</f>
        <v>0</v>
      </c>
      <c r="P452" s="31">
        <v>206.5</v>
      </c>
      <c r="S452" s="32">
        <f>ROUND(ROUND(P452, 2)*I452, 2)</f>
        <v>0</v>
      </c>
      <c r="V452" s="9">
        <f>ROUND(ROUND(P452, 2)/1.2, 2)</f>
        <v>172.08</v>
      </c>
      <c r="Y452" s="9">
        <f t="shared" si="24"/>
        <v>0</v>
      </c>
      <c r="AD452" s="4" t="s">
        <v>1781</v>
      </c>
      <c r="AE452" s="4" t="s">
        <v>1782</v>
      </c>
      <c r="AF452" s="4" t="s">
        <v>1669</v>
      </c>
    </row>
    <row r="453" spans="1:35" ht="36" hidden="1" x14ac:dyDescent="0.3">
      <c r="A453" s="10" t="s">
        <v>1785</v>
      </c>
      <c r="B453" s="10"/>
      <c r="C453" s="49" t="s">
        <v>630</v>
      </c>
      <c r="D453" s="12"/>
      <c r="E453" s="12"/>
      <c r="F453" s="29" t="s">
        <v>74</v>
      </c>
      <c r="G453" s="30">
        <v>0.15</v>
      </c>
      <c r="H453" s="30"/>
      <c r="I453" s="30">
        <v>0</v>
      </c>
      <c r="J453" s="31">
        <v>88.8</v>
      </c>
      <c r="M453" s="32">
        <f>ROUND(ROUND(J453, 2)*I453, 2)</f>
        <v>0</v>
      </c>
      <c r="P453" s="31">
        <v>88.8</v>
      </c>
      <c r="S453" s="32">
        <f>ROUND(ROUND(P453, 2)*I453, 2)</f>
        <v>0</v>
      </c>
      <c r="V453" s="9">
        <f>ROUND(ROUND(P453, 2)/1.2, 2)</f>
        <v>74</v>
      </c>
      <c r="Y453" s="9">
        <f t="shared" si="24"/>
        <v>0</v>
      </c>
      <c r="AD453" s="4" t="s">
        <v>1786</v>
      </c>
      <c r="AE453" s="4" t="s">
        <v>1787</v>
      </c>
      <c r="AF453" s="4" t="s">
        <v>633</v>
      </c>
    </row>
    <row r="454" spans="1:35" ht="36" hidden="1" x14ac:dyDescent="0.3">
      <c r="A454" s="10" t="s">
        <v>1790</v>
      </c>
      <c r="B454" s="10" t="s">
        <v>1715</v>
      </c>
      <c r="C454" s="11" t="s">
        <v>1716</v>
      </c>
      <c r="D454" s="12"/>
      <c r="E454" s="12" t="s">
        <v>1791</v>
      </c>
      <c r="F454" s="12" t="s">
        <v>67</v>
      </c>
      <c r="G454" s="13">
        <v>1</v>
      </c>
      <c r="H454" s="13"/>
      <c r="I454" s="13">
        <v>0</v>
      </c>
      <c r="J454" s="14">
        <v>13.32</v>
      </c>
      <c r="K454" s="15">
        <v>428</v>
      </c>
      <c r="L454" s="14">
        <f>J454+ROUND(K454, 2)</f>
        <v>441.32</v>
      </c>
      <c r="M454" s="14">
        <v>0</v>
      </c>
      <c r="N454" s="14">
        <v>0</v>
      </c>
      <c r="O454" s="14">
        <f>M454+N454</f>
        <v>0</v>
      </c>
      <c r="P454" s="14">
        <v>75.27</v>
      </c>
      <c r="Q454" s="15">
        <v>428</v>
      </c>
      <c r="R454" s="14">
        <f>P454+ROUND(Q454, 2)</f>
        <v>503.27</v>
      </c>
      <c r="S454" s="14">
        <v>0</v>
      </c>
      <c r="T454" s="14">
        <v>0</v>
      </c>
      <c r="U454" s="14">
        <f>S454+T454</f>
        <v>0</v>
      </c>
      <c r="V454" s="9">
        <f>ROUND(P454 / 1.2, 2)</f>
        <v>62.73</v>
      </c>
      <c r="W454" s="9">
        <f>ROUND(Q454 / 1.2, 2)</f>
        <v>356.67</v>
      </c>
      <c r="X454" s="9">
        <f>ROUND(R454 / 1.2, 2)</f>
        <v>419.39</v>
      </c>
      <c r="Y454" s="9">
        <f t="shared" si="24"/>
        <v>0</v>
      </c>
      <c r="Z454" s="9">
        <f>ROUND(T454 / 1.2, 2)</f>
        <v>0</v>
      </c>
      <c r="AA454" s="9">
        <f>Y454+Z454</f>
        <v>0</v>
      </c>
      <c r="AD454" s="4">
        <v>337839951</v>
      </c>
      <c r="AE454" s="4">
        <v>27137923</v>
      </c>
      <c r="AG454" s="4" t="s">
        <v>1718</v>
      </c>
      <c r="AH454" s="4" t="s">
        <v>1719</v>
      </c>
      <c r="AI454" s="4" t="s">
        <v>70</v>
      </c>
    </row>
    <row r="455" spans="1:35" ht="36" hidden="1" x14ac:dyDescent="0.3">
      <c r="A455" s="10" t="s">
        <v>1793</v>
      </c>
      <c r="B455" s="10"/>
      <c r="C455" s="49" t="s">
        <v>630</v>
      </c>
      <c r="D455" s="12"/>
      <c r="E455" s="12"/>
      <c r="F455" s="29" t="s">
        <v>74</v>
      </c>
      <c r="G455" s="30">
        <v>0.15</v>
      </c>
      <c r="H455" s="30"/>
      <c r="I455" s="30">
        <v>0</v>
      </c>
      <c r="J455" s="31">
        <v>88.8</v>
      </c>
      <c r="M455" s="32">
        <f>ROUND(ROUND(J455, 2)*I455, 2)</f>
        <v>0</v>
      </c>
      <c r="P455" s="31">
        <v>88.8</v>
      </c>
      <c r="S455" s="32">
        <f>ROUND(ROUND(P455, 2)*I455, 2)</f>
        <v>0</v>
      </c>
      <c r="V455" s="9">
        <f>ROUND(ROUND(P455, 2)/1.2, 2)</f>
        <v>74</v>
      </c>
      <c r="Y455" s="9">
        <f t="shared" si="24"/>
        <v>0</v>
      </c>
      <c r="AD455" s="4" t="s">
        <v>1794</v>
      </c>
      <c r="AE455" s="4" t="s">
        <v>1795</v>
      </c>
      <c r="AF455" s="4" t="s">
        <v>633</v>
      </c>
    </row>
    <row r="456" spans="1:35" ht="108" hidden="1" x14ac:dyDescent="0.3">
      <c r="A456" s="10" t="s">
        <v>1798</v>
      </c>
      <c r="B456" s="10"/>
      <c r="C456" s="49" t="s">
        <v>1665</v>
      </c>
      <c r="D456" s="12"/>
      <c r="E456" s="12" t="s">
        <v>1799</v>
      </c>
      <c r="F456" s="29" t="s">
        <v>74</v>
      </c>
      <c r="G456" s="30">
        <v>0.3</v>
      </c>
      <c r="H456" s="30"/>
      <c r="I456" s="30">
        <v>0</v>
      </c>
      <c r="J456" s="31">
        <v>0</v>
      </c>
      <c r="M456" s="32">
        <f>ROUND(ROUND(J456, 2)*I456, 2)</f>
        <v>0</v>
      </c>
      <c r="P456" s="31">
        <v>206.5</v>
      </c>
      <c r="S456" s="32">
        <f>ROUND(ROUND(P456, 2)*I456, 2)</f>
        <v>0</v>
      </c>
      <c r="V456" s="9">
        <f>ROUND(ROUND(P456, 2)/1.2, 2)</f>
        <v>172.08</v>
      </c>
      <c r="Y456" s="9">
        <f t="shared" si="24"/>
        <v>0</v>
      </c>
      <c r="AD456" s="4" t="s">
        <v>1800</v>
      </c>
      <c r="AE456" s="4" t="s">
        <v>1801</v>
      </c>
      <c r="AF456" s="4" t="s">
        <v>1669</v>
      </c>
    </row>
    <row r="457" spans="1:35" ht="36" hidden="1" x14ac:dyDescent="0.3">
      <c r="A457" s="10" t="s">
        <v>1804</v>
      </c>
      <c r="B457" s="10" t="s">
        <v>1715</v>
      </c>
      <c r="C457" s="11" t="s">
        <v>1716</v>
      </c>
      <c r="D457" s="12"/>
      <c r="E457" s="12" t="s">
        <v>1805</v>
      </c>
      <c r="F457" s="12" t="s">
        <v>67</v>
      </c>
      <c r="G457" s="13">
        <v>1</v>
      </c>
      <c r="H457" s="13"/>
      <c r="I457" s="13">
        <v>0</v>
      </c>
      <c r="J457" s="14">
        <v>13.32</v>
      </c>
      <c r="K457" s="15">
        <v>428</v>
      </c>
      <c r="L457" s="14">
        <f>J457+ROUND(K457, 2)</f>
        <v>441.32</v>
      </c>
      <c r="M457" s="14">
        <v>0</v>
      </c>
      <c r="N457" s="14">
        <v>0</v>
      </c>
      <c r="O457" s="14">
        <f>M457+N457</f>
        <v>0</v>
      </c>
      <c r="P457" s="14">
        <v>75.27</v>
      </c>
      <c r="Q457" s="15">
        <v>428</v>
      </c>
      <c r="R457" s="14">
        <f>P457+ROUND(Q457, 2)</f>
        <v>503.27</v>
      </c>
      <c r="S457" s="14">
        <v>0</v>
      </c>
      <c r="T457" s="14">
        <v>0</v>
      </c>
      <c r="U457" s="14">
        <f>S457+T457</f>
        <v>0</v>
      </c>
      <c r="V457" s="9">
        <f>ROUND(P457 / 1.2, 2)</f>
        <v>62.73</v>
      </c>
      <c r="W457" s="9">
        <f>ROUND(Q457 / 1.2, 2)</f>
        <v>356.67</v>
      </c>
      <c r="X457" s="9">
        <f>ROUND(R457 / 1.2, 2)</f>
        <v>419.39</v>
      </c>
      <c r="Y457" s="9">
        <f t="shared" si="24"/>
        <v>0</v>
      </c>
      <c r="Z457" s="9">
        <f>ROUND(T457 / 1.2, 2)</f>
        <v>0</v>
      </c>
      <c r="AA457" s="9">
        <f>Y457+Z457</f>
        <v>0</v>
      </c>
      <c r="AD457" s="4">
        <v>337839952</v>
      </c>
      <c r="AE457" s="4">
        <v>27137917</v>
      </c>
      <c r="AG457" s="4" t="s">
        <v>1718</v>
      </c>
      <c r="AH457" s="4" t="s">
        <v>1719</v>
      </c>
      <c r="AI457" s="4" t="s">
        <v>70</v>
      </c>
    </row>
    <row r="458" spans="1:35" ht="108" hidden="1" x14ac:dyDescent="0.3">
      <c r="A458" s="10" t="s">
        <v>1807</v>
      </c>
      <c r="B458" s="10"/>
      <c r="C458" s="49" t="s">
        <v>1665</v>
      </c>
      <c r="D458" s="12"/>
      <c r="E458" s="12" t="s">
        <v>1808</v>
      </c>
      <c r="F458" s="29" t="s">
        <v>74</v>
      </c>
      <c r="G458" s="30">
        <v>0.3</v>
      </c>
      <c r="H458" s="30"/>
      <c r="I458" s="30">
        <v>0</v>
      </c>
      <c r="J458" s="31">
        <v>0</v>
      </c>
      <c r="M458" s="32">
        <f>ROUND(ROUND(J458, 2)*I458, 2)</f>
        <v>0</v>
      </c>
      <c r="P458" s="31">
        <v>206.5</v>
      </c>
      <c r="S458" s="32">
        <f>ROUND(ROUND(P458, 2)*I458, 2)</f>
        <v>0</v>
      </c>
      <c r="V458" s="9">
        <f>ROUND(ROUND(P458, 2)/1.2, 2)</f>
        <v>172.08</v>
      </c>
      <c r="Y458" s="9">
        <f t="shared" si="24"/>
        <v>0</v>
      </c>
      <c r="AD458" s="4" t="s">
        <v>1809</v>
      </c>
      <c r="AE458" s="4" t="s">
        <v>1810</v>
      </c>
      <c r="AF458" s="4" t="s">
        <v>1669</v>
      </c>
    </row>
    <row r="459" spans="1:35" ht="36" hidden="1" x14ac:dyDescent="0.3">
      <c r="A459" s="10" t="s">
        <v>1813</v>
      </c>
      <c r="B459" s="10"/>
      <c r="C459" s="49" t="s">
        <v>630</v>
      </c>
      <c r="D459" s="12"/>
      <c r="E459" s="12"/>
      <c r="F459" s="29" t="s">
        <v>74</v>
      </c>
      <c r="G459" s="30">
        <v>0.15</v>
      </c>
      <c r="H459" s="30"/>
      <c r="I459" s="30">
        <v>0</v>
      </c>
      <c r="J459" s="31">
        <v>88.8</v>
      </c>
      <c r="M459" s="32">
        <f>ROUND(ROUND(J459, 2)*I459, 2)</f>
        <v>0</v>
      </c>
      <c r="P459" s="31">
        <v>88.8</v>
      </c>
      <c r="S459" s="32">
        <f>ROUND(ROUND(P459, 2)*I459, 2)</f>
        <v>0</v>
      </c>
      <c r="V459" s="9">
        <f>ROUND(ROUND(P459, 2)/1.2, 2)</f>
        <v>74</v>
      </c>
      <c r="Y459" s="9">
        <f t="shared" si="24"/>
        <v>0</v>
      </c>
      <c r="AD459" s="4" t="s">
        <v>1814</v>
      </c>
      <c r="AE459" s="4" t="s">
        <v>1815</v>
      </c>
      <c r="AF459" s="4" t="s">
        <v>633</v>
      </c>
    </row>
    <row r="460" spans="1:35" ht="36" hidden="1" x14ac:dyDescent="0.3">
      <c r="A460" s="10" t="s">
        <v>1818</v>
      </c>
      <c r="B460" s="10" t="s">
        <v>1715</v>
      </c>
      <c r="C460" s="11" t="s">
        <v>1716</v>
      </c>
      <c r="D460" s="12"/>
      <c r="E460" s="12" t="s">
        <v>1819</v>
      </c>
      <c r="F460" s="12" t="s">
        <v>67</v>
      </c>
      <c r="G460" s="13">
        <v>1</v>
      </c>
      <c r="H460" s="13"/>
      <c r="I460" s="13">
        <v>0</v>
      </c>
      <c r="J460" s="14">
        <v>13.32</v>
      </c>
      <c r="K460" s="15">
        <v>428</v>
      </c>
      <c r="L460" s="14">
        <f>J460+ROUND(K460, 2)</f>
        <v>441.32</v>
      </c>
      <c r="M460" s="14">
        <v>0</v>
      </c>
      <c r="N460" s="14">
        <v>0</v>
      </c>
      <c r="O460" s="14">
        <f>M460+N460</f>
        <v>0</v>
      </c>
      <c r="P460" s="14">
        <v>75.27</v>
      </c>
      <c r="Q460" s="15">
        <v>428</v>
      </c>
      <c r="R460" s="14">
        <f>P460+ROUND(Q460, 2)</f>
        <v>503.27</v>
      </c>
      <c r="S460" s="14">
        <v>0</v>
      </c>
      <c r="T460" s="14">
        <v>0</v>
      </c>
      <c r="U460" s="14">
        <f>S460+T460</f>
        <v>0</v>
      </c>
      <c r="V460" s="9">
        <f>ROUND(P460 / 1.2, 2)</f>
        <v>62.73</v>
      </c>
      <c r="W460" s="9">
        <f>ROUND(Q460 / 1.2, 2)</f>
        <v>356.67</v>
      </c>
      <c r="X460" s="9">
        <f>ROUND(R460 / 1.2, 2)</f>
        <v>419.39</v>
      </c>
      <c r="Y460" s="9">
        <f t="shared" si="24"/>
        <v>0</v>
      </c>
      <c r="Z460" s="9">
        <f>ROUND(T460 / 1.2, 2)</f>
        <v>0</v>
      </c>
      <c r="AA460" s="9">
        <f>Y460+Z460</f>
        <v>0</v>
      </c>
      <c r="AD460" s="4">
        <v>337839953</v>
      </c>
      <c r="AE460" s="4">
        <v>27137918</v>
      </c>
      <c r="AG460" s="4" t="s">
        <v>1718</v>
      </c>
      <c r="AH460" s="4" t="s">
        <v>1719</v>
      </c>
      <c r="AI460" s="4" t="s">
        <v>70</v>
      </c>
    </row>
    <row r="461" spans="1:35" ht="36" hidden="1" x14ac:dyDescent="0.3">
      <c r="A461" s="10" t="s">
        <v>1821</v>
      </c>
      <c r="B461" s="10"/>
      <c r="C461" s="49" t="s">
        <v>630</v>
      </c>
      <c r="D461" s="12"/>
      <c r="E461" s="12"/>
      <c r="F461" s="29" t="s">
        <v>74</v>
      </c>
      <c r="G461" s="30">
        <v>0.15</v>
      </c>
      <c r="H461" s="30"/>
      <c r="I461" s="30">
        <v>0</v>
      </c>
      <c r="J461" s="31">
        <v>88.8</v>
      </c>
      <c r="M461" s="32">
        <f>ROUND(ROUND(J461, 2)*I461, 2)</f>
        <v>0</v>
      </c>
      <c r="P461" s="31">
        <v>88.8</v>
      </c>
      <c r="S461" s="32">
        <f>ROUND(ROUND(P461, 2)*I461, 2)</f>
        <v>0</v>
      </c>
      <c r="V461" s="9">
        <f>ROUND(ROUND(P461, 2)/1.2, 2)</f>
        <v>74</v>
      </c>
      <c r="Y461" s="9">
        <f t="shared" si="24"/>
        <v>0</v>
      </c>
      <c r="AD461" s="4" t="s">
        <v>1822</v>
      </c>
      <c r="AE461" s="4" t="s">
        <v>1823</v>
      </c>
      <c r="AF461" s="4" t="s">
        <v>633</v>
      </c>
    </row>
    <row r="462" spans="1:35" ht="108" hidden="1" x14ac:dyDescent="0.3">
      <c r="A462" s="10" t="s">
        <v>1826</v>
      </c>
      <c r="B462" s="10"/>
      <c r="C462" s="49" t="s">
        <v>1665</v>
      </c>
      <c r="D462" s="12"/>
      <c r="E462" s="12" t="s">
        <v>1827</v>
      </c>
      <c r="F462" s="29" t="s">
        <v>74</v>
      </c>
      <c r="G462" s="30">
        <v>0.3</v>
      </c>
      <c r="H462" s="30"/>
      <c r="I462" s="30">
        <v>0</v>
      </c>
      <c r="J462" s="31">
        <v>0</v>
      </c>
      <c r="M462" s="32">
        <f>ROUND(ROUND(J462, 2)*I462, 2)</f>
        <v>0</v>
      </c>
      <c r="P462" s="31">
        <v>206.5</v>
      </c>
      <c r="S462" s="32">
        <f>ROUND(ROUND(P462, 2)*I462, 2)</f>
        <v>0</v>
      </c>
      <c r="V462" s="9">
        <f>ROUND(ROUND(P462, 2)/1.2, 2)</f>
        <v>172.08</v>
      </c>
      <c r="Y462" s="9">
        <f t="shared" si="24"/>
        <v>0</v>
      </c>
      <c r="AD462" s="4" t="s">
        <v>1828</v>
      </c>
      <c r="AE462" s="4" t="s">
        <v>1829</v>
      </c>
      <c r="AF462" s="4" t="s">
        <v>1669</v>
      </c>
    </row>
    <row r="463" spans="1:35" ht="36" hidden="1" x14ac:dyDescent="0.3">
      <c r="A463" s="10" t="s">
        <v>1832</v>
      </c>
      <c r="B463" s="10" t="s">
        <v>1715</v>
      </c>
      <c r="C463" s="11" t="s">
        <v>1716</v>
      </c>
      <c r="D463" s="12"/>
      <c r="E463" s="12" t="s">
        <v>1833</v>
      </c>
      <c r="F463" s="12" t="s">
        <v>67</v>
      </c>
      <c r="G463" s="13">
        <v>1</v>
      </c>
      <c r="H463" s="13"/>
      <c r="I463" s="13">
        <v>0</v>
      </c>
      <c r="J463" s="14">
        <v>13.32</v>
      </c>
      <c r="K463" s="15">
        <v>428</v>
      </c>
      <c r="L463" s="14">
        <f>J463+ROUND(K463, 2)</f>
        <v>441.32</v>
      </c>
      <c r="M463" s="14">
        <v>0</v>
      </c>
      <c r="N463" s="14">
        <v>0</v>
      </c>
      <c r="O463" s="14">
        <f>M463+N463</f>
        <v>0</v>
      </c>
      <c r="P463" s="14">
        <v>68.28</v>
      </c>
      <c r="Q463" s="15">
        <v>428</v>
      </c>
      <c r="R463" s="14">
        <f>P463+ROUND(Q463, 2)</f>
        <v>496.28</v>
      </c>
      <c r="S463" s="14">
        <v>0</v>
      </c>
      <c r="T463" s="14">
        <v>0</v>
      </c>
      <c r="U463" s="14">
        <f>S463+T463</f>
        <v>0</v>
      </c>
      <c r="V463" s="9">
        <f>ROUND(P463 / 1.2, 2)</f>
        <v>56.9</v>
      </c>
      <c r="W463" s="9">
        <f>ROUND(Q463 / 1.2, 2)</f>
        <v>356.67</v>
      </c>
      <c r="X463" s="9">
        <f>ROUND(R463 / 1.2, 2)</f>
        <v>413.57</v>
      </c>
      <c r="Y463" s="9">
        <f t="shared" si="24"/>
        <v>0</v>
      </c>
      <c r="Z463" s="9">
        <f>ROUND(T463 / 1.2, 2)</f>
        <v>0</v>
      </c>
      <c r="AA463" s="9">
        <f>Y463+Z463</f>
        <v>0</v>
      </c>
      <c r="AD463" s="4">
        <v>337839954</v>
      </c>
      <c r="AE463" s="4">
        <v>27137927</v>
      </c>
      <c r="AG463" s="4" t="s">
        <v>1718</v>
      </c>
      <c r="AH463" s="4" t="s">
        <v>1719</v>
      </c>
      <c r="AI463" s="4" t="s">
        <v>70</v>
      </c>
    </row>
    <row r="464" spans="1:35" ht="126" hidden="1" x14ac:dyDescent="0.3">
      <c r="A464" s="10" t="s">
        <v>1835</v>
      </c>
      <c r="B464" s="10"/>
      <c r="C464" s="49" t="s">
        <v>1678</v>
      </c>
      <c r="D464" s="12"/>
      <c r="E464" s="12" t="s">
        <v>1836</v>
      </c>
      <c r="F464" s="29" t="s">
        <v>74</v>
      </c>
      <c r="G464" s="30">
        <v>0.3</v>
      </c>
      <c r="H464" s="30"/>
      <c r="I464" s="30">
        <v>0</v>
      </c>
      <c r="J464" s="31">
        <v>0</v>
      </c>
      <c r="M464" s="32">
        <f>ROUND(ROUND(J464, 2)*I464, 2)</f>
        <v>0</v>
      </c>
      <c r="P464" s="31">
        <v>183.2</v>
      </c>
      <c r="S464" s="32">
        <f>ROUND(ROUND(P464, 2)*I464, 2)</f>
        <v>0</v>
      </c>
      <c r="V464" s="9">
        <f>ROUND(ROUND(P464, 2)/1.2, 2)</f>
        <v>152.66999999999999</v>
      </c>
      <c r="Y464" s="9">
        <f t="shared" si="24"/>
        <v>0</v>
      </c>
      <c r="AD464" s="4" t="s">
        <v>1837</v>
      </c>
      <c r="AE464" s="4" t="s">
        <v>1838</v>
      </c>
      <c r="AF464" s="4" t="s">
        <v>1682</v>
      </c>
    </row>
    <row r="465" spans="1:35" ht="36" hidden="1" x14ac:dyDescent="0.3">
      <c r="A465" s="10" t="s">
        <v>1841</v>
      </c>
      <c r="B465" s="10"/>
      <c r="C465" s="49" t="s">
        <v>630</v>
      </c>
      <c r="D465" s="12"/>
      <c r="E465" s="12"/>
      <c r="F465" s="29" t="s">
        <v>74</v>
      </c>
      <c r="G465" s="30">
        <v>0.15</v>
      </c>
      <c r="H465" s="30"/>
      <c r="I465" s="30">
        <v>0</v>
      </c>
      <c r="J465" s="31">
        <v>88.8</v>
      </c>
      <c r="M465" s="32">
        <f>ROUND(ROUND(J465, 2)*I465, 2)</f>
        <v>0</v>
      </c>
      <c r="P465" s="31">
        <v>88.8</v>
      </c>
      <c r="S465" s="32">
        <f>ROUND(ROUND(P465, 2)*I465, 2)</f>
        <v>0</v>
      </c>
      <c r="V465" s="9">
        <f>ROUND(ROUND(P465, 2)/1.2, 2)</f>
        <v>74</v>
      </c>
      <c r="Y465" s="9">
        <f t="shared" si="24"/>
        <v>0</v>
      </c>
      <c r="AD465" s="4" t="s">
        <v>1842</v>
      </c>
      <c r="AE465" s="4" t="s">
        <v>1843</v>
      </c>
      <c r="AF465" s="4" t="s">
        <v>633</v>
      </c>
    </row>
    <row r="466" spans="1:35" ht="36" hidden="1" x14ac:dyDescent="0.3">
      <c r="A466" s="10" t="s">
        <v>1846</v>
      </c>
      <c r="B466" s="10" t="s">
        <v>1715</v>
      </c>
      <c r="C466" s="11" t="s">
        <v>1716</v>
      </c>
      <c r="D466" s="12"/>
      <c r="E466" s="12" t="s">
        <v>1847</v>
      </c>
      <c r="F466" s="12" t="s">
        <v>67</v>
      </c>
      <c r="G466" s="13">
        <v>1</v>
      </c>
      <c r="H466" s="13"/>
      <c r="I466" s="13">
        <v>0</v>
      </c>
      <c r="J466" s="14">
        <v>13.32</v>
      </c>
      <c r="K466" s="15">
        <v>428</v>
      </c>
      <c r="L466" s="14">
        <f>J466+ROUND(K466, 2)</f>
        <v>441.32</v>
      </c>
      <c r="M466" s="14">
        <v>0</v>
      </c>
      <c r="N466" s="14">
        <v>0</v>
      </c>
      <c r="O466" s="14">
        <f>M466+N466</f>
        <v>0</v>
      </c>
      <c r="P466" s="14">
        <v>75.27</v>
      </c>
      <c r="Q466" s="15">
        <v>428</v>
      </c>
      <c r="R466" s="14">
        <f>P466+ROUND(Q466, 2)</f>
        <v>503.27</v>
      </c>
      <c r="S466" s="14">
        <v>0</v>
      </c>
      <c r="T466" s="14">
        <v>0</v>
      </c>
      <c r="U466" s="14">
        <f>S466+T466</f>
        <v>0</v>
      </c>
      <c r="V466" s="9">
        <f>ROUND(P466 / 1.2, 2)</f>
        <v>62.73</v>
      </c>
      <c r="W466" s="9">
        <f>ROUND(Q466 / 1.2, 2)</f>
        <v>356.67</v>
      </c>
      <c r="X466" s="9">
        <f>ROUND(R466 / 1.2, 2)</f>
        <v>419.39</v>
      </c>
      <c r="Y466" s="9">
        <f t="shared" si="24"/>
        <v>0</v>
      </c>
      <c r="Z466" s="9">
        <f>ROUND(T466 / 1.2, 2)</f>
        <v>0</v>
      </c>
      <c r="AA466" s="9">
        <f>Y466+Z466</f>
        <v>0</v>
      </c>
      <c r="AD466" s="4">
        <v>337839955</v>
      </c>
      <c r="AE466" s="4">
        <v>27137928</v>
      </c>
      <c r="AG466" s="4" t="s">
        <v>1718</v>
      </c>
      <c r="AH466" s="4" t="s">
        <v>1719</v>
      </c>
      <c r="AI466" s="4" t="s">
        <v>70</v>
      </c>
    </row>
    <row r="467" spans="1:35" ht="36" hidden="1" x14ac:dyDescent="0.3">
      <c r="A467" s="10" t="s">
        <v>1849</v>
      </c>
      <c r="B467" s="10"/>
      <c r="C467" s="49" t="s">
        <v>630</v>
      </c>
      <c r="D467" s="12"/>
      <c r="E467" s="12"/>
      <c r="F467" s="29" t="s">
        <v>74</v>
      </c>
      <c r="G467" s="30">
        <v>0.15</v>
      </c>
      <c r="H467" s="30"/>
      <c r="I467" s="30">
        <v>0</v>
      </c>
      <c r="J467" s="31">
        <v>88.8</v>
      </c>
      <c r="M467" s="32">
        <f>ROUND(ROUND(J467, 2)*I467, 2)</f>
        <v>0</v>
      </c>
      <c r="P467" s="31">
        <v>88.8</v>
      </c>
      <c r="S467" s="32">
        <f>ROUND(ROUND(P467, 2)*I467, 2)</f>
        <v>0</v>
      </c>
      <c r="V467" s="9">
        <f>ROUND(ROUND(P467, 2)/1.2, 2)</f>
        <v>74</v>
      </c>
      <c r="Y467" s="9">
        <f t="shared" si="24"/>
        <v>0</v>
      </c>
      <c r="AD467" s="4" t="s">
        <v>1850</v>
      </c>
      <c r="AE467" s="4" t="s">
        <v>1851</v>
      </c>
      <c r="AF467" s="4" t="s">
        <v>633</v>
      </c>
    </row>
    <row r="468" spans="1:35" ht="108" hidden="1" x14ac:dyDescent="0.3">
      <c r="A468" s="10" t="s">
        <v>1854</v>
      </c>
      <c r="B468" s="10"/>
      <c r="C468" s="49" t="s">
        <v>1665</v>
      </c>
      <c r="D468" s="12"/>
      <c r="E468" s="12" t="s">
        <v>1855</v>
      </c>
      <c r="F468" s="29" t="s">
        <v>74</v>
      </c>
      <c r="G468" s="30">
        <v>0.3</v>
      </c>
      <c r="H468" s="30"/>
      <c r="I468" s="30">
        <v>0</v>
      </c>
      <c r="J468" s="31">
        <v>0</v>
      </c>
      <c r="M468" s="32">
        <f>ROUND(ROUND(J468, 2)*I468, 2)</f>
        <v>0</v>
      </c>
      <c r="P468" s="31">
        <v>206.5</v>
      </c>
      <c r="S468" s="32">
        <f>ROUND(ROUND(P468, 2)*I468, 2)</f>
        <v>0</v>
      </c>
      <c r="V468" s="9">
        <f>ROUND(ROUND(P468, 2)/1.2, 2)</f>
        <v>172.08</v>
      </c>
      <c r="Y468" s="9">
        <f t="shared" si="24"/>
        <v>0</v>
      </c>
      <c r="AD468" s="4" t="s">
        <v>1856</v>
      </c>
      <c r="AE468" s="4" t="s">
        <v>1857</v>
      </c>
      <c r="AF468" s="4" t="s">
        <v>1669</v>
      </c>
    </row>
    <row r="469" spans="1:35" ht="36" hidden="1" x14ac:dyDescent="0.3">
      <c r="A469" s="10" t="s">
        <v>1860</v>
      </c>
      <c r="B469" s="10" t="s">
        <v>1715</v>
      </c>
      <c r="C469" s="11" t="s">
        <v>1716</v>
      </c>
      <c r="D469" s="12"/>
      <c r="E469" s="12" t="s">
        <v>1861</v>
      </c>
      <c r="F469" s="12" t="s">
        <v>67</v>
      </c>
      <c r="G469" s="13">
        <v>1</v>
      </c>
      <c r="H469" s="13"/>
      <c r="I469" s="13">
        <v>0</v>
      </c>
      <c r="J469" s="14">
        <v>13.32</v>
      </c>
      <c r="K469" s="15">
        <v>428</v>
      </c>
      <c r="L469" s="14">
        <f>J469+ROUND(K469, 2)</f>
        <v>441.32</v>
      </c>
      <c r="M469" s="14">
        <v>0</v>
      </c>
      <c r="N469" s="14">
        <v>0</v>
      </c>
      <c r="O469" s="14">
        <f>M469+N469</f>
        <v>0</v>
      </c>
      <c r="P469" s="14">
        <v>75.27</v>
      </c>
      <c r="Q469" s="15">
        <v>428</v>
      </c>
      <c r="R469" s="14">
        <f>P469+ROUND(Q469, 2)</f>
        <v>503.27</v>
      </c>
      <c r="S469" s="14">
        <v>0</v>
      </c>
      <c r="T469" s="14">
        <v>0</v>
      </c>
      <c r="U469" s="14">
        <f>S469+T469</f>
        <v>0</v>
      </c>
      <c r="V469" s="9">
        <f>ROUND(P469 / 1.2, 2)</f>
        <v>62.73</v>
      </c>
      <c r="W469" s="9">
        <f>ROUND(Q469 / 1.2, 2)</f>
        <v>356.67</v>
      </c>
      <c r="X469" s="9">
        <f>ROUND(R469 / 1.2, 2)</f>
        <v>419.39</v>
      </c>
      <c r="Y469" s="9">
        <f t="shared" si="24"/>
        <v>0</v>
      </c>
      <c r="Z469" s="9">
        <f>ROUND(T469 / 1.2, 2)</f>
        <v>0</v>
      </c>
      <c r="AA469" s="9">
        <f>Y469+Z469</f>
        <v>0</v>
      </c>
      <c r="AD469" s="4">
        <v>337839956</v>
      </c>
      <c r="AE469" s="4">
        <v>27137924</v>
      </c>
      <c r="AG469" s="4" t="s">
        <v>1718</v>
      </c>
      <c r="AH469" s="4" t="s">
        <v>1719</v>
      </c>
      <c r="AI469" s="4" t="s">
        <v>70</v>
      </c>
    </row>
    <row r="470" spans="1:35" ht="108" hidden="1" x14ac:dyDescent="0.3">
      <c r="A470" s="10" t="s">
        <v>1863</v>
      </c>
      <c r="B470" s="10"/>
      <c r="C470" s="49" t="s">
        <v>1665</v>
      </c>
      <c r="D470" s="12"/>
      <c r="E470" s="12" t="s">
        <v>1864</v>
      </c>
      <c r="F470" s="29" t="s">
        <v>74</v>
      </c>
      <c r="G470" s="30">
        <v>0.3</v>
      </c>
      <c r="H470" s="30"/>
      <c r="I470" s="30">
        <v>0</v>
      </c>
      <c r="J470" s="31">
        <v>0</v>
      </c>
      <c r="M470" s="32">
        <f>ROUND(ROUND(J470, 2)*I470, 2)</f>
        <v>0</v>
      </c>
      <c r="P470" s="31">
        <v>206.5</v>
      </c>
      <c r="S470" s="32">
        <f>ROUND(ROUND(P470, 2)*I470, 2)</f>
        <v>0</v>
      </c>
      <c r="V470" s="9">
        <f>ROUND(ROUND(P470, 2)/1.2, 2)</f>
        <v>172.08</v>
      </c>
      <c r="Y470" s="9">
        <f t="shared" si="24"/>
        <v>0</v>
      </c>
      <c r="AD470" s="4" t="s">
        <v>1865</v>
      </c>
      <c r="AE470" s="4" t="s">
        <v>1866</v>
      </c>
      <c r="AF470" s="4" t="s">
        <v>1669</v>
      </c>
    </row>
    <row r="471" spans="1:35" ht="36" hidden="1" x14ac:dyDescent="0.3">
      <c r="A471" s="10" t="s">
        <v>1869</v>
      </c>
      <c r="B471" s="10"/>
      <c r="C471" s="49" t="s">
        <v>630</v>
      </c>
      <c r="D471" s="12"/>
      <c r="E471" s="12"/>
      <c r="F471" s="29" t="s">
        <v>74</v>
      </c>
      <c r="G471" s="30">
        <v>0.15</v>
      </c>
      <c r="H471" s="30"/>
      <c r="I471" s="30">
        <v>0</v>
      </c>
      <c r="J471" s="31">
        <v>88.8</v>
      </c>
      <c r="M471" s="32">
        <f>ROUND(ROUND(J471, 2)*I471, 2)</f>
        <v>0</v>
      </c>
      <c r="P471" s="31">
        <v>88.8</v>
      </c>
      <c r="S471" s="32">
        <f>ROUND(ROUND(P471, 2)*I471, 2)</f>
        <v>0</v>
      </c>
      <c r="V471" s="9">
        <f>ROUND(ROUND(P471, 2)/1.2, 2)</f>
        <v>74</v>
      </c>
      <c r="Y471" s="9">
        <f t="shared" ref="Y471:Y534" si="25">ROUND(S471 / 1.2, 2)</f>
        <v>0</v>
      </c>
      <c r="AD471" s="4" t="s">
        <v>1870</v>
      </c>
      <c r="AE471" s="4" t="s">
        <v>1871</v>
      </c>
      <c r="AF471" s="4" t="s">
        <v>633</v>
      </c>
    </row>
    <row r="472" spans="1:35" ht="36" hidden="1" x14ac:dyDescent="0.3">
      <c r="A472" s="10" t="s">
        <v>1874</v>
      </c>
      <c r="B472" s="10" t="s">
        <v>1715</v>
      </c>
      <c r="C472" s="11" t="s">
        <v>1716</v>
      </c>
      <c r="D472" s="12"/>
      <c r="E472" s="12" t="s">
        <v>1875</v>
      </c>
      <c r="F472" s="12" t="s">
        <v>67</v>
      </c>
      <c r="G472" s="13">
        <v>1</v>
      </c>
      <c r="H472" s="13"/>
      <c r="I472" s="13">
        <v>0</v>
      </c>
      <c r="J472" s="14">
        <v>13.32</v>
      </c>
      <c r="K472" s="15">
        <v>428</v>
      </c>
      <c r="L472" s="14">
        <f>J472+ROUND(K472, 2)</f>
        <v>441.32</v>
      </c>
      <c r="M472" s="14">
        <v>0</v>
      </c>
      <c r="N472" s="14">
        <v>0</v>
      </c>
      <c r="O472" s="14">
        <f>M472+N472</f>
        <v>0</v>
      </c>
      <c r="P472" s="14">
        <v>68.28</v>
      </c>
      <c r="Q472" s="15">
        <v>428</v>
      </c>
      <c r="R472" s="14">
        <f>P472+ROUND(Q472, 2)</f>
        <v>496.28</v>
      </c>
      <c r="S472" s="14">
        <v>0</v>
      </c>
      <c r="T472" s="14">
        <v>0</v>
      </c>
      <c r="U472" s="14">
        <f>S472+T472</f>
        <v>0</v>
      </c>
      <c r="V472" s="9">
        <f>ROUND(P472 / 1.2, 2)</f>
        <v>56.9</v>
      </c>
      <c r="W472" s="9">
        <f>ROUND(Q472 / 1.2, 2)</f>
        <v>356.67</v>
      </c>
      <c r="X472" s="9">
        <f>ROUND(R472 / 1.2, 2)</f>
        <v>413.57</v>
      </c>
      <c r="Y472" s="9">
        <f t="shared" si="25"/>
        <v>0</v>
      </c>
      <c r="Z472" s="9">
        <f>ROUND(T472 / 1.2, 2)</f>
        <v>0</v>
      </c>
      <c r="AA472" s="9">
        <f>Y472+Z472</f>
        <v>0</v>
      </c>
      <c r="AD472" s="4">
        <v>337839957</v>
      </c>
      <c r="AE472" s="4">
        <v>27137992</v>
      </c>
      <c r="AG472" s="4" t="s">
        <v>1718</v>
      </c>
      <c r="AH472" s="4" t="s">
        <v>1719</v>
      </c>
      <c r="AI472" s="4" t="s">
        <v>70</v>
      </c>
    </row>
    <row r="473" spans="1:35" ht="36" hidden="1" x14ac:dyDescent="0.3">
      <c r="A473" s="10" t="s">
        <v>1877</v>
      </c>
      <c r="B473" s="10"/>
      <c r="C473" s="49" t="s">
        <v>630</v>
      </c>
      <c r="D473" s="12"/>
      <c r="E473" s="12"/>
      <c r="F473" s="29" t="s">
        <v>74</v>
      </c>
      <c r="G473" s="30">
        <v>0.15</v>
      </c>
      <c r="H473" s="30"/>
      <c r="I473" s="30">
        <v>0</v>
      </c>
      <c r="J473" s="31">
        <v>88.8</v>
      </c>
      <c r="M473" s="32">
        <f>ROUND(ROUND(J473, 2)*I473, 2)</f>
        <v>0</v>
      </c>
      <c r="P473" s="31">
        <v>88.8</v>
      </c>
      <c r="S473" s="32">
        <f>ROUND(ROUND(P473, 2)*I473, 2)</f>
        <v>0</v>
      </c>
      <c r="V473" s="9">
        <f>ROUND(ROUND(P473, 2)/1.2, 2)</f>
        <v>74</v>
      </c>
      <c r="Y473" s="9">
        <f t="shared" si="25"/>
        <v>0</v>
      </c>
      <c r="AD473" s="4" t="s">
        <v>1878</v>
      </c>
      <c r="AE473" s="4" t="s">
        <v>1879</v>
      </c>
      <c r="AF473" s="4" t="s">
        <v>633</v>
      </c>
    </row>
    <row r="474" spans="1:35" ht="108" hidden="1" x14ac:dyDescent="0.3">
      <c r="A474" s="10" t="s">
        <v>1882</v>
      </c>
      <c r="B474" s="10"/>
      <c r="C474" s="49" t="s">
        <v>1722</v>
      </c>
      <c r="D474" s="12"/>
      <c r="E474" s="12" t="s">
        <v>1723</v>
      </c>
      <c r="F474" s="29" t="s">
        <v>74</v>
      </c>
      <c r="G474" s="30">
        <v>0.3</v>
      </c>
      <c r="H474" s="30"/>
      <c r="I474" s="30">
        <v>0</v>
      </c>
      <c r="J474" s="31">
        <v>0</v>
      </c>
      <c r="M474" s="32">
        <f>ROUND(ROUND(J474, 2)*I474, 2)</f>
        <v>0</v>
      </c>
      <c r="P474" s="31">
        <v>183.2</v>
      </c>
      <c r="S474" s="32">
        <f>ROUND(ROUND(P474, 2)*I474, 2)</f>
        <v>0</v>
      </c>
      <c r="V474" s="9">
        <f>ROUND(ROUND(P474, 2)/1.2, 2)</f>
        <v>152.66999999999999</v>
      </c>
      <c r="Y474" s="9">
        <f t="shared" si="25"/>
        <v>0</v>
      </c>
      <c r="AD474" s="4" t="s">
        <v>1883</v>
      </c>
      <c r="AE474" s="4" t="s">
        <v>1884</v>
      </c>
      <c r="AF474" s="4" t="s">
        <v>1726</v>
      </c>
    </row>
    <row r="475" spans="1:35" ht="36" hidden="1" x14ac:dyDescent="0.3">
      <c r="A475" s="10" t="s">
        <v>1887</v>
      </c>
      <c r="B475" s="10" t="s">
        <v>1715</v>
      </c>
      <c r="C475" s="11" t="s">
        <v>1716</v>
      </c>
      <c r="D475" s="12"/>
      <c r="E475" s="12" t="s">
        <v>1888</v>
      </c>
      <c r="F475" s="12" t="s">
        <v>67</v>
      </c>
      <c r="G475" s="13">
        <v>1</v>
      </c>
      <c r="H475" s="13"/>
      <c r="I475" s="13">
        <v>0</v>
      </c>
      <c r="J475" s="14">
        <v>13.32</v>
      </c>
      <c r="K475" s="15">
        <v>428</v>
      </c>
      <c r="L475" s="14">
        <f>J475+ROUND(K475, 2)</f>
        <v>441.32</v>
      </c>
      <c r="M475" s="14">
        <v>0</v>
      </c>
      <c r="N475" s="14">
        <v>0</v>
      </c>
      <c r="O475" s="14">
        <f>M475+N475</f>
        <v>0</v>
      </c>
      <c r="P475" s="14">
        <v>75.27</v>
      </c>
      <c r="Q475" s="15">
        <v>428</v>
      </c>
      <c r="R475" s="14">
        <f>P475+ROUND(Q475, 2)</f>
        <v>503.27</v>
      </c>
      <c r="S475" s="14">
        <v>0</v>
      </c>
      <c r="T475" s="14">
        <v>0</v>
      </c>
      <c r="U475" s="14">
        <f>S475+T475</f>
        <v>0</v>
      </c>
      <c r="V475" s="9">
        <f>ROUND(P475 / 1.2, 2)</f>
        <v>62.73</v>
      </c>
      <c r="W475" s="9">
        <f>ROUND(Q475 / 1.2, 2)</f>
        <v>356.67</v>
      </c>
      <c r="X475" s="9">
        <f>ROUND(R475 / 1.2, 2)</f>
        <v>419.39</v>
      </c>
      <c r="Y475" s="9">
        <f t="shared" si="25"/>
        <v>0</v>
      </c>
      <c r="Z475" s="9">
        <f>ROUND(T475 / 1.2, 2)</f>
        <v>0</v>
      </c>
      <c r="AA475" s="9">
        <f>Y475+Z475</f>
        <v>0</v>
      </c>
      <c r="AD475" s="4">
        <v>337839958</v>
      </c>
      <c r="AE475" s="4">
        <v>27137994</v>
      </c>
      <c r="AG475" s="4" t="s">
        <v>1718</v>
      </c>
      <c r="AH475" s="4" t="s">
        <v>1719</v>
      </c>
      <c r="AI475" s="4" t="s">
        <v>70</v>
      </c>
    </row>
    <row r="476" spans="1:35" ht="108" hidden="1" x14ac:dyDescent="0.3">
      <c r="A476" s="10" t="s">
        <v>1890</v>
      </c>
      <c r="B476" s="10"/>
      <c r="C476" s="49" t="s">
        <v>1665</v>
      </c>
      <c r="D476" s="12"/>
      <c r="E476" s="12" t="s">
        <v>1743</v>
      </c>
      <c r="F476" s="29" t="s">
        <v>74</v>
      </c>
      <c r="G476" s="30">
        <v>0.3</v>
      </c>
      <c r="H476" s="30"/>
      <c r="I476" s="30">
        <v>0</v>
      </c>
      <c r="J476" s="31">
        <v>0</v>
      </c>
      <c r="M476" s="32">
        <f>ROUND(ROUND(J476, 2)*I476, 2)</f>
        <v>0</v>
      </c>
      <c r="P476" s="31">
        <v>206.5</v>
      </c>
      <c r="S476" s="32">
        <f>ROUND(ROUND(P476, 2)*I476, 2)</f>
        <v>0</v>
      </c>
      <c r="V476" s="9">
        <f>ROUND(ROUND(P476, 2)/1.2, 2)</f>
        <v>172.08</v>
      </c>
      <c r="Y476" s="9">
        <f t="shared" si="25"/>
        <v>0</v>
      </c>
      <c r="AD476" s="4" t="s">
        <v>1891</v>
      </c>
      <c r="AE476" s="4" t="s">
        <v>1892</v>
      </c>
      <c r="AF476" s="4" t="s">
        <v>1669</v>
      </c>
    </row>
    <row r="477" spans="1:35" ht="36" hidden="1" x14ac:dyDescent="0.3">
      <c r="A477" s="10" t="s">
        <v>1895</v>
      </c>
      <c r="B477" s="10"/>
      <c r="C477" s="49" t="s">
        <v>630</v>
      </c>
      <c r="D477" s="12"/>
      <c r="E477" s="12"/>
      <c r="F477" s="29" t="s">
        <v>74</v>
      </c>
      <c r="G477" s="30">
        <v>0.15</v>
      </c>
      <c r="H477" s="30"/>
      <c r="I477" s="30">
        <v>0</v>
      </c>
      <c r="J477" s="31">
        <v>88.8</v>
      </c>
      <c r="M477" s="32">
        <f>ROUND(ROUND(J477, 2)*I477, 2)</f>
        <v>0</v>
      </c>
      <c r="P477" s="31">
        <v>88.8</v>
      </c>
      <c r="S477" s="32">
        <f>ROUND(ROUND(P477, 2)*I477, 2)</f>
        <v>0</v>
      </c>
      <c r="V477" s="9">
        <f>ROUND(ROUND(P477, 2)/1.2, 2)</f>
        <v>74</v>
      </c>
      <c r="Y477" s="9">
        <f t="shared" si="25"/>
        <v>0</v>
      </c>
      <c r="AD477" s="4" t="s">
        <v>1896</v>
      </c>
      <c r="AE477" s="4" t="s">
        <v>1897</v>
      </c>
      <c r="AF477" s="4" t="s">
        <v>633</v>
      </c>
    </row>
    <row r="478" spans="1:35" ht="36" hidden="1" x14ac:dyDescent="0.3">
      <c r="A478" s="10" t="s">
        <v>1900</v>
      </c>
      <c r="B478" s="10" t="s">
        <v>1715</v>
      </c>
      <c r="C478" s="11" t="s">
        <v>1716</v>
      </c>
      <c r="D478" s="12"/>
      <c r="E478" s="12" t="s">
        <v>1901</v>
      </c>
      <c r="F478" s="12" t="s">
        <v>67</v>
      </c>
      <c r="G478" s="13">
        <v>1</v>
      </c>
      <c r="H478" s="13"/>
      <c r="I478" s="13">
        <v>0</v>
      </c>
      <c r="J478" s="14">
        <v>13.32</v>
      </c>
      <c r="K478" s="15">
        <v>428</v>
      </c>
      <c r="L478" s="14">
        <f>J478+ROUND(K478, 2)</f>
        <v>441.32</v>
      </c>
      <c r="M478" s="14">
        <v>0</v>
      </c>
      <c r="N478" s="14">
        <v>0</v>
      </c>
      <c r="O478" s="14">
        <f>M478+N478</f>
        <v>0</v>
      </c>
      <c r="P478" s="14">
        <v>75.27</v>
      </c>
      <c r="Q478" s="15">
        <v>428</v>
      </c>
      <c r="R478" s="14">
        <f>P478+ROUND(Q478, 2)</f>
        <v>503.27</v>
      </c>
      <c r="S478" s="14">
        <v>0</v>
      </c>
      <c r="T478" s="14">
        <v>0</v>
      </c>
      <c r="U478" s="14">
        <f>S478+T478</f>
        <v>0</v>
      </c>
      <c r="V478" s="9">
        <f>ROUND(P478 / 1.2, 2)</f>
        <v>62.73</v>
      </c>
      <c r="W478" s="9">
        <f>ROUND(Q478 / 1.2, 2)</f>
        <v>356.67</v>
      </c>
      <c r="X478" s="9">
        <f>ROUND(R478 / 1.2, 2)</f>
        <v>419.39</v>
      </c>
      <c r="Y478" s="9">
        <f t="shared" si="25"/>
        <v>0</v>
      </c>
      <c r="Z478" s="9">
        <f>ROUND(T478 / 1.2, 2)</f>
        <v>0</v>
      </c>
      <c r="AA478" s="9">
        <f>Y478+Z478</f>
        <v>0</v>
      </c>
      <c r="AD478" s="4">
        <v>337839959</v>
      </c>
      <c r="AE478" s="4">
        <v>27137995</v>
      </c>
      <c r="AG478" s="4" t="s">
        <v>1718</v>
      </c>
      <c r="AH478" s="4" t="s">
        <v>1719</v>
      </c>
      <c r="AI478" s="4" t="s">
        <v>70</v>
      </c>
    </row>
    <row r="479" spans="1:35" ht="36" hidden="1" x14ac:dyDescent="0.3">
      <c r="A479" s="10" t="s">
        <v>1903</v>
      </c>
      <c r="B479" s="10"/>
      <c r="C479" s="49" t="s">
        <v>630</v>
      </c>
      <c r="D479" s="12"/>
      <c r="E479" s="12"/>
      <c r="F479" s="29" t="s">
        <v>74</v>
      </c>
      <c r="G479" s="30">
        <v>0.15</v>
      </c>
      <c r="H479" s="30"/>
      <c r="I479" s="30">
        <v>0</v>
      </c>
      <c r="J479" s="31">
        <v>88.8</v>
      </c>
      <c r="M479" s="32">
        <f>ROUND(ROUND(J479, 2)*I479, 2)</f>
        <v>0</v>
      </c>
      <c r="P479" s="31">
        <v>88.8</v>
      </c>
      <c r="S479" s="32">
        <f>ROUND(ROUND(P479, 2)*I479, 2)</f>
        <v>0</v>
      </c>
      <c r="V479" s="9">
        <f>ROUND(ROUND(P479, 2)/1.2, 2)</f>
        <v>74</v>
      </c>
      <c r="Y479" s="9">
        <f t="shared" si="25"/>
        <v>0</v>
      </c>
      <c r="AD479" s="4" t="s">
        <v>1904</v>
      </c>
      <c r="AE479" s="4" t="s">
        <v>1905</v>
      </c>
      <c r="AF479" s="4" t="s">
        <v>633</v>
      </c>
    </row>
    <row r="480" spans="1:35" ht="108" hidden="1" x14ac:dyDescent="0.3">
      <c r="A480" s="10" t="s">
        <v>1908</v>
      </c>
      <c r="B480" s="10"/>
      <c r="C480" s="49" t="s">
        <v>1665</v>
      </c>
      <c r="D480" s="12"/>
      <c r="E480" s="12" t="s">
        <v>1752</v>
      </c>
      <c r="F480" s="29" t="s">
        <v>74</v>
      </c>
      <c r="G480" s="30">
        <v>0.3</v>
      </c>
      <c r="H480" s="30"/>
      <c r="I480" s="30">
        <v>0</v>
      </c>
      <c r="J480" s="31">
        <v>0</v>
      </c>
      <c r="M480" s="32">
        <f>ROUND(ROUND(J480, 2)*I480, 2)</f>
        <v>0</v>
      </c>
      <c r="P480" s="31">
        <v>206.5</v>
      </c>
      <c r="S480" s="32">
        <f>ROUND(ROUND(P480, 2)*I480, 2)</f>
        <v>0</v>
      </c>
      <c r="V480" s="9">
        <f>ROUND(ROUND(P480, 2)/1.2, 2)</f>
        <v>172.08</v>
      </c>
      <c r="Y480" s="9">
        <f t="shared" si="25"/>
        <v>0</v>
      </c>
      <c r="AD480" s="4" t="s">
        <v>1909</v>
      </c>
      <c r="AE480" s="4" t="s">
        <v>1910</v>
      </c>
      <c r="AF480" s="4" t="s">
        <v>1669</v>
      </c>
    </row>
    <row r="481" spans="1:35" ht="36" hidden="1" x14ac:dyDescent="0.3">
      <c r="A481" s="10" t="s">
        <v>1913</v>
      </c>
      <c r="B481" s="10" t="s">
        <v>1715</v>
      </c>
      <c r="C481" s="11" t="s">
        <v>1716</v>
      </c>
      <c r="D481" s="12"/>
      <c r="E481" s="12" t="s">
        <v>1914</v>
      </c>
      <c r="F481" s="12" t="s">
        <v>67</v>
      </c>
      <c r="G481" s="13">
        <v>1</v>
      </c>
      <c r="H481" s="13"/>
      <c r="I481" s="13">
        <v>0</v>
      </c>
      <c r="J481" s="14">
        <v>13.32</v>
      </c>
      <c r="K481" s="15">
        <v>428</v>
      </c>
      <c r="L481" s="14">
        <f>J481+ROUND(K481, 2)</f>
        <v>441.32</v>
      </c>
      <c r="M481" s="14">
        <v>0</v>
      </c>
      <c r="N481" s="14">
        <v>0</v>
      </c>
      <c r="O481" s="14">
        <f>M481+N481</f>
        <v>0</v>
      </c>
      <c r="P481" s="14">
        <v>75.27</v>
      </c>
      <c r="Q481" s="15">
        <v>428</v>
      </c>
      <c r="R481" s="14">
        <f>P481+ROUND(Q481, 2)</f>
        <v>503.27</v>
      </c>
      <c r="S481" s="14">
        <v>0</v>
      </c>
      <c r="T481" s="14">
        <v>0</v>
      </c>
      <c r="U481" s="14">
        <f>S481+T481</f>
        <v>0</v>
      </c>
      <c r="V481" s="9">
        <f>ROUND(P481 / 1.2, 2)</f>
        <v>62.73</v>
      </c>
      <c r="W481" s="9">
        <f>ROUND(Q481 / 1.2, 2)</f>
        <v>356.67</v>
      </c>
      <c r="X481" s="9">
        <f>ROUND(R481 / 1.2, 2)</f>
        <v>419.39</v>
      </c>
      <c r="Y481" s="9">
        <f t="shared" si="25"/>
        <v>0</v>
      </c>
      <c r="Z481" s="9">
        <f>ROUND(T481 / 1.2, 2)</f>
        <v>0</v>
      </c>
      <c r="AA481" s="9">
        <f>Y481+Z481</f>
        <v>0</v>
      </c>
      <c r="AD481" s="4">
        <v>337839960</v>
      </c>
      <c r="AE481" s="4">
        <v>27137996</v>
      </c>
      <c r="AG481" s="4" t="s">
        <v>1718</v>
      </c>
      <c r="AH481" s="4" t="s">
        <v>1719</v>
      </c>
      <c r="AI481" s="4" t="s">
        <v>70</v>
      </c>
    </row>
    <row r="482" spans="1:35" ht="108" hidden="1" x14ac:dyDescent="0.3">
      <c r="A482" s="10" t="s">
        <v>1916</v>
      </c>
      <c r="B482" s="10"/>
      <c r="C482" s="49" t="s">
        <v>1665</v>
      </c>
      <c r="D482" s="12"/>
      <c r="E482" s="12" t="s">
        <v>1771</v>
      </c>
      <c r="F482" s="29" t="s">
        <v>74</v>
      </c>
      <c r="G482" s="30">
        <v>0.3</v>
      </c>
      <c r="H482" s="30"/>
      <c r="I482" s="30">
        <v>0</v>
      </c>
      <c r="J482" s="31">
        <v>0</v>
      </c>
      <c r="M482" s="32">
        <f>ROUND(ROUND(J482, 2)*I482, 2)</f>
        <v>0</v>
      </c>
      <c r="P482" s="31">
        <v>206.5</v>
      </c>
      <c r="S482" s="32">
        <f>ROUND(ROUND(P482, 2)*I482, 2)</f>
        <v>0</v>
      </c>
      <c r="V482" s="9">
        <f>ROUND(ROUND(P482, 2)/1.2, 2)</f>
        <v>172.08</v>
      </c>
      <c r="Y482" s="9">
        <f t="shared" si="25"/>
        <v>0</v>
      </c>
      <c r="AD482" s="4" t="s">
        <v>1917</v>
      </c>
      <c r="AE482" s="4" t="s">
        <v>1918</v>
      </c>
      <c r="AF482" s="4" t="s">
        <v>1669</v>
      </c>
    </row>
    <row r="483" spans="1:35" ht="36" hidden="1" x14ac:dyDescent="0.3">
      <c r="A483" s="10" t="s">
        <v>1921</v>
      </c>
      <c r="B483" s="10"/>
      <c r="C483" s="49" t="s">
        <v>630</v>
      </c>
      <c r="D483" s="12"/>
      <c r="E483" s="12"/>
      <c r="F483" s="29" t="s">
        <v>74</v>
      </c>
      <c r="G483" s="30">
        <v>0.15</v>
      </c>
      <c r="H483" s="30"/>
      <c r="I483" s="30">
        <v>0</v>
      </c>
      <c r="J483" s="31">
        <v>88.8</v>
      </c>
      <c r="M483" s="32">
        <f>ROUND(ROUND(J483, 2)*I483, 2)</f>
        <v>0</v>
      </c>
      <c r="P483" s="31">
        <v>88.8</v>
      </c>
      <c r="S483" s="32">
        <f>ROUND(ROUND(P483, 2)*I483, 2)</f>
        <v>0</v>
      </c>
      <c r="V483" s="9">
        <f>ROUND(ROUND(P483, 2)/1.2, 2)</f>
        <v>74</v>
      </c>
      <c r="Y483" s="9">
        <f t="shared" si="25"/>
        <v>0</v>
      </c>
      <c r="AD483" s="4" t="s">
        <v>1922</v>
      </c>
      <c r="AE483" s="4" t="s">
        <v>1923</v>
      </c>
      <c r="AF483" s="4" t="s">
        <v>633</v>
      </c>
    </row>
    <row r="484" spans="1:35" ht="36" hidden="1" x14ac:dyDescent="0.3">
      <c r="A484" s="10" t="s">
        <v>1926</v>
      </c>
      <c r="B484" s="10" t="s">
        <v>1715</v>
      </c>
      <c r="C484" s="11" t="s">
        <v>1716</v>
      </c>
      <c r="D484" s="12"/>
      <c r="E484" s="12" t="s">
        <v>1927</v>
      </c>
      <c r="F484" s="12" t="s">
        <v>67</v>
      </c>
      <c r="G484" s="13">
        <v>1</v>
      </c>
      <c r="H484" s="13"/>
      <c r="I484" s="13">
        <v>0</v>
      </c>
      <c r="J484" s="14">
        <v>13.33</v>
      </c>
      <c r="K484" s="15">
        <v>428</v>
      </c>
      <c r="L484" s="14">
        <f>J484+ROUND(K484, 2)</f>
        <v>441.33</v>
      </c>
      <c r="M484" s="14">
        <v>0</v>
      </c>
      <c r="N484" s="14">
        <v>0</v>
      </c>
      <c r="O484" s="14">
        <f>M484+N484</f>
        <v>0</v>
      </c>
      <c r="P484" s="14">
        <v>75.28</v>
      </c>
      <c r="Q484" s="15">
        <v>428</v>
      </c>
      <c r="R484" s="14">
        <f>P484+ROUND(Q484, 2)</f>
        <v>503.28</v>
      </c>
      <c r="S484" s="14">
        <v>0</v>
      </c>
      <c r="T484" s="14">
        <v>0</v>
      </c>
      <c r="U484" s="14">
        <f>S484+T484</f>
        <v>0</v>
      </c>
      <c r="V484" s="9">
        <f>ROUND(P484 / 1.2, 2)</f>
        <v>62.73</v>
      </c>
      <c r="W484" s="9">
        <f>ROUND(Q484 / 1.2, 2)</f>
        <v>356.67</v>
      </c>
      <c r="X484" s="9">
        <f>ROUND(R484 / 1.2, 2)</f>
        <v>419.4</v>
      </c>
      <c r="Y484" s="9">
        <f t="shared" si="25"/>
        <v>0</v>
      </c>
      <c r="Z484" s="9">
        <f>ROUND(T484 / 1.2, 2)</f>
        <v>0</v>
      </c>
      <c r="AA484" s="9">
        <f>Y484+Z484</f>
        <v>0</v>
      </c>
      <c r="AD484" s="4">
        <v>337839961</v>
      </c>
      <c r="AE484" s="4">
        <v>27137997</v>
      </c>
      <c r="AG484" s="4" t="s">
        <v>1718</v>
      </c>
      <c r="AH484" s="4" t="s">
        <v>1719</v>
      </c>
      <c r="AI484" s="4" t="s">
        <v>70</v>
      </c>
    </row>
    <row r="485" spans="1:35" ht="36" hidden="1" x14ac:dyDescent="0.3">
      <c r="A485" s="10" t="s">
        <v>1929</v>
      </c>
      <c r="B485" s="10"/>
      <c r="C485" s="49" t="s">
        <v>630</v>
      </c>
      <c r="D485" s="12"/>
      <c r="E485" s="12"/>
      <c r="F485" s="29" t="s">
        <v>74</v>
      </c>
      <c r="G485" s="30">
        <v>0.15</v>
      </c>
      <c r="H485" s="30"/>
      <c r="I485" s="30">
        <v>0</v>
      </c>
      <c r="J485" s="31">
        <v>88.8</v>
      </c>
      <c r="M485" s="32">
        <f>ROUND(ROUND(J485, 2)*I485, 2)</f>
        <v>0</v>
      </c>
      <c r="P485" s="31">
        <v>88.8</v>
      </c>
      <c r="S485" s="32">
        <f>ROUND(ROUND(P485, 2)*I485, 2)</f>
        <v>0</v>
      </c>
      <c r="V485" s="9">
        <f>ROUND(ROUND(P485, 2)/1.2, 2)</f>
        <v>74</v>
      </c>
      <c r="Y485" s="9">
        <f t="shared" si="25"/>
        <v>0</v>
      </c>
      <c r="AD485" s="4" t="s">
        <v>1930</v>
      </c>
      <c r="AE485" s="4" t="s">
        <v>1931</v>
      </c>
      <c r="AF485" s="4" t="s">
        <v>633</v>
      </c>
    </row>
    <row r="486" spans="1:35" ht="108" hidden="1" x14ac:dyDescent="0.3">
      <c r="A486" s="10" t="s">
        <v>1934</v>
      </c>
      <c r="B486" s="10"/>
      <c r="C486" s="49" t="s">
        <v>1665</v>
      </c>
      <c r="D486" s="12"/>
      <c r="E486" s="12" t="s">
        <v>1780</v>
      </c>
      <c r="F486" s="29" t="s">
        <v>74</v>
      </c>
      <c r="G486" s="30">
        <v>0.3</v>
      </c>
      <c r="H486" s="30"/>
      <c r="I486" s="30">
        <v>0</v>
      </c>
      <c r="J486" s="31">
        <v>0</v>
      </c>
      <c r="M486" s="32">
        <f>ROUND(ROUND(J486, 2)*I486, 2)</f>
        <v>0</v>
      </c>
      <c r="P486" s="31">
        <v>206.5</v>
      </c>
      <c r="S486" s="32">
        <f>ROUND(ROUND(P486, 2)*I486, 2)</f>
        <v>0</v>
      </c>
      <c r="V486" s="9">
        <f>ROUND(ROUND(P486, 2)/1.2, 2)</f>
        <v>172.08</v>
      </c>
      <c r="Y486" s="9">
        <f t="shared" si="25"/>
        <v>0</v>
      </c>
      <c r="AD486" s="4" t="s">
        <v>1935</v>
      </c>
      <c r="AE486" s="4" t="s">
        <v>1936</v>
      </c>
      <c r="AF486" s="4" t="s">
        <v>1669</v>
      </c>
    </row>
    <row r="487" spans="1:35" ht="36" hidden="1" x14ac:dyDescent="0.3">
      <c r="A487" s="10" t="s">
        <v>1939</v>
      </c>
      <c r="B487" s="10" t="s">
        <v>1715</v>
      </c>
      <c r="C487" s="11" t="s">
        <v>1716</v>
      </c>
      <c r="D487" s="12"/>
      <c r="E487" s="12" t="s">
        <v>1940</v>
      </c>
      <c r="F487" s="12" t="s">
        <v>67</v>
      </c>
      <c r="G487" s="13">
        <v>1</v>
      </c>
      <c r="H487" s="13"/>
      <c r="I487" s="13">
        <v>0</v>
      </c>
      <c r="J487" s="14">
        <v>13.32</v>
      </c>
      <c r="K487" s="15">
        <v>428</v>
      </c>
      <c r="L487" s="14">
        <f>J487+ROUND(K487, 2)</f>
        <v>441.32</v>
      </c>
      <c r="M487" s="14">
        <v>0</v>
      </c>
      <c r="N487" s="14">
        <v>0</v>
      </c>
      <c r="O487" s="14">
        <f>M487+N487</f>
        <v>0</v>
      </c>
      <c r="P487" s="14">
        <v>75.27</v>
      </c>
      <c r="Q487" s="15">
        <v>428</v>
      </c>
      <c r="R487" s="14">
        <f>P487+ROUND(Q487, 2)</f>
        <v>503.27</v>
      </c>
      <c r="S487" s="14">
        <v>0</v>
      </c>
      <c r="T487" s="14">
        <v>0</v>
      </c>
      <c r="U487" s="14">
        <f>S487+T487</f>
        <v>0</v>
      </c>
      <c r="V487" s="9">
        <f>ROUND(P487 / 1.2, 2)</f>
        <v>62.73</v>
      </c>
      <c r="W487" s="9">
        <f>ROUND(Q487 / 1.2, 2)</f>
        <v>356.67</v>
      </c>
      <c r="X487" s="9">
        <f>ROUND(R487 / 1.2, 2)</f>
        <v>419.39</v>
      </c>
      <c r="Y487" s="9">
        <f t="shared" si="25"/>
        <v>0</v>
      </c>
      <c r="Z487" s="9">
        <f>ROUND(T487 / 1.2, 2)</f>
        <v>0</v>
      </c>
      <c r="AA487" s="9">
        <f>Y487+Z487</f>
        <v>0</v>
      </c>
      <c r="AD487" s="4">
        <v>337839962</v>
      </c>
      <c r="AE487" s="4">
        <v>27137998</v>
      </c>
      <c r="AG487" s="4" t="s">
        <v>1718</v>
      </c>
      <c r="AH487" s="4" t="s">
        <v>1719</v>
      </c>
      <c r="AI487" s="4" t="s">
        <v>70</v>
      </c>
    </row>
    <row r="488" spans="1:35" ht="108" hidden="1" x14ac:dyDescent="0.3">
      <c r="A488" s="10" t="s">
        <v>1942</v>
      </c>
      <c r="B488" s="10"/>
      <c r="C488" s="49" t="s">
        <v>1665</v>
      </c>
      <c r="D488" s="12"/>
      <c r="E488" s="12" t="s">
        <v>1799</v>
      </c>
      <c r="F488" s="29" t="s">
        <v>74</v>
      </c>
      <c r="G488" s="30">
        <v>0.3</v>
      </c>
      <c r="H488" s="30"/>
      <c r="I488" s="30">
        <v>0</v>
      </c>
      <c r="J488" s="31">
        <v>0</v>
      </c>
      <c r="M488" s="32">
        <f>ROUND(ROUND(J488, 2)*I488, 2)</f>
        <v>0</v>
      </c>
      <c r="P488" s="31">
        <v>206.5</v>
      </c>
      <c r="S488" s="32">
        <f>ROUND(ROUND(P488, 2)*I488, 2)</f>
        <v>0</v>
      </c>
      <c r="V488" s="9">
        <f>ROUND(ROUND(P488, 2)/1.2, 2)</f>
        <v>172.08</v>
      </c>
      <c r="Y488" s="9">
        <f t="shared" si="25"/>
        <v>0</v>
      </c>
      <c r="AD488" s="4" t="s">
        <v>1943</v>
      </c>
      <c r="AE488" s="4" t="s">
        <v>1944</v>
      </c>
      <c r="AF488" s="4" t="s">
        <v>1669</v>
      </c>
    </row>
    <row r="489" spans="1:35" ht="36" hidden="1" x14ac:dyDescent="0.3">
      <c r="A489" s="10" t="s">
        <v>1947</v>
      </c>
      <c r="B489" s="10"/>
      <c r="C489" s="49" t="s">
        <v>630</v>
      </c>
      <c r="D489" s="12"/>
      <c r="E489" s="12"/>
      <c r="F489" s="29" t="s">
        <v>74</v>
      </c>
      <c r="G489" s="30">
        <v>0.15</v>
      </c>
      <c r="H489" s="30"/>
      <c r="I489" s="30">
        <v>0</v>
      </c>
      <c r="J489" s="31">
        <v>88.8</v>
      </c>
      <c r="M489" s="32">
        <f>ROUND(ROUND(J489, 2)*I489, 2)</f>
        <v>0</v>
      </c>
      <c r="P489" s="31">
        <v>88.8</v>
      </c>
      <c r="S489" s="32">
        <f>ROUND(ROUND(P489, 2)*I489, 2)</f>
        <v>0</v>
      </c>
      <c r="V489" s="9">
        <f>ROUND(ROUND(P489, 2)/1.2, 2)</f>
        <v>74</v>
      </c>
      <c r="Y489" s="9">
        <f t="shared" si="25"/>
        <v>0</v>
      </c>
      <c r="AD489" s="4" t="s">
        <v>1948</v>
      </c>
      <c r="AE489" s="4" t="s">
        <v>1949</v>
      </c>
      <c r="AF489" s="4" t="s">
        <v>633</v>
      </c>
    </row>
    <row r="490" spans="1:35" ht="36" hidden="1" x14ac:dyDescent="0.3">
      <c r="A490" s="10" t="s">
        <v>1952</v>
      </c>
      <c r="B490" s="10" t="s">
        <v>1715</v>
      </c>
      <c r="C490" s="11" t="s">
        <v>1716</v>
      </c>
      <c r="D490" s="12"/>
      <c r="E490" s="12" t="s">
        <v>1953</v>
      </c>
      <c r="F490" s="12" t="s">
        <v>67</v>
      </c>
      <c r="G490" s="13">
        <v>1</v>
      </c>
      <c r="H490" s="13"/>
      <c r="I490" s="13">
        <v>0</v>
      </c>
      <c r="J490" s="14">
        <v>13.32</v>
      </c>
      <c r="K490" s="15">
        <v>428</v>
      </c>
      <c r="L490" s="14">
        <f>J490+ROUND(K490, 2)</f>
        <v>441.32</v>
      </c>
      <c r="M490" s="14">
        <v>0</v>
      </c>
      <c r="N490" s="14">
        <v>0</v>
      </c>
      <c r="O490" s="14">
        <f>M490+N490</f>
        <v>0</v>
      </c>
      <c r="P490" s="14">
        <v>75.27</v>
      </c>
      <c r="Q490" s="15">
        <v>428</v>
      </c>
      <c r="R490" s="14">
        <f>P490+ROUND(Q490, 2)</f>
        <v>503.27</v>
      </c>
      <c r="S490" s="14">
        <v>0</v>
      </c>
      <c r="T490" s="14">
        <v>0</v>
      </c>
      <c r="U490" s="14">
        <f>S490+T490</f>
        <v>0</v>
      </c>
      <c r="V490" s="9">
        <f>ROUND(P490 / 1.2, 2)</f>
        <v>62.73</v>
      </c>
      <c r="W490" s="9">
        <f>ROUND(Q490 / 1.2, 2)</f>
        <v>356.67</v>
      </c>
      <c r="X490" s="9">
        <f>ROUND(R490 / 1.2, 2)</f>
        <v>419.39</v>
      </c>
      <c r="Y490" s="9">
        <f t="shared" si="25"/>
        <v>0</v>
      </c>
      <c r="Z490" s="9">
        <f>ROUND(T490 / 1.2, 2)</f>
        <v>0</v>
      </c>
      <c r="AA490" s="9">
        <f>Y490+Z490</f>
        <v>0</v>
      </c>
      <c r="AD490" s="4">
        <v>337839963</v>
      </c>
      <c r="AE490" s="4">
        <v>27137999</v>
      </c>
      <c r="AG490" s="4" t="s">
        <v>1718</v>
      </c>
      <c r="AH490" s="4" t="s">
        <v>1719</v>
      </c>
      <c r="AI490" s="4" t="s">
        <v>70</v>
      </c>
    </row>
    <row r="491" spans="1:35" ht="36" hidden="1" x14ac:dyDescent="0.3">
      <c r="A491" s="10" t="s">
        <v>1955</v>
      </c>
      <c r="B491" s="10"/>
      <c r="C491" s="49" t="s">
        <v>630</v>
      </c>
      <c r="D491" s="12"/>
      <c r="E491" s="12"/>
      <c r="F491" s="29" t="s">
        <v>74</v>
      </c>
      <c r="G491" s="30">
        <v>0.15</v>
      </c>
      <c r="H491" s="30"/>
      <c r="I491" s="30">
        <v>0</v>
      </c>
      <c r="J491" s="31">
        <v>88.8</v>
      </c>
      <c r="M491" s="32">
        <f>ROUND(ROUND(J491, 2)*I491, 2)</f>
        <v>0</v>
      </c>
      <c r="P491" s="31">
        <v>88.8</v>
      </c>
      <c r="S491" s="32">
        <f>ROUND(ROUND(P491, 2)*I491, 2)</f>
        <v>0</v>
      </c>
      <c r="V491" s="9">
        <f>ROUND(ROUND(P491, 2)/1.2, 2)</f>
        <v>74</v>
      </c>
      <c r="Y491" s="9">
        <f t="shared" si="25"/>
        <v>0</v>
      </c>
      <c r="AD491" s="4" t="s">
        <v>1956</v>
      </c>
      <c r="AE491" s="4" t="s">
        <v>1957</v>
      </c>
      <c r="AF491" s="4" t="s">
        <v>633</v>
      </c>
    </row>
    <row r="492" spans="1:35" ht="108" hidden="1" x14ac:dyDescent="0.3">
      <c r="A492" s="10" t="s">
        <v>1960</v>
      </c>
      <c r="B492" s="10"/>
      <c r="C492" s="49" t="s">
        <v>1665</v>
      </c>
      <c r="D492" s="12"/>
      <c r="E492" s="12" t="s">
        <v>1864</v>
      </c>
      <c r="F492" s="29" t="s">
        <v>74</v>
      </c>
      <c r="G492" s="30">
        <v>0.3</v>
      </c>
      <c r="H492" s="30"/>
      <c r="I492" s="30">
        <v>0</v>
      </c>
      <c r="J492" s="31">
        <v>0</v>
      </c>
      <c r="M492" s="32">
        <f>ROUND(ROUND(J492, 2)*I492, 2)</f>
        <v>0</v>
      </c>
      <c r="P492" s="31">
        <v>206.5</v>
      </c>
      <c r="S492" s="32">
        <f>ROUND(ROUND(P492, 2)*I492, 2)</f>
        <v>0</v>
      </c>
      <c r="V492" s="9">
        <f>ROUND(ROUND(P492, 2)/1.2, 2)</f>
        <v>172.08</v>
      </c>
      <c r="Y492" s="9">
        <f t="shared" si="25"/>
        <v>0</v>
      </c>
      <c r="AD492" s="4" t="s">
        <v>1961</v>
      </c>
      <c r="AE492" s="4" t="s">
        <v>1962</v>
      </c>
      <c r="AF492" s="4" t="s">
        <v>1669</v>
      </c>
    </row>
    <row r="493" spans="1:35" ht="36" hidden="1" x14ac:dyDescent="0.3">
      <c r="A493" s="10" t="s">
        <v>1965</v>
      </c>
      <c r="B493" s="10" t="s">
        <v>1715</v>
      </c>
      <c r="C493" s="11" t="s">
        <v>1716</v>
      </c>
      <c r="D493" s="12"/>
      <c r="E493" s="12" t="s">
        <v>1966</v>
      </c>
      <c r="F493" s="12" t="s">
        <v>67</v>
      </c>
      <c r="G493" s="13">
        <v>1</v>
      </c>
      <c r="H493" s="13"/>
      <c r="I493" s="13">
        <v>0</v>
      </c>
      <c r="J493" s="14">
        <v>13.32</v>
      </c>
      <c r="K493" s="15">
        <v>428</v>
      </c>
      <c r="L493" s="14">
        <f>J493+ROUND(K493, 2)</f>
        <v>441.32</v>
      </c>
      <c r="M493" s="14">
        <v>0</v>
      </c>
      <c r="N493" s="14">
        <v>0</v>
      </c>
      <c r="O493" s="14">
        <f>M493+N493</f>
        <v>0</v>
      </c>
      <c r="P493" s="14">
        <v>75.27</v>
      </c>
      <c r="Q493" s="15">
        <v>428</v>
      </c>
      <c r="R493" s="14">
        <f>P493+ROUND(Q493, 2)</f>
        <v>503.27</v>
      </c>
      <c r="S493" s="14">
        <v>0</v>
      </c>
      <c r="T493" s="14">
        <v>0</v>
      </c>
      <c r="U493" s="14">
        <f>S493+T493</f>
        <v>0</v>
      </c>
      <c r="V493" s="9">
        <f>ROUND(P493 / 1.2, 2)</f>
        <v>62.73</v>
      </c>
      <c r="W493" s="9">
        <f>ROUND(Q493 / 1.2, 2)</f>
        <v>356.67</v>
      </c>
      <c r="X493" s="9">
        <f>ROUND(R493 / 1.2, 2)</f>
        <v>419.39</v>
      </c>
      <c r="Y493" s="9">
        <f t="shared" si="25"/>
        <v>0</v>
      </c>
      <c r="Z493" s="9">
        <f>ROUND(T493 / 1.2, 2)</f>
        <v>0</v>
      </c>
      <c r="AA493" s="9">
        <f>Y493+Z493</f>
        <v>0</v>
      </c>
      <c r="AD493" s="4">
        <v>337839964</v>
      </c>
      <c r="AE493" s="4">
        <v>27137993</v>
      </c>
      <c r="AG493" s="4" t="s">
        <v>1718</v>
      </c>
      <c r="AH493" s="4" t="s">
        <v>1719</v>
      </c>
      <c r="AI493" s="4" t="s">
        <v>70</v>
      </c>
    </row>
    <row r="494" spans="1:35" ht="108" hidden="1" x14ac:dyDescent="0.3">
      <c r="A494" s="10" t="s">
        <v>1968</v>
      </c>
      <c r="B494" s="10"/>
      <c r="C494" s="49" t="s">
        <v>1665</v>
      </c>
      <c r="D494" s="12"/>
      <c r="E494" s="12" t="s">
        <v>1827</v>
      </c>
      <c r="F494" s="29" t="s">
        <v>74</v>
      </c>
      <c r="G494" s="30">
        <v>0.3</v>
      </c>
      <c r="H494" s="30"/>
      <c r="I494" s="30">
        <v>0</v>
      </c>
      <c r="J494" s="31">
        <v>0</v>
      </c>
      <c r="M494" s="32">
        <f>ROUND(ROUND(J494, 2)*I494, 2)</f>
        <v>0</v>
      </c>
      <c r="P494" s="31">
        <v>206.5</v>
      </c>
      <c r="S494" s="32">
        <f>ROUND(ROUND(P494, 2)*I494, 2)</f>
        <v>0</v>
      </c>
      <c r="V494" s="9">
        <f>ROUND(ROUND(P494, 2)/1.2, 2)</f>
        <v>172.08</v>
      </c>
      <c r="Y494" s="9">
        <f t="shared" si="25"/>
        <v>0</v>
      </c>
      <c r="AD494" s="4" t="s">
        <v>1969</v>
      </c>
      <c r="AE494" s="4" t="s">
        <v>1970</v>
      </c>
      <c r="AF494" s="4" t="s">
        <v>1669</v>
      </c>
    </row>
    <row r="495" spans="1:35" ht="36" hidden="1" x14ac:dyDescent="0.3">
      <c r="A495" s="10" t="s">
        <v>1973</v>
      </c>
      <c r="B495" s="10"/>
      <c r="C495" s="49" t="s">
        <v>630</v>
      </c>
      <c r="D495" s="12"/>
      <c r="E495" s="12"/>
      <c r="F495" s="29" t="s">
        <v>74</v>
      </c>
      <c r="G495" s="30">
        <v>0.15</v>
      </c>
      <c r="H495" s="30"/>
      <c r="I495" s="30">
        <v>0</v>
      </c>
      <c r="J495" s="31">
        <v>88.8</v>
      </c>
      <c r="M495" s="32">
        <f>ROUND(ROUND(J495, 2)*I495, 2)</f>
        <v>0</v>
      </c>
      <c r="P495" s="31">
        <v>88.8</v>
      </c>
      <c r="S495" s="32">
        <f>ROUND(ROUND(P495, 2)*I495, 2)</f>
        <v>0</v>
      </c>
      <c r="V495" s="9">
        <f>ROUND(ROUND(P495, 2)/1.2, 2)</f>
        <v>74</v>
      </c>
      <c r="Y495" s="9">
        <f t="shared" si="25"/>
        <v>0</v>
      </c>
      <c r="AD495" s="4" t="s">
        <v>1974</v>
      </c>
      <c r="AE495" s="4" t="s">
        <v>1975</v>
      </c>
      <c r="AF495" s="4" t="s">
        <v>633</v>
      </c>
    </row>
    <row r="496" spans="1:35" ht="36" hidden="1" x14ac:dyDescent="0.3">
      <c r="A496" s="10" t="s">
        <v>1978</v>
      </c>
      <c r="B496" s="10" t="s">
        <v>1715</v>
      </c>
      <c r="C496" s="11" t="s">
        <v>1716</v>
      </c>
      <c r="D496" s="12"/>
      <c r="E496" s="12" t="s">
        <v>1979</v>
      </c>
      <c r="F496" s="12" t="s">
        <v>67</v>
      </c>
      <c r="G496" s="13">
        <v>1</v>
      </c>
      <c r="H496" s="13"/>
      <c r="I496" s="13">
        <v>0</v>
      </c>
      <c r="J496" s="14">
        <v>13.32</v>
      </c>
      <c r="K496" s="15">
        <v>428</v>
      </c>
      <c r="L496" s="14">
        <f>J496+ROUND(K496, 2)</f>
        <v>441.32</v>
      </c>
      <c r="M496" s="14">
        <v>0</v>
      </c>
      <c r="N496" s="14">
        <v>0</v>
      </c>
      <c r="O496" s="14">
        <f>M496+N496</f>
        <v>0</v>
      </c>
      <c r="P496" s="14">
        <v>68.28</v>
      </c>
      <c r="Q496" s="15">
        <v>428</v>
      </c>
      <c r="R496" s="14">
        <f>P496+ROUND(Q496, 2)</f>
        <v>496.28</v>
      </c>
      <c r="S496" s="14">
        <v>0</v>
      </c>
      <c r="T496" s="14">
        <v>0</v>
      </c>
      <c r="U496" s="14">
        <f>S496+T496</f>
        <v>0</v>
      </c>
      <c r="V496" s="9">
        <f>ROUND(P496 / 1.2, 2)</f>
        <v>56.9</v>
      </c>
      <c r="W496" s="9">
        <f>ROUND(Q496 / 1.2, 2)</f>
        <v>356.67</v>
      </c>
      <c r="X496" s="9">
        <f>ROUND(R496 / 1.2, 2)</f>
        <v>413.57</v>
      </c>
      <c r="Y496" s="9">
        <f t="shared" si="25"/>
        <v>0</v>
      </c>
      <c r="Z496" s="9">
        <f>ROUND(T496 / 1.2, 2)</f>
        <v>0</v>
      </c>
      <c r="AA496" s="9">
        <f>Y496+Z496</f>
        <v>0</v>
      </c>
      <c r="AD496" s="4">
        <v>337839965</v>
      </c>
      <c r="AE496" s="4">
        <v>27138002</v>
      </c>
      <c r="AG496" s="4" t="s">
        <v>1718</v>
      </c>
      <c r="AH496" s="4" t="s">
        <v>1719</v>
      </c>
      <c r="AI496" s="4" t="s">
        <v>70</v>
      </c>
    </row>
    <row r="497" spans="1:35" ht="36" hidden="1" x14ac:dyDescent="0.3">
      <c r="A497" s="10" t="s">
        <v>1981</v>
      </c>
      <c r="B497" s="10"/>
      <c r="C497" s="49" t="s">
        <v>630</v>
      </c>
      <c r="D497" s="12"/>
      <c r="E497" s="12"/>
      <c r="F497" s="29" t="s">
        <v>74</v>
      </c>
      <c r="G497" s="30">
        <v>0.15</v>
      </c>
      <c r="H497" s="30"/>
      <c r="I497" s="30">
        <v>0</v>
      </c>
      <c r="J497" s="31">
        <v>88.8</v>
      </c>
      <c r="M497" s="32">
        <f>ROUND(ROUND(J497, 2)*I497, 2)</f>
        <v>0</v>
      </c>
      <c r="P497" s="31">
        <v>88.8</v>
      </c>
      <c r="S497" s="32">
        <f>ROUND(ROUND(P497, 2)*I497, 2)</f>
        <v>0</v>
      </c>
      <c r="V497" s="9">
        <f>ROUND(ROUND(P497, 2)/1.2, 2)</f>
        <v>74</v>
      </c>
      <c r="Y497" s="9">
        <f t="shared" si="25"/>
        <v>0</v>
      </c>
      <c r="AD497" s="4" t="s">
        <v>1982</v>
      </c>
      <c r="AE497" s="4" t="s">
        <v>1983</v>
      </c>
      <c r="AF497" s="4" t="s">
        <v>633</v>
      </c>
    </row>
    <row r="498" spans="1:35" ht="126" hidden="1" x14ac:dyDescent="0.3">
      <c r="A498" s="10" t="s">
        <v>1986</v>
      </c>
      <c r="B498" s="10"/>
      <c r="C498" s="49" t="s">
        <v>1678</v>
      </c>
      <c r="D498" s="12"/>
      <c r="E498" s="12" t="s">
        <v>1836</v>
      </c>
      <c r="F498" s="29" t="s">
        <v>74</v>
      </c>
      <c r="G498" s="30">
        <v>0.3</v>
      </c>
      <c r="H498" s="30"/>
      <c r="I498" s="30">
        <v>0</v>
      </c>
      <c r="J498" s="31">
        <v>0</v>
      </c>
      <c r="M498" s="32">
        <f>ROUND(ROUND(J498, 2)*I498, 2)</f>
        <v>0</v>
      </c>
      <c r="P498" s="31">
        <v>183.2</v>
      </c>
      <c r="S498" s="32">
        <f>ROUND(ROUND(P498, 2)*I498, 2)</f>
        <v>0</v>
      </c>
      <c r="V498" s="9">
        <f>ROUND(ROUND(P498, 2)/1.2, 2)</f>
        <v>152.66999999999999</v>
      </c>
      <c r="Y498" s="9">
        <f t="shared" si="25"/>
        <v>0</v>
      </c>
      <c r="AD498" s="4" t="s">
        <v>1987</v>
      </c>
      <c r="AE498" s="4" t="s">
        <v>1988</v>
      </c>
      <c r="AF498" s="4" t="s">
        <v>1682</v>
      </c>
    </row>
    <row r="499" spans="1:35" ht="36" hidden="1" x14ac:dyDescent="0.3">
      <c r="A499" s="10" t="s">
        <v>1991</v>
      </c>
      <c r="B499" s="10" t="s">
        <v>1715</v>
      </c>
      <c r="C499" s="11" t="s">
        <v>1716</v>
      </c>
      <c r="D499" s="12"/>
      <c r="E499" s="12" t="s">
        <v>1992</v>
      </c>
      <c r="F499" s="12" t="s">
        <v>67</v>
      </c>
      <c r="G499" s="13">
        <v>1</v>
      </c>
      <c r="H499" s="13"/>
      <c r="I499" s="13">
        <v>0</v>
      </c>
      <c r="J499" s="14">
        <v>13.32</v>
      </c>
      <c r="K499" s="15">
        <v>428</v>
      </c>
      <c r="L499" s="14">
        <f>J499+ROUND(K499, 2)</f>
        <v>441.32</v>
      </c>
      <c r="M499" s="14">
        <v>0</v>
      </c>
      <c r="N499" s="14">
        <v>0</v>
      </c>
      <c r="O499" s="14">
        <f>M499+N499</f>
        <v>0</v>
      </c>
      <c r="P499" s="14">
        <v>75.27</v>
      </c>
      <c r="Q499" s="15">
        <v>428</v>
      </c>
      <c r="R499" s="14">
        <f>P499+ROUND(Q499, 2)</f>
        <v>503.27</v>
      </c>
      <c r="S499" s="14">
        <v>0</v>
      </c>
      <c r="T499" s="14">
        <v>0</v>
      </c>
      <c r="U499" s="14">
        <f>S499+T499</f>
        <v>0</v>
      </c>
      <c r="V499" s="9">
        <f>ROUND(P499 / 1.2, 2)</f>
        <v>62.73</v>
      </c>
      <c r="W499" s="9">
        <f>ROUND(Q499 / 1.2, 2)</f>
        <v>356.67</v>
      </c>
      <c r="X499" s="9">
        <f>ROUND(R499 / 1.2, 2)</f>
        <v>419.39</v>
      </c>
      <c r="Y499" s="9">
        <f t="shared" si="25"/>
        <v>0</v>
      </c>
      <c r="Z499" s="9">
        <f>ROUND(T499 / 1.2, 2)</f>
        <v>0</v>
      </c>
      <c r="AA499" s="9">
        <f>Y499+Z499</f>
        <v>0</v>
      </c>
      <c r="AD499" s="4">
        <v>337839966</v>
      </c>
      <c r="AE499" s="4">
        <v>27138003</v>
      </c>
      <c r="AG499" s="4" t="s">
        <v>1718</v>
      </c>
      <c r="AH499" s="4" t="s">
        <v>1719</v>
      </c>
      <c r="AI499" s="4" t="s">
        <v>70</v>
      </c>
    </row>
    <row r="500" spans="1:35" ht="54" hidden="1" x14ac:dyDescent="0.3">
      <c r="A500" s="10" t="s">
        <v>1994</v>
      </c>
      <c r="B500" s="10"/>
      <c r="C500" s="49" t="s">
        <v>1995</v>
      </c>
      <c r="D500" s="12"/>
      <c r="E500" s="12" t="s">
        <v>1996</v>
      </c>
      <c r="F500" s="29" t="s">
        <v>74</v>
      </c>
      <c r="G500" s="30">
        <v>0.3</v>
      </c>
      <c r="H500" s="30"/>
      <c r="I500" s="30">
        <v>0</v>
      </c>
      <c r="J500" s="31">
        <v>0</v>
      </c>
      <c r="M500" s="32">
        <f>ROUND(ROUND(J500, 2)*I500, 2)</f>
        <v>0</v>
      </c>
      <c r="P500" s="31">
        <v>206.5</v>
      </c>
      <c r="S500" s="32">
        <f>ROUND(ROUND(P500, 2)*I500, 2)</f>
        <v>0</v>
      </c>
      <c r="V500" s="9">
        <f>ROUND(ROUND(P500, 2)/1.2, 2)</f>
        <v>172.08</v>
      </c>
      <c r="Y500" s="9">
        <f t="shared" si="25"/>
        <v>0</v>
      </c>
      <c r="AD500" s="4" t="s">
        <v>1997</v>
      </c>
      <c r="AE500" s="4" t="s">
        <v>1998</v>
      </c>
      <c r="AF500" s="4" t="s">
        <v>1999</v>
      </c>
    </row>
    <row r="501" spans="1:35" ht="36" hidden="1" x14ac:dyDescent="0.3">
      <c r="A501" s="10" t="s">
        <v>2002</v>
      </c>
      <c r="B501" s="10"/>
      <c r="C501" s="49" t="s">
        <v>630</v>
      </c>
      <c r="D501" s="12"/>
      <c r="E501" s="12"/>
      <c r="F501" s="29" t="s">
        <v>74</v>
      </c>
      <c r="G501" s="30">
        <v>0.15</v>
      </c>
      <c r="H501" s="30"/>
      <c r="I501" s="30">
        <v>0</v>
      </c>
      <c r="J501" s="31">
        <v>88.8</v>
      </c>
      <c r="M501" s="32">
        <f>ROUND(ROUND(J501, 2)*I501, 2)</f>
        <v>0</v>
      </c>
      <c r="P501" s="31">
        <v>88.8</v>
      </c>
      <c r="S501" s="32">
        <f>ROUND(ROUND(P501, 2)*I501, 2)</f>
        <v>0</v>
      </c>
      <c r="V501" s="9">
        <f>ROUND(ROUND(P501, 2)/1.2, 2)</f>
        <v>74</v>
      </c>
      <c r="Y501" s="9">
        <f t="shared" si="25"/>
        <v>0</v>
      </c>
      <c r="AD501" s="4" t="s">
        <v>2003</v>
      </c>
      <c r="AE501" s="4" t="s">
        <v>2004</v>
      </c>
      <c r="AF501" s="4" t="s">
        <v>633</v>
      </c>
    </row>
    <row r="502" spans="1:35" ht="36" hidden="1" x14ac:dyDescent="0.3">
      <c r="A502" s="10" t="s">
        <v>2007</v>
      </c>
      <c r="B502" s="10" t="s">
        <v>1715</v>
      </c>
      <c r="C502" s="11" t="s">
        <v>1716</v>
      </c>
      <c r="D502" s="12"/>
      <c r="E502" s="12" t="s">
        <v>2008</v>
      </c>
      <c r="F502" s="12" t="s">
        <v>67</v>
      </c>
      <c r="G502" s="13">
        <v>1</v>
      </c>
      <c r="H502" s="13"/>
      <c r="I502" s="13">
        <v>0</v>
      </c>
      <c r="J502" s="14">
        <v>13.32</v>
      </c>
      <c r="K502" s="15">
        <v>428</v>
      </c>
      <c r="L502" s="14">
        <f>J502+ROUND(K502, 2)</f>
        <v>441.32</v>
      </c>
      <c r="M502" s="14">
        <v>0</v>
      </c>
      <c r="N502" s="14">
        <v>0</v>
      </c>
      <c r="O502" s="14">
        <f>M502+N502</f>
        <v>0</v>
      </c>
      <c r="P502" s="14">
        <v>75.27</v>
      </c>
      <c r="Q502" s="15">
        <v>428</v>
      </c>
      <c r="R502" s="14">
        <f>P502+ROUND(Q502, 2)</f>
        <v>503.27</v>
      </c>
      <c r="S502" s="14">
        <v>0</v>
      </c>
      <c r="T502" s="14">
        <v>0</v>
      </c>
      <c r="U502" s="14">
        <f>S502+T502</f>
        <v>0</v>
      </c>
      <c r="V502" s="9">
        <f>ROUND(P502 / 1.2, 2)</f>
        <v>62.73</v>
      </c>
      <c r="W502" s="9">
        <f>ROUND(Q502 / 1.2, 2)</f>
        <v>356.67</v>
      </c>
      <c r="X502" s="9">
        <f>ROUND(R502 / 1.2, 2)</f>
        <v>419.39</v>
      </c>
      <c r="Y502" s="9">
        <f t="shared" si="25"/>
        <v>0</v>
      </c>
      <c r="Z502" s="9">
        <f>ROUND(T502 / 1.2, 2)</f>
        <v>0</v>
      </c>
      <c r="AA502" s="9">
        <f>Y502+Z502</f>
        <v>0</v>
      </c>
      <c r="AD502" s="4">
        <v>337839967</v>
      </c>
      <c r="AE502" s="4">
        <v>27138004</v>
      </c>
      <c r="AG502" s="4" t="s">
        <v>1718</v>
      </c>
      <c r="AH502" s="4" t="s">
        <v>1719</v>
      </c>
      <c r="AI502" s="4" t="s">
        <v>70</v>
      </c>
    </row>
    <row r="503" spans="1:35" ht="36" hidden="1" x14ac:dyDescent="0.3">
      <c r="A503" s="10" t="s">
        <v>2010</v>
      </c>
      <c r="B503" s="10"/>
      <c r="C503" s="49" t="s">
        <v>630</v>
      </c>
      <c r="D503" s="12"/>
      <c r="E503" s="12"/>
      <c r="F503" s="29" t="s">
        <v>74</v>
      </c>
      <c r="G503" s="30">
        <v>0.15</v>
      </c>
      <c r="H503" s="30"/>
      <c r="I503" s="30">
        <v>0</v>
      </c>
      <c r="J503" s="31">
        <v>88.8</v>
      </c>
      <c r="M503" s="32">
        <f>ROUND(ROUND(J503, 2)*I503, 2)</f>
        <v>0</v>
      </c>
      <c r="P503" s="31">
        <v>88.8</v>
      </c>
      <c r="S503" s="32">
        <f>ROUND(ROUND(P503, 2)*I503, 2)</f>
        <v>0</v>
      </c>
      <c r="V503" s="9">
        <f>ROUND(ROUND(P503, 2)/1.2, 2)</f>
        <v>74</v>
      </c>
      <c r="Y503" s="9">
        <f t="shared" si="25"/>
        <v>0</v>
      </c>
      <c r="AD503" s="4" t="s">
        <v>2011</v>
      </c>
      <c r="AE503" s="4" t="s">
        <v>2012</v>
      </c>
      <c r="AF503" s="4" t="s">
        <v>633</v>
      </c>
    </row>
    <row r="504" spans="1:35" ht="90" hidden="1" x14ac:dyDescent="0.3">
      <c r="A504" s="10" t="s">
        <v>2015</v>
      </c>
      <c r="B504" s="10"/>
      <c r="C504" s="49" t="s">
        <v>1665</v>
      </c>
      <c r="D504" s="12"/>
      <c r="E504" s="12" t="s">
        <v>2016</v>
      </c>
      <c r="F504" s="29" t="s">
        <v>74</v>
      </c>
      <c r="G504" s="30">
        <v>0.3</v>
      </c>
      <c r="H504" s="30"/>
      <c r="I504" s="30">
        <v>0</v>
      </c>
      <c r="J504" s="31">
        <v>0</v>
      </c>
      <c r="M504" s="32">
        <f>ROUND(ROUND(J504, 2)*I504, 2)</f>
        <v>0</v>
      </c>
      <c r="P504" s="31">
        <v>206.5</v>
      </c>
      <c r="S504" s="32">
        <f>ROUND(ROUND(P504, 2)*I504, 2)</f>
        <v>0</v>
      </c>
      <c r="V504" s="9">
        <f>ROUND(ROUND(P504, 2)/1.2, 2)</f>
        <v>172.08</v>
      </c>
      <c r="Y504" s="9">
        <f t="shared" si="25"/>
        <v>0</v>
      </c>
      <c r="AD504" s="4" t="s">
        <v>2017</v>
      </c>
      <c r="AE504" s="4" t="s">
        <v>2018</v>
      </c>
      <c r="AF504" s="4" t="s">
        <v>1669</v>
      </c>
    </row>
    <row r="505" spans="1:35" ht="36" x14ac:dyDescent="0.3">
      <c r="A505" s="10" t="s">
        <v>2021</v>
      </c>
      <c r="B505" s="10" t="s">
        <v>1715</v>
      </c>
      <c r="C505" s="11" t="s">
        <v>1716</v>
      </c>
      <c r="D505" s="12"/>
      <c r="E505" s="12" t="s">
        <v>2022</v>
      </c>
      <c r="F505" s="12" t="s">
        <v>67</v>
      </c>
      <c r="G505" s="13">
        <v>1</v>
      </c>
      <c r="H505" s="13"/>
      <c r="I505" s="13">
        <v>9197</v>
      </c>
      <c r="J505" s="14">
        <v>13.54</v>
      </c>
      <c r="K505" s="15">
        <v>428</v>
      </c>
      <c r="L505" s="14">
        <f>J505+ROUND(K505, 2)</f>
        <v>441.54</v>
      </c>
      <c r="M505" s="14">
        <v>124527.38</v>
      </c>
      <c r="N505" s="14">
        <v>3936316</v>
      </c>
      <c r="O505" s="14">
        <f>M505+N505</f>
        <v>4060843.38</v>
      </c>
      <c r="P505" s="14">
        <v>68.28</v>
      </c>
      <c r="Q505" s="15">
        <v>513.6</v>
      </c>
      <c r="R505" s="14">
        <f>P505+ROUND(Q505, 2)</f>
        <v>581.88</v>
      </c>
      <c r="S505" s="14">
        <v>627971.16</v>
      </c>
      <c r="T505" s="14">
        <v>4723579.2</v>
      </c>
      <c r="U505" s="14">
        <f>S505+T505</f>
        <v>5351550.3600000003</v>
      </c>
      <c r="V505" s="9">
        <f>ROUND(P505 / 1.2, 2)</f>
        <v>56.9</v>
      </c>
      <c r="W505" s="9">
        <f>ROUND(Q505 / 1.2, 2)</f>
        <v>428</v>
      </c>
      <c r="X505" s="9">
        <f>ROUND(R505 / 1.2, 2)</f>
        <v>484.9</v>
      </c>
      <c r="Y505" s="9">
        <f t="shared" si="25"/>
        <v>523309.3</v>
      </c>
      <c r="Z505" s="9">
        <f>ROUND(T505 / 1.2, 2)</f>
        <v>3936316</v>
      </c>
      <c r="AA505" s="9">
        <f>Y505+Z505</f>
        <v>4459625.3</v>
      </c>
      <c r="AD505" s="4">
        <v>337839968</v>
      </c>
      <c r="AE505" s="4">
        <v>28726618</v>
      </c>
      <c r="AG505" s="4" t="s">
        <v>1718</v>
      </c>
      <c r="AH505" s="4" t="s">
        <v>1719</v>
      </c>
      <c r="AI505" s="4" t="s">
        <v>70</v>
      </c>
    </row>
    <row r="506" spans="1:35" ht="126" x14ac:dyDescent="0.3">
      <c r="A506" s="10" t="s">
        <v>2023</v>
      </c>
      <c r="B506" s="10"/>
      <c r="C506" s="49" t="s">
        <v>1722</v>
      </c>
      <c r="D506" s="12"/>
      <c r="E506" s="12" t="s">
        <v>2024</v>
      </c>
      <c r="F506" s="29" t="s">
        <v>74</v>
      </c>
      <c r="G506" s="30">
        <v>0.3</v>
      </c>
      <c r="H506" s="30"/>
      <c r="I506" s="30">
        <v>2759.1</v>
      </c>
      <c r="J506" s="31">
        <v>0</v>
      </c>
      <c r="M506" s="32">
        <f>ROUND(ROUND(J506, 2)*I506, 2)</f>
        <v>0</v>
      </c>
      <c r="P506" s="31">
        <v>183.2</v>
      </c>
      <c r="S506" s="32">
        <f>ROUND(ROUND(P506, 2)*I506, 2)</f>
        <v>505467.12</v>
      </c>
      <c r="V506" s="9">
        <f>ROUND(ROUND(P506, 2)/1.2, 2)</f>
        <v>152.66999999999999</v>
      </c>
      <c r="Y506" s="9">
        <f t="shared" si="25"/>
        <v>421222.6</v>
      </c>
      <c r="AD506" s="4" t="s">
        <v>2025</v>
      </c>
      <c r="AE506" s="4" t="s">
        <v>2026</v>
      </c>
      <c r="AF506" s="4" t="s">
        <v>1726</v>
      </c>
    </row>
    <row r="507" spans="1:35" ht="36" x14ac:dyDescent="0.3">
      <c r="A507" s="10" t="s">
        <v>2027</v>
      </c>
      <c r="B507" s="10"/>
      <c r="C507" s="49" t="s">
        <v>630</v>
      </c>
      <c r="D507" s="12"/>
      <c r="E507" s="12"/>
      <c r="F507" s="29" t="s">
        <v>74</v>
      </c>
      <c r="G507" s="30">
        <v>0.15</v>
      </c>
      <c r="H507" s="30"/>
      <c r="I507" s="30">
        <v>1379.55</v>
      </c>
      <c r="J507" s="31">
        <v>90.28</v>
      </c>
      <c r="M507" s="32">
        <f>ROUND(ROUND(J507, 2)*I507, 2)</f>
        <v>124545.77</v>
      </c>
      <c r="P507" s="31">
        <v>88.8</v>
      </c>
      <c r="S507" s="32">
        <f>ROUND(ROUND(P507, 2)*I507, 2)</f>
        <v>122504.04</v>
      </c>
      <c r="V507" s="9">
        <f>ROUND(ROUND(P507, 2)/1.2, 2)</f>
        <v>74</v>
      </c>
      <c r="Y507" s="9">
        <f t="shared" si="25"/>
        <v>102086.7</v>
      </c>
      <c r="AD507" s="4" t="s">
        <v>2028</v>
      </c>
      <c r="AE507" s="4" t="s">
        <v>2029</v>
      </c>
      <c r="AF507" s="4" t="s">
        <v>633</v>
      </c>
    </row>
    <row r="508" spans="1:35" ht="36" x14ac:dyDescent="0.3">
      <c r="A508" s="10" t="s">
        <v>2030</v>
      </c>
      <c r="B508" s="10" t="s">
        <v>1715</v>
      </c>
      <c r="C508" s="11" t="s">
        <v>1716</v>
      </c>
      <c r="D508" s="12"/>
      <c r="E508" s="12" t="s">
        <v>2031</v>
      </c>
      <c r="F508" s="12" t="s">
        <v>67</v>
      </c>
      <c r="G508" s="13">
        <v>1</v>
      </c>
      <c r="H508" s="13"/>
      <c r="I508" s="13">
        <v>14</v>
      </c>
      <c r="J508" s="14">
        <v>13.54</v>
      </c>
      <c r="K508" s="15">
        <v>428</v>
      </c>
      <c r="L508" s="14">
        <f>J508+ROUND(K508, 2)</f>
        <v>441.54</v>
      </c>
      <c r="M508" s="14">
        <v>189.56</v>
      </c>
      <c r="N508" s="14">
        <v>5992</v>
      </c>
      <c r="O508" s="14">
        <f>M508+N508</f>
        <v>6181.56</v>
      </c>
      <c r="P508" s="14">
        <v>68.28</v>
      </c>
      <c r="Q508" s="15">
        <v>513.6</v>
      </c>
      <c r="R508" s="14">
        <f>P508+ROUND(Q508, 2)</f>
        <v>581.88</v>
      </c>
      <c r="S508" s="14">
        <v>955.92</v>
      </c>
      <c r="T508" s="14">
        <v>7190.4</v>
      </c>
      <c r="U508" s="14">
        <f>S508+T508</f>
        <v>8146.32</v>
      </c>
      <c r="V508" s="9">
        <f>ROUND(P508 / 1.2, 2)</f>
        <v>56.9</v>
      </c>
      <c r="W508" s="9">
        <f>ROUND(Q508 / 1.2, 2)</f>
        <v>428</v>
      </c>
      <c r="X508" s="9">
        <f>ROUND(R508 / 1.2, 2)</f>
        <v>484.9</v>
      </c>
      <c r="Y508" s="9">
        <f t="shared" si="25"/>
        <v>796.6</v>
      </c>
      <c r="Z508" s="9">
        <f>ROUND(T508 / 1.2, 2)</f>
        <v>5992</v>
      </c>
      <c r="AA508" s="9">
        <f>Y508+Z508</f>
        <v>6788.6</v>
      </c>
      <c r="AD508" s="4">
        <v>337839969</v>
      </c>
      <c r="AE508" s="4">
        <v>28726622</v>
      </c>
      <c r="AG508" s="4" t="s">
        <v>1718</v>
      </c>
      <c r="AH508" s="4" t="s">
        <v>1719</v>
      </c>
      <c r="AI508" s="4" t="s">
        <v>70</v>
      </c>
    </row>
    <row r="509" spans="1:35" ht="36" x14ac:dyDescent="0.3">
      <c r="A509" s="10" t="s">
        <v>2032</v>
      </c>
      <c r="B509" s="10"/>
      <c r="C509" s="49" t="s">
        <v>630</v>
      </c>
      <c r="D509" s="12"/>
      <c r="E509" s="12"/>
      <c r="F509" s="29" t="s">
        <v>74</v>
      </c>
      <c r="G509" s="30">
        <v>0.15</v>
      </c>
      <c r="H509" s="30"/>
      <c r="I509" s="30">
        <v>2.1</v>
      </c>
      <c r="J509" s="31">
        <v>90.28</v>
      </c>
      <c r="M509" s="32">
        <f>ROUND(ROUND(J509, 2)*I509, 2)</f>
        <v>189.59</v>
      </c>
      <c r="P509" s="31">
        <v>88.8</v>
      </c>
      <c r="S509" s="32">
        <f>ROUND(ROUND(P509, 2)*I509, 2)</f>
        <v>186.48</v>
      </c>
      <c r="V509" s="9">
        <f>ROUND(ROUND(P509, 2)/1.2, 2)</f>
        <v>74</v>
      </c>
      <c r="Y509" s="9">
        <f t="shared" si="25"/>
        <v>155.4</v>
      </c>
      <c r="AD509" s="4" t="s">
        <v>2033</v>
      </c>
      <c r="AE509" s="4" t="s">
        <v>2034</v>
      </c>
      <c r="AF509" s="4" t="s">
        <v>633</v>
      </c>
    </row>
    <row r="510" spans="1:35" ht="126" x14ac:dyDescent="0.3">
      <c r="A510" s="10" t="s">
        <v>2035</v>
      </c>
      <c r="B510" s="10"/>
      <c r="C510" s="49" t="s">
        <v>1665</v>
      </c>
      <c r="D510" s="12"/>
      <c r="E510" s="12" t="s">
        <v>2036</v>
      </c>
      <c r="F510" s="29" t="s">
        <v>74</v>
      </c>
      <c r="G510" s="30">
        <v>0.3</v>
      </c>
      <c r="H510" s="30"/>
      <c r="I510" s="30">
        <v>4.2</v>
      </c>
      <c r="J510" s="31">
        <v>0</v>
      </c>
      <c r="M510" s="32">
        <f>ROUND(ROUND(J510, 2)*I510, 2)</f>
        <v>0</v>
      </c>
      <c r="P510" s="31">
        <v>183.2</v>
      </c>
      <c r="S510" s="32">
        <f>ROUND(ROUND(P510, 2)*I510, 2)</f>
        <v>769.44</v>
      </c>
      <c r="V510" s="9">
        <f>ROUND(ROUND(P510, 2)/1.2, 2)</f>
        <v>152.66999999999999</v>
      </c>
      <c r="Y510" s="9">
        <f t="shared" si="25"/>
        <v>641.20000000000005</v>
      </c>
      <c r="AD510" s="4" t="s">
        <v>2037</v>
      </c>
      <c r="AE510" s="4" t="s">
        <v>2038</v>
      </c>
      <c r="AF510" s="4" t="s">
        <v>1669</v>
      </c>
    </row>
    <row r="511" spans="1:35" ht="36" x14ac:dyDescent="0.3">
      <c r="A511" s="10" t="s">
        <v>2039</v>
      </c>
      <c r="B511" s="10" t="s">
        <v>1715</v>
      </c>
      <c r="C511" s="11" t="s">
        <v>1716</v>
      </c>
      <c r="D511" s="12"/>
      <c r="E511" s="12" t="s">
        <v>2040</v>
      </c>
      <c r="F511" s="12" t="s">
        <v>67</v>
      </c>
      <c r="G511" s="13">
        <v>1</v>
      </c>
      <c r="H511" s="13"/>
      <c r="I511" s="13">
        <v>49.4</v>
      </c>
      <c r="J511" s="14">
        <v>13.54</v>
      </c>
      <c r="K511" s="15">
        <v>428</v>
      </c>
      <c r="L511" s="14">
        <f>J511+ROUND(K511, 2)</f>
        <v>441.54</v>
      </c>
      <c r="M511" s="14">
        <v>668.88</v>
      </c>
      <c r="N511" s="14">
        <v>21143.200000000001</v>
      </c>
      <c r="O511" s="14">
        <f>M511+N511</f>
        <v>21812.080000000002</v>
      </c>
      <c r="P511" s="14">
        <v>68.28</v>
      </c>
      <c r="Q511" s="15">
        <v>513.6</v>
      </c>
      <c r="R511" s="14">
        <f>P511+ROUND(Q511, 2)</f>
        <v>581.88</v>
      </c>
      <c r="S511" s="14">
        <v>3373.03</v>
      </c>
      <c r="T511" s="14">
        <v>25371.84</v>
      </c>
      <c r="U511" s="14">
        <f>S511+T511</f>
        <v>28744.87</v>
      </c>
      <c r="V511" s="9">
        <f>ROUND(P511 / 1.2, 2)</f>
        <v>56.9</v>
      </c>
      <c r="W511" s="9">
        <f>ROUND(Q511 / 1.2, 2)</f>
        <v>428</v>
      </c>
      <c r="X511" s="9">
        <f>ROUND(R511 / 1.2, 2)</f>
        <v>484.9</v>
      </c>
      <c r="Y511" s="9">
        <f t="shared" si="25"/>
        <v>2810.86</v>
      </c>
      <c r="Z511" s="9">
        <f>ROUND(T511 / 1.2, 2)</f>
        <v>21143.200000000001</v>
      </c>
      <c r="AA511" s="9">
        <f>Y511+Z511</f>
        <v>23954.06</v>
      </c>
      <c r="AD511" s="4">
        <v>337839970</v>
      </c>
      <c r="AE511" s="4">
        <v>28726624</v>
      </c>
      <c r="AG511" s="4" t="s">
        <v>1718</v>
      </c>
      <c r="AH511" s="4" t="s">
        <v>1719</v>
      </c>
      <c r="AI511" s="4" t="s">
        <v>70</v>
      </c>
    </row>
    <row r="512" spans="1:35" ht="126" x14ac:dyDescent="0.3">
      <c r="A512" s="10" t="s">
        <v>2041</v>
      </c>
      <c r="B512" s="10"/>
      <c r="C512" s="49" t="s">
        <v>1665</v>
      </c>
      <c r="D512" s="12"/>
      <c r="E512" s="12" t="s">
        <v>2042</v>
      </c>
      <c r="F512" s="29" t="s">
        <v>74</v>
      </c>
      <c r="G512" s="30">
        <v>0.3</v>
      </c>
      <c r="H512" s="30"/>
      <c r="I512" s="30">
        <v>14.82</v>
      </c>
      <c r="J512" s="31">
        <v>0</v>
      </c>
      <c r="M512" s="32">
        <f>ROUND(ROUND(J512, 2)*I512, 2)</f>
        <v>0</v>
      </c>
      <c r="P512" s="31">
        <v>183.2</v>
      </c>
      <c r="S512" s="32">
        <f>ROUND(ROUND(P512, 2)*I512, 2)</f>
        <v>2715.02</v>
      </c>
      <c r="V512" s="9">
        <f>ROUND(ROUND(P512, 2)/1.2, 2)</f>
        <v>152.66999999999999</v>
      </c>
      <c r="Y512" s="9">
        <f t="shared" si="25"/>
        <v>2262.52</v>
      </c>
      <c r="AD512" s="4" t="s">
        <v>2043</v>
      </c>
      <c r="AE512" s="4" t="s">
        <v>2044</v>
      </c>
      <c r="AF512" s="4" t="s">
        <v>1669</v>
      </c>
    </row>
    <row r="513" spans="1:35" ht="36" x14ac:dyDescent="0.3">
      <c r="A513" s="10" t="s">
        <v>2045</v>
      </c>
      <c r="B513" s="10"/>
      <c r="C513" s="49" t="s">
        <v>630</v>
      </c>
      <c r="D513" s="12"/>
      <c r="E513" s="12"/>
      <c r="F513" s="29" t="s">
        <v>74</v>
      </c>
      <c r="G513" s="30">
        <v>0.15</v>
      </c>
      <c r="H513" s="30"/>
      <c r="I513" s="30">
        <v>7.41</v>
      </c>
      <c r="J513" s="31">
        <v>90.28</v>
      </c>
      <c r="M513" s="32">
        <f>ROUND(ROUND(J513, 2)*I513, 2)</f>
        <v>668.97</v>
      </c>
      <c r="P513" s="31">
        <v>88.8</v>
      </c>
      <c r="S513" s="32">
        <f>ROUND(ROUND(P513, 2)*I513, 2)</f>
        <v>658.01</v>
      </c>
      <c r="V513" s="9">
        <f>ROUND(ROUND(P513, 2)/1.2, 2)</f>
        <v>74</v>
      </c>
      <c r="Y513" s="9">
        <f t="shared" si="25"/>
        <v>548.34</v>
      </c>
      <c r="AD513" s="4" t="s">
        <v>2046</v>
      </c>
      <c r="AE513" s="4" t="s">
        <v>2047</v>
      </c>
      <c r="AF513" s="4" t="s">
        <v>633</v>
      </c>
    </row>
    <row r="514" spans="1:35" ht="36" x14ac:dyDescent="0.3">
      <c r="A514" s="10" t="s">
        <v>2048</v>
      </c>
      <c r="B514" s="10" t="s">
        <v>1715</v>
      </c>
      <c r="C514" s="11" t="s">
        <v>1716</v>
      </c>
      <c r="D514" s="12"/>
      <c r="E514" s="12" t="s">
        <v>2049</v>
      </c>
      <c r="F514" s="12" t="s">
        <v>67</v>
      </c>
      <c r="G514" s="13">
        <v>1</v>
      </c>
      <c r="H514" s="13"/>
      <c r="I514" s="13">
        <v>32.799999999999997</v>
      </c>
      <c r="J514" s="14">
        <v>13.54</v>
      </c>
      <c r="K514" s="15">
        <v>428</v>
      </c>
      <c r="L514" s="14">
        <f>J514+ROUND(K514, 2)</f>
        <v>441.54</v>
      </c>
      <c r="M514" s="14">
        <v>444.11</v>
      </c>
      <c r="N514" s="14">
        <v>14038.4</v>
      </c>
      <c r="O514" s="14">
        <f>M514+N514</f>
        <v>14482.51</v>
      </c>
      <c r="P514" s="14">
        <v>68.28</v>
      </c>
      <c r="Q514" s="15">
        <v>513.6</v>
      </c>
      <c r="R514" s="14">
        <f>P514+ROUND(Q514, 2)</f>
        <v>581.88</v>
      </c>
      <c r="S514" s="14">
        <v>2239.58</v>
      </c>
      <c r="T514" s="14">
        <v>16846.080000000002</v>
      </c>
      <c r="U514" s="14">
        <f>S514+T514</f>
        <v>19085.660000000003</v>
      </c>
      <c r="V514" s="9">
        <f>ROUND(P514 / 1.2, 2)</f>
        <v>56.9</v>
      </c>
      <c r="W514" s="9">
        <f>ROUND(Q514 / 1.2, 2)</f>
        <v>428</v>
      </c>
      <c r="X514" s="9">
        <f>ROUND(R514 / 1.2, 2)</f>
        <v>484.9</v>
      </c>
      <c r="Y514" s="9">
        <f t="shared" si="25"/>
        <v>1866.32</v>
      </c>
      <c r="Z514" s="9">
        <f>ROUND(T514 / 1.2, 2)</f>
        <v>14038.4</v>
      </c>
      <c r="AA514" s="9">
        <f>Y514+Z514</f>
        <v>15904.72</v>
      </c>
      <c r="AD514" s="4">
        <v>337839971</v>
      </c>
      <c r="AE514" s="4">
        <v>28726626</v>
      </c>
      <c r="AG514" s="4" t="s">
        <v>1718</v>
      </c>
      <c r="AH514" s="4" t="s">
        <v>1719</v>
      </c>
      <c r="AI514" s="4" t="s">
        <v>70</v>
      </c>
    </row>
    <row r="515" spans="1:35" ht="36" x14ac:dyDescent="0.3">
      <c r="A515" s="10" t="s">
        <v>2050</v>
      </c>
      <c r="B515" s="10"/>
      <c r="C515" s="49" t="s">
        <v>630</v>
      </c>
      <c r="D515" s="12"/>
      <c r="E515" s="12"/>
      <c r="F515" s="29" t="s">
        <v>74</v>
      </c>
      <c r="G515" s="30">
        <v>0.15</v>
      </c>
      <c r="H515" s="30"/>
      <c r="I515" s="30">
        <v>4.92</v>
      </c>
      <c r="J515" s="31">
        <v>90.28</v>
      </c>
      <c r="M515" s="32">
        <f>ROUND(ROUND(J515, 2)*I515, 2)</f>
        <v>444.18</v>
      </c>
      <c r="P515" s="31">
        <v>88.8</v>
      </c>
      <c r="S515" s="32">
        <f>ROUND(ROUND(P515, 2)*I515, 2)</f>
        <v>436.9</v>
      </c>
      <c r="V515" s="9">
        <f>ROUND(ROUND(P515, 2)/1.2, 2)</f>
        <v>74</v>
      </c>
      <c r="Y515" s="9">
        <f t="shared" si="25"/>
        <v>364.08</v>
      </c>
      <c r="AD515" s="4" t="s">
        <v>2051</v>
      </c>
      <c r="AE515" s="4" t="s">
        <v>2052</v>
      </c>
      <c r="AF515" s="4" t="s">
        <v>633</v>
      </c>
    </row>
    <row r="516" spans="1:35" ht="126" x14ac:dyDescent="0.3">
      <c r="A516" s="10" t="s">
        <v>2053</v>
      </c>
      <c r="B516" s="10"/>
      <c r="C516" s="49" t="s">
        <v>1665</v>
      </c>
      <c r="D516" s="12"/>
      <c r="E516" s="12" t="s">
        <v>2054</v>
      </c>
      <c r="F516" s="29" t="s">
        <v>74</v>
      </c>
      <c r="G516" s="30">
        <v>0.3</v>
      </c>
      <c r="H516" s="30"/>
      <c r="I516" s="30">
        <v>9.84</v>
      </c>
      <c r="J516" s="31">
        <v>0</v>
      </c>
      <c r="M516" s="32">
        <f>ROUND(ROUND(J516, 2)*I516, 2)</f>
        <v>0</v>
      </c>
      <c r="P516" s="31">
        <v>183.2</v>
      </c>
      <c r="S516" s="32">
        <f>ROUND(ROUND(P516, 2)*I516, 2)</f>
        <v>1802.69</v>
      </c>
      <c r="V516" s="9">
        <f>ROUND(ROUND(P516, 2)/1.2, 2)</f>
        <v>152.66999999999999</v>
      </c>
      <c r="Y516" s="9">
        <f t="shared" si="25"/>
        <v>1502.24</v>
      </c>
      <c r="AD516" s="4" t="s">
        <v>2055</v>
      </c>
      <c r="AE516" s="4" t="s">
        <v>2056</v>
      </c>
      <c r="AF516" s="4" t="s">
        <v>1669</v>
      </c>
    </row>
    <row r="517" spans="1:35" ht="36" x14ac:dyDescent="0.3">
      <c r="A517" s="10" t="s">
        <v>2057</v>
      </c>
      <c r="B517" s="10" t="s">
        <v>1715</v>
      </c>
      <c r="C517" s="11" t="s">
        <v>1716</v>
      </c>
      <c r="D517" s="12"/>
      <c r="E517" s="12" t="s">
        <v>2058</v>
      </c>
      <c r="F517" s="12" t="s">
        <v>67</v>
      </c>
      <c r="G517" s="13">
        <v>1</v>
      </c>
      <c r="H517" s="13"/>
      <c r="I517" s="13">
        <v>7.9</v>
      </c>
      <c r="J517" s="14">
        <v>13.54</v>
      </c>
      <c r="K517" s="15">
        <v>428</v>
      </c>
      <c r="L517" s="14">
        <f>J517+ROUND(K517, 2)</f>
        <v>441.54</v>
      </c>
      <c r="M517" s="14">
        <v>106.97</v>
      </c>
      <c r="N517" s="14">
        <v>3381.2</v>
      </c>
      <c r="O517" s="14">
        <f>M517+N517</f>
        <v>3488.1699999999996</v>
      </c>
      <c r="P517" s="14">
        <v>68.28</v>
      </c>
      <c r="Q517" s="15">
        <v>513.6</v>
      </c>
      <c r="R517" s="14">
        <f>P517+ROUND(Q517, 2)</f>
        <v>581.88</v>
      </c>
      <c r="S517" s="14">
        <v>539.41</v>
      </c>
      <c r="T517" s="14">
        <v>4057.44</v>
      </c>
      <c r="U517" s="14">
        <f>S517+T517</f>
        <v>4596.8500000000004</v>
      </c>
      <c r="V517" s="9">
        <f>ROUND(P517 / 1.2, 2)</f>
        <v>56.9</v>
      </c>
      <c r="W517" s="9">
        <f>ROUND(Q517 / 1.2, 2)</f>
        <v>428</v>
      </c>
      <c r="X517" s="9">
        <f>ROUND(R517 / 1.2, 2)</f>
        <v>484.9</v>
      </c>
      <c r="Y517" s="9">
        <f t="shared" si="25"/>
        <v>449.51</v>
      </c>
      <c r="Z517" s="9">
        <f>ROUND(T517 / 1.2, 2)</f>
        <v>3381.2</v>
      </c>
      <c r="AA517" s="9">
        <f>Y517+Z517</f>
        <v>3830.71</v>
      </c>
      <c r="AD517" s="4">
        <v>337839972</v>
      </c>
      <c r="AE517" s="4">
        <v>28726628</v>
      </c>
      <c r="AG517" s="4" t="s">
        <v>1718</v>
      </c>
      <c r="AH517" s="4" t="s">
        <v>1719</v>
      </c>
      <c r="AI517" s="4" t="s">
        <v>70</v>
      </c>
    </row>
    <row r="518" spans="1:35" ht="126" x14ac:dyDescent="0.3">
      <c r="A518" s="10" t="s">
        <v>2059</v>
      </c>
      <c r="B518" s="10"/>
      <c r="C518" s="49" t="s">
        <v>1665</v>
      </c>
      <c r="D518" s="12"/>
      <c r="E518" s="12" t="s">
        <v>2060</v>
      </c>
      <c r="F518" s="29" t="s">
        <v>74</v>
      </c>
      <c r="G518" s="30">
        <v>0.3</v>
      </c>
      <c r="H518" s="30"/>
      <c r="I518" s="30">
        <v>2.37</v>
      </c>
      <c r="J518" s="31">
        <v>0</v>
      </c>
      <c r="M518" s="32">
        <f>ROUND(ROUND(J518, 2)*I518, 2)</f>
        <v>0</v>
      </c>
      <c r="P518" s="31">
        <v>183.2</v>
      </c>
      <c r="S518" s="32">
        <f>ROUND(ROUND(P518, 2)*I518, 2)</f>
        <v>434.18</v>
      </c>
      <c r="V518" s="9">
        <f>ROUND(ROUND(P518, 2)/1.2, 2)</f>
        <v>152.66999999999999</v>
      </c>
      <c r="Y518" s="9">
        <f t="shared" si="25"/>
        <v>361.82</v>
      </c>
      <c r="AD518" s="4" t="s">
        <v>2061</v>
      </c>
      <c r="AE518" s="4" t="s">
        <v>2062</v>
      </c>
      <c r="AF518" s="4" t="s">
        <v>1669</v>
      </c>
    </row>
    <row r="519" spans="1:35" ht="36" x14ac:dyDescent="0.3">
      <c r="A519" s="10" t="s">
        <v>2063</v>
      </c>
      <c r="B519" s="10"/>
      <c r="C519" s="49" t="s">
        <v>630</v>
      </c>
      <c r="D519" s="12"/>
      <c r="E519" s="12"/>
      <c r="F519" s="29" t="s">
        <v>74</v>
      </c>
      <c r="G519" s="30">
        <v>0.15</v>
      </c>
      <c r="H519" s="30"/>
      <c r="I519" s="30">
        <v>1.1850000000000001</v>
      </c>
      <c r="J519" s="31">
        <v>90.28</v>
      </c>
      <c r="M519" s="32">
        <f>ROUND(ROUND(J519, 2)*I519, 2)</f>
        <v>106.98</v>
      </c>
      <c r="P519" s="31">
        <v>88.8</v>
      </c>
      <c r="S519" s="32">
        <f>ROUND(ROUND(P519, 2)*I519, 2)</f>
        <v>105.23</v>
      </c>
      <c r="V519" s="9">
        <f>ROUND(ROUND(P519, 2)/1.2, 2)</f>
        <v>74</v>
      </c>
      <c r="Y519" s="9">
        <f t="shared" si="25"/>
        <v>87.69</v>
      </c>
      <c r="AD519" s="4" t="s">
        <v>2064</v>
      </c>
      <c r="AE519" s="4" t="s">
        <v>2065</v>
      </c>
      <c r="AF519" s="4" t="s">
        <v>633</v>
      </c>
    </row>
    <row r="520" spans="1:35" ht="36" x14ac:dyDescent="0.3">
      <c r="A520" s="10" t="s">
        <v>2066</v>
      </c>
      <c r="B520" s="10" t="s">
        <v>1715</v>
      </c>
      <c r="C520" s="11" t="s">
        <v>1716</v>
      </c>
      <c r="D520" s="12"/>
      <c r="E520" s="12" t="s">
        <v>2067</v>
      </c>
      <c r="F520" s="12" t="s">
        <v>67</v>
      </c>
      <c r="G520" s="13">
        <v>1</v>
      </c>
      <c r="H520" s="13"/>
      <c r="I520" s="13">
        <v>18.100000000000001</v>
      </c>
      <c r="J520" s="14">
        <v>13.54</v>
      </c>
      <c r="K520" s="15">
        <v>428</v>
      </c>
      <c r="L520" s="14">
        <f>J520+ROUND(K520, 2)</f>
        <v>441.54</v>
      </c>
      <c r="M520" s="14">
        <v>245.07</v>
      </c>
      <c r="N520" s="14">
        <v>7746.8</v>
      </c>
      <c r="O520" s="14">
        <f>M520+N520</f>
        <v>7991.87</v>
      </c>
      <c r="P520" s="14">
        <v>68.28</v>
      </c>
      <c r="Q520" s="15">
        <v>513.6</v>
      </c>
      <c r="R520" s="14">
        <f>P520+ROUND(Q520, 2)</f>
        <v>581.88</v>
      </c>
      <c r="S520" s="14">
        <v>1235.8699999999999</v>
      </c>
      <c r="T520" s="14">
        <v>9296.16</v>
      </c>
      <c r="U520" s="14">
        <f>S520+T520</f>
        <v>10532.029999999999</v>
      </c>
      <c r="V520" s="9">
        <f>ROUND(P520 / 1.2, 2)</f>
        <v>56.9</v>
      </c>
      <c r="W520" s="9">
        <f>ROUND(Q520 / 1.2, 2)</f>
        <v>428</v>
      </c>
      <c r="X520" s="9">
        <f>ROUND(R520 / 1.2, 2)</f>
        <v>484.9</v>
      </c>
      <c r="Y520" s="9">
        <f t="shared" si="25"/>
        <v>1029.8900000000001</v>
      </c>
      <c r="Z520" s="9">
        <f>ROUND(T520 / 1.2, 2)</f>
        <v>7746.8</v>
      </c>
      <c r="AA520" s="9">
        <f>Y520+Z520</f>
        <v>8776.69</v>
      </c>
      <c r="AD520" s="4">
        <v>337839973</v>
      </c>
      <c r="AE520" s="4">
        <v>28726630</v>
      </c>
      <c r="AG520" s="4" t="s">
        <v>1718</v>
      </c>
      <c r="AH520" s="4" t="s">
        <v>1719</v>
      </c>
      <c r="AI520" s="4" t="s">
        <v>70</v>
      </c>
    </row>
    <row r="521" spans="1:35" ht="36" x14ac:dyDescent="0.3">
      <c r="A521" s="10" t="s">
        <v>2068</v>
      </c>
      <c r="B521" s="10"/>
      <c r="C521" s="49" t="s">
        <v>630</v>
      </c>
      <c r="D521" s="12"/>
      <c r="E521" s="12"/>
      <c r="F521" s="29" t="s">
        <v>74</v>
      </c>
      <c r="G521" s="30">
        <v>0.15</v>
      </c>
      <c r="H521" s="30"/>
      <c r="I521" s="30">
        <v>2.7149999999999999</v>
      </c>
      <c r="J521" s="31">
        <v>90.28</v>
      </c>
      <c r="M521" s="32">
        <f>ROUND(ROUND(J521, 2)*I521, 2)</f>
        <v>245.11</v>
      </c>
      <c r="P521" s="31">
        <v>88.8</v>
      </c>
      <c r="S521" s="32">
        <f>ROUND(ROUND(P521, 2)*I521, 2)</f>
        <v>241.09</v>
      </c>
      <c r="V521" s="9">
        <f>ROUND(ROUND(P521, 2)/1.2, 2)</f>
        <v>74</v>
      </c>
      <c r="Y521" s="9">
        <f t="shared" si="25"/>
        <v>200.91</v>
      </c>
      <c r="AD521" s="4" t="s">
        <v>2069</v>
      </c>
      <c r="AE521" s="4" t="s">
        <v>2070</v>
      </c>
      <c r="AF521" s="4" t="s">
        <v>633</v>
      </c>
    </row>
    <row r="522" spans="1:35" ht="126" x14ac:dyDescent="0.3">
      <c r="A522" s="10" t="s">
        <v>2071</v>
      </c>
      <c r="B522" s="10"/>
      <c r="C522" s="49" t="s">
        <v>1665</v>
      </c>
      <c r="D522" s="12"/>
      <c r="E522" s="12" t="s">
        <v>2072</v>
      </c>
      <c r="F522" s="29" t="s">
        <v>74</v>
      </c>
      <c r="G522" s="30">
        <v>0.3</v>
      </c>
      <c r="H522" s="30"/>
      <c r="I522" s="30">
        <v>5.43</v>
      </c>
      <c r="J522" s="31">
        <v>0</v>
      </c>
      <c r="M522" s="32">
        <f>ROUND(ROUND(J522, 2)*I522, 2)</f>
        <v>0</v>
      </c>
      <c r="P522" s="31">
        <v>183.2</v>
      </c>
      <c r="S522" s="32">
        <f>ROUND(ROUND(P522, 2)*I522, 2)</f>
        <v>994.78</v>
      </c>
      <c r="V522" s="9">
        <f>ROUND(ROUND(P522, 2)/1.2, 2)</f>
        <v>152.66999999999999</v>
      </c>
      <c r="Y522" s="9">
        <f t="shared" si="25"/>
        <v>828.98</v>
      </c>
      <c r="AD522" s="4" t="s">
        <v>2073</v>
      </c>
      <c r="AE522" s="4" t="s">
        <v>2074</v>
      </c>
      <c r="AF522" s="4" t="s">
        <v>1669</v>
      </c>
    </row>
    <row r="523" spans="1:35" ht="36" x14ac:dyDescent="0.3">
      <c r="A523" s="10" t="s">
        <v>2075</v>
      </c>
      <c r="B523" s="10" t="s">
        <v>1715</v>
      </c>
      <c r="C523" s="11" t="s">
        <v>1716</v>
      </c>
      <c r="D523" s="12"/>
      <c r="E523" s="12" t="s">
        <v>2076</v>
      </c>
      <c r="F523" s="12" t="s">
        <v>67</v>
      </c>
      <c r="G523" s="13">
        <v>1</v>
      </c>
      <c r="H523" s="13"/>
      <c r="I523" s="13">
        <v>32.799999999999997</v>
      </c>
      <c r="J523" s="14">
        <v>13.54</v>
      </c>
      <c r="K523" s="15">
        <v>428</v>
      </c>
      <c r="L523" s="14">
        <f>J523+ROUND(K523, 2)</f>
        <v>441.54</v>
      </c>
      <c r="M523" s="14">
        <v>444.11</v>
      </c>
      <c r="N523" s="14">
        <v>14038.4</v>
      </c>
      <c r="O523" s="14">
        <f>M523+N523</f>
        <v>14482.51</v>
      </c>
      <c r="P523" s="14">
        <v>68.28</v>
      </c>
      <c r="Q523" s="15">
        <v>513.6</v>
      </c>
      <c r="R523" s="14">
        <f>P523+ROUND(Q523, 2)</f>
        <v>581.88</v>
      </c>
      <c r="S523" s="14">
        <v>2239.58</v>
      </c>
      <c r="T523" s="14">
        <v>16846.080000000002</v>
      </c>
      <c r="U523" s="14">
        <f>S523+T523</f>
        <v>19085.660000000003</v>
      </c>
      <c r="V523" s="9">
        <f>ROUND(P523 / 1.2, 2)</f>
        <v>56.9</v>
      </c>
      <c r="W523" s="9">
        <f>ROUND(Q523 / 1.2, 2)</f>
        <v>428</v>
      </c>
      <c r="X523" s="9">
        <f>ROUND(R523 / 1.2, 2)</f>
        <v>484.9</v>
      </c>
      <c r="Y523" s="9">
        <f t="shared" si="25"/>
        <v>1866.32</v>
      </c>
      <c r="Z523" s="9">
        <f>ROUND(T523 / 1.2, 2)</f>
        <v>14038.4</v>
      </c>
      <c r="AA523" s="9">
        <f>Y523+Z523</f>
        <v>15904.72</v>
      </c>
      <c r="AD523" s="4">
        <v>337839974</v>
      </c>
      <c r="AE523" s="4">
        <v>28726620</v>
      </c>
      <c r="AG523" s="4" t="s">
        <v>1718</v>
      </c>
      <c r="AH523" s="4" t="s">
        <v>1719</v>
      </c>
      <c r="AI523" s="4" t="s">
        <v>70</v>
      </c>
    </row>
    <row r="524" spans="1:35" ht="126" x14ac:dyDescent="0.3">
      <c r="A524" s="10" t="s">
        <v>2077</v>
      </c>
      <c r="B524" s="10"/>
      <c r="C524" s="49" t="s">
        <v>1665</v>
      </c>
      <c r="D524" s="12"/>
      <c r="E524" s="12" t="s">
        <v>2078</v>
      </c>
      <c r="F524" s="29" t="s">
        <v>74</v>
      </c>
      <c r="G524" s="30">
        <v>0.3</v>
      </c>
      <c r="H524" s="30"/>
      <c r="I524" s="30">
        <v>9.84</v>
      </c>
      <c r="J524" s="31">
        <v>0</v>
      </c>
      <c r="M524" s="32">
        <f>ROUND(ROUND(J524, 2)*I524, 2)</f>
        <v>0</v>
      </c>
      <c r="P524" s="31">
        <v>183.2</v>
      </c>
      <c r="S524" s="32">
        <f>ROUND(ROUND(P524, 2)*I524, 2)</f>
        <v>1802.69</v>
      </c>
      <c r="V524" s="9">
        <f>ROUND(ROUND(P524, 2)/1.2, 2)</f>
        <v>152.66999999999999</v>
      </c>
      <c r="Y524" s="9">
        <f t="shared" si="25"/>
        <v>1502.24</v>
      </c>
      <c r="AD524" s="4" t="s">
        <v>2079</v>
      </c>
      <c r="AE524" s="4" t="s">
        <v>2080</v>
      </c>
      <c r="AF524" s="4" t="s">
        <v>1669</v>
      </c>
    </row>
    <row r="525" spans="1:35" ht="36" x14ac:dyDescent="0.3">
      <c r="A525" s="10" t="s">
        <v>2081</v>
      </c>
      <c r="B525" s="10"/>
      <c r="C525" s="49" t="s">
        <v>630</v>
      </c>
      <c r="D525" s="12"/>
      <c r="E525" s="12"/>
      <c r="F525" s="29" t="s">
        <v>74</v>
      </c>
      <c r="G525" s="30">
        <v>0.15</v>
      </c>
      <c r="H525" s="30"/>
      <c r="I525" s="30">
        <v>4.92</v>
      </c>
      <c r="J525" s="31">
        <v>90.28</v>
      </c>
      <c r="M525" s="32">
        <f>ROUND(ROUND(J525, 2)*I525, 2)</f>
        <v>444.18</v>
      </c>
      <c r="P525" s="31">
        <v>88.8</v>
      </c>
      <c r="S525" s="32">
        <f>ROUND(ROUND(P525, 2)*I525, 2)</f>
        <v>436.9</v>
      </c>
      <c r="V525" s="9">
        <f>ROUND(ROUND(P525, 2)/1.2, 2)</f>
        <v>74</v>
      </c>
      <c r="Y525" s="9">
        <f t="shared" si="25"/>
        <v>364.08</v>
      </c>
      <c r="AD525" s="4" t="s">
        <v>2082</v>
      </c>
      <c r="AE525" s="4" t="s">
        <v>2083</v>
      </c>
      <c r="AF525" s="4" t="s">
        <v>633</v>
      </c>
    </row>
    <row r="526" spans="1:35" ht="36" x14ac:dyDescent="0.3">
      <c r="A526" s="10" t="s">
        <v>2084</v>
      </c>
      <c r="B526" s="10" t="s">
        <v>1715</v>
      </c>
      <c r="C526" s="11" t="s">
        <v>1716</v>
      </c>
      <c r="D526" s="12"/>
      <c r="E526" s="12" t="s">
        <v>2085</v>
      </c>
      <c r="F526" s="12" t="s">
        <v>67</v>
      </c>
      <c r="G526" s="13">
        <v>1</v>
      </c>
      <c r="H526" s="13"/>
      <c r="I526" s="13">
        <v>5.6</v>
      </c>
      <c r="J526" s="14">
        <v>13.54</v>
      </c>
      <c r="K526" s="15">
        <v>428</v>
      </c>
      <c r="L526" s="14">
        <f>J526+ROUND(K526, 2)</f>
        <v>441.54</v>
      </c>
      <c r="M526" s="14">
        <v>75.819999999999993</v>
      </c>
      <c r="N526" s="14">
        <v>2396.8000000000002</v>
      </c>
      <c r="O526" s="14">
        <f>M526+N526</f>
        <v>2472.6200000000003</v>
      </c>
      <c r="P526" s="14">
        <v>68.28</v>
      </c>
      <c r="Q526" s="15">
        <v>513.6</v>
      </c>
      <c r="R526" s="14">
        <f>P526+ROUND(Q526, 2)</f>
        <v>581.88</v>
      </c>
      <c r="S526" s="14">
        <v>382.37</v>
      </c>
      <c r="T526" s="14">
        <v>2876.16</v>
      </c>
      <c r="U526" s="14">
        <f>S526+T526</f>
        <v>3258.5299999999997</v>
      </c>
      <c r="V526" s="9">
        <f>ROUND(P526 / 1.2, 2)</f>
        <v>56.9</v>
      </c>
      <c r="W526" s="9">
        <f>ROUND(Q526 / 1.2, 2)</f>
        <v>428</v>
      </c>
      <c r="X526" s="9">
        <f>ROUND(R526 / 1.2, 2)</f>
        <v>484.9</v>
      </c>
      <c r="Y526" s="9">
        <f t="shared" si="25"/>
        <v>318.64</v>
      </c>
      <c r="Z526" s="9">
        <f>ROUND(T526 / 1.2, 2)</f>
        <v>2396.8000000000002</v>
      </c>
      <c r="AA526" s="9">
        <f>Y526+Z526</f>
        <v>2715.44</v>
      </c>
      <c r="AD526" s="4">
        <v>337839975</v>
      </c>
      <c r="AE526" s="4">
        <v>28730999</v>
      </c>
      <c r="AG526" s="4" t="s">
        <v>1718</v>
      </c>
      <c r="AH526" s="4" t="s">
        <v>1719</v>
      </c>
      <c r="AI526" s="4" t="s">
        <v>70</v>
      </c>
    </row>
    <row r="527" spans="1:35" ht="36" x14ac:dyDescent="0.3">
      <c r="A527" s="10" t="s">
        <v>2086</v>
      </c>
      <c r="B527" s="10"/>
      <c r="C527" s="49" t="s">
        <v>630</v>
      </c>
      <c r="D527" s="12"/>
      <c r="E527" s="12"/>
      <c r="F527" s="29" t="s">
        <v>74</v>
      </c>
      <c r="G527" s="30">
        <v>0.15</v>
      </c>
      <c r="H527" s="30"/>
      <c r="I527" s="30">
        <v>0.84</v>
      </c>
      <c r="J527" s="31">
        <v>90.28</v>
      </c>
      <c r="M527" s="32">
        <f>ROUND(ROUND(J527, 2)*I527, 2)</f>
        <v>75.84</v>
      </c>
      <c r="P527" s="31">
        <v>88.8</v>
      </c>
      <c r="S527" s="32">
        <f>ROUND(ROUND(P527, 2)*I527, 2)</f>
        <v>74.59</v>
      </c>
      <c r="V527" s="9">
        <f>ROUND(ROUND(P527, 2)/1.2, 2)</f>
        <v>74</v>
      </c>
      <c r="Y527" s="9">
        <f t="shared" si="25"/>
        <v>62.16</v>
      </c>
      <c r="AD527" s="4" t="s">
        <v>2087</v>
      </c>
      <c r="AE527" s="4" t="s">
        <v>2088</v>
      </c>
      <c r="AF527" s="4" t="s">
        <v>633</v>
      </c>
    </row>
    <row r="528" spans="1:35" ht="126" x14ac:dyDescent="0.3">
      <c r="A528" s="10" t="s">
        <v>2089</v>
      </c>
      <c r="B528" s="10"/>
      <c r="C528" s="49" t="s">
        <v>1665</v>
      </c>
      <c r="D528" s="12"/>
      <c r="E528" s="12" t="s">
        <v>2090</v>
      </c>
      <c r="F528" s="29" t="s">
        <v>74</v>
      </c>
      <c r="G528" s="30">
        <v>0.3</v>
      </c>
      <c r="H528" s="30"/>
      <c r="I528" s="30">
        <v>1.68</v>
      </c>
      <c r="J528" s="31">
        <v>0</v>
      </c>
      <c r="M528" s="32">
        <f>ROUND(ROUND(J528, 2)*I528, 2)</f>
        <v>0</v>
      </c>
      <c r="P528" s="31">
        <v>183.2</v>
      </c>
      <c r="S528" s="32">
        <f>ROUND(ROUND(P528, 2)*I528, 2)</f>
        <v>307.77999999999997</v>
      </c>
      <c r="V528" s="9">
        <f>ROUND(ROUND(P528, 2)/1.2, 2)</f>
        <v>152.66999999999999</v>
      </c>
      <c r="Y528" s="9">
        <f t="shared" si="25"/>
        <v>256.48</v>
      </c>
      <c r="AD528" s="4" t="s">
        <v>2091</v>
      </c>
      <c r="AE528" s="4" t="s">
        <v>2092</v>
      </c>
      <c r="AF528" s="4" t="s">
        <v>1669</v>
      </c>
    </row>
    <row r="529" spans="1:35" ht="36" x14ac:dyDescent="0.3">
      <c r="A529" s="10" t="s">
        <v>2093</v>
      </c>
      <c r="B529" s="10" t="s">
        <v>1715</v>
      </c>
      <c r="C529" s="11" t="s">
        <v>1716</v>
      </c>
      <c r="D529" s="12"/>
      <c r="E529" s="12" t="s">
        <v>2094</v>
      </c>
      <c r="F529" s="12" t="s">
        <v>67</v>
      </c>
      <c r="G529" s="13">
        <v>1</v>
      </c>
      <c r="H529" s="13"/>
      <c r="I529" s="13">
        <v>744.7</v>
      </c>
      <c r="J529" s="14">
        <v>13.54</v>
      </c>
      <c r="K529" s="15">
        <v>428</v>
      </c>
      <c r="L529" s="14">
        <f>J529+ROUND(K529, 2)</f>
        <v>441.54</v>
      </c>
      <c r="M529" s="14">
        <v>10083.24</v>
      </c>
      <c r="N529" s="14">
        <v>318731.59999999998</v>
      </c>
      <c r="O529" s="14">
        <f>M529+N529</f>
        <v>328814.83999999997</v>
      </c>
      <c r="P529" s="14">
        <v>68.28</v>
      </c>
      <c r="Q529" s="15">
        <v>513.6</v>
      </c>
      <c r="R529" s="14">
        <f>P529+ROUND(Q529, 2)</f>
        <v>581.88</v>
      </c>
      <c r="S529" s="14">
        <v>50848.12</v>
      </c>
      <c r="T529" s="14">
        <v>382477.92</v>
      </c>
      <c r="U529" s="14">
        <f>S529+T529</f>
        <v>433326.04</v>
      </c>
      <c r="V529" s="9">
        <f>ROUND(P529 / 1.2, 2)</f>
        <v>56.9</v>
      </c>
      <c r="W529" s="9">
        <f>ROUND(Q529 / 1.2, 2)</f>
        <v>428</v>
      </c>
      <c r="X529" s="9">
        <f>ROUND(R529 / 1.2, 2)</f>
        <v>484.9</v>
      </c>
      <c r="Y529" s="9">
        <f t="shared" si="25"/>
        <v>42373.43</v>
      </c>
      <c r="Z529" s="9">
        <f>ROUND(T529 / 1.2, 2)</f>
        <v>318731.59999999998</v>
      </c>
      <c r="AA529" s="9">
        <f>Y529+Z529</f>
        <v>361105.02999999997</v>
      </c>
      <c r="AD529" s="4">
        <v>337839976</v>
      </c>
      <c r="AE529" s="4">
        <v>28731007</v>
      </c>
      <c r="AG529" s="4" t="s">
        <v>1718</v>
      </c>
      <c r="AH529" s="4" t="s">
        <v>1719</v>
      </c>
      <c r="AI529" s="4" t="s">
        <v>70</v>
      </c>
    </row>
    <row r="530" spans="1:35" ht="126" x14ac:dyDescent="0.3">
      <c r="A530" s="10" t="s">
        <v>2095</v>
      </c>
      <c r="B530" s="10"/>
      <c r="C530" s="49" t="s">
        <v>1665</v>
      </c>
      <c r="D530" s="12"/>
      <c r="E530" s="12" t="s">
        <v>2096</v>
      </c>
      <c r="F530" s="29" t="s">
        <v>74</v>
      </c>
      <c r="G530" s="30">
        <v>0.3</v>
      </c>
      <c r="H530" s="30"/>
      <c r="I530" s="30">
        <v>223.41</v>
      </c>
      <c r="J530" s="31">
        <v>0</v>
      </c>
      <c r="M530" s="32">
        <f>ROUND(ROUND(J530, 2)*I530, 2)</f>
        <v>0</v>
      </c>
      <c r="P530" s="31">
        <v>183.2</v>
      </c>
      <c r="S530" s="32">
        <f>ROUND(ROUND(P530, 2)*I530, 2)</f>
        <v>40928.71</v>
      </c>
      <c r="V530" s="9">
        <f>ROUND(ROUND(P530, 2)/1.2, 2)</f>
        <v>152.66999999999999</v>
      </c>
      <c r="Y530" s="9">
        <f t="shared" si="25"/>
        <v>34107.26</v>
      </c>
      <c r="AD530" s="4" t="s">
        <v>2097</v>
      </c>
      <c r="AE530" s="4" t="s">
        <v>2098</v>
      </c>
      <c r="AF530" s="4" t="s">
        <v>1669</v>
      </c>
    </row>
    <row r="531" spans="1:35" ht="36" x14ac:dyDescent="0.3">
      <c r="A531" s="10" t="s">
        <v>2099</v>
      </c>
      <c r="B531" s="10"/>
      <c r="C531" s="49" t="s">
        <v>630</v>
      </c>
      <c r="D531" s="12"/>
      <c r="E531" s="12"/>
      <c r="F531" s="29" t="s">
        <v>74</v>
      </c>
      <c r="G531" s="30">
        <v>0.15</v>
      </c>
      <c r="H531" s="30"/>
      <c r="I531" s="30">
        <v>111.705</v>
      </c>
      <c r="J531" s="31">
        <v>90.28</v>
      </c>
      <c r="M531" s="32">
        <f>ROUND(ROUND(J531, 2)*I531, 2)</f>
        <v>10084.73</v>
      </c>
      <c r="P531" s="31">
        <v>88.8</v>
      </c>
      <c r="S531" s="32">
        <f>ROUND(ROUND(P531, 2)*I531, 2)</f>
        <v>9919.4</v>
      </c>
      <c r="V531" s="9">
        <f>ROUND(ROUND(P531, 2)/1.2, 2)</f>
        <v>74</v>
      </c>
      <c r="Y531" s="9">
        <f t="shared" si="25"/>
        <v>8266.17</v>
      </c>
      <c r="AD531" s="4" t="s">
        <v>2100</v>
      </c>
      <c r="AE531" s="4" t="s">
        <v>2101</v>
      </c>
      <c r="AF531" s="4" t="s">
        <v>633</v>
      </c>
    </row>
    <row r="532" spans="1:35" ht="36" x14ac:dyDescent="0.3">
      <c r="A532" s="10" t="s">
        <v>2102</v>
      </c>
      <c r="B532" s="10" t="s">
        <v>1715</v>
      </c>
      <c r="C532" s="11" t="s">
        <v>1716</v>
      </c>
      <c r="D532" s="12"/>
      <c r="E532" s="12" t="s">
        <v>2103</v>
      </c>
      <c r="F532" s="12" t="s">
        <v>67</v>
      </c>
      <c r="G532" s="13">
        <v>1</v>
      </c>
      <c r="H532" s="13"/>
      <c r="I532" s="13">
        <v>3947.8</v>
      </c>
      <c r="J532" s="14">
        <v>13.54</v>
      </c>
      <c r="K532" s="15">
        <v>428</v>
      </c>
      <c r="L532" s="14">
        <f>J532+ROUND(K532, 2)</f>
        <v>441.54</v>
      </c>
      <c r="M532" s="14">
        <v>53453.21</v>
      </c>
      <c r="N532" s="14">
        <v>1689658.4</v>
      </c>
      <c r="O532" s="14">
        <f>M532+N532</f>
        <v>1743111.6099999999</v>
      </c>
      <c r="P532" s="14">
        <v>68.28</v>
      </c>
      <c r="Q532" s="15">
        <v>513.6</v>
      </c>
      <c r="R532" s="14">
        <f>P532+ROUND(Q532, 2)</f>
        <v>581.88</v>
      </c>
      <c r="S532" s="14">
        <v>269555.78000000003</v>
      </c>
      <c r="T532" s="14">
        <v>2027590.08</v>
      </c>
      <c r="U532" s="14">
        <f>S532+T532</f>
        <v>2297145.8600000003</v>
      </c>
      <c r="V532" s="9">
        <f>ROUND(P532 / 1.2, 2)</f>
        <v>56.9</v>
      </c>
      <c r="W532" s="9">
        <f>ROUND(Q532 / 1.2, 2)</f>
        <v>428</v>
      </c>
      <c r="X532" s="9">
        <f>ROUND(R532 / 1.2, 2)</f>
        <v>484.9</v>
      </c>
      <c r="Y532" s="9">
        <f t="shared" si="25"/>
        <v>224629.82</v>
      </c>
      <c r="Z532" s="9">
        <f>ROUND(T532 / 1.2, 2)</f>
        <v>1689658.4</v>
      </c>
      <c r="AA532" s="9">
        <f>Y532+Z532</f>
        <v>1914288.22</v>
      </c>
      <c r="AD532" s="4">
        <v>337839977</v>
      </c>
      <c r="AE532" s="4">
        <v>28731009</v>
      </c>
      <c r="AG532" s="4" t="s">
        <v>1718</v>
      </c>
      <c r="AH532" s="4" t="s">
        <v>1719</v>
      </c>
      <c r="AI532" s="4" t="s">
        <v>70</v>
      </c>
    </row>
    <row r="533" spans="1:35" ht="36" x14ac:dyDescent="0.3">
      <c r="A533" s="10" t="s">
        <v>2104</v>
      </c>
      <c r="B533" s="10"/>
      <c r="C533" s="49" t="s">
        <v>630</v>
      </c>
      <c r="D533" s="12"/>
      <c r="E533" s="12"/>
      <c r="F533" s="29" t="s">
        <v>74</v>
      </c>
      <c r="G533" s="30">
        <v>0.15</v>
      </c>
      <c r="H533" s="30"/>
      <c r="I533" s="30">
        <v>592.16999999999996</v>
      </c>
      <c r="J533" s="31">
        <v>90.28</v>
      </c>
      <c r="M533" s="32">
        <f>ROUND(ROUND(J533, 2)*I533, 2)</f>
        <v>53461.11</v>
      </c>
      <c r="P533" s="31">
        <v>88.8</v>
      </c>
      <c r="S533" s="32">
        <f>ROUND(ROUND(P533, 2)*I533, 2)</f>
        <v>52584.7</v>
      </c>
      <c r="V533" s="9">
        <f>ROUND(ROUND(P533, 2)/1.2, 2)</f>
        <v>74</v>
      </c>
      <c r="Y533" s="9">
        <f t="shared" si="25"/>
        <v>43820.58</v>
      </c>
      <c r="AD533" s="4" t="s">
        <v>2105</v>
      </c>
      <c r="AE533" s="4" t="s">
        <v>2106</v>
      </c>
      <c r="AF533" s="4" t="s">
        <v>633</v>
      </c>
    </row>
    <row r="534" spans="1:35" ht="108" x14ac:dyDescent="0.3">
      <c r="A534" s="10" t="s">
        <v>2107</v>
      </c>
      <c r="B534" s="10"/>
      <c r="C534" s="49" t="s">
        <v>1665</v>
      </c>
      <c r="D534" s="12"/>
      <c r="E534" s="12" t="s">
        <v>2108</v>
      </c>
      <c r="F534" s="29" t="s">
        <v>74</v>
      </c>
      <c r="G534" s="30">
        <v>0.3</v>
      </c>
      <c r="H534" s="30"/>
      <c r="I534" s="30">
        <v>1184.3399999999999</v>
      </c>
      <c r="J534" s="31">
        <v>0</v>
      </c>
      <c r="M534" s="32">
        <f>ROUND(ROUND(J534, 2)*I534, 2)</f>
        <v>0</v>
      </c>
      <c r="P534" s="31">
        <v>183.2</v>
      </c>
      <c r="S534" s="32">
        <f>ROUND(ROUND(P534, 2)*I534, 2)</f>
        <v>216971.09</v>
      </c>
      <c r="V534" s="9">
        <f>ROUND(ROUND(P534, 2)/1.2, 2)</f>
        <v>152.66999999999999</v>
      </c>
      <c r="Y534" s="9">
        <f t="shared" si="25"/>
        <v>180809.24</v>
      </c>
      <c r="AD534" s="4" t="s">
        <v>2109</v>
      </c>
      <c r="AE534" s="4" t="s">
        <v>2110</v>
      </c>
      <c r="AF534" s="4" t="s">
        <v>1669</v>
      </c>
    </row>
    <row r="535" spans="1:35" ht="36" x14ac:dyDescent="0.3">
      <c r="A535" s="10" t="s">
        <v>2111</v>
      </c>
      <c r="B535" s="10" t="s">
        <v>1715</v>
      </c>
      <c r="C535" s="11" t="s">
        <v>1716</v>
      </c>
      <c r="D535" s="12"/>
      <c r="E535" s="12" t="s">
        <v>2112</v>
      </c>
      <c r="F535" s="12" t="s">
        <v>67</v>
      </c>
      <c r="G535" s="13">
        <v>1</v>
      </c>
      <c r="H535" s="13"/>
      <c r="I535" s="13">
        <v>94.4</v>
      </c>
      <c r="J535" s="14">
        <v>13.54</v>
      </c>
      <c r="K535" s="15">
        <v>428</v>
      </c>
      <c r="L535" s="14">
        <f>J535+ROUND(K535, 2)</f>
        <v>441.54</v>
      </c>
      <c r="M535" s="14">
        <v>1278.18</v>
      </c>
      <c r="N535" s="14">
        <v>40403.199999999997</v>
      </c>
      <c r="O535" s="14">
        <f>M535+N535</f>
        <v>41681.379999999997</v>
      </c>
      <c r="P535" s="14">
        <v>68.28</v>
      </c>
      <c r="Q535" s="15">
        <v>513.6</v>
      </c>
      <c r="R535" s="14">
        <f>P535+ROUND(Q535, 2)</f>
        <v>581.88</v>
      </c>
      <c r="S535" s="14">
        <v>6445.63</v>
      </c>
      <c r="T535" s="14">
        <v>48483.839999999997</v>
      </c>
      <c r="U535" s="14">
        <f>S535+T535</f>
        <v>54929.469999999994</v>
      </c>
      <c r="V535" s="9">
        <f>ROUND(P535 / 1.2, 2)</f>
        <v>56.9</v>
      </c>
      <c r="W535" s="9">
        <f>ROUND(Q535 / 1.2, 2)</f>
        <v>428</v>
      </c>
      <c r="X535" s="9">
        <f>ROUND(R535 / 1.2, 2)</f>
        <v>484.9</v>
      </c>
      <c r="Y535" s="9">
        <f t="shared" ref="Y535:Y598" si="26">ROUND(S535 / 1.2, 2)</f>
        <v>5371.36</v>
      </c>
      <c r="Z535" s="9">
        <f>ROUND(T535 / 1.2, 2)</f>
        <v>40403.199999999997</v>
      </c>
      <c r="AA535" s="9">
        <f>Y535+Z535</f>
        <v>45774.559999999998</v>
      </c>
      <c r="AD535" s="4">
        <v>337839978</v>
      </c>
      <c r="AE535" s="4">
        <v>28731005</v>
      </c>
      <c r="AG535" s="4" t="s">
        <v>1718</v>
      </c>
      <c r="AH535" s="4" t="s">
        <v>1719</v>
      </c>
      <c r="AI535" s="4" t="s">
        <v>70</v>
      </c>
    </row>
    <row r="536" spans="1:35" ht="108" x14ac:dyDescent="0.3">
      <c r="A536" s="10" t="s">
        <v>2113</v>
      </c>
      <c r="B536" s="10"/>
      <c r="C536" s="49" t="s">
        <v>1665</v>
      </c>
      <c r="D536" s="12"/>
      <c r="E536" s="12" t="s">
        <v>2114</v>
      </c>
      <c r="F536" s="29" t="s">
        <v>74</v>
      </c>
      <c r="G536" s="30">
        <v>0.3</v>
      </c>
      <c r="H536" s="30"/>
      <c r="I536" s="30">
        <v>28.32</v>
      </c>
      <c r="J536" s="31">
        <v>0</v>
      </c>
      <c r="M536" s="32">
        <f>ROUND(ROUND(J536, 2)*I536, 2)</f>
        <v>0</v>
      </c>
      <c r="P536" s="31">
        <v>183.2</v>
      </c>
      <c r="S536" s="32">
        <f>ROUND(ROUND(P536, 2)*I536, 2)</f>
        <v>5188.22</v>
      </c>
      <c r="V536" s="9">
        <f>ROUND(ROUND(P536, 2)/1.2, 2)</f>
        <v>152.66999999999999</v>
      </c>
      <c r="Y536" s="9">
        <f t="shared" si="26"/>
        <v>4323.5200000000004</v>
      </c>
      <c r="AD536" s="4" t="s">
        <v>2115</v>
      </c>
      <c r="AE536" s="4" t="s">
        <v>2116</v>
      </c>
      <c r="AF536" s="4" t="s">
        <v>1669</v>
      </c>
    </row>
    <row r="537" spans="1:35" ht="36" x14ac:dyDescent="0.3">
      <c r="A537" s="10" t="s">
        <v>2117</v>
      </c>
      <c r="B537" s="10"/>
      <c r="C537" s="49" t="s">
        <v>630</v>
      </c>
      <c r="D537" s="12"/>
      <c r="E537" s="12"/>
      <c r="F537" s="29" t="s">
        <v>74</v>
      </c>
      <c r="G537" s="30">
        <v>0.15</v>
      </c>
      <c r="H537" s="30"/>
      <c r="I537" s="30">
        <v>14.16</v>
      </c>
      <c r="J537" s="31">
        <v>90.28</v>
      </c>
      <c r="M537" s="32">
        <f>ROUND(ROUND(J537, 2)*I537, 2)</f>
        <v>1278.3599999999999</v>
      </c>
      <c r="P537" s="31">
        <v>88.8</v>
      </c>
      <c r="S537" s="32">
        <f>ROUND(ROUND(P537, 2)*I537, 2)</f>
        <v>1257.4100000000001</v>
      </c>
      <c r="V537" s="9">
        <f>ROUND(ROUND(P537, 2)/1.2, 2)</f>
        <v>74</v>
      </c>
      <c r="Y537" s="9">
        <f t="shared" si="26"/>
        <v>1047.8399999999999</v>
      </c>
      <c r="AD537" s="4" t="s">
        <v>2118</v>
      </c>
      <c r="AE537" s="4" t="s">
        <v>2119</v>
      </c>
      <c r="AF537" s="4" t="s">
        <v>633</v>
      </c>
    </row>
    <row r="538" spans="1:35" ht="36" x14ac:dyDescent="0.3">
      <c r="A538" s="10" t="s">
        <v>2120</v>
      </c>
      <c r="B538" s="10" t="s">
        <v>1715</v>
      </c>
      <c r="C538" s="11" t="s">
        <v>1716</v>
      </c>
      <c r="D538" s="12"/>
      <c r="E538" s="12" t="s">
        <v>2121</v>
      </c>
      <c r="F538" s="12" t="s">
        <v>67</v>
      </c>
      <c r="G538" s="13">
        <v>1</v>
      </c>
      <c r="H538" s="13"/>
      <c r="I538" s="13">
        <v>24.9</v>
      </c>
      <c r="J538" s="14">
        <v>13.54</v>
      </c>
      <c r="K538" s="15">
        <v>428</v>
      </c>
      <c r="L538" s="14">
        <f>J538+ROUND(K538, 2)</f>
        <v>441.54</v>
      </c>
      <c r="M538" s="14">
        <v>337.15</v>
      </c>
      <c r="N538" s="14">
        <v>10657.2</v>
      </c>
      <c r="O538" s="14">
        <f>M538+N538</f>
        <v>10994.35</v>
      </c>
      <c r="P538" s="14">
        <v>68.28</v>
      </c>
      <c r="Q538" s="15">
        <v>513.6</v>
      </c>
      <c r="R538" s="14">
        <f>P538+ROUND(Q538, 2)</f>
        <v>581.88</v>
      </c>
      <c r="S538" s="14">
        <v>1700.17</v>
      </c>
      <c r="T538" s="14">
        <v>12788.64</v>
      </c>
      <c r="U538" s="14">
        <f>S538+T538</f>
        <v>14488.81</v>
      </c>
      <c r="V538" s="9">
        <f>ROUND(P538 / 1.2, 2)</f>
        <v>56.9</v>
      </c>
      <c r="W538" s="9">
        <f>ROUND(Q538 / 1.2, 2)</f>
        <v>428</v>
      </c>
      <c r="X538" s="9">
        <f>ROUND(R538 / 1.2, 2)</f>
        <v>484.9</v>
      </c>
      <c r="Y538" s="9">
        <f t="shared" si="26"/>
        <v>1416.81</v>
      </c>
      <c r="Z538" s="9">
        <f>ROUND(T538 / 1.2, 2)</f>
        <v>10657.2</v>
      </c>
      <c r="AA538" s="9">
        <f>Y538+Z538</f>
        <v>12074.01</v>
      </c>
      <c r="AD538" s="4">
        <v>337839979</v>
      </c>
      <c r="AE538" s="4">
        <v>28731016</v>
      </c>
      <c r="AG538" s="4" t="s">
        <v>1718</v>
      </c>
      <c r="AH538" s="4" t="s">
        <v>1719</v>
      </c>
      <c r="AI538" s="4" t="s">
        <v>70</v>
      </c>
    </row>
    <row r="539" spans="1:35" ht="36" x14ac:dyDescent="0.3">
      <c r="A539" s="10" t="s">
        <v>2122</v>
      </c>
      <c r="B539" s="10"/>
      <c r="C539" s="49" t="s">
        <v>630</v>
      </c>
      <c r="D539" s="12"/>
      <c r="E539" s="12"/>
      <c r="F539" s="29" t="s">
        <v>74</v>
      </c>
      <c r="G539" s="30">
        <v>0.15</v>
      </c>
      <c r="H539" s="30"/>
      <c r="I539" s="30">
        <v>3.7349999999999999</v>
      </c>
      <c r="J539" s="31">
        <v>90.28</v>
      </c>
      <c r="M539" s="32">
        <f>ROUND(ROUND(J539, 2)*I539, 2)</f>
        <v>337.2</v>
      </c>
      <c r="P539" s="31">
        <v>88.8</v>
      </c>
      <c r="S539" s="32">
        <f>ROUND(ROUND(P539, 2)*I539, 2)</f>
        <v>331.67</v>
      </c>
      <c r="V539" s="9">
        <f>ROUND(ROUND(P539, 2)/1.2, 2)</f>
        <v>74</v>
      </c>
      <c r="Y539" s="9">
        <f t="shared" si="26"/>
        <v>276.39</v>
      </c>
      <c r="AD539" s="4" t="s">
        <v>2123</v>
      </c>
      <c r="AE539" s="4" t="s">
        <v>2124</v>
      </c>
      <c r="AF539" s="4" t="s">
        <v>633</v>
      </c>
    </row>
    <row r="540" spans="1:35" ht="108" x14ac:dyDescent="0.3">
      <c r="A540" s="10" t="s">
        <v>2125</v>
      </c>
      <c r="B540" s="10"/>
      <c r="C540" s="49" t="s">
        <v>1722</v>
      </c>
      <c r="D540" s="12"/>
      <c r="E540" s="12" t="s">
        <v>2126</v>
      </c>
      <c r="F540" s="29" t="s">
        <v>74</v>
      </c>
      <c r="G540" s="30">
        <v>0.3</v>
      </c>
      <c r="H540" s="30"/>
      <c r="I540" s="30">
        <v>7.47</v>
      </c>
      <c r="J540" s="31">
        <v>0</v>
      </c>
      <c r="M540" s="32">
        <f>ROUND(ROUND(J540, 2)*I540, 2)</f>
        <v>0</v>
      </c>
      <c r="P540" s="31">
        <v>183.2</v>
      </c>
      <c r="S540" s="32">
        <f>ROUND(ROUND(P540, 2)*I540, 2)</f>
        <v>1368.5</v>
      </c>
      <c r="V540" s="9">
        <f>ROUND(ROUND(P540, 2)/1.2, 2)</f>
        <v>152.66999999999999</v>
      </c>
      <c r="Y540" s="9">
        <f t="shared" si="26"/>
        <v>1140.42</v>
      </c>
      <c r="AD540" s="4" t="s">
        <v>2127</v>
      </c>
      <c r="AE540" s="4" t="s">
        <v>2128</v>
      </c>
      <c r="AF540" s="4" t="s">
        <v>1726</v>
      </c>
    </row>
    <row r="541" spans="1:35" ht="36" x14ac:dyDescent="0.3">
      <c r="A541" s="10" t="s">
        <v>2129</v>
      </c>
      <c r="B541" s="10" t="s">
        <v>1715</v>
      </c>
      <c r="C541" s="11" t="s">
        <v>1716</v>
      </c>
      <c r="D541" s="12"/>
      <c r="E541" s="12" t="s">
        <v>2130</v>
      </c>
      <c r="F541" s="12" t="s">
        <v>67</v>
      </c>
      <c r="G541" s="13">
        <v>1</v>
      </c>
      <c r="H541" s="13"/>
      <c r="I541" s="13">
        <v>649.79999999999995</v>
      </c>
      <c r="J541" s="14">
        <v>13.54</v>
      </c>
      <c r="K541" s="15">
        <v>428</v>
      </c>
      <c r="L541" s="14">
        <f>J541+ROUND(K541, 2)</f>
        <v>441.54</v>
      </c>
      <c r="M541" s="14">
        <v>8798.2900000000009</v>
      </c>
      <c r="N541" s="14">
        <v>278114.40000000002</v>
      </c>
      <c r="O541" s="14">
        <f>M541+N541</f>
        <v>286912.69</v>
      </c>
      <c r="P541" s="14">
        <v>68.28</v>
      </c>
      <c r="Q541" s="15">
        <v>513.6</v>
      </c>
      <c r="R541" s="14">
        <f>P541+ROUND(Q541, 2)</f>
        <v>581.88</v>
      </c>
      <c r="S541" s="14">
        <v>44368.34</v>
      </c>
      <c r="T541" s="14">
        <v>333737.28000000003</v>
      </c>
      <c r="U541" s="14">
        <f>S541+T541</f>
        <v>378105.62</v>
      </c>
      <c r="V541" s="9">
        <f>ROUND(P541 / 1.2, 2)</f>
        <v>56.9</v>
      </c>
      <c r="W541" s="9">
        <f>ROUND(Q541 / 1.2, 2)</f>
        <v>428</v>
      </c>
      <c r="X541" s="9">
        <f>ROUND(R541 / 1.2, 2)</f>
        <v>484.9</v>
      </c>
      <c r="Y541" s="9">
        <f t="shared" si="26"/>
        <v>36973.620000000003</v>
      </c>
      <c r="Z541" s="9">
        <f>ROUND(T541 / 1.2, 2)</f>
        <v>278114.40000000002</v>
      </c>
      <c r="AA541" s="9">
        <f>Y541+Z541</f>
        <v>315088.02</v>
      </c>
      <c r="AD541" s="4">
        <v>337839980</v>
      </c>
      <c r="AE541" s="4">
        <v>28731020</v>
      </c>
      <c r="AG541" s="4" t="s">
        <v>1718</v>
      </c>
      <c r="AH541" s="4" t="s">
        <v>1719</v>
      </c>
      <c r="AI541" s="4" t="s">
        <v>70</v>
      </c>
    </row>
    <row r="542" spans="1:35" ht="108" x14ac:dyDescent="0.3">
      <c r="A542" s="10" t="s">
        <v>2131</v>
      </c>
      <c r="B542" s="10"/>
      <c r="C542" s="49" t="s">
        <v>1665</v>
      </c>
      <c r="D542" s="12"/>
      <c r="E542" s="12" t="s">
        <v>2132</v>
      </c>
      <c r="F542" s="29" t="s">
        <v>74</v>
      </c>
      <c r="G542" s="30">
        <v>0.3</v>
      </c>
      <c r="H542" s="30"/>
      <c r="I542" s="30">
        <v>194.94</v>
      </c>
      <c r="J542" s="31">
        <v>0</v>
      </c>
      <c r="M542" s="32">
        <f>ROUND(ROUND(J542, 2)*I542, 2)</f>
        <v>0</v>
      </c>
      <c r="P542" s="31">
        <v>183.2</v>
      </c>
      <c r="S542" s="32">
        <f>ROUND(ROUND(P542, 2)*I542, 2)</f>
        <v>35713.01</v>
      </c>
      <c r="V542" s="9">
        <f>ROUND(ROUND(P542, 2)/1.2, 2)</f>
        <v>152.66999999999999</v>
      </c>
      <c r="Y542" s="9">
        <f t="shared" si="26"/>
        <v>29760.84</v>
      </c>
      <c r="AD542" s="4" t="s">
        <v>2133</v>
      </c>
      <c r="AE542" s="4" t="s">
        <v>2134</v>
      </c>
      <c r="AF542" s="4" t="s">
        <v>1669</v>
      </c>
    </row>
    <row r="543" spans="1:35" ht="36" x14ac:dyDescent="0.3">
      <c r="A543" s="10" t="s">
        <v>2135</v>
      </c>
      <c r="B543" s="10"/>
      <c r="C543" s="49" t="s">
        <v>630</v>
      </c>
      <c r="D543" s="12"/>
      <c r="E543" s="12"/>
      <c r="F543" s="29" t="s">
        <v>74</v>
      </c>
      <c r="G543" s="30">
        <v>0.15</v>
      </c>
      <c r="H543" s="30"/>
      <c r="I543" s="30">
        <v>97.47</v>
      </c>
      <c r="J543" s="31">
        <v>90.28</v>
      </c>
      <c r="M543" s="32">
        <f>ROUND(ROUND(J543, 2)*I543, 2)</f>
        <v>8799.59</v>
      </c>
      <c r="P543" s="31">
        <v>88.8</v>
      </c>
      <c r="S543" s="32">
        <f>ROUND(ROUND(P543, 2)*I543, 2)</f>
        <v>8655.34</v>
      </c>
      <c r="V543" s="9">
        <f>ROUND(ROUND(P543, 2)/1.2, 2)</f>
        <v>74</v>
      </c>
      <c r="Y543" s="9">
        <f t="shared" si="26"/>
        <v>7212.78</v>
      </c>
      <c r="AD543" s="4" t="s">
        <v>2136</v>
      </c>
      <c r="AE543" s="4" t="s">
        <v>2137</v>
      </c>
      <c r="AF543" s="4" t="s">
        <v>633</v>
      </c>
    </row>
    <row r="544" spans="1:35" ht="54" hidden="1" x14ac:dyDescent="0.3">
      <c r="A544" s="10" t="s">
        <v>2138</v>
      </c>
      <c r="B544" s="10" t="s">
        <v>2139</v>
      </c>
      <c r="C544" s="11" t="s">
        <v>2140</v>
      </c>
      <c r="D544" s="12"/>
      <c r="E544" s="12" t="s">
        <v>2141</v>
      </c>
      <c r="F544" s="12" t="s">
        <v>67</v>
      </c>
      <c r="G544" s="13">
        <v>1</v>
      </c>
      <c r="H544" s="13"/>
      <c r="I544" s="13">
        <v>0</v>
      </c>
      <c r="J544" s="14">
        <v>1070.1400000000001</v>
      </c>
      <c r="K544" s="15">
        <v>2364</v>
      </c>
      <c r="L544" s="14">
        <f>J544+ROUND(K544, 2)</f>
        <v>3434.1400000000003</v>
      </c>
      <c r="M544" s="14">
        <v>0</v>
      </c>
      <c r="N544" s="14">
        <v>0</v>
      </c>
      <c r="O544" s="14">
        <f>M544+N544</f>
        <v>0</v>
      </c>
      <c r="P544" s="14">
        <v>749.14</v>
      </c>
      <c r="Q544" s="15">
        <v>2364</v>
      </c>
      <c r="R544" s="14">
        <f>P544+ROUND(Q544, 2)</f>
        <v>3113.14</v>
      </c>
      <c r="S544" s="14">
        <v>0</v>
      </c>
      <c r="T544" s="14">
        <v>0</v>
      </c>
      <c r="U544" s="14">
        <f>S544+T544</f>
        <v>0</v>
      </c>
      <c r="V544" s="9">
        <f>ROUND(P544 / 1.2, 2)</f>
        <v>624.28</v>
      </c>
      <c r="W544" s="9">
        <f>ROUND(Q544 / 1.2, 2)</f>
        <v>1970</v>
      </c>
      <c r="X544" s="9">
        <f>ROUND(R544 / 1.2, 2)</f>
        <v>2594.2800000000002</v>
      </c>
      <c r="Y544" s="9">
        <f t="shared" si="26"/>
        <v>0</v>
      </c>
      <c r="Z544" s="9">
        <f>ROUND(T544 / 1.2, 2)</f>
        <v>0</v>
      </c>
      <c r="AA544" s="9">
        <f>Y544+Z544</f>
        <v>0</v>
      </c>
      <c r="AD544" s="4">
        <v>337839814</v>
      </c>
      <c r="AE544" s="4">
        <v>27137929</v>
      </c>
      <c r="AG544" s="4" t="s">
        <v>2142</v>
      </c>
      <c r="AH544" s="4" t="s">
        <v>2143</v>
      </c>
      <c r="AI544" s="4" t="s">
        <v>70</v>
      </c>
    </row>
    <row r="545" spans="1:35" ht="36" hidden="1" x14ac:dyDescent="0.3">
      <c r="A545" s="10" t="s">
        <v>2145</v>
      </c>
      <c r="B545" s="10"/>
      <c r="C545" s="49" t="s">
        <v>650</v>
      </c>
      <c r="D545" s="12"/>
      <c r="E545" s="12"/>
      <c r="F545" s="29" t="s">
        <v>74</v>
      </c>
      <c r="G545" s="30">
        <v>0.15</v>
      </c>
      <c r="H545" s="30"/>
      <c r="I545" s="30">
        <v>0</v>
      </c>
      <c r="J545" s="31">
        <v>68.400000000000006</v>
      </c>
      <c r="M545" s="32">
        <f>ROUND(ROUND(J545, 2)*I545, 2)</f>
        <v>0</v>
      </c>
      <c r="P545" s="31">
        <v>68.400000000000006</v>
      </c>
      <c r="S545" s="32">
        <f>ROUND(ROUND(P545, 2)*I545, 2)</f>
        <v>0</v>
      </c>
      <c r="V545" s="9">
        <f>ROUND(ROUND(P545, 2)/1.2, 2)</f>
        <v>57</v>
      </c>
      <c r="Y545" s="9">
        <f t="shared" si="26"/>
        <v>0</v>
      </c>
      <c r="AD545" s="4" t="s">
        <v>2146</v>
      </c>
      <c r="AE545" s="4" t="s">
        <v>2147</v>
      </c>
      <c r="AF545" s="4" t="s">
        <v>654</v>
      </c>
    </row>
    <row r="546" spans="1:35" ht="36" hidden="1" x14ac:dyDescent="0.3">
      <c r="A546" s="10" t="s">
        <v>2150</v>
      </c>
      <c r="B546" s="10"/>
      <c r="C546" s="49" t="s">
        <v>625</v>
      </c>
      <c r="D546" s="12"/>
      <c r="E546" s="12"/>
      <c r="F546" s="29" t="s">
        <v>74</v>
      </c>
      <c r="G546" s="30">
        <v>0.25</v>
      </c>
      <c r="H546" s="41"/>
      <c r="I546" s="41">
        <v>0</v>
      </c>
      <c r="J546" s="31">
        <v>40.270000000000003</v>
      </c>
      <c r="M546" s="32">
        <f>ROUND(ROUND(J546, 2)*I546, 2)</f>
        <v>0</v>
      </c>
      <c r="P546" s="31">
        <v>40.270000000000003</v>
      </c>
      <c r="S546" s="32">
        <f>ROUND(ROUND(P546, 2)*I546, 2)</f>
        <v>0</v>
      </c>
      <c r="V546" s="9">
        <f>ROUND(ROUND(P546, 2)/1.2, 2)</f>
        <v>33.56</v>
      </c>
      <c r="Y546" s="9">
        <f t="shared" si="26"/>
        <v>0</v>
      </c>
      <c r="AD546" s="4" t="s">
        <v>2151</v>
      </c>
      <c r="AE546" s="4" t="s">
        <v>2152</v>
      </c>
      <c r="AF546" s="4" t="s">
        <v>628</v>
      </c>
    </row>
    <row r="547" spans="1:35" ht="54" hidden="1" x14ac:dyDescent="0.3">
      <c r="A547" s="10" t="s">
        <v>2155</v>
      </c>
      <c r="B547" s="10"/>
      <c r="C547" s="28" t="s">
        <v>1066</v>
      </c>
      <c r="D547" s="12"/>
      <c r="E547" s="12" t="s">
        <v>608</v>
      </c>
      <c r="F547" s="29" t="s">
        <v>74</v>
      </c>
      <c r="G547" s="30">
        <v>1.2</v>
      </c>
      <c r="H547" s="41"/>
      <c r="I547" s="41">
        <v>0</v>
      </c>
      <c r="J547" s="31">
        <v>16.11</v>
      </c>
      <c r="M547" s="32">
        <f>ROUND(ROUND(J547, 2)*I547, 2)</f>
        <v>0</v>
      </c>
      <c r="P547" s="31">
        <v>16.11</v>
      </c>
      <c r="S547" s="32">
        <f>ROUND(ROUND(P547, 2)*I547, 2)</f>
        <v>0</v>
      </c>
      <c r="V547" s="9">
        <f>ROUND(ROUND(P547, 2)/1.2, 2)</f>
        <v>13.43</v>
      </c>
      <c r="Y547" s="9">
        <f t="shared" si="26"/>
        <v>0</v>
      </c>
      <c r="AD547" s="4" t="s">
        <v>2156</v>
      </c>
      <c r="AE547" s="4" t="s">
        <v>2157</v>
      </c>
      <c r="AF547" s="4" t="s">
        <v>1069</v>
      </c>
    </row>
    <row r="548" spans="1:35" ht="36" hidden="1" x14ac:dyDescent="0.3">
      <c r="A548" s="10" t="s">
        <v>2160</v>
      </c>
      <c r="B548" s="10"/>
      <c r="C548" s="28" t="s">
        <v>2161</v>
      </c>
      <c r="D548" s="12"/>
      <c r="E548" s="12" t="s">
        <v>2162</v>
      </c>
      <c r="F548" s="29" t="s">
        <v>67</v>
      </c>
      <c r="G548" s="30">
        <v>1.07</v>
      </c>
      <c r="H548" s="41"/>
      <c r="I548" s="41">
        <v>0</v>
      </c>
      <c r="J548" s="31">
        <v>945</v>
      </c>
      <c r="M548" s="32">
        <f>ROUND(ROUND(J548, 2)*I548, 2)</f>
        <v>0</v>
      </c>
      <c r="P548" s="31">
        <v>645</v>
      </c>
      <c r="S548" s="32">
        <f>ROUND(ROUND(P548, 2)*I548, 2)</f>
        <v>0</v>
      </c>
      <c r="V548" s="9">
        <f>ROUND(ROUND(P548, 2)/1.2, 2)</f>
        <v>537.5</v>
      </c>
      <c r="Y548" s="9">
        <f t="shared" si="26"/>
        <v>0</v>
      </c>
      <c r="AD548" s="4" t="s">
        <v>2163</v>
      </c>
      <c r="AE548" s="4" t="s">
        <v>2164</v>
      </c>
      <c r="AF548" s="4" t="s">
        <v>2165</v>
      </c>
    </row>
    <row r="549" spans="1:35" ht="54" hidden="1" x14ac:dyDescent="0.3">
      <c r="A549" s="10" t="s">
        <v>2168</v>
      </c>
      <c r="B549" s="10" t="s">
        <v>2139</v>
      </c>
      <c r="C549" s="11" t="s">
        <v>2140</v>
      </c>
      <c r="D549" s="12"/>
      <c r="E549" s="12" t="s">
        <v>2169</v>
      </c>
      <c r="F549" s="12" t="s">
        <v>67</v>
      </c>
      <c r="G549" s="13">
        <v>1</v>
      </c>
      <c r="H549" s="13"/>
      <c r="I549" s="13">
        <v>0</v>
      </c>
      <c r="J549" s="14">
        <v>1540.89</v>
      </c>
      <c r="K549" s="15">
        <v>2364</v>
      </c>
      <c r="L549" s="14">
        <f>J549+ROUND(K549, 2)</f>
        <v>3904.8900000000003</v>
      </c>
      <c r="M549" s="14">
        <v>0</v>
      </c>
      <c r="N549" s="14">
        <v>0</v>
      </c>
      <c r="O549" s="14">
        <f>M549+N549</f>
        <v>0</v>
      </c>
      <c r="P549" s="14">
        <v>848.01</v>
      </c>
      <c r="Q549" s="15">
        <v>2364</v>
      </c>
      <c r="R549" s="14">
        <f>P549+ROUND(Q549, 2)</f>
        <v>3212.01</v>
      </c>
      <c r="S549" s="14">
        <v>0</v>
      </c>
      <c r="T549" s="14">
        <v>0</v>
      </c>
      <c r="U549" s="14">
        <f>S549+T549</f>
        <v>0</v>
      </c>
      <c r="V549" s="9">
        <f>ROUND(P549 / 1.2, 2)</f>
        <v>706.68</v>
      </c>
      <c r="W549" s="9">
        <f>ROUND(Q549 / 1.2, 2)</f>
        <v>1970</v>
      </c>
      <c r="X549" s="9">
        <f>ROUND(R549 / 1.2, 2)</f>
        <v>2676.68</v>
      </c>
      <c r="Y549" s="9">
        <f t="shared" si="26"/>
        <v>0</v>
      </c>
      <c r="Z549" s="9">
        <f>ROUND(T549 / 1.2, 2)</f>
        <v>0</v>
      </c>
      <c r="AA549" s="9">
        <f>Y549+Z549</f>
        <v>0</v>
      </c>
      <c r="AD549" s="4">
        <v>337839981</v>
      </c>
      <c r="AE549" s="4">
        <v>27137930</v>
      </c>
      <c r="AG549" s="4" t="s">
        <v>2142</v>
      </c>
      <c r="AH549" s="4" t="s">
        <v>2143</v>
      </c>
      <c r="AI549" s="4" t="s">
        <v>70</v>
      </c>
    </row>
    <row r="550" spans="1:35" ht="54" hidden="1" x14ac:dyDescent="0.3">
      <c r="A550" s="10" t="s">
        <v>2171</v>
      </c>
      <c r="B550" s="10"/>
      <c r="C550" s="28" t="s">
        <v>2172</v>
      </c>
      <c r="D550" s="12"/>
      <c r="E550" s="12" t="s">
        <v>2173</v>
      </c>
      <c r="F550" s="29" t="s">
        <v>67</v>
      </c>
      <c r="G550" s="30">
        <v>1.07</v>
      </c>
      <c r="H550" s="41"/>
      <c r="I550" s="41">
        <v>0</v>
      </c>
      <c r="J550" s="31">
        <v>1384.95</v>
      </c>
      <c r="M550" s="32">
        <f>ROUND(ROUND(J550, 2)*I550, 2)</f>
        <v>0</v>
      </c>
      <c r="P550" s="31">
        <v>737.4</v>
      </c>
      <c r="S550" s="32">
        <f>ROUND(ROUND(P550, 2)*I550, 2)</f>
        <v>0</v>
      </c>
      <c r="V550" s="9">
        <f>ROUND(ROUND(P550, 2)/1.2, 2)</f>
        <v>614.5</v>
      </c>
      <c r="Y550" s="9">
        <f t="shared" si="26"/>
        <v>0</v>
      </c>
      <c r="AD550" s="4" t="s">
        <v>2174</v>
      </c>
      <c r="AE550" s="4" t="s">
        <v>2175</v>
      </c>
      <c r="AF550" s="4" t="s">
        <v>2176</v>
      </c>
    </row>
    <row r="551" spans="1:35" ht="54" hidden="1" x14ac:dyDescent="0.3">
      <c r="A551" s="10" t="s">
        <v>2179</v>
      </c>
      <c r="B551" s="10"/>
      <c r="C551" s="28" t="s">
        <v>1066</v>
      </c>
      <c r="D551" s="12"/>
      <c r="E551" s="12" t="s">
        <v>608</v>
      </c>
      <c r="F551" s="29" t="s">
        <v>74</v>
      </c>
      <c r="G551" s="30">
        <v>1.2</v>
      </c>
      <c r="H551" s="41"/>
      <c r="I551" s="41">
        <v>0</v>
      </c>
      <c r="J551" s="31">
        <v>16.11</v>
      </c>
      <c r="M551" s="32">
        <f>ROUND(ROUND(J551, 2)*I551, 2)</f>
        <v>0</v>
      </c>
      <c r="P551" s="31">
        <v>16.11</v>
      </c>
      <c r="S551" s="32">
        <f>ROUND(ROUND(P551, 2)*I551, 2)</f>
        <v>0</v>
      </c>
      <c r="V551" s="9">
        <f>ROUND(ROUND(P551, 2)/1.2, 2)</f>
        <v>13.43</v>
      </c>
      <c r="Y551" s="9">
        <f t="shared" si="26"/>
        <v>0</v>
      </c>
      <c r="AD551" s="4" t="s">
        <v>2180</v>
      </c>
      <c r="AE551" s="4" t="s">
        <v>2181</v>
      </c>
      <c r="AF551" s="4" t="s">
        <v>1069</v>
      </c>
    </row>
    <row r="552" spans="1:35" ht="36" hidden="1" x14ac:dyDescent="0.3">
      <c r="A552" s="10" t="s">
        <v>2184</v>
      </c>
      <c r="B552" s="10"/>
      <c r="C552" s="49" t="s">
        <v>625</v>
      </c>
      <c r="D552" s="12"/>
      <c r="E552" s="12"/>
      <c r="F552" s="29" t="s">
        <v>74</v>
      </c>
      <c r="G552" s="30">
        <v>0.25</v>
      </c>
      <c r="H552" s="41"/>
      <c r="I552" s="41">
        <v>0</v>
      </c>
      <c r="J552" s="31">
        <v>40.270000000000003</v>
      </c>
      <c r="M552" s="32">
        <f>ROUND(ROUND(J552, 2)*I552, 2)</f>
        <v>0</v>
      </c>
      <c r="P552" s="31">
        <v>40.270000000000003</v>
      </c>
      <c r="S552" s="32">
        <f>ROUND(ROUND(P552, 2)*I552, 2)</f>
        <v>0</v>
      </c>
      <c r="V552" s="9">
        <f>ROUND(ROUND(P552, 2)/1.2, 2)</f>
        <v>33.56</v>
      </c>
      <c r="Y552" s="9">
        <f t="shared" si="26"/>
        <v>0</v>
      </c>
      <c r="AD552" s="4" t="s">
        <v>2185</v>
      </c>
      <c r="AE552" s="4" t="s">
        <v>2186</v>
      </c>
      <c r="AF552" s="4" t="s">
        <v>628</v>
      </c>
    </row>
    <row r="553" spans="1:35" ht="36" hidden="1" x14ac:dyDescent="0.3">
      <c r="A553" s="10" t="s">
        <v>2189</v>
      </c>
      <c r="B553" s="10"/>
      <c r="C553" s="49" t="s">
        <v>650</v>
      </c>
      <c r="D553" s="12"/>
      <c r="E553" s="12"/>
      <c r="F553" s="29" t="s">
        <v>74</v>
      </c>
      <c r="G553" s="30">
        <v>0.15</v>
      </c>
      <c r="H553" s="30"/>
      <c r="I553" s="30">
        <v>0</v>
      </c>
      <c r="J553" s="31">
        <v>68.400000000000006</v>
      </c>
      <c r="M553" s="32">
        <f>ROUND(ROUND(J553, 2)*I553, 2)</f>
        <v>0</v>
      </c>
      <c r="P553" s="31">
        <v>68.400000000000006</v>
      </c>
      <c r="S553" s="32">
        <f>ROUND(ROUND(P553, 2)*I553, 2)</f>
        <v>0</v>
      </c>
      <c r="V553" s="9">
        <f>ROUND(ROUND(P553, 2)/1.2, 2)</f>
        <v>57</v>
      </c>
      <c r="Y553" s="9">
        <f t="shared" si="26"/>
        <v>0</v>
      </c>
      <c r="AD553" s="4" t="s">
        <v>2190</v>
      </c>
      <c r="AE553" s="4" t="s">
        <v>2191</v>
      </c>
      <c r="AF553" s="4" t="s">
        <v>654</v>
      </c>
    </row>
    <row r="554" spans="1:35" ht="54" hidden="1" x14ac:dyDescent="0.3">
      <c r="A554" s="10" t="s">
        <v>2194</v>
      </c>
      <c r="B554" s="10" t="s">
        <v>2139</v>
      </c>
      <c r="C554" s="11" t="s">
        <v>2140</v>
      </c>
      <c r="D554" s="12"/>
      <c r="E554" s="12" t="s">
        <v>2195</v>
      </c>
      <c r="F554" s="12" t="s">
        <v>67</v>
      </c>
      <c r="G554" s="13">
        <v>1</v>
      </c>
      <c r="H554" s="13"/>
      <c r="I554" s="13">
        <v>0</v>
      </c>
      <c r="J554" s="14">
        <v>1276.8599999999999</v>
      </c>
      <c r="K554" s="15">
        <v>2364</v>
      </c>
      <c r="L554" s="14">
        <f>J554+ROUND(K554, 2)</f>
        <v>3640.8599999999997</v>
      </c>
      <c r="M554" s="14">
        <v>0</v>
      </c>
      <c r="N554" s="14">
        <v>0</v>
      </c>
      <c r="O554" s="14">
        <f>M554+N554</f>
        <v>0</v>
      </c>
      <c r="P554" s="14">
        <v>870.05</v>
      </c>
      <c r="Q554" s="15">
        <v>2364</v>
      </c>
      <c r="R554" s="14">
        <f>P554+ROUND(Q554, 2)</f>
        <v>3234.05</v>
      </c>
      <c r="S554" s="14">
        <v>0</v>
      </c>
      <c r="T554" s="14">
        <v>0</v>
      </c>
      <c r="U554" s="14">
        <f>S554+T554</f>
        <v>0</v>
      </c>
      <c r="V554" s="9">
        <f>ROUND(P554 / 1.2, 2)</f>
        <v>725.04</v>
      </c>
      <c r="W554" s="9">
        <f>ROUND(Q554 / 1.2, 2)</f>
        <v>1970</v>
      </c>
      <c r="X554" s="9">
        <f>ROUND(R554 / 1.2, 2)</f>
        <v>2695.04</v>
      </c>
      <c r="Y554" s="9">
        <f t="shared" si="26"/>
        <v>0</v>
      </c>
      <c r="Z554" s="9">
        <f>ROUND(T554 / 1.2, 2)</f>
        <v>0</v>
      </c>
      <c r="AA554" s="9">
        <f>Y554+Z554</f>
        <v>0</v>
      </c>
      <c r="AD554" s="4">
        <v>337839982</v>
      </c>
      <c r="AE554" s="4">
        <v>27137931</v>
      </c>
      <c r="AG554" s="4" t="s">
        <v>2142</v>
      </c>
      <c r="AH554" s="4" t="s">
        <v>2143</v>
      </c>
      <c r="AI554" s="4" t="s">
        <v>70</v>
      </c>
    </row>
    <row r="555" spans="1:35" ht="36" hidden="1" x14ac:dyDescent="0.3">
      <c r="A555" s="10" t="s">
        <v>2197</v>
      </c>
      <c r="B555" s="10"/>
      <c r="C555" s="49" t="s">
        <v>650</v>
      </c>
      <c r="D555" s="12"/>
      <c r="E555" s="12"/>
      <c r="F555" s="29" t="s">
        <v>74</v>
      </c>
      <c r="G555" s="30">
        <v>0.15</v>
      </c>
      <c r="H555" s="30"/>
      <c r="I555" s="30">
        <v>0</v>
      </c>
      <c r="J555" s="31">
        <v>68.400000000000006</v>
      </c>
      <c r="M555" s="32">
        <f>ROUND(ROUND(J555, 2)*I555, 2)</f>
        <v>0</v>
      </c>
      <c r="P555" s="31">
        <v>68.400000000000006</v>
      </c>
      <c r="S555" s="32">
        <f>ROUND(ROUND(P555, 2)*I555, 2)</f>
        <v>0</v>
      </c>
      <c r="V555" s="9">
        <f>ROUND(ROUND(P555, 2)/1.2, 2)</f>
        <v>57</v>
      </c>
      <c r="Y555" s="9">
        <f t="shared" si="26"/>
        <v>0</v>
      </c>
      <c r="AD555" s="4" t="s">
        <v>2198</v>
      </c>
      <c r="AE555" s="4" t="s">
        <v>2199</v>
      </c>
      <c r="AF555" s="4" t="s">
        <v>654</v>
      </c>
    </row>
    <row r="556" spans="1:35" ht="36" hidden="1" x14ac:dyDescent="0.3">
      <c r="A556" s="10" t="s">
        <v>2202</v>
      </c>
      <c r="B556" s="10"/>
      <c r="C556" s="49" t="s">
        <v>625</v>
      </c>
      <c r="D556" s="12"/>
      <c r="E556" s="12"/>
      <c r="F556" s="29" t="s">
        <v>74</v>
      </c>
      <c r="G556" s="30">
        <v>0.25</v>
      </c>
      <c r="H556" s="41"/>
      <c r="I556" s="41">
        <v>0</v>
      </c>
      <c r="J556" s="31">
        <v>40.270000000000003</v>
      </c>
      <c r="M556" s="32">
        <f>ROUND(ROUND(J556, 2)*I556, 2)</f>
        <v>0</v>
      </c>
      <c r="P556" s="31">
        <v>40.270000000000003</v>
      </c>
      <c r="S556" s="32">
        <f>ROUND(ROUND(P556, 2)*I556, 2)</f>
        <v>0</v>
      </c>
      <c r="V556" s="9">
        <f>ROUND(ROUND(P556, 2)/1.2, 2)</f>
        <v>33.56</v>
      </c>
      <c r="Y556" s="9">
        <f t="shared" si="26"/>
        <v>0</v>
      </c>
      <c r="AD556" s="4" t="s">
        <v>2203</v>
      </c>
      <c r="AE556" s="4" t="s">
        <v>2204</v>
      </c>
      <c r="AF556" s="4" t="s">
        <v>628</v>
      </c>
    </row>
    <row r="557" spans="1:35" ht="54" hidden="1" x14ac:dyDescent="0.3">
      <c r="A557" s="10" t="s">
        <v>2207</v>
      </c>
      <c r="B557" s="10"/>
      <c r="C557" s="28" t="s">
        <v>1066</v>
      </c>
      <c r="D557" s="12"/>
      <c r="E557" s="12" t="s">
        <v>608</v>
      </c>
      <c r="F557" s="29" t="s">
        <v>74</v>
      </c>
      <c r="G557" s="30">
        <v>1.2</v>
      </c>
      <c r="H557" s="41"/>
      <c r="I557" s="41">
        <v>0</v>
      </c>
      <c r="J557" s="31">
        <v>16.11</v>
      </c>
      <c r="M557" s="32">
        <f>ROUND(ROUND(J557, 2)*I557, 2)</f>
        <v>0</v>
      </c>
      <c r="P557" s="31">
        <v>16.11</v>
      </c>
      <c r="S557" s="32">
        <f>ROUND(ROUND(P557, 2)*I557, 2)</f>
        <v>0</v>
      </c>
      <c r="V557" s="9">
        <f>ROUND(ROUND(P557, 2)/1.2, 2)</f>
        <v>13.43</v>
      </c>
      <c r="Y557" s="9">
        <f t="shared" si="26"/>
        <v>0</v>
      </c>
      <c r="AD557" s="4" t="s">
        <v>2208</v>
      </c>
      <c r="AE557" s="4" t="s">
        <v>2209</v>
      </c>
      <c r="AF557" s="4" t="s">
        <v>1069</v>
      </c>
    </row>
    <row r="558" spans="1:35" ht="36" hidden="1" x14ac:dyDescent="0.3">
      <c r="A558" s="10" t="s">
        <v>2212</v>
      </c>
      <c r="B558" s="10"/>
      <c r="C558" s="28" t="s">
        <v>2213</v>
      </c>
      <c r="D558" s="12"/>
      <c r="E558" s="12" t="s">
        <v>2214</v>
      </c>
      <c r="F558" s="29" t="s">
        <v>67</v>
      </c>
      <c r="G558" s="30">
        <v>1.07</v>
      </c>
      <c r="H558" s="41"/>
      <c r="I558" s="41">
        <v>0</v>
      </c>
      <c r="J558" s="31">
        <v>1138.2</v>
      </c>
      <c r="M558" s="32">
        <f>ROUND(ROUND(J558, 2)*I558, 2)</f>
        <v>0</v>
      </c>
      <c r="P558" s="31">
        <v>758</v>
      </c>
      <c r="S558" s="32">
        <f>ROUND(ROUND(P558, 2)*I558, 2)</f>
        <v>0</v>
      </c>
      <c r="V558" s="9">
        <f>ROUND(ROUND(P558, 2)/1.2, 2)</f>
        <v>631.66999999999996</v>
      </c>
      <c r="Y558" s="9">
        <f t="shared" si="26"/>
        <v>0</v>
      </c>
      <c r="AD558" s="4" t="s">
        <v>2215</v>
      </c>
      <c r="AE558" s="4" t="s">
        <v>2216</v>
      </c>
      <c r="AF558" s="4" t="s">
        <v>2217</v>
      </c>
    </row>
    <row r="559" spans="1:35" ht="54" hidden="1" x14ac:dyDescent="0.3">
      <c r="A559" s="10" t="s">
        <v>2220</v>
      </c>
      <c r="B559" s="10" t="s">
        <v>2139</v>
      </c>
      <c r="C559" s="11" t="s">
        <v>2140</v>
      </c>
      <c r="D559" s="12"/>
      <c r="E559" s="12" t="s">
        <v>2221</v>
      </c>
      <c r="F559" s="12" t="s">
        <v>67</v>
      </c>
      <c r="G559" s="13">
        <v>1</v>
      </c>
      <c r="H559" s="13"/>
      <c r="I559" s="13">
        <v>0</v>
      </c>
      <c r="J559" s="14">
        <v>1139.74</v>
      </c>
      <c r="K559" s="15">
        <v>2364</v>
      </c>
      <c r="L559" s="14">
        <f>J559+ROUND(K559, 2)</f>
        <v>3503.74</v>
      </c>
      <c r="M559" s="14">
        <v>0</v>
      </c>
      <c r="N559" s="14">
        <v>0</v>
      </c>
      <c r="O559" s="14">
        <f>M559+N559</f>
        <v>0</v>
      </c>
      <c r="P559" s="14">
        <v>810.64</v>
      </c>
      <c r="Q559" s="15">
        <v>2364</v>
      </c>
      <c r="R559" s="14">
        <f>P559+ROUND(Q559, 2)</f>
        <v>3174.64</v>
      </c>
      <c r="S559" s="14">
        <v>0</v>
      </c>
      <c r="T559" s="14">
        <v>0</v>
      </c>
      <c r="U559" s="14">
        <f>S559+T559</f>
        <v>0</v>
      </c>
      <c r="V559" s="9">
        <f>ROUND(P559 / 1.2, 2)</f>
        <v>675.53</v>
      </c>
      <c r="W559" s="9">
        <f>ROUND(Q559 / 1.2, 2)</f>
        <v>1970</v>
      </c>
      <c r="X559" s="9">
        <f>ROUND(R559 / 1.2, 2)</f>
        <v>2645.53</v>
      </c>
      <c r="Y559" s="9">
        <f t="shared" si="26"/>
        <v>0</v>
      </c>
      <c r="Z559" s="9">
        <f>ROUND(T559 / 1.2, 2)</f>
        <v>0</v>
      </c>
      <c r="AA559" s="9">
        <f>Y559+Z559</f>
        <v>0</v>
      </c>
      <c r="AD559" s="4">
        <v>337839983</v>
      </c>
      <c r="AE559" s="4">
        <v>27137932</v>
      </c>
      <c r="AG559" s="4" t="s">
        <v>2142</v>
      </c>
      <c r="AH559" s="4" t="s">
        <v>2143</v>
      </c>
      <c r="AI559" s="4" t="s">
        <v>70</v>
      </c>
    </row>
    <row r="560" spans="1:35" ht="36" hidden="1" x14ac:dyDescent="0.3">
      <c r="A560" s="10" t="s">
        <v>2223</v>
      </c>
      <c r="B560" s="10"/>
      <c r="C560" s="28" t="s">
        <v>2224</v>
      </c>
      <c r="D560" s="12"/>
      <c r="E560" s="12" t="s">
        <v>2225</v>
      </c>
      <c r="F560" s="29" t="s">
        <v>67</v>
      </c>
      <c r="G560" s="30">
        <v>1.07</v>
      </c>
      <c r="H560" s="41"/>
      <c r="I560" s="41">
        <v>0</v>
      </c>
      <c r="J560" s="31">
        <v>1019.55</v>
      </c>
      <c r="M560" s="32">
        <f>ROUND(ROUND(J560, 2)*I560, 2)</f>
        <v>0</v>
      </c>
      <c r="P560" s="31">
        <v>712</v>
      </c>
      <c r="S560" s="32">
        <f>ROUND(ROUND(P560, 2)*I560, 2)</f>
        <v>0</v>
      </c>
      <c r="V560" s="9">
        <f>ROUND(ROUND(P560, 2)/1.2, 2)</f>
        <v>593.33000000000004</v>
      </c>
      <c r="Y560" s="9">
        <f t="shared" si="26"/>
        <v>0</v>
      </c>
      <c r="AD560" s="4" t="s">
        <v>2226</v>
      </c>
      <c r="AE560" s="4" t="s">
        <v>2227</v>
      </c>
      <c r="AF560" s="4" t="s">
        <v>2228</v>
      </c>
    </row>
    <row r="561" spans="1:35" ht="54" hidden="1" x14ac:dyDescent="0.3">
      <c r="A561" s="10" t="s">
        <v>2231</v>
      </c>
      <c r="B561" s="10"/>
      <c r="C561" s="28" t="s">
        <v>1066</v>
      </c>
      <c r="D561" s="12"/>
      <c r="E561" s="12" t="s">
        <v>608</v>
      </c>
      <c r="F561" s="29" t="s">
        <v>74</v>
      </c>
      <c r="G561" s="30">
        <v>1.2</v>
      </c>
      <c r="H561" s="41"/>
      <c r="I561" s="41">
        <v>0</v>
      </c>
      <c r="J561" s="31">
        <v>16.11</v>
      </c>
      <c r="M561" s="32">
        <f>ROUND(ROUND(J561, 2)*I561, 2)</f>
        <v>0</v>
      </c>
      <c r="P561" s="31">
        <v>16.11</v>
      </c>
      <c r="S561" s="32">
        <f>ROUND(ROUND(P561, 2)*I561, 2)</f>
        <v>0</v>
      </c>
      <c r="V561" s="9">
        <f>ROUND(ROUND(P561, 2)/1.2, 2)</f>
        <v>13.43</v>
      </c>
      <c r="Y561" s="9">
        <f t="shared" si="26"/>
        <v>0</v>
      </c>
      <c r="AD561" s="4" t="s">
        <v>2232</v>
      </c>
      <c r="AE561" s="4" t="s">
        <v>2233</v>
      </c>
      <c r="AF561" s="4" t="s">
        <v>1069</v>
      </c>
    </row>
    <row r="562" spans="1:35" ht="36" hidden="1" x14ac:dyDescent="0.3">
      <c r="A562" s="10" t="s">
        <v>2236</v>
      </c>
      <c r="B562" s="10"/>
      <c r="C562" s="49" t="s">
        <v>625</v>
      </c>
      <c r="D562" s="12"/>
      <c r="E562" s="12"/>
      <c r="F562" s="29" t="s">
        <v>74</v>
      </c>
      <c r="G562" s="30">
        <v>0.25</v>
      </c>
      <c r="H562" s="41"/>
      <c r="I562" s="41">
        <v>0</v>
      </c>
      <c r="J562" s="31">
        <v>40.270000000000003</v>
      </c>
      <c r="M562" s="32">
        <f>ROUND(ROUND(J562, 2)*I562, 2)</f>
        <v>0</v>
      </c>
      <c r="P562" s="31">
        <v>40.270000000000003</v>
      </c>
      <c r="S562" s="32">
        <f>ROUND(ROUND(P562, 2)*I562, 2)</f>
        <v>0</v>
      </c>
      <c r="V562" s="9">
        <f>ROUND(ROUND(P562, 2)/1.2, 2)</f>
        <v>33.56</v>
      </c>
      <c r="Y562" s="9">
        <f t="shared" si="26"/>
        <v>0</v>
      </c>
      <c r="AD562" s="4" t="s">
        <v>2237</v>
      </c>
      <c r="AE562" s="4" t="s">
        <v>2238</v>
      </c>
      <c r="AF562" s="4" t="s">
        <v>628</v>
      </c>
    </row>
    <row r="563" spans="1:35" ht="54" hidden="1" x14ac:dyDescent="0.3">
      <c r="A563" s="10" t="s">
        <v>2241</v>
      </c>
      <c r="B563" s="10" t="s">
        <v>2139</v>
      </c>
      <c r="C563" s="11" t="s">
        <v>2140</v>
      </c>
      <c r="D563" s="12"/>
      <c r="E563" s="12" t="s">
        <v>2242</v>
      </c>
      <c r="F563" s="12" t="s">
        <v>67</v>
      </c>
      <c r="G563" s="13">
        <v>1</v>
      </c>
      <c r="H563" s="13"/>
      <c r="I563" s="13">
        <v>0</v>
      </c>
      <c r="J563" s="14">
        <v>1276.92</v>
      </c>
      <c r="K563" s="15">
        <v>2364</v>
      </c>
      <c r="L563" s="14">
        <f>J563+ROUND(K563, 2)</f>
        <v>3640.92</v>
      </c>
      <c r="M563" s="14">
        <v>0</v>
      </c>
      <c r="N563" s="14">
        <v>0</v>
      </c>
      <c r="O563" s="14">
        <f>M563+N563</f>
        <v>0</v>
      </c>
      <c r="P563" s="14">
        <v>790.9</v>
      </c>
      <c r="Q563" s="15">
        <v>2364</v>
      </c>
      <c r="R563" s="14">
        <f>P563+ROUND(Q563, 2)</f>
        <v>3154.9</v>
      </c>
      <c r="S563" s="14">
        <v>0</v>
      </c>
      <c r="T563" s="14">
        <v>0</v>
      </c>
      <c r="U563" s="14">
        <f>S563+T563</f>
        <v>0</v>
      </c>
      <c r="V563" s="9">
        <f>ROUND(P563 / 1.2, 2)</f>
        <v>659.08</v>
      </c>
      <c r="W563" s="9">
        <f>ROUND(Q563 / 1.2, 2)</f>
        <v>1970</v>
      </c>
      <c r="X563" s="9">
        <f>ROUND(R563 / 1.2, 2)</f>
        <v>2629.08</v>
      </c>
      <c r="Y563" s="9">
        <f t="shared" si="26"/>
        <v>0</v>
      </c>
      <c r="Z563" s="9">
        <f>ROUND(T563 / 1.2, 2)</f>
        <v>0</v>
      </c>
      <c r="AA563" s="9">
        <f>Y563+Z563</f>
        <v>0</v>
      </c>
      <c r="AD563" s="4">
        <v>337839984</v>
      </c>
      <c r="AE563" s="4">
        <v>27137933</v>
      </c>
      <c r="AG563" s="4" t="s">
        <v>2142</v>
      </c>
      <c r="AH563" s="4" t="s">
        <v>2143</v>
      </c>
      <c r="AI563" s="4" t="s">
        <v>70</v>
      </c>
    </row>
    <row r="564" spans="1:35" ht="36" hidden="1" x14ac:dyDescent="0.3">
      <c r="A564" s="10" t="s">
        <v>2244</v>
      </c>
      <c r="B564" s="10"/>
      <c r="C564" s="49" t="s">
        <v>650</v>
      </c>
      <c r="D564" s="12"/>
      <c r="E564" s="12"/>
      <c r="F564" s="29" t="s">
        <v>74</v>
      </c>
      <c r="G564" s="30">
        <v>0.15</v>
      </c>
      <c r="H564" s="30"/>
      <c r="I564" s="30">
        <v>0</v>
      </c>
      <c r="J564" s="31">
        <v>68.400000000000006</v>
      </c>
      <c r="M564" s="32">
        <f>ROUND(ROUND(J564, 2)*I564, 2)</f>
        <v>0</v>
      </c>
      <c r="P564" s="31">
        <v>68.400000000000006</v>
      </c>
      <c r="S564" s="32">
        <f>ROUND(ROUND(P564, 2)*I564, 2)</f>
        <v>0</v>
      </c>
      <c r="V564" s="9">
        <f>ROUND(ROUND(P564, 2)/1.2, 2)</f>
        <v>57</v>
      </c>
      <c r="Y564" s="9">
        <f t="shared" si="26"/>
        <v>0</v>
      </c>
      <c r="AD564" s="4" t="s">
        <v>2245</v>
      </c>
      <c r="AE564" s="4" t="s">
        <v>2246</v>
      </c>
      <c r="AF564" s="4" t="s">
        <v>654</v>
      </c>
    </row>
    <row r="565" spans="1:35" ht="36" hidden="1" x14ac:dyDescent="0.3">
      <c r="A565" s="10" t="s">
        <v>2249</v>
      </c>
      <c r="B565" s="10"/>
      <c r="C565" s="49" t="s">
        <v>625</v>
      </c>
      <c r="D565" s="12"/>
      <c r="E565" s="12"/>
      <c r="F565" s="29" t="s">
        <v>74</v>
      </c>
      <c r="G565" s="30">
        <v>0.25</v>
      </c>
      <c r="H565" s="41"/>
      <c r="I565" s="41">
        <v>0</v>
      </c>
      <c r="J565" s="31">
        <v>40.270000000000003</v>
      </c>
      <c r="M565" s="32">
        <f>ROUND(ROUND(J565, 2)*I565, 2)</f>
        <v>0</v>
      </c>
      <c r="P565" s="31">
        <v>40.270000000000003</v>
      </c>
      <c r="S565" s="32">
        <f>ROUND(ROUND(P565, 2)*I565, 2)</f>
        <v>0</v>
      </c>
      <c r="V565" s="9">
        <f>ROUND(ROUND(P565, 2)/1.2, 2)</f>
        <v>33.56</v>
      </c>
      <c r="Y565" s="9">
        <f t="shared" si="26"/>
        <v>0</v>
      </c>
      <c r="AD565" s="4" t="s">
        <v>2250</v>
      </c>
      <c r="AE565" s="4" t="s">
        <v>2251</v>
      </c>
      <c r="AF565" s="4" t="s">
        <v>628</v>
      </c>
    </row>
    <row r="566" spans="1:35" ht="54" hidden="1" x14ac:dyDescent="0.3">
      <c r="A566" s="10" t="s">
        <v>2254</v>
      </c>
      <c r="B566" s="10"/>
      <c r="C566" s="28" t="s">
        <v>1066</v>
      </c>
      <c r="D566" s="12"/>
      <c r="E566" s="12" t="s">
        <v>608</v>
      </c>
      <c r="F566" s="29" t="s">
        <v>74</v>
      </c>
      <c r="G566" s="30">
        <v>1.2</v>
      </c>
      <c r="H566" s="41"/>
      <c r="I566" s="41">
        <v>0</v>
      </c>
      <c r="J566" s="31">
        <v>16.11</v>
      </c>
      <c r="M566" s="32">
        <f>ROUND(ROUND(J566, 2)*I566, 2)</f>
        <v>0</v>
      </c>
      <c r="P566" s="31">
        <v>16.11</v>
      </c>
      <c r="S566" s="32">
        <f>ROUND(ROUND(P566, 2)*I566, 2)</f>
        <v>0</v>
      </c>
      <c r="V566" s="9">
        <f>ROUND(ROUND(P566, 2)/1.2, 2)</f>
        <v>13.43</v>
      </c>
      <c r="Y566" s="9">
        <f t="shared" si="26"/>
        <v>0</v>
      </c>
      <c r="AD566" s="4" t="s">
        <v>2255</v>
      </c>
      <c r="AE566" s="4" t="s">
        <v>2256</v>
      </c>
      <c r="AF566" s="4" t="s">
        <v>1069</v>
      </c>
    </row>
    <row r="567" spans="1:35" ht="54" hidden="1" x14ac:dyDescent="0.3">
      <c r="A567" s="10" t="s">
        <v>2259</v>
      </c>
      <c r="B567" s="10"/>
      <c r="C567" s="28" t="s">
        <v>2213</v>
      </c>
      <c r="D567" s="12"/>
      <c r="E567" s="12" t="s">
        <v>2260</v>
      </c>
      <c r="F567" s="29" t="s">
        <v>67</v>
      </c>
      <c r="G567" s="30">
        <v>1.07</v>
      </c>
      <c r="H567" s="41"/>
      <c r="I567" s="41">
        <v>0</v>
      </c>
      <c r="J567" s="31">
        <v>1138.2</v>
      </c>
      <c r="M567" s="32">
        <f>ROUND(ROUND(J567, 2)*I567, 2)</f>
        <v>0</v>
      </c>
      <c r="P567" s="31">
        <v>684</v>
      </c>
      <c r="S567" s="32">
        <f>ROUND(ROUND(P567, 2)*I567, 2)</f>
        <v>0</v>
      </c>
      <c r="V567" s="9">
        <f>ROUND(ROUND(P567, 2)/1.2, 2)</f>
        <v>570</v>
      </c>
      <c r="Y567" s="9">
        <f t="shared" si="26"/>
        <v>0</v>
      </c>
      <c r="AD567" s="4" t="s">
        <v>2261</v>
      </c>
      <c r="AE567" s="4" t="s">
        <v>2262</v>
      </c>
      <c r="AF567" s="4" t="s">
        <v>2217</v>
      </c>
    </row>
    <row r="568" spans="1:35" ht="54" hidden="1" x14ac:dyDescent="0.3">
      <c r="A568" s="10" t="s">
        <v>2265</v>
      </c>
      <c r="B568" s="10" t="s">
        <v>2139</v>
      </c>
      <c r="C568" s="11" t="s">
        <v>2140</v>
      </c>
      <c r="D568" s="12"/>
      <c r="E568" s="12" t="s">
        <v>2266</v>
      </c>
      <c r="F568" s="12" t="s">
        <v>67</v>
      </c>
      <c r="G568" s="13">
        <v>1</v>
      </c>
      <c r="H568" s="13"/>
      <c r="I568" s="13">
        <v>0</v>
      </c>
      <c r="J568" s="14">
        <v>1530.63</v>
      </c>
      <c r="K568" s="15">
        <v>2364</v>
      </c>
      <c r="L568" s="14">
        <f>J568+ROUND(K568, 2)</f>
        <v>3894.63</v>
      </c>
      <c r="M568" s="14">
        <v>0</v>
      </c>
      <c r="N568" s="14">
        <v>0</v>
      </c>
      <c r="O568" s="14">
        <f>M568+N568</f>
        <v>0</v>
      </c>
      <c r="P568" s="14">
        <v>412.53</v>
      </c>
      <c r="Q568" s="15">
        <v>2364</v>
      </c>
      <c r="R568" s="14">
        <f>P568+ROUND(Q568, 2)</f>
        <v>2776.5299999999997</v>
      </c>
      <c r="S568" s="14">
        <v>0</v>
      </c>
      <c r="T568" s="14">
        <v>0</v>
      </c>
      <c r="U568" s="14">
        <f>S568+T568</f>
        <v>0</v>
      </c>
      <c r="V568" s="9">
        <f>ROUND(P568 / 1.2, 2)</f>
        <v>343.78</v>
      </c>
      <c r="W568" s="9">
        <f>ROUND(Q568 / 1.2, 2)</f>
        <v>1970</v>
      </c>
      <c r="X568" s="9">
        <f>ROUND(R568 / 1.2, 2)</f>
        <v>2313.7800000000002</v>
      </c>
      <c r="Y568" s="9">
        <f t="shared" si="26"/>
        <v>0</v>
      </c>
      <c r="Z568" s="9">
        <f>ROUND(T568 / 1.2, 2)</f>
        <v>0</v>
      </c>
      <c r="AA568" s="9">
        <f>Y568+Z568</f>
        <v>0</v>
      </c>
      <c r="AD568" s="4">
        <v>337839985</v>
      </c>
      <c r="AE568" s="4">
        <v>27137934</v>
      </c>
      <c r="AG568" s="4" t="s">
        <v>2142</v>
      </c>
      <c r="AH568" s="4" t="s">
        <v>2143</v>
      </c>
      <c r="AI568" s="4" t="s">
        <v>70</v>
      </c>
    </row>
    <row r="569" spans="1:35" ht="36" hidden="1" x14ac:dyDescent="0.3">
      <c r="A569" s="10" t="s">
        <v>2268</v>
      </c>
      <c r="B569" s="10"/>
      <c r="C569" s="28" t="s">
        <v>2172</v>
      </c>
      <c r="D569" s="12"/>
      <c r="E569" s="12" t="s">
        <v>2269</v>
      </c>
      <c r="F569" s="29" t="s">
        <v>67</v>
      </c>
      <c r="G569" s="30">
        <v>1.07</v>
      </c>
      <c r="H569" s="41"/>
      <c r="I569" s="41">
        <v>0</v>
      </c>
      <c r="J569" s="31">
        <v>1384.95</v>
      </c>
      <c r="M569" s="32">
        <f>ROUND(ROUND(J569, 2)*I569, 2)</f>
        <v>0</v>
      </c>
      <c r="P569" s="31">
        <v>340</v>
      </c>
      <c r="S569" s="32">
        <f>ROUND(ROUND(P569, 2)*I569, 2)</f>
        <v>0</v>
      </c>
      <c r="V569" s="9">
        <f>ROUND(ROUND(P569, 2)/1.2, 2)</f>
        <v>283.33</v>
      </c>
      <c r="Y569" s="9">
        <f t="shared" si="26"/>
        <v>0</v>
      </c>
      <c r="AD569" s="4" t="s">
        <v>2270</v>
      </c>
      <c r="AE569" s="4" t="s">
        <v>2271</v>
      </c>
      <c r="AF569" s="4" t="s">
        <v>2176</v>
      </c>
    </row>
    <row r="570" spans="1:35" ht="54" hidden="1" x14ac:dyDescent="0.3">
      <c r="A570" s="10" t="s">
        <v>2274</v>
      </c>
      <c r="B570" s="10"/>
      <c r="C570" s="28" t="s">
        <v>1066</v>
      </c>
      <c r="D570" s="12"/>
      <c r="E570" s="12" t="s">
        <v>608</v>
      </c>
      <c r="F570" s="29" t="s">
        <v>74</v>
      </c>
      <c r="G570" s="30">
        <v>1.2</v>
      </c>
      <c r="H570" s="41"/>
      <c r="I570" s="41">
        <v>0</v>
      </c>
      <c r="J570" s="31">
        <v>16.11</v>
      </c>
      <c r="M570" s="32">
        <f>ROUND(ROUND(J570, 2)*I570, 2)</f>
        <v>0</v>
      </c>
      <c r="P570" s="31">
        <v>16.11</v>
      </c>
      <c r="S570" s="32">
        <f>ROUND(ROUND(P570, 2)*I570, 2)</f>
        <v>0</v>
      </c>
      <c r="V570" s="9">
        <f>ROUND(ROUND(P570, 2)/1.2, 2)</f>
        <v>13.43</v>
      </c>
      <c r="Y570" s="9">
        <f t="shared" si="26"/>
        <v>0</v>
      </c>
      <c r="AD570" s="4" t="s">
        <v>2275</v>
      </c>
      <c r="AE570" s="4" t="s">
        <v>2276</v>
      </c>
      <c r="AF570" s="4" t="s">
        <v>1069</v>
      </c>
    </row>
    <row r="571" spans="1:35" ht="36" hidden="1" x14ac:dyDescent="0.3">
      <c r="A571" s="10" t="s">
        <v>2279</v>
      </c>
      <c r="B571" s="10"/>
      <c r="C571" s="49" t="s">
        <v>625</v>
      </c>
      <c r="D571" s="12"/>
      <c r="E571" s="12"/>
      <c r="F571" s="29" t="s">
        <v>74</v>
      </c>
      <c r="G571" s="30">
        <v>0.25</v>
      </c>
      <c r="H571" s="41"/>
      <c r="I571" s="41">
        <v>0</v>
      </c>
      <c r="J571" s="31">
        <v>40.270000000000003</v>
      </c>
      <c r="M571" s="32">
        <f>ROUND(ROUND(J571, 2)*I571, 2)</f>
        <v>0</v>
      </c>
      <c r="P571" s="31">
        <v>40.270000000000003</v>
      </c>
      <c r="S571" s="32">
        <f>ROUND(ROUND(P571, 2)*I571, 2)</f>
        <v>0</v>
      </c>
      <c r="V571" s="9">
        <f>ROUND(ROUND(P571, 2)/1.2, 2)</f>
        <v>33.56</v>
      </c>
      <c r="Y571" s="9">
        <f t="shared" si="26"/>
        <v>0</v>
      </c>
      <c r="AD571" s="4" t="s">
        <v>2280</v>
      </c>
      <c r="AE571" s="4" t="s">
        <v>2281</v>
      </c>
      <c r="AF571" s="4" t="s">
        <v>628</v>
      </c>
    </row>
    <row r="572" spans="1:35" ht="54" hidden="1" x14ac:dyDescent="0.3">
      <c r="A572" s="10" t="s">
        <v>2284</v>
      </c>
      <c r="B572" s="10" t="s">
        <v>2139</v>
      </c>
      <c r="C572" s="11" t="s">
        <v>2140</v>
      </c>
      <c r="D572" s="12"/>
      <c r="E572" s="12" t="s">
        <v>2285</v>
      </c>
      <c r="F572" s="12" t="s">
        <v>67</v>
      </c>
      <c r="G572" s="13">
        <v>1</v>
      </c>
      <c r="H572" s="13"/>
      <c r="I572" s="13">
        <v>0</v>
      </c>
      <c r="J572" s="14">
        <v>1536.92</v>
      </c>
      <c r="K572" s="15">
        <v>2364</v>
      </c>
      <c r="L572" s="14">
        <f>J572+ROUND(K572, 2)</f>
        <v>3900.92</v>
      </c>
      <c r="M572" s="14">
        <v>0</v>
      </c>
      <c r="N572" s="14">
        <v>0</v>
      </c>
      <c r="O572" s="14">
        <f>M572+N572</f>
        <v>0</v>
      </c>
      <c r="P572" s="14">
        <v>953.83</v>
      </c>
      <c r="Q572" s="15">
        <v>2364</v>
      </c>
      <c r="R572" s="14">
        <f>P572+ROUND(Q572, 2)</f>
        <v>3317.83</v>
      </c>
      <c r="S572" s="14">
        <v>0</v>
      </c>
      <c r="T572" s="14">
        <v>0</v>
      </c>
      <c r="U572" s="14">
        <f>S572+T572</f>
        <v>0</v>
      </c>
      <c r="V572" s="9">
        <f>ROUND(P572 / 1.2, 2)</f>
        <v>794.86</v>
      </c>
      <c r="W572" s="9">
        <f>ROUND(Q572 / 1.2, 2)</f>
        <v>1970</v>
      </c>
      <c r="X572" s="9">
        <f>ROUND(R572 / 1.2, 2)</f>
        <v>2764.86</v>
      </c>
      <c r="Y572" s="9">
        <f t="shared" si="26"/>
        <v>0</v>
      </c>
      <c r="Z572" s="9">
        <f>ROUND(T572 / 1.2, 2)</f>
        <v>0</v>
      </c>
      <c r="AA572" s="9">
        <f>Y572+Z572</f>
        <v>0</v>
      </c>
      <c r="AD572" s="4">
        <v>337839986</v>
      </c>
      <c r="AE572" s="4">
        <v>27137925</v>
      </c>
      <c r="AG572" s="4" t="s">
        <v>2142</v>
      </c>
      <c r="AH572" s="4" t="s">
        <v>2143</v>
      </c>
      <c r="AI572" s="4" t="s">
        <v>70</v>
      </c>
    </row>
    <row r="573" spans="1:35" ht="54" hidden="1" x14ac:dyDescent="0.3">
      <c r="A573" s="10" t="s">
        <v>2287</v>
      </c>
      <c r="B573" s="10"/>
      <c r="C573" s="49" t="s">
        <v>1608</v>
      </c>
      <c r="D573" s="12"/>
      <c r="E573" s="12" t="s">
        <v>2288</v>
      </c>
      <c r="F573" s="29" t="s">
        <v>98</v>
      </c>
      <c r="G573" s="30">
        <v>0.23</v>
      </c>
      <c r="H573" s="41"/>
      <c r="I573" s="41">
        <v>0</v>
      </c>
      <c r="J573" s="31">
        <v>97.71</v>
      </c>
      <c r="M573" s="32">
        <f>ROUND(ROUND(J573, 2)*I573, 2)</f>
        <v>0</v>
      </c>
      <c r="P573" s="31">
        <v>97.71</v>
      </c>
      <c r="S573" s="32">
        <f>ROUND(ROUND(P573, 2)*I573, 2)</f>
        <v>0</v>
      </c>
      <c r="V573" s="9">
        <f>ROUND(ROUND(P573, 2)/1.2, 2)</f>
        <v>81.430000000000007</v>
      </c>
      <c r="Y573" s="9">
        <f t="shared" si="26"/>
        <v>0</v>
      </c>
      <c r="AD573" s="4" t="s">
        <v>2289</v>
      </c>
      <c r="AE573" s="4" t="s">
        <v>2290</v>
      </c>
      <c r="AF573" s="4" t="s">
        <v>1611</v>
      </c>
    </row>
    <row r="574" spans="1:35" ht="18" hidden="1" x14ac:dyDescent="0.3">
      <c r="A574" s="10" t="s">
        <v>2293</v>
      </c>
      <c r="B574" s="10"/>
      <c r="C574" s="49" t="s">
        <v>1632</v>
      </c>
      <c r="D574" s="12"/>
      <c r="E574" s="12" t="s">
        <v>2294</v>
      </c>
      <c r="F574" s="29" t="s">
        <v>74</v>
      </c>
      <c r="G574" s="30">
        <v>0.25</v>
      </c>
      <c r="H574" s="41"/>
      <c r="I574" s="41">
        <v>0</v>
      </c>
      <c r="J574" s="31">
        <v>40.270000000000003</v>
      </c>
      <c r="M574" s="32">
        <f>ROUND(ROUND(J574, 2)*I574, 2)</f>
        <v>0</v>
      </c>
      <c r="P574" s="31">
        <v>40.270000000000003</v>
      </c>
      <c r="S574" s="32">
        <f>ROUND(ROUND(P574, 2)*I574, 2)</f>
        <v>0</v>
      </c>
      <c r="V574" s="9">
        <f>ROUND(ROUND(P574, 2)/1.2, 2)</f>
        <v>33.56</v>
      </c>
      <c r="Y574" s="9">
        <f t="shared" si="26"/>
        <v>0</v>
      </c>
      <c r="AD574" s="4" t="s">
        <v>2295</v>
      </c>
      <c r="AE574" s="4" t="s">
        <v>2296</v>
      </c>
      <c r="AF574" s="4" t="s">
        <v>1636</v>
      </c>
    </row>
    <row r="575" spans="1:35" ht="54" hidden="1" x14ac:dyDescent="0.3">
      <c r="A575" s="10" t="s">
        <v>2299</v>
      </c>
      <c r="B575" s="10"/>
      <c r="C575" s="28" t="s">
        <v>1066</v>
      </c>
      <c r="D575" s="12"/>
      <c r="E575" s="12" t="s">
        <v>608</v>
      </c>
      <c r="F575" s="29" t="s">
        <v>74</v>
      </c>
      <c r="G575" s="30">
        <v>1.2</v>
      </c>
      <c r="H575" s="41"/>
      <c r="I575" s="41">
        <v>0</v>
      </c>
      <c r="J575" s="31">
        <v>16.11</v>
      </c>
      <c r="M575" s="32">
        <f>ROUND(ROUND(J575, 2)*I575, 2)</f>
        <v>0</v>
      </c>
      <c r="P575" s="31">
        <v>16.11</v>
      </c>
      <c r="S575" s="32">
        <f>ROUND(ROUND(P575, 2)*I575, 2)</f>
        <v>0</v>
      </c>
      <c r="V575" s="9">
        <f>ROUND(ROUND(P575, 2)/1.2, 2)</f>
        <v>13.43</v>
      </c>
      <c r="Y575" s="9">
        <f t="shared" si="26"/>
        <v>0</v>
      </c>
      <c r="AD575" s="4" t="s">
        <v>2300</v>
      </c>
      <c r="AE575" s="4" t="s">
        <v>2301</v>
      </c>
      <c r="AF575" s="4" t="s">
        <v>1069</v>
      </c>
    </row>
    <row r="576" spans="1:35" ht="54" hidden="1" x14ac:dyDescent="0.3">
      <c r="A576" s="10" t="s">
        <v>2304</v>
      </c>
      <c r="B576" s="10"/>
      <c r="C576" s="28" t="s">
        <v>2172</v>
      </c>
      <c r="D576" s="12"/>
      <c r="E576" s="12" t="s">
        <v>2305</v>
      </c>
      <c r="F576" s="29" t="s">
        <v>67</v>
      </c>
      <c r="G576" s="30">
        <v>1.07</v>
      </c>
      <c r="H576" s="41"/>
      <c r="I576" s="41">
        <v>0</v>
      </c>
      <c r="J576" s="31">
        <v>1384.95</v>
      </c>
      <c r="M576" s="32">
        <f>ROUND(ROUND(J576, 2)*I576, 2)</f>
        <v>0</v>
      </c>
      <c r="P576" s="31">
        <v>840</v>
      </c>
      <c r="S576" s="32">
        <f>ROUND(ROUND(P576, 2)*I576, 2)</f>
        <v>0</v>
      </c>
      <c r="V576" s="9">
        <f>ROUND(ROUND(P576, 2)/1.2, 2)</f>
        <v>700</v>
      </c>
      <c r="Y576" s="9">
        <f t="shared" si="26"/>
        <v>0</v>
      </c>
      <c r="AD576" s="4" t="s">
        <v>2306</v>
      </c>
      <c r="AE576" s="4" t="s">
        <v>2307</v>
      </c>
      <c r="AF576" s="4" t="s">
        <v>2176</v>
      </c>
    </row>
    <row r="577" spans="1:35" ht="54" hidden="1" x14ac:dyDescent="0.3">
      <c r="A577" s="10" t="s">
        <v>2310</v>
      </c>
      <c r="B577" s="10"/>
      <c r="C577" s="28" t="s">
        <v>2311</v>
      </c>
      <c r="D577" s="12"/>
      <c r="E577" s="12" t="s">
        <v>2312</v>
      </c>
      <c r="F577" s="29" t="s">
        <v>98</v>
      </c>
      <c r="G577" s="30">
        <v>0.23</v>
      </c>
      <c r="H577" s="41"/>
      <c r="I577" s="41">
        <v>0</v>
      </c>
      <c r="J577" s="31">
        <v>96.24</v>
      </c>
      <c r="M577" s="32">
        <f>ROUND(ROUND(J577, 2)*I577, 2)</f>
        <v>0</v>
      </c>
      <c r="P577" s="31">
        <v>96.24</v>
      </c>
      <c r="S577" s="32">
        <f>ROUND(ROUND(P577, 2)*I577, 2)</f>
        <v>0</v>
      </c>
      <c r="V577" s="9">
        <f>ROUND(ROUND(P577, 2)/1.2, 2)</f>
        <v>80.2</v>
      </c>
      <c r="Y577" s="9">
        <f t="shared" si="26"/>
        <v>0</v>
      </c>
      <c r="AD577" s="4" t="s">
        <v>2313</v>
      </c>
      <c r="AE577" s="4" t="s">
        <v>2314</v>
      </c>
      <c r="AF577" s="4" t="s">
        <v>2315</v>
      </c>
    </row>
    <row r="578" spans="1:35" ht="54" hidden="1" x14ac:dyDescent="0.3">
      <c r="A578" s="10" t="s">
        <v>2318</v>
      </c>
      <c r="B578" s="10" t="s">
        <v>2139</v>
      </c>
      <c r="C578" s="11" t="s">
        <v>2140</v>
      </c>
      <c r="D578" s="12"/>
      <c r="E578" s="12" t="s">
        <v>2319</v>
      </c>
      <c r="F578" s="12" t="s">
        <v>67</v>
      </c>
      <c r="G578" s="13">
        <v>1</v>
      </c>
      <c r="H578" s="13"/>
      <c r="I578" s="13">
        <v>0</v>
      </c>
      <c r="J578" s="14">
        <v>1074.98</v>
      </c>
      <c r="K578" s="15">
        <v>2364</v>
      </c>
      <c r="L578" s="14">
        <f>J578+ROUND(K578, 2)</f>
        <v>3438.98</v>
      </c>
      <c r="M578" s="14">
        <v>0</v>
      </c>
      <c r="N578" s="14">
        <v>0</v>
      </c>
      <c r="O578" s="14">
        <f>M578+N578</f>
        <v>0</v>
      </c>
      <c r="P578" s="14">
        <v>753.98</v>
      </c>
      <c r="Q578" s="15">
        <v>2364</v>
      </c>
      <c r="R578" s="14">
        <f>P578+ROUND(Q578, 2)</f>
        <v>3117.98</v>
      </c>
      <c r="S578" s="14">
        <v>0</v>
      </c>
      <c r="T578" s="14">
        <v>0</v>
      </c>
      <c r="U578" s="14">
        <f>S578+T578</f>
        <v>0</v>
      </c>
      <c r="V578" s="9">
        <f>ROUND(P578 / 1.2, 2)</f>
        <v>628.32000000000005</v>
      </c>
      <c r="W578" s="9">
        <f>ROUND(Q578 / 1.2, 2)</f>
        <v>1970</v>
      </c>
      <c r="X578" s="9">
        <f>ROUND(R578 / 1.2, 2)</f>
        <v>2598.3200000000002</v>
      </c>
      <c r="Y578" s="9">
        <f t="shared" si="26"/>
        <v>0</v>
      </c>
      <c r="Z578" s="9">
        <f>ROUND(T578 / 1.2, 2)</f>
        <v>0</v>
      </c>
      <c r="AA578" s="9">
        <f>Y578+Z578</f>
        <v>0</v>
      </c>
      <c r="AD578" s="4">
        <v>337839987</v>
      </c>
      <c r="AE578" s="4">
        <v>27138005</v>
      </c>
      <c r="AG578" s="4" t="s">
        <v>2142</v>
      </c>
      <c r="AH578" s="4" t="s">
        <v>2143</v>
      </c>
      <c r="AI578" s="4" t="s">
        <v>70</v>
      </c>
    </row>
    <row r="579" spans="1:35" ht="72" hidden="1" x14ac:dyDescent="0.3">
      <c r="A579" s="10" t="s">
        <v>2321</v>
      </c>
      <c r="B579" s="10"/>
      <c r="C579" s="28" t="s">
        <v>2311</v>
      </c>
      <c r="D579" s="12"/>
      <c r="E579" s="12" t="s">
        <v>2322</v>
      </c>
      <c r="F579" s="29" t="s">
        <v>98</v>
      </c>
      <c r="G579" s="30">
        <v>0.23</v>
      </c>
      <c r="H579" s="41"/>
      <c r="I579" s="41">
        <v>0</v>
      </c>
      <c r="J579" s="31">
        <v>96.24</v>
      </c>
      <c r="M579" s="32">
        <f>ROUND(ROUND(J579, 2)*I579, 2)</f>
        <v>0</v>
      </c>
      <c r="P579" s="31">
        <v>96.24</v>
      </c>
      <c r="S579" s="32">
        <f>ROUND(ROUND(P579, 2)*I579, 2)</f>
        <v>0</v>
      </c>
      <c r="V579" s="9">
        <f>ROUND(ROUND(P579, 2)/1.2, 2)</f>
        <v>80.2</v>
      </c>
      <c r="Y579" s="9">
        <f t="shared" si="26"/>
        <v>0</v>
      </c>
      <c r="AD579" s="4" t="s">
        <v>2323</v>
      </c>
      <c r="AE579" s="4" t="s">
        <v>2324</v>
      </c>
      <c r="AF579" s="4" t="s">
        <v>2315</v>
      </c>
    </row>
    <row r="580" spans="1:35" ht="54" hidden="1" x14ac:dyDescent="0.3">
      <c r="A580" s="10" t="s">
        <v>2327</v>
      </c>
      <c r="B580" s="10"/>
      <c r="C580" s="28" t="s">
        <v>2161</v>
      </c>
      <c r="D580" s="12"/>
      <c r="E580" s="12" t="s">
        <v>2328</v>
      </c>
      <c r="F580" s="29" t="s">
        <v>67</v>
      </c>
      <c r="G580" s="30">
        <v>1.07</v>
      </c>
      <c r="H580" s="41"/>
      <c r="I580" s="41">
        <v>0</v>
      </c>
      <c r="J580" s="31">
        <v>945</v>
      </c>
      <c r="M580" s="32">
        <f>ROUND(ROUND(J580, 2)*I580, 2)</f>
        <v>0</v>
      </c>
      <c r="P580" s="31">
        <v>645</v>
      </c>
      <c r="S580" s="32">
        <f>ROUND(ROUND(P580, 2)*I580, 2)</f>
        <v>0</v>
      </c>
      <c r="V580" s="9">
        <f>ROUND(ROUND(P580, 2)/1.2, 2)</f>
        <v>537.5</v>
      </c>
      <c r="Y580" s="9">
        <f t="shared" si="26"/>
        <v>0</v>
      </c>
      <c r="AD580" s="4" t="s">
        <v>2329</v>
      </c>
      <c r="AE580" s="4" t="s">
        <v>2330</v>
      </c>
      <c r="AF580" s="4" t="s">
        <v>2165</v>
      </c>
    </row>
    <row r="581" spans="1:35" ht="54" hidden="1" x14ac:dyDescent="0.3">
      <c r="A581" s="10" t="s">
        <v>2333</v>
      </c>
      <c r="B581" s="10"/>
      <c r="C581" s="28" t="s">
        <v>1066</v>
      </c>
      <c r="D581" s="12"/>
      <c r="E581" s="12" t="s">
        <v>608</v>
      </c>
      <c r="F581" s="29" t="s">
        <v>74</v>
      </c>
      <c r="G581" s="30">
        <v>1.2</v>
      </c>
      <c r="H581" s="41"/>
      <c r="I581" s="41">
        <v>0</v>
      </c>
      <c r="J581" s="31">
        <v>16.11</v>
      </c>
      <c r="M581" s="32">
        <f>ROUND(ROUND(J581, 2)*I581, 2)</f>
        <v>0</v>
      </c>
      <c r="P581" s="31">
        <v>16.11</v>
      </c>
      <c r="S581" s="32">
        <f>ROUND(ROUND(P581, 2)*I581, 2)</f>
        <v>0</v>
      </c>
      <c r="V581" s="9">
        <f>ROUND(ROUND(P581, 2)/1.2, 2)</f>
        <v>13.43</v>
      </c>
      <c r="Y581" s="9">
        <f t="shared" si="26"/>
        <v>0</v>
      </c>
      <c r="AD581" s="4" t="s">
        <v>2334</v>
      </c>
      <c r="AE581" s="4" t="s">
        <v>2335</v>
      </c>
      <c r="AF581" s="4" t="s">
        <v>1069</v>
      </c>
    </row>
    <row r="582" spans="1:35" ht="36" hidden="1" x14ac:dyDescent="0.3">
      <c r="A582" s="10" t="s">
        <v>2338</v>
      </c>
      <c r="B582" s="10"/>
      <c r="C582" s="49" t="s">
        <v>625</v>
      </c>
      <c r="D582" s="12"/>
      <c r="E582" s="12"/>
      <c r="F582" s="29" t="s">
        <v>74</v>
      </c>
      <c r="G582" s="30">
        <v>0.25</v>
      </c>
      <c r="H582" s="41"/>
      <c r="I582" s="41">
        <v>0</v>
      </c>
      <c r="J582" s="31">
        <v>40.270000000000003</v>
      </c>
      <c r="M582" s="32">
        <f>ROUND(ROUND(J582, 2)*I582, 2)</f>
        <v>0</v>
      </c>
      <c r="P582" s="31">
        <v>40.270000000000003</v>
      </c>
      <c r="S582" s="32">
        <f>ROUND(ROUND(P582, 2)*I582, 2)</f>
        <v>0</v>
      </c>
      <c r="V582" s="9">
        <f>ROUND(ROUND(P582, 2)/1.2, 2)</f>
        <v>33.56</v>
      </c>
      <c r="Y582" s="9">
        <f t="shared" si="26"/>
        <v>0</v>
      </c>
      <c r="AD582" s="4" t="s">
        <v>2339</v>
      </c>
      <c r="AE582" s="4" t="s">
        <v>2340</v>
      </c>
      <c r="AF582" s="4" t="s">
        <v>628</v>
      </c>
    </row>
    <row r="583" spans="1:35" ht="36" hidden="1" x14ac:dyDescent="0.3">
      <c r="A583" s="10" t="s">
        <v>2343</v>
      </c>
      <c r="B583" s="10"/>
      <c r="C583" s="49" t="s">
        <v>650</v>
      </c>
      <c r="D583" s="12"/>
      <c r="E583" s="12"/>
      <c r="F583" s="29" t="s">
        <v>74</v>
      </c>
      <c r="G583" s="30">
        <v>0.15</v>
      </c>
      <c r="H583" s="30"/>
      <c r="I583" s="30">
        <v>0</v>
      </c>
      <c r="J583" s="31">
        <v>68.400000000000006</v>
      </c>
      <c r="M583" s="32">
        <f>ROUND(ROUND(J583, 2)*I583, 2)</f>
        <v>0</v>
      </c>
      <c r="P583" s="31">
        <v>68.400000000000006</v>
      </c>
      <c r="S583" s="32">
        <f>ROUND(ROUND(P583, 2)*I583, 2)</f>
        <v>0</v>
      </c>
      <c r="V583" s="9">
        <f>ROUND(ROUND(P583, 2)/1.2, 2)</f>
        <v>57</v>
      </c>
      <c r="Y583" s="9">
        <f t="shared" si="26"/>
        <v>0</v>
      </c>
      <c r="AD583" s="4" t="s">
        <v>2344</v>
      </c>
      <c r="AE583" s="4" t="s">
        <v>2345</v>
      </c>
      <c r="AF583" s="4" t="s">
        <v>654</v>
      </c>
    </row>
    <row r="584" spans="1:35" ht="54" hidden="1" x14ac:dyDescent="0.3">
      <c r="A584" s="10" t="s">
        <v>2348</v>
      </c>
      <c r="B584" s="10" t="s">
        <v>2139</v>
      </c>
      <c r="C584" s="11" t="s">
        <v>2140</v>
      </c>
      <c r="D584" s="12"/>
      <c r="E584" s="12" t="s">
        <v>2349</v>
      </c>
      <c r="F584" s="12" t="s">
        <v>67</v>
      </c>
      <c r="G584" s="13">
        <v>1</v>
      </c>
      <c r="H584" s="13"/>
      <c r="I584" s="13">
        <v>0</v>
      </c>
      <c r="J584" s="14">
        <v>1540.9</v>
      </c>
      <c r="K584" s="15">
        <v>2364</v>
      </c>
      <c r="L584" s="14">
        <f>J584+ROUND(K584, 2)</f>
        <v>3904.9</v>
      </c>
      <c r="M584" s="14">
        <v>0</v>
      </c>
      <c r="N584" s="14">
        <v>0</v>
      </c>
      <c r="O584" s="14">
        <f>M584+N584</f>
        <v>0</v>
      </c>
      <c r="P584" s="14">
        <v>847.59</v>
      </c>
      <c r="Q584" s="15">
        <v>2364</v>
      </c>
      <c r="R584" s="14">
        <f>P584+ROUND(Q584, 2)</f>
        <v>3211.59</v>
      </c>
      <c r="S584" s="14">
        <v>0</v>
      </c>
      <c r="T584" s="14">
        <v>0</v>
      </c>
      <c r="U584" s="14">
        <f>S584+T584</f>
        <v>0</v>
      </c>
      <c r="V584" s="9">
        <f>ROUND(P584 / 1.2, 2)</f>
        <v>706.33</v>
      </c>
      <c r="W584" s="9">
        <f>ROUND(Q584 / 1.2, 2)</f>
        <v>1970</v>
      </c>
      <c r="X584" s="9">
        <f>ROUND(R584 / 1.2, 2)</f>
        <v>2676.33</v>
      </c>
      <c r="Y584" s="9">
        <f t="shared" si="26"/>
        <v>0</v>
      </c>
      <c r="Z584" s="9">
        <f>ROUND(T584 / 1.2, 2)</f>
        <v>0</v>
      </c>
      <c r="AA584" s="9">
        <f>Y584+Z584</f>
        <v>0</v>
      </c>
      <c r="AD584" s="4">
        <v>337839988</v>
      </c>
      <c r="AE584" s="4">
        <v>27138006</v>
      </c>
      <c r="AG584" s="4" t="s">
        <v>2142</v>
      </c>
      <c r="AH584" s="4" t="s">
        <v>2143</v>
      </c>
      <c r="AI584" s="4" t="s">
        <v>70</v>
      </c>
    </row>
    <row r="585" spans="1:35" ht="36" hidden="1" x14ac:dyDescent="0.3">
      <c r="A585" s="10" t="s">
        <v>2351</v>
      </c>
      <c r="B585" s="10"/>
      <c r="C585" s="49" t="s">
        <v>650</v>
      </c>
      <c r="D585" s="12"/>
      <c r="E585" s="12"/>
      <c r="F585" s="29" t="s">
        <v>74</v>
      </c>
      <c r="G585" s="30">
        <v>0.15</v>
      </c>
      <c r="H585" s="30"/>
      <c r="I585" s="30">
        <v>0</v>
      </c>
      <c r="J585" s="31">
        <v>68.400000000000006</v>
      </c>
      <c r="M585" s="32">
        <f>ROUND(ROUND(J585, 2)*I585, 2)</f>
        <v>0</v>
      </c>
      <c r="P585" s="31">
        <v>68.400000000000006</v>
      </c>
      <c r="S585" s="32">
        <f>ROUND(ROUND(P585, 2)*I585, 2)</f>
        <v>0</v>
      </c>
      <c r="V585" s="9">
        <f>ROUND(ROUND(P585, 2)/1.2, 2)</f>
        <v>57</v>
      </c>
      <c r="Y585" s="9">
        <f t="shared" si="26"/>
        <v>0</v>
      </c>
      <c r="AD585" s="4" t="s">
        <v>2352</v>
      </c>
      <c r="AE585" s="4" t="s">
        <v>2353</v>
      </c>
      <c r="AF585" s="4" t="s">
        <v>654</v>
      </c>
    </row>
    <row r="586" spans="1:35" ht="36" hidden="1" x14ac:dyDescent="0.3">
      <c r="A586" s="10" t="s">
        <v>2356</v>
      </c>
      <c r="B586" s="10"/>
      <c r="C586" s="49" t="s">
        <v>625</v>
      </c>
      <c r="D586" s="12"/>
      <c r="E586" s="12"/>
      <c r="F586" s="29" t="s">
        <v>74</v>
      </c>
      <c r="G586" s="30">
        <v>0.25</v>
      </c>
      <c r="H586" s="41"/>
      <c r="I586" s="41">
        <v>0</v>
      </c>
      <c r="J586" s="31">
        <v>40.270000000000003</v>
      </c>
      <c r="M586" s="32">
        <f>ROUND(ROUND(J586, 2)*I586, 2)</f>
        <v>0</v>
      </c>
      <c r="P586" s="31">
        <v>40.270000000000003</v>
      </c>
      <c r="S586" s="32">
        <f>ROUND(ROUND(P586, 2)*I586, 2)</f>
        <v>0</v>
      </c>
      <c r="V586" s="9">
        <f>ROUND(ROUND(P586, 2)/1.2, 2)</f>
        <v>33.56</v>
      </c>
      <c r="Y586" s="9">
        <f t="shared" si="26"/>
        <v>0</v>
      </c>
      <c r="AD586" s="4" t="s">
        <v>2357</v>
      </c>
      <c r="AE586" s="4" t="s">
        <v>2358</v>
      </c>
      <c r="AF586" s="4" t="s">
        <v>628</v>
      </c>
    </row>
    <row r="587" spans="1:35" ht="54" hidden="1" x14ac:dyDescent="0.3">
      <c r="A587" s="10" t="s">
        <v>2361</v>
      </c>
      <c r="B587" s="10"/>
      <c r="C587" s="28" t="s">
        <v>1066</v>
      </c>
      <c r="D587" s="12"/>
      <c r="E587" s="12" t="s">
        <v>608</v>
      </c>
      <c r="F587" s="29" t="s">
        <v>74</v>
      </c>
      <c r="G587" s="30">
        <v>1.2</v>
      </c>
      <c r="H587" s="41"/>
      <c r="I587" s="41">
        <v>0</v>
      </c>
      <c r="J587" s="31">
        <v>16.11</v>
      </c>
      <c r="M587" s="32">
        <f>ROUND(ROUND(J587, 2)*I587, 2)</f>
        <v>0</v>
      </c>
      <c r="P587" s="31">
        <v>16.11</v>
      </c>
      <c r="S587" s="32">
        <f>ROUND(ROUND(P587, 2)*I587, 2)</f>
        <v>0</v>
      </c>
      <c r="V587" s="9">
        <f>ROUND(ROUND(P587, 2)/1.2, 2)</f>
        <v>13.43</v>
      </c>
      <c r="Y587" s="9">
        <f t="shared" si="26"/>
        <v>0</v>
      </c>
      <c r="AD587" s="4" t="s">
        <v>2362</v>
      </c>
      <c r="AE587" s="4" t="s">
        <v>2363</v>
      </c>
      <c r="AF587" s="4" t="s">
        <v>1069</v>
      </c>
    </row>
    <row r="588" spans="1:35" ht="54" hidden="1" x14ac:dyDescent="0.3">
      <c r="A588" s="10" t="s">
        <v>2366</v>
      </c>
      <c r="B588" s="10"/>
      <c r="C588" s="28" t="s">
        <v>2172</v>
      </c>
      <c r="D588" s="12"/>
      <c r="E588" s="12" t="s">
        <v>2173</v>
      </c>
      <c r="F588" s="29" t="s">
        <v>67</v>
      </c>
      <c r="G588" s="30">
        <v>1.07</v>
      </c>
      <c r="H588" s="41"/>
      <c r="I588" s="41">
        <v>0</v>
      </c>
      <c r="J588" s="31">
        <v>1384.95</v>
      </c>
      <c r="M588" s="32">
        <f>ROUND(ROUND(J588, 2)*I588, 2)</f>
        <v>0</v>
      </c>
      <c r="P588" s="31">
        <v>737</v>
      </c>
      <c r="S588" s="32">
        <f>ROUND(ROUND(P588, 2)*I588, 2)</f>
        <v>0</v>
      </c>
      <c r="V588" s="9">
        <f>ROUND(ROUND(P588, 2)/1.2, 2)</f>
        <v>614.16999999999996</v>
      </c>
      <c r="Y588" s="9">
        <f t="shared" si="26"/>
        <v>0</v>
      </c>
      <c r="AD588" s="4" t="s">
        <v>2367</v>
      </c>
      <c r="AE588" s="4" t="s">
        <v>2368</v>
      </c>
      <c r="AF588" s="4" t="s">
        <v>2176</v>
      </c>
    </row>
    <row r="589" spans="1:35" ht="54" hidden="1" x14ac:dyDescent="0.3">
      <c r="A589" s="10" t="s">
        <v>2371</v>
      </c>
      <c r="B589" s="10" t="s">
        <v>2139</v>
      </c>
      <c r="C589" s="11" t="s">
        <v>2140</v>
      </c>
      <c r="D589" s="12"/>
      <c r="E589" s="12" t="s">
        <v>2372</v>
      </c>
      <c r="F589" s="12" t="s">
        <v>67</v>
      </c>
      <c r="G589" s="13">
        <v>1</v>
      </c>
      <c r="H589" s="13"/>
      <c r="I589" s="13">
        <v>0</v>
      </c>
      <c r="J589" s="14">
        <v>1276.8699999999999</v>
      </c>
      <c r="K589" s="15">
        <v>2364</v>
      </c>
      <c r="L589" s="14">
        <f>J589+ROUND(K589, 2)</f>
        <v>3640.87</v>
      </c>
      <c r="M589" s="14">
        <v>0</v>
      </c>
      <c r="N589" s="14">
        <v>0</v>
      </c>
      <c r="O589" s="14">
        <f>M589+N589</f>
        <v>0</v>
      </c>
      <c r="P589" s="14">
        <v>870.05</v>
      </c>
      <c r="Q589" s="15">
        <v>2364</v>
      </c>
      <c r="R589" s="14">
        <f>P589+ROUND(Q589, 2)</f>
        <v>3234.05</v>
      </c>
      <c r="S589" s="14">
        <v>0</v>
      </c>
      <c r="T589" s="14">
        <v>0</v>
      </c>
      <c r="U589" s="14">
        <f>S589+T589</f>
        <v>0</v>
      </c>
      <c r="V589" s="9">
        <f>ROUND(P589 / 1.2, 2)</f>
        <v>725.04</v>
      </c>
      <c r="W589" s="9">
        <f>ROUND(Q589 / 1.2, 2)</f>
        <v>1970</v>
      </c>
      <c r="X589" s="9">
        <f>ROUND(R589 / 1.2, 2)</f>
        <v>2695.04</v>
      </c>
      <c r="Y589" s="9">
        <f t="shared" si="26"/>
        <v>0</v>
      </c>
      <c r="Z589" s="9">
        <f>ROUND(T589 / 1.2, 2)</f>
        <v>0</v>
      </c>
      <c r="AA589" s="9">
        <f>Y589+Z589</f>
        <v>0</v>
      </c>
      <c r="AD589" s="4">
        <v>337839989</v>
      </c>
      <c r="AE589" s="4">
        <v>27138007</v>
      </c>
      <c r="AG589" s="4" t="s">
        <v>2142</v>
      </c>
      <c r="AH589" s="4" t="s">
        <v>2143</v>
      </c>
      <c r="AI589" s="4" t="s">
        <v>70</v>
      </c>
    </row>
    <row r="590" spans="1:35" ht="36" hidden="1" x14ac:dyDescent="0.3">
      <c r="A590" s="10" t="s">
        <v>2374</v>
      </c>
      <c r="B590" s="10"/>
      <c r="C590" s="28" t="s">
        <v>2213</v>
      </c>
      <c r="D590" s="12"/>
      <c r="E590" s="12" t="s">
        <v>2214</v>
      </c>
      <c r="F590" s="29" t="s">
        <v>67</v>
      </c>
      <c r="G590" s="30">
        <v>1.07</v>
      </c>
      <c r="H590" s="41"/>
      <c r="I590" s="41">
        <v>0</v>
      </c>
      <c r="J590" s="31">
        <v>1138.2</v>
      </c>
      <c r="M590" s="32">
        <f>ROUND(ROUND(J590, 2)*I590, 2)</f>
        <v>0</v>
      </c>
      <c r="P590" s="31">
        <v>758</v>
      </c>
      <c r="S590" s="32">
        <f>ROUND(ROUND(P590, 2)*I590, 2)</f>
        <v>0</v>
      </c>
      <c r="V590" s="9">
        <f>ROUND(ROUND(P590, 2)/1.2, 2)</f>
        <v>631.66999999999996</v>
      </c>
      <c r="Y590" s="9">
        <f t="shared" si="26"/>
        <v>0</v>
      </c>
      <c r="AD590" s="4" t="s">
        <v>2375</v>
      </c>
      <c r="AE590" s="4" t="s">
        <v>2376</v>
      </c>
      <c r="AF590" s="4" t="s">
        <v>2217</v>
      </c>
    </row>
    <row r="591" spans="1:35" ht="54" hidden="1" x14ac:dyDescent="0.3">
      <c r="A591" s="10" t="s">
        <v>2379</v>
      </c>
      <c r="B591" s="10"/>
      <c r="C591" s="28" t="s">
        <v>1066</v>
      </c>
      <c r="D591" s="12"/>
      <c r="E591" s="12" t="s">
        <v>608</v>
      </c>
      <c r="F591" s="29" t="s">
        <v>74</v>
      </c>
      <c r="G591" s="30">
        <v>1.2</v>
      </c>
      <c r="H591" s="41"/>
      <c r="I591" s="41">
        <v>0</v>
      </c>
      <c r="J591" s="31">
        <v>16.11</v>
      </c>
      <c r="M591" s="32">
        <f>ROUND(ROUND(J591, 2)*I591, 2)</f>
        <v>0</v>
      </c>
      <c r="P591" s="31">
        <v>16.11</v>
      </c>
      <c r="S591" s="32">
        <f>ROUND(ROUND(P591, 2)*I591, 2)</f>
        <v>0</v>
      </c>
      <c r="V591" s="9">
        <f>ROUND(ROUND(P591, 2)/1.2, 2)</f>
        <v>13.43</v>
      </c>
      <c r="Y591" s="9">
        <f t="shared" si="26"/>
        <v>0</v>
      </c>
      <c r="AD591" s="4" t="s">
        <v>2380</v>
      </c>
      <c r="AE591" s="4" t="s">
        <v>2381</v>
      </c>
      <c r="AF591" s="4" t="s">
        <v>1069</v>
      </c>
    </row>
    <row r="592" spans="1:35" ht="36" hidden="1" x14ac:dyDescent="0.3">
      <c r="A592" s="10" t="s">
        <v>2384</v>
      </c>
      <c r="B592" s="10"/>
      <c r="C592" s="49" t="s">
        <v>625</v>
      </c>
      <c r="D592" s="12"/>
      <c r="E592" s="12"/>
      <c r="F592" s="29" t="s">
        <v>74</v>
      </c>
      <c r="G592" s="30">
        <v>0.25</v>
      </c>
      <c r="H592" s="41"/>
      <c r="I592" s="41">
        <v>0</v>
      </c>
      <c r="J592" s="31">
        <v>40.270000000000003</v>
      </c>
      <c r="M592" s="32">
        <f>ROUND(ROUND(J592, 2)*I592, 2)</f>
        <v>0</v>
      </c>
      <c r="P592" s="31">
        <v>40.270000000000003</v>
      </c>
      <c r="S592" s="32">
        <f>ROUND(ROUND(P592, 2)*I592, 2)</f>
        <v>0</v>
      </c>
      <c r="V592" s="9">
        <f>ROUND(ROUND(P592, 2)/1.2, 2)</f>
        <v>33.56</v>
      </c>
      <c r="Y592" s="9">
        <f t="shared" si="26"/>
        <v>0</v>
      </c>
      <c r="AD592" s="4" t="s">
        <v>2385</v>
      </c>
      <c r="AE592" s="4" t="s">
        <v>2386</v>
      </c>
      <c r="AF592" s="4" t="s">
        <v>628</v>
      </c>
    </row>
    <row r="593" spans="1:35" ht="36" hidden="1" x14ac:dyDescent="0.3">
      <c r="A593" s="10" t="s">
        <v>2389</v>
      </c>
      <c r="B593" s="10"/>
      <c r="C593" s="49" t="s">
        <v>650</v>
      </c>
      <c r="D593" s="12"/>
      <c r="E593" s="12"/>
      <c r="F593" s="29" t="s">
        <v>74</v>
      </c>
      <c r="G593" s="30">
        <v>0.15</v>
      </c>
      <c r="H593" s="30"/>
      <c r="I593" s="30">
        <v>0</v>
      </c>
      <c r="J593" s="31">
        <v>68.400000000000006</v>
      </c>
      <c r="M593" s="32">
        <f>ROUND(ROUND(J593, 2)*I593, 2)</f>
        <v>0</v>
      </c>
      <c r="P593" s="31">
        <v>68.400000000000006</v>
      </c>
      <c r="S593" s="32">
        <f>ROUND(ROUND(P593, 2)*I593, 2)</f>
        <v>0</v>
      </c>
      <c r="V593" s="9">
        <f>ROUND(ROUND(P593, 2)/1.2, 2)</f>
        <v>57</v>
      </c>
      <c r="Y593" s="9">
        <f t="shared" si="26"/>
        <v>0</v>
      </c>
      <c r="AD593" s="4" t="s">
        <v>2390</v>
      </c>
      <c r="AE593" s="4" t="s">
        <v>2391</v>
      </c>
      <c r="AF593" s="4" t="s">
        <v>654</v>
      </c>
    </row>
    <row r="594" spans="1:35" ht="54" hidden="1" x14ac:dyDescent="0.3">
      <c r="A594" s="10" t="s">
        <v>2394</v>
      </c>
      <c r="B594" s="10" t="s">
        <v>2139</v>
      </c>
      <c r="C594" s="11" t="s">
        <v>2140</v>
      </c>
      <c r="D594" s="12"/>
      <c r="E594" s="12" t="s">
        <v>2395</v>
      </c>
      <c r="F594" s="12" t="s">
        <v>67</v>
      </c>
      <c r="G594" s="13">
        <v>1</v>
      </c>
      <c r="H594" s="13"/>
      <c r="I594" s="13">
        <v>0</v>
      </c>
      <c r="J594" s="14">
        <v>1150.01</v>
      </c>
      <c r="K594" s="15">
        <v>2364</v>
      </c>
      <c r="L594" s="14">
        <f>J594+ROUND(K594, 2)</f>
        <v>3514.01</v>
      </c>
      <c r="M594" s="14">
        <v>0</v>
      </c>
      <c r="N594" s="14">
        <v>0</v>
      </c>
      <c r="O594" s="14">
        <f>M594+N594</f>
        <v>0</v>
      </c>
      <c r="P594" s="14">
        <v>820.9</v>
      </c>
      <c r="Q594" s="15">
        <v>2364</v>
      </c>
      <c r="R594" s="14">
        <f>P594+ROUND(Q594, 2)</f>
        <v>3184.9</v>
      </c>
      <c r="S594" s="14">
        <v>0</v>
      </c>
      <c r="T594" s="14">
        <v>0</v>
      </c>
      <c r="U594" s="14">
        <f>S594+T594</f>
        <v>0</v>
      </c>
      <c r="V594" s="9">
        <f>ROUND(P594 / 1.2, 2)</f>
        <v>684.08</v>
      </c>
      <c r="W594" s="9">
        <f>ROUND(Q594 / 1.2, 2)</f>
        <v>1970</v>
      </c>
      <c r="X594" s="9">
        <f>ROUND(R594 / 1.2, 2)</f>
        <v>2654.08</v>
      </c>
      <c r="Y594" s="9">
        <f t="shared" si="26"/>
        <v>0</v>
      </c>
      <c r="Z594" s="9">
        <f>ROUND(T594 / 1.2, 2)</f>
        <v>0</v>
      </c>
      <c r="AA594" s="9">
        <f>Y594+Z594</f>
        <v>0</v>
      </c>
      <c r="AD594" s="4">
        <v>337839990</v>
      </c>
      <c r="AE594" s="4">
        <v>27138008</v>
      </c>
      <c r="AG594" s="4" t="s">
        <v>2142</v>
      </c>
      <c r="AH594" s="4" t="s">
        <v>2143</v>
      </c>
      <c r="AI594" s="4" t="s">
        <v>70</v>
      </c>
    </row>
    <row r="595" spans="1:35" ht="36" hidden="1" x14ac:dyDescent="0.3">
      <c r="A595" s="10" t="s">
        <v>2397</v>
      </c>
      <c r="B595" s="10"/>
      <c r="C595" s="49" t="s">
        <v>650</v>
      </c>
      <c r="D595" s="12"/>
      <c r="E595" s="12"/>
      <c r="F595" s="29" t="s">
        <v>74</v>
      </c>
      <c r="G595" s="30">
        <v>0.15</v>
      </c>
      <c r="H595" s="30"/>
      <c r="I595" s="30">
        <v>0</v>
      </c>
      <c r="J595" s="31">
        <v>68.400000000000006</v>
      </c>
      <c r="M595" s="32">
        <f>ROUND(ROUND(J595, 2)*I595, 2)</f>
        <v>0</v>
      </c>
      <c r="P595" s="31">
        <v>68.400000000000006</v>
      </c>
      <c r="S595" s="32">
        <f>ROUND(ROUND(P595, 2)*I595, 2)</f>
        <v>0</v>
      </c>
      <c r="V595" s="9">
        <f>ROUND(ROUND(P595, 2)/1.2, 2)</f>
        <v>57</v>
      </c>
      <c r="Y595" s="9">
        <f t="shared" si="26"/>
        <v>0</v>
      </c>
      <c r="AD595" s="4" t="s">
        <v>2398</v>
      </c>
      <c r="AE595" s="4" t="s">
        <v>2399</v>
      </c>
      <c r="AF595" s="4" t="s">
        <v>654</v>
      </c>
    </row>
    <row r="596" spans="1:35" ht="36" hidden="1" x14ac:dyDescent="0.3">
      <c r="A596" s="10" t="s">
        <v>2402</v>
      </c>
      <c r="B596" s="10"/>
      <c r="C596" s="49" t="s">
        <v>625</v>
      </c>
      <c r="D596" s="12"/>
      <c r="E596" s="12"/>
      <c r="F596" s="29" t="s">
        <v>74</v>
      </c>
      <c r="G596" s="30">
        <v>0.25</v>
      </c>
      <c r="H596" s="41"/>
      <c r="I596" s="41">
        <v>0</v>
      </c>
      <c r="J596" s="31">
        <v>40.270000000000003</v>
      </c>
      <c r="M596" s="32">
        <f>ROUND(ROUND(J596, 2)*I596, 2)</f>
        <v>0</v>
      </c>
      <c r="P596" s="31">
        <v>40.270000000000003</v>
      </c>
      <c r="S596" s="32">
        <f>ROUND(ROUND(P596, 2)*I596, 2)</f>
        <v>0</v>
      </c>
      <c r="V596" s="9">
        <f>ROUND(ROUND(P596, 2)/1.2, 2)</f>
        <v>33.56</v>
      </c>
      <c r="Y596" s="9">
        <f t="shared" si="26"/>
        <v>0</v>
      </c>
      <c r="AD596" s="4" t="s">
        <v>2403</v>
      </c>
      <c r="AE596" s="4" t="s">
        <v>2404</v>
      </c>
      <c r="AF596" s="4" t="s">
        <v>628</v>
      </c>
    </row>
    <row r="597" spans="1:35" ht="54" hidden="1" x14ac:dyDescent="0.3">
      <c r="A597" s="10" t="s">
        <v>2407</v>
      </c>
      <c r="B597" s="10"/>
      <c r="C597" s="28" t="s">
        <v>1066</v>
      </c>
      <c r="D597" s="12"/>
      <c r="E597" s="12" t="s">
        <v>608</v>
      </c>
      <c r="F597" s="29" t="s">
        <v>74</v>
      </c>
      <c r="G597" s="30">
        <v>1.2</v>
      </c>
      <c r="H597" s="41"/>
      <c r="I597" s="41">
        <v>0</v>
      </c>
      <c r="J597" s="31">
        <v>16.11</v>
      </c>
      <c r="M597" s="32">
        <f>ROUND(ROUND(J597, 2)*I597, 2)</f>
        <v>0</v>
      </c>
      <c r="P597" s="31">
        <v>16.11</v>
      </c>
      <c r="S597" s="32">
        <f>ROUND(ROUND(P597, 2)*I597, 2)</f>
        <v>0</v>
      </c>
      <c r="V597" s="9">
        <f>ROUND(ROUND(P597, 2)/1.2, 2)</f>
        <v>13.43</v>
      </c>
      <c r="Y597" s="9">
        <f t="shared" si="26"/>
        <v>0</v>
      </c>
      <c r="AD597" s="4" t="s">
        <v>2408</v>
      </c>
      <c r="AE597" s="4" t="s">
        <v>2409</v>
      </c>
      <c r="AF597" s="4" t="s">
        <v>1069</v>
      </c>
    </row>
    <row r="598" spans="1:35" ht="36" hidden="1" x14ac:dyDescent="0.3">
      <c r="A598" s="10" t="s">
        <v>2412</v>
      </c>
      <c r="B598" s="10"/>
      <c r="C598" s="28" t="s">
        <v>2224</v>
      </c>
      <c r="D598" s="12"/>
      <c r="E598" s="12" t="s">
        <v>2413</v>
      </c>
      <c r="F598" s="29" t="s">
        <v>67</v>
      </c>
      <c r="G598" s="30">
        <v>1.07</v>
      </c>
      <c r="H598" s="41"/>
      <c r="I598" s="41">
        <v>0</v>
      </c>
      <c r="J598" s="31">
        <v>1019.55</v>
      </c>
      <c r="M598" s="32">
        <f>ROUND(ROUND(J598, 2)*I598, 2)</f>
        <v>0</v>
      </c>
      <c r="P598" s="31">
        <v>712</v>
      </c>
      <c r="S598" s="32">
        <f>ROUND(ROUND(P598, 2)*I598, 2)</f>
        <v>0</v>
      </c>
      <c r="V598" s="9">
        <f>ROUND(ROUND(P598, 2)/1.2, 2)</f>
        <v>593.33000000000004</v>
      </c>
      <c r="Y598" s="9">
        <f t="shared" si="26"/>
        <v>0</v>
      </c>
      <c r="AD598" s="4" t="s">
        <v>2414</v>
      </c>
      <c r="AE598" s="4" t="s">
        <v>2415</v>
      </c>
      <c r="AF598" s="4" t="s">
        <v>2228</v>
      </c>
    </row>
    <row r="599" spans="1:35" ht="54" hidden="1" x14ac:dyDescent="0.3">
      <c r="A599" s="10" t="s">
        <v>2418</v>
      </c>
      <c r="B599" s="10" t="s">
        <v>2139</v>
      </c>
      <c r="C599" s="11" t="s">
        <v>2140</v>
      </c>
      <c r="D599" s="12"/>
      <c r="E599" s="12" t="s">
        <v>2419</v>
      </c>
      <c r="F599" s="12" t="s">
        <v>67</v>
      </c>
      <c r="G599" s="13">
        <v>1</v>
      </c>
      <c r="H599" s="13"/>
      <c r="I599" s="13">
        <v>0</v>
      </c>
      <c r="J599" s="14">
        <v>1276.94</v>
      </c>
      <c r="K599" s="15">
        <v>2364</v>
      </c>
      <c r="L599" s="14">
        <f>J599+ROUND(K599, 2)</f>
        <v>3640.94</v>
      </c>
      <c r="M599" s="14">
        <v>0</v>
      </c>
      <c r="N599" s="14">
        <v>0</v>
      </c>
      <c r="O599" s="14">
        <f>M599+N599</f>
        <v>0</v>
      </c>
      <c r="P599" s="14">
        <v>790.92</v>
      </c>
      <c r="Q599" s="15">
        <v>2364</v>
      </c>
      <c r="R599" s="14">
        <f>P599+ROUND(Q599, 2)</f>
        <v>3154.92</v>
      </c>
      <c r="S599" s="14">
        <v>0</v>
      </c>
      <c r="T599" s="14">
        <v>0</v>
      </c>
      <c r="U599" s="14">
        <f>S599+T599</f>
        <v>0</v>
      </c>
      <c r="V599" s="9">
        <f>ROUND(P599 / 1.2, 2)</f>
        <v>659.1</v>
      </c>
      <c r="W599" s="9">
        <f>ROUND(Q599 / 1.2, 2)</f>
        <v>1970</v>
      </c>
      <c r="X599" s="9">
        <f>ROUND(R599 / 1.2, 2)</f>
        <v>2629.1</v>
      </c>
      <c r="Y599" s="9">
        <f t="shared" ref="Y599:Y655" si="27">ROUND(S599 / 1.2, 2)</f>
        <v>0</v>
      </c>
      <c r="Z599" s="9">
        <f>ROUND(T599 / 1.2, 2)</f>
        <v>0</v>
      </c>
      <c r="AA599" s="9">
        <f>Y599+Z599</f>
        <v>0</v>
      </c>
      <c r="AD599" s="4">
        <v>337839991</v>
      </c>
      <c r="AE599" s="4">
        <v>27138009</v>
      </c>
      <c r="AG599" s="4" t="s">
        <v>2142</v>
      </c>
      <c r="AH599" s="4" t="s">
        <v>2143</v>
      </c>
      <c r="AI599" s="4" t="s">
        <v>70</v>
      </c>
    </row>
    <row r="600" spans="1:35" ht="54" hidden="1" x14ac:dyDescent="0.3">
      <c r="A600" s="10" t="s">
        <v>2421</v>
      </c>
      <c r="B600" s="10"/>
      <c r="C600" s="28" t="s">
        <v>2213</v>
      </c>
      <c r="D600" s="12"/>
      <c r="E600" s="12" t="s">
        <v>2260</v>
      </c>
      <c r="F600" s="29" t="s">
        <v>67</v>
      </c>
      <c r="G600" s="30">
        <v>1.07</v>
      </c>
      <c r="H600" s="41"/>
      <c r="I600" s="41">
        <v>0</v>
      </c>
      <c r="J600" s="31">
        <v>1138.2</v>
      </c>
      <c r="M600" s="32">
        <f>ROUND(ROUND(J600, 2)*I600, 2)</f>
        <v>0</v>
      </c>
      <c r="P600" s="31">
        <v>684</v>
      </c>
      <c r="S600" s="32">
        <f>ROUND(ROUND(P600, 2)*I600, 2)</f>
        <v>0</v>
      </c>
      <c r="V600" s="9">
        <f>ROUND(ROUND(P600, 2)/1.2, 2)</f>
        <v>570</v>
      </c>
      <c r="Y600" s="9">
        <f t="shared" si="27"/>
        <v>0</v>
      </c>
      <c r="AD600" s="4" t="s">
        <v>2422</v>
      </c>
      <c r="AE600" s="4" t="s">
        <v>2423</v>
      </c>
      <c r="AF600" s="4" t="s">
        <v>2217</v>
      </c>
    </row>
    <row r="601" spans="1:35" ht="54" hidden="1" x14ac:dyDescent="0.3">
      <c r="A601" s="10" t="s">
        <v>2426</v>
      </c>
      <c r="B601" s="10"/>
      <c r="C601" s="28" t="s">
        <v>1066</v>
      </c>
      <c r="D601" s="12"/>
      <c r="E601" s="12" t="s">
        <v>608</v>
      </c>
      <c r="F601" s="29" t="s">
        <v>74</v>
      </c>
      <c r="G601" s="30">
        <v>1.2</v>
      </c>
      <c r="H601" s="41"/>
      <c r="I601" s="41">
        <v>0</v>
      </c>
      <c r="J601" s="31">
        <v>16.11</v>
      </c>
      <c r="M601" s="32">
        <f>ROUND(ROUND(J601, 2)*I601, 2)</f>
        <v>0</v>
      </c>
      <c r="P601" s="31">
        <v>16.11</v>
      </c>
      <c r="S601" s="32">
        <f>ROUND(ROUND(P601, 2)*I601, 2)</f>
        <v>0</v>
      </c>
      <c r="V601" s="9">
        <f>ROUND(ROUND(P601, 2)/1.2, 2)</f>
        <v>13.43</v>
      </c>
      <c r="Y601" s="9">
        <f t="shared" si="27"/>
        <v>0</v>
      </c>
      <c r="AD601" s="4" t="s">
        <v>2427</v>
      </c>
      <c r="AE601" s="4" t="s">
        <v>2428</v>
      </c>
      <c r="AF601" s="4" t="s">
        <v>1069</v>
      </c>
    </row>
    <row r="602" spans="1:35" ht="36" hidden="1" x14ac:dyDescent="0.3">
      <c r="A602" s="10" t="s">
        <v>2431</v>
      </c>
      <c r="B602" s="10"/>
      <c r="C602" s="49" t="s">
        <v>625</v>
      </c>
      <c r="D602" s="12"/>
      <c r="E602" s="12"/>
      <c r="F602" s="29" t="s">
        <v>74</v>
      </c>
      <c r="G602" s="30">
        <v>0.25</v>
      </c>
      <c r="H602" s="41"/>
      <c r="I602" s="41">
        <v>0</v>
      </c>
      <c r="J602" s="31">
        <v>40.270000000000003</v>
      </c>
      <c r="M602" s="32">
        <f>ROUND(ROUND(J602, 2)*I602, 2)</f>
        <v>0</v>
      </c>
      <c r="P602" s="31">
        <v>40.270000000000003</v>
      </c>
      <c r="S602" s="32">
        <f>ROUND(ROUND(P602, 2)*I602, 2)</f>
        <v>0</v>
      </c>
      <c r="V602" s="9">
        <f>ROUND(ROUND(P602, 2)/1.2, 2)</f>
        <v>33.56</v>
      </c>
      <c r="Y602" s="9">
        <f t="shared" si="27"/>
        <v>0</v>
      </c>
      <c r="AD602" s="4" t="s">
        <v>2432</v>
      </c>
      <c r="AE602" s="4" t="s">
        <v>2433</v>
      </c>
      <c r="AF602" s="4" t="s">
        <v>628</v>
      </c>
    </row>
    <row r="603" spans="1:35" ht="36" hidden="1" x14ac:dyDescent="0.3">
      <c r="A603" s="10" t="s">
        <v>2436</v>
      </c>
      <c r="B603" s="10"/>
      <c r="C603" s="49" t="s">
        <v>650</v>
      </c>
      <c r="D603" s="12"/>
      <c r="E603" s="12"/>
      <c r="F603" s="29" t="s">
        <v>74</v>
      </c>
      <c r="G603" s="30">
        <v>0.15</v>
      </c>
      <c r="H603" s="30"/>
      <c r="I603" s="30">
        <v>0</v>
      </c>
      <c r="J603" s="31">
        <v>68.400000000000006</v>
      </c>
      <c r="M603" s="32">
        <f>ROUND(ROUND(J603, 2)*I603, 2)</f>
        <v>0</v>
      </c>
      <c r="P603" s="31">
        <v>68.400000000000006</v>
      </c>
      <c r="S603" s="32">
        <f>ROUND(ROUND(P603, 2)*I603, 2)</f>
        <v>0</v>
      </c>
      <c r="V603" s="9">
        <f>ROUND(ROUND(P603, 2)/1.2, 2)</f>
        <v>57</v>
      </c>
      <c r="Y603" s="9">
        <f t="shared" si="27"/>
        <v>0</v>
      </c>
      <c r="AD603" s="4" t="s">
        <v>2437</v>
      </c>
      <c r="AE603" s="4" t="s">
        <v>2438</v>
      </c>
      <c r="AF603" s="4" t="s">
        <v>654</v>
      </c>
    </row>
    <row r="604" spans="1:35" ht="54" hidden="1" x14ac:dyDescent="0.3">
      <c r="A604" s="10" t="s">
        <v>2441</v>
      </c>
      <c r="B604" s="10" t="s">
        <v>2139</v>
      </c>
      <c r="C604" s="11" t="s">
        <v>2140</v>
      </c>
      <c r="D604" s="12"/>
      <c r="E604" s="12" t="s">
        <v>2442</v>
      </c>
      <c r="F604" s="12" t="s">
        <v>67</v>
      </c>
      <c r="G604" s="13">
        <v>1</v>
      </c>
      <c r="H604" s="13"/>
      <c r="I604" s="13">
        <v>0</v>
      </c>
      <c r="J604" s="14">
        <v>1540.89</v>
      </c>
      <c r="K604" s="15">
        <v>2364</v>
      </c>
      <c r="L604" s="14">
        <f>J604+ROUND(K604, 2)</f>
        <v>3904.8900000000003</v>
      </c>
      <c r="M604" s="14">
        <v>0</v>
      </c>
      <c r="N604" s="14">
        <v>0</v>
      </c>
      <c r="O604" s="14">
        <f>M604+N604</f>
        <v>0</v>
      </c>
      <c r="P604" s="14">
        <v>422.79</v>
      </c>
      <c r="Q604" s="15">
        <v>2364</v>
      </c>
      <c r="R604" s="14">
        <f>P604+ROUND(Q604, 2)</f>
        <v>2786.79</v>
      </c>
      <c r="S604" s="14">
        <v>0</v>
      </c>
      <c r="T604" s="14">
        <v>0</v>
      </c>
      <c r="U604" s="14">
        <f>S604+T604</f>
        <v>0</v>
      </c>
      <c r="V604" s="9">
        <f>ROUND(P604 / 1.2, 2)</f>
        <v>352.33</v>
      </c>
      <c r="W604" s="9">
        <f>ROUND(Q604 / 1.2, 2)</f>
        <v>1970</v>
      </c>
      <c r="X604" s="9">
        <f>ROUND(R604 / 1.2, 2)</f>
        <v>2322.33</v>
      </c>
      <c r="Y604" s="9">
        <f t="shared" si="27"/>
        <v>0</v>
      </c>
      <c r="Z604" s="9">
        <f>ROUND(T604 / 1.2, 2)</f>
        <v>0</v>
      </c>
      <c r="AA604" s="9">
        <f>Y604+Z604</f>
        <v>0</v>
      </c>
      <c r="AD604" s="4">
        <v>337839992</v>
      </c>
      <c r="AE604" s="4">
        <v>27138010</v>
      </c>
      <c r="AG604" s="4" t="s">
        <v>2142</v>
      </c>
      <c r="AH604" s="4" t="s">
        <v>2143</v>
      </c>
      <c r="AI604" s="4" t="s">
        <v>70</v>
      </c>
    </row>
    <row r="605" spans="1:35" ht="36" hidden="1" x14ac:dyDescent="0.3">
      <c r="A605" s="10" t="s">
        <v>2444</v>
      </c>
      <c r="B605" s="10"/>
      <c r="C605" s="49" t="s">
        <v>650</v>
      </c>
      <c r="D605" s="12"/>
      <c r="E605" s="12"/>
      <c r="F605" s="29" t="s">
        <v>74</v>
      </c>
      <c r="G605" s="30">
        <v>0.15</v>
      </c>
      <c r="H605" s="30"/>
      <c r="I605" s="30">
        <v>0</v>
      </c>
      <c r="J605" s="31">
        <v>68.400000000000006</v>
      </c>
      <c r="M605" s="32">
        <f>ROUND(ROUND(J605, 2)*I605, 2)</f>
        <v>0</v>
      </c>
      <c r="P605" s="31">
        <v>68.400000000000006</v>
      </c>
      <c r="S605" s="32">
        <f>ROUND(ROUND(P605, 2)*I605, 2)</f>
        <v>0</v>
      </c>
      <c r="V605" s="9">
        <f>ROUND(ROUND(P605, 2)/1.2, 2)</f>
        <v>57</v>
      </c>
      <c r="Y605" s="9">
        <f t="shared" si="27"/>
        <v>0</v>
      </c>
      <c r="AD605" s="4" t="s">
        <v>2445</v>
      </c>
      <c r="AE605" s="4" t="s">
        <v>2446</v>
      </c>
      <c r="AF605" s="4" t="s">
        <v>654</v>
      </c>
    </row>
    <row r="606" spans="1:35" ht="36" hidden="1" x14ac:dyDescent="0.3">
      <c r="A606" s="10" t="s">
        <v>2449</v>
      </c>
      <c r="B606" s="10"/>
      <c r="C606" s="49" t="s">
        <v>625</v>
      </c>
      <c r="D606" s="12"/>
      <c r="E606" s="12"/>
      <c r="F606" s="29" t="s">
        <v>74</v>
      </c>
      <c r="G606" s="30">
        <v>0.25</v>
      </c>
      <c r="H606" s="41"/>
      <c r="I606" s="41">
        <v>0</v>
      </c>
      <c r="J606" s="31">
        <v>40.270000000000003</v>
      </c>
      <c r="M606" s="32">
        <f>ROUND(ROUND(J606, 2)*I606, 2)</f>
        <v>0</v>
      </c>
      <c r="P606" s="31">
        <v>40.270000000000003</v>
      </c>
      <c r="S606" s="32">
        <f>ROUND(ROUND(P606, 2)*I606, 2)</f>
        <v>0</v>
      </c>
      <c r="V606" s="9">
        <f>ROUND(ROUND(P606, 2)/1.2, 2)</f>
        <v>33.56</v>
      </c>
      <c r="Y606" s="9">
        <f t="shared" si="27"/>
        <v>0</v>
      </c>
      <c r="AD606" s="4" t="s">
        <v>2450</v>
      </c>
      <c r="AE606" s="4" t="s">
        <v>2451</v>
      </c>
      <c r="AF606" s="4" t="s">
        <v>628</v>
      </c>
    </row>
    <row r="607" spans="1:35" ht="54" hidden="1" x14ac:dyDescent="0.3">
      <c r="A607" s="10" t="s">
        <v>2454</v>
      </c>
      <c r="B607" s="10"/>
      <c r="C607" s="28" t="s">
        <v>1066</v>
      </c>
      <c r="D607" s="12"/>
      <c r="E607" s="12" t="s">
        <v>608</v>
      </c>
      <c r="F607" s="29" t="s">
        <v>74</v>
      </c>
      <c r="G607" s="30">
        <v>1.2</v>
      </c>
      <c r="H607" s="41"/>
      <c r="I607" s="41">
        <v>0</v>
      </c>
      <c r="J607" s="31">
        <v>16.11</v>
      </c>
      <c r="M607" s="32">
        <f>ROUND(ROUND(J607, 2)*I607, 2)</f>
        <v>0</v>
      </c>
      <c r="P607" s="31">
        <v>16.11</v>
      </c>
      <c r="S607" s="32">
        <f>ROUND(ROUND(P607, 2)*I607, 2)</f>
        <v>0</v>
      </c>
      <c r="V607" s="9">
        <f>ROUND(ROUND(P607, 2)/1.2, 2)</f>
        <v>13.43</v>
      </c>
      <c r="Y607" s="9">
        <f t="shared" si="27"/>
        <v>0</v>
      </c>
      <c r="AD607" s="4" t="s">
        <v>2455</v>
      </c>
      <c r="AE607" s="4" t="s">
        <v>2456</v>
      </c>
      <c r="AF607" s="4" t="s">
        <v>1069</v>
      </c>
    </row>
    <row r="608" spans="1:35" ht="36" hidden="1" x14ac:dyDescent="0.3">
      <c r="A608" s="10" t="s">
        <v>2459</v>
      </c>
      <c r="B608" s="10"/>
      <c r="C608" s="28" t="s">
        <v>2172</v>
      </c>
      <c r="D608" s="12"/>
      <c r="E608" s="12" t="s">
        <v>2460</v>
      </c>
      <c r="F608" s="29" t="s">
        <v>67</v>
      </c>
      <c r="G608" s="30">
        <v>1.07</v>
      </c>
      <c r="H608" s="41"/>
      <c r="I608" s="41">
        <v>0</v>
      </c>
      <c r="J608" s="31">
        <v>1384.95</v>
      </c>
      <c r="M608" s="32">
        <f>ROUND(ROUND(J608, 2)*I608, 2)</f>
        <v>0</v>
      </c>
      <c r="P608" s="31">
        <v>340</v>
      </c>
      <c r="S608" s="32">
        <f>ROUND(ROUND(P608, 2)*I608, 2)</f>
        <v>0</v>
      </c>
      <c r="V608" s="9">
        <f>ROUND(ROUND(P608, 2)/1.2, 2)</f>
        <v>283.33</v>
      </c>
      <c r="Y608" s="9">
        <f t="shared" si="27"/>
        <v>0</v>
      </c>
      <c r="AD608" s="4" t="s">
        <v>2461</v>
      </c>
      <c r="AE608" s="4" t="s">
        <v>2462</v>
      </c>
      <c r="AF608" s="4" t="s">
        <v>2176</v>
      </c>
    </row>
    <row r="609" spans="1:35" ht="54" hidden="1" x14ac:dyDescent="0.3">
      <c r="A609" s="10" t="s">
        <v>2465</v>
      </c>
      <c r="B609" s="10" t="s">
        <v>2139</v>
      </c>
      <c r="C609" s="11" t="s">
        <v>2140</v>
      </c>
      <c r="D609" s="12"/>
      <c r="E609" s="12" t="s">
        <v>2466</v>
      </c>
      <c r="F609" s="12" t="s">
        <v>67</v>
      </c>
      <c r="G609" s="13">
        <v>1</v>
      </c>
      <c r="H609" s="13"/>
      <c r="I609" s="13">
        <v>0</v>
      </c>
      <c r="J609" s="14">
        <v>1552.24</v>
      </c>
      <c r="K609" s="15">
        <v>2364</v>
      </c>
      <c r="L609" s="14">
        <f>J609+ROUND(K609, 2)</f>
        <v>3916.24</v>
      </c>
      <c r="M609" s="14">
        <v>0</v>
      </c>
      <c r="N609" s="14">
        <v>0</v>
      </c>
      <c r="O609" s="14">
        <f>M609+N609</f>
        <v>0</v>
      </c>
      <c r="P609" s="14">
        <v>965.93</v>
      </c>
      <c r="Q609" s="15">
        <v>2364</v>
      </c>
      <c r="R609" s="14">
        <f>P609+ROUND(Q609, 2)</f>
        <v>3329.93</v>
      </c>
      <c r="S609" s="14">
        <v>0</v>
      </c>
      <c r="T609" s="14">
        <v>0</v>
      </c>
      <c r="U609" s="14">
        <f>S609+T609</f>
        <v>0</v>
      </c>
      <c r="V609" s="9">
        <f>ROUND(P609 / 1.2, 2)</f>
        <v>804.94</v>
      </c>
      <c r="W609" s="9">
        <f>ROUND(Q609 / 1.2, 2)</f>
        <v>1970</v>
      </c>
      <c r="X609" s="9">
        <f>ROUND(R609 / 1.2, 2)</f>
        <v>2774.94</v>
      </c>
      <c r="Y609" s="9">
        <f t="shared" si="27"/>
        <v>0</v>
      </c>
      <c r="Z609" s="9">
        <f>ROUND(T609 / 1.2, 2)</f>
        <v>0</v>
      </c>
      <c r="AA609" s="9">
        <f>Y609+Z609</f>
        <v>0</v>
      </c>
      <c r="AD609" s="4">
        <v>337839993</v>
      </c>
      <c r="AE609" s="4">
        <v>27138000</v>
      </c>
      <c r="AG609" s="4" t="s">
        <v>2142</v>
      </c>
      <c r="AH609" s="4" t="s">
        <v>2143</v>
      </c>
      <c r="AI609" s="4" t="s">
        <v>70</v>
      </c>
    </row>
    <row r="610" spans="1:35" ht="54" hidden="1" x14ac:dyDescent="0.3">
      <c r="A610" s="10" t="s">
        <v>2468</v>
      </c>
      <c r="B610" s="10"/>
      <c r="C610" s="28" t="s">
        <v>2311</v>
      </c>
      <c r="D610" s="12"/>
      <c r="E610" s="12" t="s">
        <v>2288</v>
      </c>
      <c r="F610" s="29" t="s">
        <v>98</v>
      </c>
      <c r="G610" s="30">
        <v>0.23</v>
      </c>
      <c r="H610" s="41"/>
      <c r="I610" s="41">
        <v>0</v>
      </c>
      <c r="J610" s="31">
        <v>96.24</v>
      </c>
      <c r="M610" s="32">
        <f>ROUND(ROUND(J610, 2)*I610, 2)</f>
        <v>0</v>
      </c>
      <c r="P610" s="31">
        <v>96.24</v>
      </c>
      <c r="S610" s="32">
        <f>ROUND(ROUND(P610, 2)*I610, 2)</f>
        <v>0</v>
      </c>
      <c r="V610" s="9">
        <f>ROUND(ROUND(P610, 2)/1.2, 2)</f>
        <v>80.2</v>
      </c>
      <c r="Y610" s="9">
        <f t="shared" si="27"/>
        <v>0</v>
      </c>
      <c r="AD610" s="4" t="s">
        <v>2469</v>
      </c>
      <c r="AE610" s="4" t="s">
        <v>2470</v>
      </c>
      <c r="AF610" s="4" t="s">
        <v>2315</v>
      </c>
    </row>
    <row r="611" spans="1:35" ht="54" hidden="1" x14ac:dyDescent="0.3">
      <c r="A611" s="10" t="s">
        <v>2473</v>
      </c>
      <c r="B611" s="10"/>
      <c r="C611" s="28" t="s">
        <v>2172</v>
      </c>
      <c r="D611" s="12"/>
      <c r="E611" s="12" t="s">
        <v>2305</v>
      </c>
      <c r="F611" s="29" t="s">
        <v>67</v>
      </c>
      <c r="G611" s="30">
        <v>1.07</v>
      </c>
      <c r="H611" s="41"/>
      <c r="I611" s="41">
        <v>0</v>
      </c>
      <c r="J611" s="31">
        <v>1384.95</v>
      </c>
      <c r="M611" s="32">
        <f>ROUND(ROUND(J611, 2)*I611, 2)</f>
        <v>0</v>
      </c>
      <c r="P611" s="31">
        <v>837</v>
      </c>
      <c r="S611" s="32">
        <f>ROUND(ROUND(P611, 2)*I611, 2)</f>
        <v>0</v>
      </c>
      <c r="V611" s="9">
        <f>ROUND(ROUND(P611, 2)/1.2, 2)</f>
        <v>697.5</v>
      </c>
      <c r="Y611" s="9">
        <f t="shared" si="27"/>
        <v>0</v>
      </c>
      <c r="AD611" s="4" t="s">
        <v>2474</v>
      </c>
      <c r="AE611" s="4" t="s">
        <v>2475</v>
      </c>
      <c r="AF611" s="4" t="s">
        <v>2176</v>
      </c>
    </row>
    <row r="612" spans="1:35" ht="54" hidden="1" x14ac:dyDescent="0.3">
      <c r="A612" s="10" t="s">
        <v>2478</v>
      </c>
      <c r="B612" s="10"/>
      <c r="C612" s="28" t="s">
        <v>1066</v>
      </c>
      <c r="D612" s="12"/>
      <c r="E612" s="12" t="s">
        <v>608</v>
      </c>
      <c r="F612" s="29" t="s">
        <v>74</v>
      </c>
      <c r="G612" s="30">
        <v>1.2</v>
      </c>
      <c r="H612" s="41"/>
      <c r="I612" s="41">
        <v>0</v>
      </c>
      <c r="J612" s="31">
        <v>16.11</v>
      </c>
      <c r="M612" s="32">
        <f>ROUND(ROUND(J612, 2)*I612, 2)</f>
        <v>0</v>
      </c>
      <c r="P612" s="31">
        <v>16.11</v>
      </c>
      <c r="S612" s="32">
        <f>ROUND(ROUND(P612, 2)*I612, 2)</f>
        <v>0</v>
      </c>
      <c r="V612" s="9">
        <f>ROUND(ROUND(P612, 2)/1.2, 2)</f>
        <v>13.43</v>
      </c>
      <c r="Y612" s="9">
        <f t="shared" si="27"/>
        <v>0</v>
      </c>
      <c r="AD612" s="4" t="s">
        <v>2479</v>
      </c>
      <c r="AE612" s="4" t="s">
        <v>2480</v>
      </c>
      <c r="AF612" s="4" t="s">
        <v>1069</v>
      </c>
    </row>
    <row r="613" spans="1:35" ht="18" hidden="1" x14ac:dyDescent="0.3">
      <c r="A613" s="10" t="s">
        <v>2483</v>
      </c>
      <c r="B613" s="10"/>
      <c r="C613" s="49" t="s">
        <v>2484</v>
      </c>
      <c r="D613" s="12"/>
      <c r="E613" s="12" t="s">
        <v>2485</v>
      </c>
      <c r="F613" s="29" t="s">
        <v>74</v>
      </c>
      <c r="G613" s="30">
        <v>0.25</v>
      </c>
      <c r="H613" s="41"/>
      <c r="I613" s="41">
        <v>0</v>
      </c>
      <c r="J613" s="31">
        <v>66.23</v>
      </c>
      <c r="M613" s="32">
        <f>ROUND(ROUND(J613, 2)*I613, 2)</f>
        <v>0</v>
      </c>
      <c r="P613" s="31">
        <v>66.23</v>
      </c>
      <c r="S613" s="32">
        <f>ROUND(ROUND(P613, 2)*I613, 2)</f>
        <v>0</v>
      </c>
      <c r="V613" s="9">
        <f>ROUND(ROUND(P613, 2)/1.2, 2)</f>
        <v>55.19</v>
      </c>
      <c r="Y613" s="9">
        <f t="shared" si="27"/>
        <v>0</v>
      </c>
      <c r="AD613" s="4" t="s">
        <v>2486</v>
      </c>
      <c r="AE613" s="4" t="s">
        <v>2487</v>
      </c>
      <c r="AF613" s="4" t="s">
        <v>2488</v>
      </c>
    </row>
    <row r="614" spans="1:35" ht="36" hidden="1" x14ac:dyDescent="0.3">
      <c r="A614" s="10" t="s">
        <v>2491</v>
      </c>
      <c r="B614" s="10"/>
      <c r="C614" s="49" t="s">
        <v>650</v>
      </c>
      <c r="D614" s="12"/>
      <c r="E614" s="12"/>
      <c r="F614" s="29" t="s">
        <v>74</v>
      </c>
      <c r="G614" s="30">
        <v>0.15</v>
      </c>
      <c r="H614" s="30"/>
      <c r="I614" s="30">
        <v>0</v>
      </c>
      <c r="J614" s="31">
        <v>68.400000000000006</v>
      </c>
      <c r="M614" s="32">
        <f>ROUND(ROUND(J614, 2)*I614, 2)</f>
        <v>0</v>
      </c>
      <c r="P614" s="31">
        <v>68.400000000000006</v>
      </c>
      <c r="S614" s="32">
        <f>ROUND(ROUND(P614, 2)*I614, 2)</f>
        <v>0</v>
      </c>
      <c r="V614" s="9">
        <f>ROUND(ROUND(P614, 2)/1.2, 2)</f>
        <v>57</v>
      </c>
      <c r="Y614" s="9">
        <f t="shared" si="27"/>
        <v>0</v>
      </c>
      <c r="AD614" s="4" t="s">
        <v>2492</v>
      </c>
      <c r="AE614" s="4" t="s">
        <v>2493</v>
      </c>
      <c r="AF614" s="4" t="s">
        <v>654</v>
      </c>
    </row>
    <row r="615" spans="1:35" ht="54" x14ac:dyDescent="0.3">
      <c r="A615" s="10" t="s">
        <v>2496</v>
      </c>
      <c r="B615" s="10" t="s">
        <v>2139</v>
      </c>
      <c r="C615" s="11" t="s">
        <v>2140</v>
      </c>
      <c r="D615" s="12"/>
      <c r="E615" s="12" t="s">
        <v>2497</v>
      </c>
      <c r="F615" s="12" t="s">
        <v>67</v>
      </c>
      <c r="G615" s="13">
        <v>1</v>
      </c>
      <c r="H615" s="13"/>
      <c r="I615" s="13">
        <v>353.8</v>
      </c>
      <c r="J615" s="14">
        <v>1092.74</v>
      </c>
      <c r="K615" s="15">
        <v>2363.9899999999998</v>
      </c>
      <c r="L615" s="14">
        <f>J615+ROUND(K615, 2)</f>
        <v>3456.7299999999996</v>
      </c>
      <c r="M615" s="14">
        <v>386611.41</v>
      </c>
      <c r="N615" s="14">
        <v>836379.66</v>
      </c>
      <c r="O615" s="14">
        <f>M615+N615</f>
        <v>1222991.07</v>
      </c>
      <c r="P615" s="14">
        <v>753.52</v>
      </c>
      <c r="Q615" s="15">
        <v>2836.8</v>
      </c>
      <c r="R615" s="14">
        <f>P615+ROUND(Q615, 2)</f>
        <v>3590.32</v>
      </c>
      <c r="S615" s="14">
        <v>266595.38</v>
      </c>
      <c r="T615" s="14">
        <v>1003659.84</v>
      </c>
      <c r="U615" s="14">
        <f>S615+T615</f>
        <v>1270255.22</v>
      </c>
      <c r="V615" s="9">
        <f>ROUND(P615 / 1.2, 2)</f>
        <v>627.92999999999995</v>
      </c>
      <c r="W615" s="9">
        <f>ROUND(Q615 / 1.2, 2)</f>
        <v>2364</v>
      </c>
      <c r="X615" s="9">
        <f>ROUND(R615 / 1.2, 2)</f>
        <v>2991.93</v>
      </c>
      <c r="Y615" s="9">
        <f t="shared" si="27"/>
        <v>222162.82</v>
      </c>
      <c r="Z615" s="9">
        <f>ROUND(T615 / 1.2, 2)</f>
        <v>836383.2</v>
      </c>
      <c r="AA615" s="9">
        <f>Y615+Z615</f>
        <v>1058546.02</v>
      </c>
      <c r="AD615" s="4">
        <v>337839994</v>
      </c>
      <c r="AE615" s="4">
        <v>28821099</v>
      </c>
      <c r="AG615" s="4" t="s">
        <v>2142</v>
      </c>
      <c r="AH615" s="4" t="s">
        <v>2143</v>
      </c>
      <c r="AI615" s="4" t="s">
        <v>70</v>
      </c>
    </row>
    <row r="616" spans="1:35" ht="36" x14ac:dyDescent="0.3">
      <c r="A616" s="10" t="s">
        <v>2498</v>
      </c>
      <c r="B616" s="10"/>
      <c r="C616" s="49" t="s">
        <v>650</v>
      </c>
      <c r="D616" s="12"/>
      <c r="E616" s="12"/>
      <c r="F616" s="29" t="s">
        <v>74</v>
      </c>
      <c r="G616" s="30">
        <v>0.15</v>
      </c>
      <c r="H616" s="30"/>
      <c r="I616" s="30">
        <v>53.07</v>
      </c>
      <c r="J616" s="31">
        <v>69.540000000000006</v>
      </c>
      <c r="M616" s="32">
        <f>ROUND(ROUND(J616, 2)*I616, 2)</f>
        <v>3690.49</v>
      </c>
      <c r="P616" s="31">
        <v>68.400000000000006</v>
      </c>
      <c r="S616" s="32">
        <f>ROUND(ROUND(P616, 2)*I616, 2)</f>
        <v>3629.99</v>
      </c>
      <c r="V616" s="9">
        <f>ROUND(ROUND(P616, 2)/1.2, 2)</f>
        <v>57</v>
      </c>
      <c r="Y616" s="9">
        <f t="shared" si="27"/>
        <v>3024.99</v>
      </c>
      <c r="AD616" s="4" t="s">
        <v>2499</v>
      </c>
      <c r="AE616" s="4" t="s">
        <v>2500</v>
      </c>
      <c r="AF616" s="4" t="s">
        <v>654</v>
      </c>
    </row>
    <row r="617" spans="1:35" ht="36" x14ac:dyDescent="0.3">
      <c r="A617" s="10" t="s">
        <v>2501</v>
      </c>
      <c r="B617" s="10"/>
      <c r="C617" s="49" t="s">
        <v>625</v>
      </c>
      <c r="D617" s="12"/>
      <c r="E617" s="12"/>
      <c r="F617" s="29" t="s">
        <v>74</v>
      </c>
      <c r="G617" s="30">
        <v>0.25</v>
      </c>
      <c r="H617" s="41"/>
      <c r="I617" s="41">
        <v>88.45</v>
      </c>
      <c r="J617" s="31">
        <v>40.94</v>
      </c>
      <c r="M617" s="32">
        <f>ROUND(ROUND(J617, 2)*I617, 2)</f>
        <v>3621.14</v>
      </c>
      <c r="P617" s="31">
        <v>40.270000000000003</v>
      </c>
      <c r="S617" s="32">
        <f>ROUND(ROUND(P617, 2)*I617, 2)</f>
        <v>3561.88</v>
      </c>
      <c r="V617" s="9">
        <f>ROUND(ROUND(P617, 2)/1.2, 2)</f>
        <v>33.56</v>
      </c>
      <c r="Y617" s="9">
        <f t="shared" si="27"/>
        <v>2968.23</v>
      </c>
      <c r="AD617" s="4" t="s">
        <v>2502</v>
      </c>
      <c r="AE617" s="4" t="s">
        <v>2503</v>
      </c>
      <c r="AF617" s="4" t="s">
        <v>628</v>
      </c>
    </row>
    <row r="618" spans="1:35" ht="36" x14ac:dyDescent="0.3">
      <c r="A618" s="10" t="s">
        <v>2504</v>
      </c>
      <c r="B618" s="10"/>
      <c r="C618" s="28" t="s">
        <v>1066</v>
      </c>
      <c r="D618" s="12"/>
      <c r="E618" s="12"/>
      <c r="F618" s="29" t="s">
        <v>74</v>
      </c>
      <c r="G618" s="30">
        <v>1.2</v>
      </c>
      <c r="H618" s="41"/>
      <c r="I618" s="41">
        <v>849.12</v>
      </c>
      <c r="J618" s="31">
        <v>16.38</v>
      </c>
      <c r="M618" s="32">
        <f>ROUND(ROUND(J618, 2)*I618, 2)</f>
        <v>13908.59</v>
      </c>
      <c r="P618" s="31">
        <v>16.11</v>
      </c>
      <c r="S618" s="32">
        <f>ROUND(ROUND(P618, 2)*I618, 2)</f>
        <v>13679.32</v>
      </c>
      <c r="V618" s="9">
        <f>ROUND(ROUND(P618, 2)/1.2, 2)</f>
        <v>13.43</v>
      </c>
      <c r="Y618" s="9">
        <f t="shared" si="27"/>
        <v>11399.43</v>
      </c>
      <c r="AD618" s="4" t="s">
        <v>2505</v>
      </c>
      <c r="AE618" s="4" t="s">
        <v>2506</v>
      </c>
      <c r="AF618" s="4" t="s">
        <v>1069</v>
      </c>
    </row>
    <row r="619" spans="1:35" ht="54" x14ac:dyDescent="0.3">
      <c r="A619" s="10" t="s">
        <v>2507</v>
      </c>
      <c r="B619" s="10"/>
      <c r="C619" s="28" t="s">
        <v>2161</v>
      </c>
      <c r="D619" s="12"/>
      <c r="E619" s="12" t="s">
        <v>2508</v>
      </c>
      <c r="F619" s="29" t="s">
        <v>67</v>
      </c>
      <c r="G619" s="30">
        <v>1.07</v>
      </c>
      <c r="H619" s="41"/>
      <c r="I619" s="41">
        <v>378.56599999999997</v>
      </c>
      <c r="J619" s="31">
        <v>960.75</v>
      </c>
      <c r="M619" s="32">
        <f>ROUND(ROUND(J619, 2)*I619, 2)</f>
        <v>363707.28</v>
      </c>
      <c r="P619" s="31">
        <v>645</v>
      </c>
      <c r="S619" s="32">
        <f>ROUND(ROUND(P619, 2)*I619, 2)</f>
        <v>244175.07</v>
      </c>
      <c r="V619" s="9">
        <f>ROUND(ROUND(P619, 2)/1.2, 2)</f>
        <v>537.5</v>
      </c>
      <c r="Y619" s="9">
        <f t="shared" si="27"/>
        <v>203479.23</v>
      </c>
      <c r="AD619" s="4" t="s">
        <v>2509</v>
      </c>
      <c r="AE619" s="4" t="s">
        <v>2510</v>
      </c>
      <c r="AF619" s="4" t="s">
        <v>2165</v>
      </c>
    </row>
    <row r="620" spans="1:35" ht="36" x14ac:dyDescent="0.3">
      <c r="A620" s="10" t="s">
        <v>2511</v>
      </c>
      <c r="B620" s="10"/>
      <c r="C620" s="28" t="s">
        <v>2311</v>
      </c>
      <c r="D620" s="12"/>
      <c r="E620" s="12"/>
      <c r="F620" s="29" t="s">
        <v>98</v>
      </c>
      <c r="G620" s="30">
        <v>0.23</v>
      </c>
      <c r="H620" s="41"/>
      <c r="I620" s="41">
        <v>16.100000000000001</v>
      </c>
      <c r="J620" s="31">
        <v>104.66</v>
      </c>
      <c r="M620" s="32">
        <f>ROUND(ROUND(J620, 2)*I620, 2)</f>
        <v>1685.03</v>
      </c>
      <c r="P620" s="31">
        <v>96.24</v>
      </c>
      <c r="S620" s="32">
        <f>ROUND(ROUND(P620, 2)*I620, 2)</f>
        <v>1549.46</v>
      </c>
      <c r="V620" s="9">
        <f>ROUND(ROUND(P620, 2)/1.2, 2)</f>
        <v>80.2</v>
      </c>
      <c r="Y620" s="9">
        <f t="shared" si="27"/>
        <v>1291.22</v>
      </c>
      <c r="AD620" s="4" t="s">
        <v>2512</v>
      </c>
      <c r="AE620" s="4" t="s">
        <v>2513</v>
      </c>
      <c r="AF620" s="4" t="s">
        <v>2315</v>
      </c>
    </row>
    <row r="621" spans="1:35" ht="54" x14ac:dyDescent="0.3">
      <c r="A621" s="10" t="s">
        <v>2514</v>
      </c>
      <c r="B621" s="10" t="s">
        <v>2139</v>
      </c>
      <c r="C621" s="11" t="s">
        <v>2140</v>
      </c>
      <c r="D621" s="12"/>
      <c r="E621" s="12" t="s">
        <v>2515</v>
      </c>
      <c r="F621" s="12" t="s">
        <v>67</v>
      </c>
      <c r="G621" s="13">
        <v>1</v>
      </c>
      <c r="H621" s="13"/>
      <c r="I621" s="13">
        <v>59.7</v>
      </c>
      <c r="J621" s="14">
        <v>1566.58</v>
      </c>
      <c r="K621" s="15">
        <v>2363.9899999999998</v>
      </c>
      <c r="L621" s="14">
        <f>J621+ROUND(K621, 2)</f>
        <v>3930.5699999999997</v>
      </c>
      <c r="M621" s="14">
        <v>93524.83</v>
      </c>
      <c r="N621" s="14">
        <v>141130.20000000001</v>
      </c>
      <c r="O621" s="14">
        <f>M621+N621</f>
        <v>234655.03000000003</v>
      </c>
      <c r="P621" s="14">
        <v>1565.76</v>
      </c>
      <c r="Q621" s="15">
        <v>2836.8</v>
      </c>
      <c r="R621" s="14">
        <f>P621+ROUND(Q621, 2)</f>
        <v>4402.5600000000004</v>
      </c>
      <c r="S621" s="14">
        <v>93475.87</v>
      </c>
      <c r="T621" s="14">
        <v>169356.96</v>
      </c>
      <c r="U621" s="14">
        <f>S621+T621</f>
        <v>262832.82999999996</v>
      </c>
      <c r="V621" s="9">
        <f>ROUND(P621 / 1.2, 2)</f>
        <v>1304.8</v>
      </c>
      <c r="W621" s="9">
        <f>ROUND(Q621 / 1.2, 2)</f>
        <v>2364</v>
      </c>
      <c r="X621" s="9">
        <f>ROUND(R621 / 1.2, 2)</f>
        <v>3668.8</v>
      </c>
      <c r="Y621" s="9">
        <f t="shared" si="27"/>
        <v>77896.56</v>
      </c>
      <c r="Z621" s="9">
        <f>ROUND(T621 / 1.2, 2)</f>
        <v>141130.79999999999</v>
      </c>
      <c r="AA621" s="9">
        <f>Y621+Z621</f>
        <v>219027.36</v>
      </c>
      <c r="AD621" s="4">
        <v>337839995</v>
      </c>
      <c r="AE621" s="4">
        <v>28821100</v>
      </c>
      <c r="AG621" s="4" t="s">
        <v>2142</v>
      </c>
      <c r="AH621" s="4" t="s">
        <v>2143</v>
      </c>
      <c r="AI621" s="4" t="s">
        <v>70</v>
      </c>
    </row>
    <row r="622" spans="1:35" ht="90" x14ac:dyDescent="0.3">
      <c r="A622" s="10" t="s">
        <v>2516</v>
      </c>
      <c r="B622" s="10"/>
      <c r="C622" s="28" t="s">
        <v>2172</v>
      </c>
      <c r="D622" s="12"/>
      <c r="E622" s="12" t="s">
        <v>2517</v>
      </c>
      <c r="F622" s="29" t="s">
        <v>67</v>
      </c>
      <c r="G622" s="30">
        <v>1.07</v>
      </c>
      <c r="H622" s="41"/>
      <c r="I622" s="41">
        <v>63.878999999999998</v>
      </c>
      <c r="J622" s="31">
        <v>1408.04</v>
      </c>
      <c r="M622" s="32">
        <f>ROUND(ROUND(J622, 2)*I622, 2)</f>
        <v>89944.19</v>
      </c>
      <c r="P622" s="31">
        <v>1408.04</v>
      </c>
      <c r="S622" s="32">
        <f>ROUND(ROUND(P622, 2)*I622, 2)</f>
        <v>89944.19</v>
      </c>
      <c r="V622" s="9">
        <f>ROUND(ROUND(P622, 2)/1.2, 2)</f>
        <v>1173.3699999999999</v>
      </c>
      <c r="Y622" s="9">
        <f t="shared" si="27"/>
        <v>74953.490000000005</v>
      </c>
      <c r="AD622" s="4" t="s">
        <v>2518</v>
      </c>
      <c r="AE622" s="4" t="s">
        <v>2519</v>
      </c>
      <c r="AF622" s="4" t="s">
        <v>2176</v>
      </c>
    </row>
    <row r="623" spans="1:35" ht="36" x14ac:dyDescent="0.3">
      <c r="A623" s="10" t="s">
        <v>2520</v>
      </c>
      <c r="B623" s="10"/>
      <c r="C623" s="28" t="s">
        <v>1066</v>
      </c>
      <c r="D623" s="12"/>
      <c r="E623" s="12"/>
      <c r="F623" s="29" t="s">
        <v>74</v>
      </c>
      <c r="G623" s="30">
        <v>1.2</v>
      </c>
      <c r="H623" s="41"/>
      <c r="I623" s="41">
        <v>143.28</v>
      </c>
      <c r="J623" s="31">
        <v>16.38</v>
      </c>
      <c r="M623" s="32">
        <f>ROUND(ROUND(J623, 2)*I623, 2)</f>
        <v>2346.9299999999998</v>
      </c>
      <c r="P623" s="31">
        <v>16.11</v>
      </c>
      <c r="S623" s="32">
        <f>ROUND(ROUND(P623, 2)*I623, 2)</f>
        <v>2308.2399999999998</v>
      </c>
      <c r="V623" s="9">
        <f>ROUND(ROUND(P623, 2)/1.2, 2)</f>
        <v>13.43</v>
      </c>
      <c r="Y623" s="9">
        <f t="shared" si="27"/>
        <v>1923.53</v>
      </c>
      <c r="AD623" s="4" t="s">
        <v>2521</v>
      </c>
      <c r="AE623" s="4" t="s">
        <v>2522</v>
      </c>
      <c r="AF623" s="4" t="s">
        <v>1069</v>
      </c>
    </row>
    <row r="624" spans="1:35" ht="36" x14ac:dyDescent="0.3">
      <c r="A624" s="10" t="s">
        <v>2523</v>
      </c>
      <c r="B624" s="10"/>
      <c r="C624" s="49" t="s">
        <v>625</v>
      </c>
      <c r="D624" s="12"/>
      <c r="E624" s="12"/>
      <c r="F624" s="29" t="s">
        <v>74</v>
      </c>
      <c r="G624" s="30">
        <v>0.25</v>
      </c>
      <c r="H624" s="41"/>
      <c r="I624" s="41">
        <v>14.925000000000001</v>
      </c>
      <c r="J624" s="31">
        <v>40.94</v>
      </c>
      <c r="M624" s="32">
        <f>ROUND(ROUND(J624, 2)*I624, 2)</f>
        <v>611.03</v>
      </c>
      <c r="P624" s="31">
        <v>40.94</v>
      </c>
      <c r="S624" s="32">
        <f>ROUND(ROUND(P624, 2)*I624, 2)</f>
        <v>611.03</v>
      </c>
      <c r="V624" s="9">
        <f>ROUND(ROUND(P624, 2)/1.2, 2)</f>
        <v>34.119999999999997</v>
      </c>
      <c r="Y624" s="9">
        <f t="shared" si="27"/>
        <v>509.19</v>
      </c>
      <c r="AD624" s="4" t="s">
        <v>2524</v>
      </c>
      <c r="AE624" s="4" t="s">
        <v>2525</v>
      </c>
      <c r="AF624" s="4" t="s">
        <v>628</v>
      </c>
    </row>
    <row r="625" spans="1:35" ht="36" x14ac:dyDescent="0.3">
      <c r="A625" s="10" t="s">
        <v>2526</v>
      </c>
      <c r="B625" s="10"/>
      <c r="C625" s="49" t="s">
        <v>650</v>
      </c>
      <c r="D625" s="12"/>
      <c r="E625" s="12"/>
      <c r="F625" s="29" t="s">
        <v>74</v>
      </c>
      <c r="G625" s="30">
        <v>0.15</v>
      </c>
      <c r="H625" s="30"/>
      <c r="I625" s="30">
        <v>8.9550000000000001</v>
      </c>
      <c r="J625" s="31">
        <v>69.540000000000006</v>
      </c>
      <c r="M625" s="32">
        <f>ROUND(ROUND(J625, 2)*I625, 2)</f>
        <v>622.73</v>
      </c>
      <c r="P625" s="31">
        <v>68.400000000000006</v>
      </c>
      <c r="S625" s="32">
        <f>ROUND(ROUND(P625, 2)*I625, 2)</f>
        <v>612.52</v>
      </c>
      <c r="V625" s="9">
        <f>ROUND(ROUND(P625, 2)/1.2, 2)</f>
        <v>57</v>
      </c>
      <c r="Y625" s="9">
        <f t="shared" si="27"/>
        <v>510.43</v>
      </c>
      <c r="AD625" s="4" t="s">
        <v>2527</v>
      </c>
      <c r="AE625" s="4" t="s">
        <v>2528</v>
      </c>
      <c r="AF625" s="4" t="s">
        <v>654</v>
      </c>
    </row>
    <row r="626" spans="1:35" ht="54" x14ac:dyDescent="0.3">
      <c r="A626" s="10" t="s">
        <v>2529</v>
      </c>
      <c r="B626" s="10" t="s">
        <v>2139</v>
      </c>
      <c r="C626" s="11" t="s">
        <v>2140</v>
      </c>
      <c r="D626" s="12"/>
      <c r="E626" s="12" t="s">
        <v>2530</v>
      </c>
      <c r="F626" s="12" t="s">
        <v>67</v>
      </c>
      <c r="G626" s="13">
        <v>1</v>
      </c>
      <c r="H626" s="13"/>
      <c r="I626" s="13">
        <v>107.8</v>
      </c>
      <c r="J626" s="14">
        <v>1625.55</v>
      </c>
      <c r="K626" s="15">
        <v>2363.9899999999998</v>
      </c>
      <c r="L626" s="14">
        <f>J626+ROUND(K626, 2)</f>
        <v>3989.54</v>
      </c>
      <c r="M626" s="14">
        <v>175234.29</v>
      </c>
      <c r="N626" s="14">
        <v>254838.12</v>
      </c>
      <c r="O626" s="14">
        <f>M626+N626</f>
        <v>430072.41000000003</v>
      </c>
      <c r="P626" s="14">
        <v>1623.76</v>
      </c>
      <c r="Q626" s="15">
        <v>2836.8</v>
      </c>
      <c r="R626" s="14">
        <f>P626+ROUND(Q626, 2)</f>
        <v>4460.5600000000004</v>
      </c>
      <c r="S626" s="14">
        <v>175041.33</v>
      </c>
      <c r="T626" s="14">
        <v>305807.03999999998</v>
      </c>
      <c r="U626" s="14">
        <f>S626+T626</f>
        <v>480848.37</v>
      </c>
      <c r="V626" s="9">
        <f>ROUND(P626 / 1.2, 2)</f>
        <v>1353.13</v>
      </c>
      <c r="W626" s="9">
        <f>ROUND(Q626 / 1.2, 2)</f>
        <v>2364</v>
      </c>
      <c r="X626" s="9">
        <f>ROUND(R626 / 1.2, 2)</f>
        <v>3717.13</v>
      </c>
      <c r="Y626" s="9">
        <f t="shared" si="27"/>
        <v>145867.78</v>
      </c>
      <c r="Z626" s="9">
        <f>ROUND(T626 / 1.2, 2)</f>
        <v>254839.2</v>
      </c>
      <c r="AA626" s="9">
        <f>Y626+Z626</f>
        <v>400706.98</v>
      </c>
      <c r="AD626" s="4">
        <v>337839996</v>
      </c>
      <c r="AE626" s="4">
        <v>28821101</v>
      </c>
      <c r="AG626" s="4" t="s">
        <v>2142</v>
      </c>
      <c r="AH626" s="4" t="s">
        <v>2143</v>
      </c>
      <c r="AI626" s="4" t="s">
        <v>70</v>
      </c>
    </row>
    <row r="627" spans="1:35" ht="36" x14ac:dyDescent="0.3">
      <c r="A627" s="10" t="s">
        <v>2531</v>
      </c>
      <c r="B627" s="10"/>
      <c r="C627" s="49" t="s">
        <v>650</v>
      </c>
      <c r="D627" s="12"/>
      <c r="E627" s="12"/>
      <c r="F627" s="29" t="s">
        <v>74</v>
      </c>
      <c r="G627" s="30">
        <v>0.15</v>
      </c>
      <c r="H627" s="30"/>
      <c r="I627" s="30">
        <v>16.170000000000002</v>
      </c>
      <c r="J627" s="31">
        <v>69.540000000000006</v>
      </c>
      <c r="M627" s="32">
        <f>ROUND(ROUND(J627, 2)*I627, 2)</f>
        <v>1124.46</v>
      </c>
      <c r="P627" s="31">
        <v>68.400000000000006</v>
      </c>
      <c r="S627" s="32">
        <f>ROUND(ROUND(P627, 2)*I627, 2)</f>
        <v>1106.03</v>
      </c>
      <c r="V627" s="9">
        <f>ROUND(ROUND(P627, 2)/1.2, 2)</f>
        <v>57</v>
      </c>
      <c r="Y627" s="9">
        <f t="shared" si="27"/>
        <v>921.69</v>
      </c>
      <c r="AD627" s="4" t="s">
        <v>2532</v>
      </c>
      <c r="AE627" s="4" t="s">
        <v>2533</v>
      </c>
      <c r="AF627" s="4" t="s">
        <v>654</v>
      </c>
    </row>
    <row r="628" spans="1:35" ht="36" x14ac:dyDescent="0.3">
      <c r="A628" s="10" t="s">
        <v>2534</v>
      </c>
      <c r="B628" s="10"/>
      <c r="C628" s="49" t="s">
        <v>625</v>
      </c>
      <c r="D628" s="12"/>
      <c r="E628" s="12"/>
      <c r="F628" s="29" t="s">
        <v>74</v>
      </c>
      <c r="G628" s="30">
        <v>0.25</v>
      </c>
      <c r="H628" s="41"/>
      <c r="I628" s="41">
        <v>26.95</v>
      </c>
      <c r="J628" s="31">
        <v>40.94</v>
      </c>
      <c r="M628" s="32">
        <f>ROUND(ROUND(J628, 2)*I628, 2)</f>
        <v>1103.33</v>
      </c>
      <c r="P628" s="31">
        <v>40.94</v>
      </c>
      <c r="S628" s="32">
        <f>ROUND(ROUND(P628, 2)*I628, 2)</f>
        <v>1103.33</v>
      </c>
      <c r="V628" s="9">
        <f>ROUND(ROUND(P628, 2)/1.2, 2)</f>
        <v>34.119999999999997</v>
      </c>
      <c r="Y628" s="9">
        <f t="shared" si="27"/>
        <v>919.44</v>
      </c>
      <c r="AD628" s="4" t="s">
        <v>2535</v>
      </c>
      <c r="AE628" s="4" t="s">
        <v>2536</v>
      </c>
      <c r="AF628" s="4" t="s">
        <v>628</v>
      </c>
    </row>
    <row r="629" spans="1:35" ht="36" x14ac:dyDescent="0.3">
      <c r="A629" s="10" t="s">
        <v>2537</v>
      </c>
      <c r="B629" s="10"/>
      <c r="C629" s="28" t="s">
        <v>1066</v>
      </c>
      <c r="D629" s="12"/>
      <c r="E629" s="12"/>
      <c r="F629" s="29" t="s">
        <v>74</v>
      </c>
      <c r="G629" s="30">
        <v>1.2</v>
      </c>
      <c r="H629" s="41"/>
      <c r="I629" s="41">
        <v>646.79999999999995</v>
      </c>
      <c r="J629" s="31">
        <v>16.38</v>
      </c>
      <c r="M629" s="32">
        <f>ROUND(ROUND(J629, 2)*I629, 2)</f>
        <v>10594.58</v>
      </c>
      <c r="P629" s="31">
        <v>16.11</v>
      </c>
      <c r="S629" s="32">
        <f>ROUND(ROUND(P629, 2)*I629, 2)</f>
        <v>10419.950000000001</v>
      </c>
      <c r="V629" s="9">
        <f>ROUND(ROUND(P629, 2)/1.2, 2)</f>
        <v>13.43</v>
      </c>
      <c r="Y629" s="9">
        <f t="shared" si="27"/>
        <v>8683.2900000000009</v>
      </c>
      <c r="AD629" s="4" t="s">
        <v>2538</v>
      </c>
      <c r="AE629" s="4" t="s">
        <v>2539</v>
      </c>
      <c r="AF629" s="4" t="s">
        <v>1069</v>
      </c>
    </row>
    <row r="630" spans="1:35" ht="90" x14ac:dyDescent="0.3">
      <c r="A630" s="10" t="s">
        <v>2540</v>
      </c>
      <c r="B630" s="10"/>
      <c r="C630" s="28" t="s">
        <v>2172</v>
      </c>
      <c r="D630" s="12"/>
      <c r="E630" s="12" t="s">
        <v>2541</v>
      </c>
      <c r="F630" s="29" t="s">
        <v>67</v>
      </c>
      <c r="G630" s="30">
        <v>1.07</v>
      </c>
      <c r="H630" s="41"/>
      <c r="I630" s="41">
        <v>115.346</v>
      </c>
      <c r="J630" s="31">
        <v>1408.04</v>
      </c>
      <c r="M630" s="32">
        <f>ROUND(ROUND(J630, 2)*I630, 2)</f>
        <v>162411.78</v>
      </c>
      <c r="P630" s="31">
        <v>1408.04</v>
      </c>
      <c r="S630" s="32">
        <f>ROUND(ROUND(P630, 2)*I630, 2)</f>
        <v>162411.78</v>
      </c>
      <c r="V630" s="9">
        <f>ROUND(ROUND(P630, 2)/1.2, 2)</f>
        <v>1173.3699999999999</v>
      </c>
      <c r="Y630" s="9">
        <f t="shared" si="27"/>
        <v>135343.15</v>
      </c>
      <c r="AD630" s="4" t="s">
        <v>2542</v>
      </c>
      <c r="AE630" s="4" t="s">
        <v>2543</v>
      </c>
      <c r="AF630" s="4" t="s">
        <v>2176</v>
      </c>
    </row>
    <row r="631" spans="1:35" ht="54" x14ac:dyDescent="0.3">
      <c r="A631" s="10" t="s">
        <v>2544</v>
      </c>
      <c r="B631" s="10" t="s">
        <v>2139</v>
      </c>
      <c r="C631" s="11" t="s">
        <v>2140</v>
      </c>
      <c r="D631" s="12"/>
      <c r="E631" s="12" t="s">
        <v>2545</v>
      </c>
      <c r="F631" s="12" t="s">
        <v>67</v>
      </c>
      <c r="G631" s="13">
        <v>1</v>
      </c>
      <c r="H631" s="13"/>
      <c r="I631" s="13">
        <v>296.2</v>
      </c>
      <c r="J631" s="14">
        <v>1566.58</v>
      </c>
      <c r="K631" s="15">
        <v>2363.9899999999998</v>
      </c>
      <c r="L631" s="14">
        <f>J631+ROUND(K631, 2)</f>
        <v>3930.5699999999997</v>
      </c>
      <c r="M631" s="14">
        <v>464021</v>
      </c>
      <c r="N631" s="14">
        <v>700213.84</v>
      </c>
      <c r="O631" s="14">
        <f>M631+N631</f>
        <v>1164234.8399999999</v>
      </c>
      <c r="P631" s="14">
        <v>422.79</v>
      </c>
      <c r="Q631" s="15">
        <v>2836.8</v>
      </c>
      <c r="R631" s="14">
        <f>P631+ROUND(Q631, 2)</f>
        <v>3259.59</v>
      </c>
      <c r="S631" s="14">
        <v>125230.39999999999</v>
      </c>
      <c r="T631" s="14">
        <v>840260.16</v>
      </c>
      <c r="U631" s="14">
        <f>S631+T631</f>
        <v>965490.56</v>
      </c>
      <c r="V631" s="9">
        <f>ROUND(P631 / 1.2, 2)</f>
        <v>352.33</v>
      </c>
      <c r="W631" s="9">
        <f>ROUND(Q631 / 1.2, 2)</f>
        <v>2364</v>
      </c>
      <c r="X631" s="9">
        <f>ROUND(R631 / 1.2, 2)</f>
        <v>2716.33</v>
      </c>
      <c r="Y631" s="9">
        <f t="shared" si="27"/>
        <v>104358.67</v>
      </c>
      <c r="Z631" s="9">
        <f>ROUND(T631 / 1.2, 2)</f>
        <v>700216.8</v>
      </c>
      <c r="AA631" s="9">
        <f>Y631+Z631</f>
        <v>804575.47000000009</v>
      </c>
      <c r="AD631" s="4">
        <v>337839997</v>
      </c>
      <c r="AE631" s="4">
        <v>28821102</v>
      </c>
      <c r="AG631" s="4" t="s">
        <v>2142</v>
      </c>
      <c r="AH631" s="4" t="s">
        <v>2143</v>
      </c>
      <c r="AI631" s="4" t="s">
        <v>70</v>
      </c>
    </row>
    <row r="632" spans="1:35" ht="72" x14ac:dyDescent="0.3">
      <c r="A632" s="10" t="s">
        <v>2546</v>
      </c>
      <c r="B632" s="10"/>
      <c r="C632" s="28" t="s">
        <v>2172</v>
      </c>
      <c r="D632" s="12"/>
      <c r="E632" s="12" t="s">
        <v>2547</v>
      </c>
      <c r="F632" s="29" t="s">
        <v>67</v>
      </c>
      <c r="G632" s="30">
        <v>1.07</v>
      </c>
      <c r="H632" s="41"/>
      <c r="I632" s="41">
        <v>316.93400000000003</v>
      </c>
      <c r="J632" s="31">
        <v>1408.04</v>
      </c>
      <c r="M632" s="32">
        <f>ROUND(ROUND(J632, 2)*I632, 2)</f>
        <v>446255.75</v>
      </c>
      <c r="P632" s="31">
        <v>340</v>
      </c>
      <c r="S632" s="32">
        <f>ROUND(ROUND(P632, 2)*I632, 2)</f>
        <v>107757.56</v>
      </c>
      <c r="V632" s="9">
        <f>ROUND(ROUND(P632, 2)/1.2, 2)</f>
        <v>283.33</v>
      </c>
      <c r="Y632" s="9">
        <f t="shared" si="27"/>
        <v>89797.97</v>
      </c>
      <c r="AD632" s="4" t="s">
        <v>2548</v>
      </c>
      <c r="AE632" s="4" t="s">
        <v>2549</v>
      </c>
      <c r="AF632" s="4" t="s">
        <v>2176</v>
      </c>
    </row>
    <row r="633" spans="1:35" ht="36" x14ac:dyDescent="0.3">
      <c r="A633" s="10" t="s">
        <v>2550</v>
      </c>
      <c r="B633" s="10"/>
      <c r="C633" s="28" t="s">
        <v>1066</v>
      </c>
      <c r="D633" s="12"/>
      <c r="E633" s="12"/>
      <c r="F633" s="29" t="s">
        <v>74</v>
      </c>
      <c r="G633" s="30">
        <v>1.2</v>
      </c>
      <c r="H633" s="41"/>
      <c r="I633" s="41">
        <v>710.88</v>
      </c>
      <c r="J633" s="31">
        <v>16.38</v>
      </c>
      <c r="M633" s="32">
        <f>ROUND(ROUND(J633, 2)*I633, 2)</f>
        <v>11644.21</v>
      </c>
      <c r="P633" s="31">
        <v>16.11</v>
      </c>
      <c r="S633" s="32">
        <f>ROUND(ROUND(P633, 2)*I633, 2)</f>
        <v>11452.28</v>
      </c>
      <c r="V633" s="9">
        <f>ROUND(ROUND(P633, 2)/1.2, 2)</f>
        <v>13.43</v>
      </c>
      <c r="Y633" s="9">
        <f t="shared" si="27"/>
        <v>9543.57</v>
      </c>
      <c r="AD633" s="4" t="s">
        <v>2551</v>
      </c>
      <c r="AE633" s="4" t="s">
        <v>2552</v>
      </c>
      <c r="AF633" s="4" t="s">
        <v>1069</v>
      </c>
    </row>
    <row r="634" spans="1:35" ht="36" x14ac:dyDescent="0.3">
      <c r="A634" s="10" t="s">
        <v>2553</v>
      </c>
      <c r="B634" s="10"/>
      <c r="C634" s="49" t="s">
        <v>625</v>
      </c>
      <c r="D634" s="12"/>
      <c r="E634" s="12"/>
      <c r="F634" s="29" t="s">
        <v>74</v>
      </c>
      <c r="G634" s="30">
        <v>0.25</v>
      </c>
      <c r="H634" s="41"/>
      <c r="I634" s="41">
        <v>74.05</v>
      </c>
      <c r="J634" s="31">
        <v>40.94</v>
      </c>
      <c r="M634" s="32">
        <f>ROUND(ROUND(J634, 2)*I634, 2)</f>
        <v>3031.61</v>
      </c>
      <c r="P634" s="31">
        <v>40.270000000000003</v>
      </c>
      <c r="S634" s="32">
        <f>ROUND(ROUND(P634, 2)*I634, 2)</f>
        <v>2981.99</v>
      </c>
      <c r="V634" s="9">
        <f>ROUND(ROUND(P634, 2)/1.2, 2)</f>
        <v>33.56</v>
      </c>
      <c r="Y634" s="9">
        <f t="shared" si="27"/>
        <v>2484.9899999999998</v>
      </c>
      <c r="AD634" s="4" t="s">
        <v>2554</v>
      </c>
      <c r="AE634" s="4" t="s">
        <v>2555</v>
      </c>
      <c r="AF634" s="4" t="s">
        <v>628</v>
      </c>
    </row>
    <row r="635" spans="1:35" ht="36" x14ac:dyDescent="0.3">
      <c r="A635" s="10" t="s">
        <v>2556</v>
      </c>
      <c r="B635" s="10"/>
      <c r="C635" s="49" t="s">
        <v>650</v>
      </c>
      <c r="D635" s="12"/>
      <c r="E635" s="12"/>
      <c r="F635" s="29" t="s">
        <v>74</v>
      </c>
      <c r="G635" s="30">
        <v>0.15</v>
      </c>
      <c r="H635" s="30"/>
      <c r="I635" s="30">
        <v>44.43</v>
      </c>
      <c r="J635" s="31">
        <v>69.540000000000006</v>
      </c>
      <c r="M635" s="32">
        <f>ROUND(ROUND(J635, 2)*I635, 2)</f>
        <v>3089.66</v>
      </c>
      <c r="P635" s="31">
        <v>68.400000000000006</v>
      </c>
      <c r="S635" s="32">
        <f>ROUND(ROUND(P635, 2)*I635, 2)</f>
        <v>3039.01</v>
      </c>
      <c r="V635" s="9">
        <f>ROUND(ROUND(P635, 2)/1.2, 2)</f>
        <v>57</v>
      </c>
      <c r="Y635" s="9">
        <f t="shared" si="27"/>
        <v>2532.5100000000002</v>
      </c>
      <c r="AD635" s="4" t="s">
        <v>2557</v>
      </c>
      <c r="AE635" s="4" t="s">
        <v>2558</v>
      </c>
      <c r="AF635" s="4" t="s">
        <v>654</v>
      </c>
    </row>
    <row r="636" spans="1:35" ht="54" x14ac:dyDescent="0.3">
      <c r="A636" s="10" t="s">
        <v>2559</v>
      </c>
      <c r="B636" s="10" t="s">
        <v>2139</v>
      </c>
      <c r="C636" s="11" t="s">
        <v>2140</v>
      </c>
      <c r="D636" s="12"/>
      <c r="E636" s="12" t="s">
        <v>2560</v>
      </c>
      <c r="F636" s="12" t="s">
        <v>67</v>
      </c>
      <c r="G636" s="13">
        <v>1</v>
      </c>
      <c r="H636" s="13"/>
      <c r="I636" s="13">
        <v>751.7</v>
      </c>
      <c r="J636" s="14">
        <v>1566.58</v>
      </c>
      <c r="K636" s="15">
        <v>2363.9899999999998</v>
      </c>
      <c r="L636" s="14">
        <f>J636+ROUND(K636, 2)</f>
        <v>3930.5699999999997</v>
      </c>
      <c r="M636" s="14">
        <v>1177598.19</v>
      </c>
      <c r="N636" s="14">
        <v>1777011.28</v>
      </c>
      <c r="O636" s="14">
        <f>M636+N636</f>
        <v>2954609.4699999997</v>
      </c>
      <c r="P636" s="14">
        <v>1368.67</v>
      </c>
      <c r="Q636" s="15">
        <v>2836.8</v>
      </c>
      <c r="R636" s="14">
        <f>P636+ROUND(Q636, 2)</f>
        <v>4205.47</v>
      </c>
      <c r="S636" s="14">
        <v>1028829.24</v>
      </c>
      <c r="T636" s="14">
        <v>2132422.56</v>
      </c>
      <c r="U636" s="14">
        <f>S636+T636</f>
        <v>3161251.8</v>
      </c>
      <c r="V636" s="9">
        <f>ROUND(P636 / 1.2, 2)</f>
        <v>1140.56</v>
      </c>
      <c r="W636" s="9">
        <f>ROUND(Q636 / 1.2, 2)</f>
        <v>2364</v>
      </c>
      <c r="X636" s="9">
        <f>ROUND(R636 / 1.2, 2)</f>
        <v>3504.56</v>
      </c>
      <c r="Y636" s="9">
        <f t="shared" si="27"/>
        <v>857357.7</v>
      </c>
      <c r="Z636" s="9">
        <f>ROUND(T636 / 1.2, 2)</f>
        <v>1777018.8</v>
      </c>
      <c r="AA636" s="9">
        <f>Y636+Z636</f>
        <v>2634376.5</v>
      </c>
      <c r="AD636" s="4">
        <v>337839998</v>
      </c>
      <c r="AE636" s="4">
        <v>28821098</v>
      </c>
      <c r="AG636" s="4" t="s">
        <v>2142</v>
      </c>
      <c r="AH636" s="4" t="s">
        <v>2143</v>
      </c>
      <c r="AI636" s="4" t="s">
        <v>70</v>
      </c>
    </row>
    <row r="637" spans="1:35" ht="36" x14ac:dyDescent="0.3">
      <c r="A637" s="10" t="s">
        <v>2561</v>
      </c>
      <c r="B637" s="10"/>
      <c r="C637" s="49" t="s">
        <v>650</v>
      </c>
      <c r="D637" s="12"/>
      <c r="E637" s="12"/>
      <c r="F637" s="29" t="s">
        <v>74</v>
      </c>
      <c r="G637" s="30">
        <v>0.15</v>
      </c>
      <c r="H637" s="30"/>
      <c r="I637" s="30">
        <v>112.755</v>
      </c>
      <c r="J637" s="31">
        <v>69.540000000000006</v>
      </c>
      <c r="M637" s="32">
        <f>ROUND(ROUND(J637, 2)*I637, 2)</f>
        <v>7840.98</v>
      </c>
      <c r="P637" s="31">
        <v>68.400000000000006</v>
      </c>
      <c r="S637" s="32">
        <f>ROUND(ROUND(P637, 2)*I637, 2)</f>
        <v>7712.44</v>
      </c>
      <c r="V637" s="9">
        <f>ROUND(ROUND(P637, 2)/1.2, 2)</f>
        <v>57</v>
      </c>
      <c r="Y637" s="9">
        <f t="shared" si="27"/>
        <v>6427.03</v>
      </c>
      <c r="AD637" s="4" t="s">
        <v>2562</v>
      </c>
      <c r="AE637" s="4" t="s">
        <v>2563</v>
      </c>
      <c r="AF637" s="4" t="s">
        <v>654</v>
      </c>
    </row>
    <row r="638" spans="1:35" ht="36" x14ac:dyDescent="0.3">
      <c r="A638" s="10" t="s">
        <v>2564</v>
      </c>
      <c r="B638" s="10"/>
      <c r="C638" s="49" t="s">
        <v>625</v>
      </c>
      <c r="D638" s="12"/>
      <c r="E638" s="12"/>
      <c r="F638" s="29" t="s">
        <v>74</v>
      </c>
      <c r="G638" s="30">
        <v>0.25</v>
      </c>
      <c r="H638" s="41"/>
      <c r="I638" s="41">
        <v>187.92500000000001</v>
      </c>
      <c r="J638" s="31">
        <v>40.94</v>
      </c>
      <c r="M638" s="32">
        <f>ROUND(ROUND(J638, 2)*I638, 2)</f>
        <v>7693.65</v>
      </c>
      <c r="P638" s="31">
        <v>40.270000000000003</v>
      </c>
      <c r="S638" s="32">
        <f>ROUND(ROUND(P638, 2)*I638, 2)</f>
        <v>7567.74</v>
      </c>
      <c r="V638" s="9">
        <f>ROUND(ROUND(P638, 2)/1.2, 2)</f>
        <v>33.56</v>
      </c>
      <c r="Y638" s="9">
        <f t="shared" si="27"/>
        <v>6306.45</v>
      </c>
      <c r="AD638" s="4" t="s">
        <v>2565</v>
      </c>
      <c r="AE638" s="4" t="s">
        <v>2566</v>
      </c>
      <c r="AF638" s="4" t="s">
        <v>628</v>
      </c>
    </row>
    <row r="639" spans="1:35" ht="36" x14ac:dyDescent="0.3">
      <c r="A639" s="10" t="s">
        <v>2567</v>
      </c>
      <c r="B639" s="10"/>
      <c r="C639" s="28" t="s">
        <v>1066</v>
      </c>
      <c r="D639" s="12"/>
      <c r="E639" s="12"/>
      <c r="F639" s="29" t="s">
        <v>74</v>
      </c>
      <c r="G639" s="30">
        <v>1.2</v>
      </c>
      <c r="H639" s="41"/>
      <c r="I639" s="41">
        <v>1804.08</v>
      </c>
      <c r="J639" s="31">
        <v>16.38</v>
      </c>
      <c r="M639" s="32">
        <f>ROUND(ROUND(J639, 2)*I639, 2)</f>
        <v>29550.83</v>
      </c>
      <c r="P639" s="31">
        <v>16.11</v>
      </c>
      <c r="S639" s="32">
        <f>ROUND(ROUND(P639, 2)*I639, 2)</f>
        <v>29063.73</v>
      </c>
      <c r="V639" s="9">
        <f>ROUND(ROUND(P639, 2)/1.2, 2)</f>
        <v>13.43</v>
      </c>
      <c r="Y639" s="9">
        <f t="shared" si="27"/>
        <v>24219.78</v>
      </c>
      <c r="AD639" s="4" t="s">
        <v>2568</v>
      </c>
      <c r="AE639" s="4" t="s">
        <v>2569</v>
      </c>
      <c r="AF639" s="4" t="s">
        <v>1069</v>
      </c>
    </row>
    <row r="640" spans="1:35" ht="72" x14ac:dyDescent="0.3">
      <c r="A640" s="10" t="s">
        <v>2570</v>
      </c>
      <c r="B640" s="10"/>
      <c r="C640" s="28" t="s">
        <v>2172</v>
      </c>
      <c r="D640" s="12"/>
      <c r="E640" s="12" t="s">
        <v>2571</v>
      </c>
      <c r="F640" s="29" t="s">
        <v>67</v>
      </c>
      <c r="G640" s="30">
        <v>1.07</v>
      </c>
      <c r="H640" s="41"/>
      <c r="I640" s="41">
        <v>804.31899999999996</v>
      </c>
      <c r="J640" s="31">
        <v>1408.04</v>
      </c>
      <c r="M640" s="32">
        <f>ROUND(ROUND(J640, 2)*I640, 2)</f>
        <v>1132513.32</v>
      </c>
      <c r="P640" s="31">
        <v>1224</v>
      </c>
      <c r="S640" s="32">
        <f>ROUND(ROUND(P640, 2)*I640, 2)</f>
        <v>984486.46</v>
      </c>
      <c r="V640" s="9">
        <f>ROUND(ROUND(P640, 2)/1.2, 2)</f>
        <v>1020</v>
      </c>
      <c r="Y640" s="9">
        <f t="shared" si="27"/>
        <v>820405.38</v>
      </c>
      <c r="AD640" s="4" t="s">
        <v>2572</v>
      </c>
      <c r="AE640" s="4" t="s">
        <v>2573</v>
      </c>
      <c r="AF640" s="4" t="s">
        <v>2176</v>
      </c>
    </row>
    <row r="641" spans="1:35" ht="54" x14ac:dyDescent="0.3">
      <c r="A641" s="10" t="s">
        <v>2574</v>
      </c>
      <c r="B641" s="10" t="s">
        <v>2139</v>
      </c>
      <c r="C641" s="11" t="s">
        <v>2140</v>
      </c>
      <c r="D641" s="12"/>
      <c r="E641" s="12" t="s">
        <v>2575</v>
      </c>
      <c r="F641" s="12" t="s">
        <v>67</v>
      </c>
      <c r="G641" s="13">
        <v>1</v>
      </c>
      <c r="H641" s="13"/>
      <c r="I641" s="13">
        <v>7.8</v>
      </c>
      <c r="J641" s="14">
        <v>1920.39</v>
      </c>
      <c r="K641" s="15">
        <v>2363.9899999999998</v>
      </c>
      <c r="L641" s="14">
        <f>J641+ROUND(K641, 2)</f>
        <v>4284.38</v>
      </c>
      <c r="M641" s="14">
        <v>14979.04</v>
      </c>
      <c r="N641" s="14">
        <v>18439.12</v>
      </c>
      <c r="O641" s="14">
        <f>M641+N641</f>
        <v>33418.160000000003</v>
      </c>
      <c r="P641" s="14">
        <v>1707.02</v>
      </c>
      <c r="Q641" s="15">
        <v>2836.8</v>
      </c>
      <c r="R641" s="14">
        <f>P641+ROUND(Q641, 2)</f>
        <v>4543.82</v>
      </c>
      <c r="S641" s="14">
        <v>13314.76</v>
      </c>
      <c r="T641" s="14">
        <v>22127.040000000001</v>
      </c>
      <c r="U641" s="14">
        <f>S641+T641</f>
        <v>35441.800000000003</v>
      </c>
      <c r="V641" s="9">
        <f>ROUND(P641 / 1.2, 2)</f>
        <v>1422.52</v>
      </c>
      <c r="W641" s="9">
        <f>ROUND(Q641 / 1.2, 2)</f>
        <v>2364</v>
      </c>
      <c r="X641" s="9">
        <f>ROUND(R641 / 1.2, 2)</f>
        <v>3786.52</v>
      </c>
      <c r="Y641" s="9">
        <f t="shared" si="27"/>
        <v>11095.63</v>
      </c>
      <c r="Z641" s="9">
        <f>ROUND(T641 / 1.2, 2)</f>
        <v>18439.2</v>
      </c>
      <c r="AA641" s="9">
        <f>Y641+Z641</f>
        <v>29534.83</v>
      </c>
      <c r="AD641" s="4">
        <v>337839999</v>
      </c>
      <c r="AE641" s="4">
        <v>28821095</v>
      </c>
      <c r="AG641" s="4" t="s">
        <v>2142</v>
      </c>
      <c r="AH641" s="4" t="s">
        <v>2143</v>
      </c>
      <c r="AI641" s="4" t="s">
        <v>70</v>
      </c>
    </row>
    <row r="642" spans="1:35" ht="72" x14ac:dyDescent="0.3">
      <c r="A642" s="10" t="s">
        <v>2576</v>
      </c>
      <c r="B642" s="10"/>
      <c r="C642" s="28" t="s">
        <v>2172</v>
      </c>
      <c r="D642" s="12"/>
      <c r="E642" s="12" t="s">
        <v>2577</v>
      </c>
      <c r="F642" s="29" t="s">
        <v>67</v>
      </c>
      <c r="G642" s="30">
        <v>1.07</v>
      </c>
      <c r="H642" s="41"/>
      <c r="I642" s="41">
        <v>8.3460000000000001</v>
      </c>
      <c r="J642" s="31">
        <v>1408.04</v>
      </c>
      <c r="M642" s="32">
        <f>ROUND(ROUND(J642, 2)*I642, 2)</f>
        <v>11751.5</v>
      </c>
      <c r="P642" s="31">
        <v>1215</v>
      </c>
      <c r="S642" s="32">
        <f>ROUND(ROUND(P642, 2)*I642, 2)</f>
        <v>10140.39</v>
      </c>
      <c r="V642" s="9">
        <f>ROUND(ROUND(P642, 2)/1.2, 2)</f>
        <v>1012.5</v>
      </c>
      <c r="Y642" s="9">
        <f t="shared" si="27"/>
        <v>8450.33</v>
      </c>
      <c r="AD642" s="4" t="s">
        <v>2578</v>
      </c>
      <c r="AE642" s="4" t="s">
        <v>2579</v>
      </c>
      <c r="AF642" s="4" t="s">
        <v>2176</v>
      </c>
    </row>
    <row r="643" spans="1:35" ht="36" x14ac:dyDescent="0.3">
      <c r="A643" s="10" t="s">
        <v>2580</v>
      </c>
      <c r="B643" s="10"/>
      <c r="C643" s="28" t="s">
        <v>1066</v>
      </c>
      <c r="D643" s="12"/>
      <c r="E643" s="12"/>
      <c r="F643" s="29" t="s">
        <v>74</v>
      </c>
      <c r="G643" s="30">
        <v>1.2</v>
      </c>
      <c r="H643" s="41"/>
      <c r="I643" s="41">
        <v>187.2</v>
      </c>
      <c r="J643" s="31">
        <v>16.38</v>
      </c>
      <c r="M643" s="32">
        <f>ROUND(ROUND(J643, 2)*I643, 2)</f>
        <v>3066.34</v>
      </c>
      <c r="P643" s="31">
        <v>16.11</v>
      </c>
      <c r="S643" s="32">
        <f>ROUND(ROUND(P643, 2)*I643, 2)</f>
        <v>3015.79</v>
      </c>
      <c r="V643" s="9">
        <f>ROUND(ROUND(P643, 2)/1.2, 2)</f>
        <v>13.43</v>
      </c>
      <c r="Y643" s="9">
        <f t="shared" si="27"/>
        <v>2513.16</v>
      </c>
      <c r="AD643" s="4" t="s">
        <v>2581</v>
      </c>
      <c r="AE643" s="4" t="s">
        <v>2582</v>
      </c>
      <c r="AF643" s="4" t="s">
        <v>1069</v>
      </c>
    </row>
    <row r="644" spans="1:35" ht="36" x14ac:dyDescent="0.3">
      <c r="A644" s="10" t="s">
        <v>2583</v>
      </c>
      <c r="B644" s="10"/>
      <c r="C644" s="49" t="s">
        <v>625</v>
      </c>
      <c r="D644" s="12"/>
      <c r="E644" s="12"/>
      <c r="F644" s="29" t="s">
        <v>74</v>
      </c>
      <c r="G644" s="30">
        <v>0.25</v>
      </c>
      <c r="H644" s="41"/>
      <c r="I644" s="41">
        <v>1.95</v>
      </c>
      <c r="J644" s="31">
        <v>40.94</v>
      </c>
      <c r="M644" s="32">
        <f>ROUND(ROUND(J644, 2)*I644, 2)</f>
        <v>79.83</v>
      </c>
      <c r="P644" s="31">
        <v>40.270000000000003</v>
      </c>
      <c r="S644" s="32">
        <f>ROUND(ROUND(P644, 2)*I644, 2)</f>
        <v>78.53</v>
      </c>
      <c r="V644" s="9">
        <f>ROUND(ROUND(P644, 2)/1.2, 2)</f>
        <v>33.56</v>
      </c>
      <c r="Y644" s="9">
        <f t="shared" si="27"/>
        <v>65.44</v>
      </c>
      <c r="AD644" s="4" t="s">
        <v>2584</v>
      </c>
      <c r="AE644" s="4" t="s">
        <v>2585</v>
      </c>
      <c r="AF644" s="4" t="s">
        <v>628</v>
      </c>
    </row>
    <row r="645" spans="1:35" ht="36" x14ac:dyDescent="0.3">
      <c r="A645" s="10" t="s">
        <v>2586</v>
      </c>
      <c r="B645" s="10"/>
      <c r="C645" s="49" t="s">
        <v>650</v>
      </c>
      <c r="D645" s="12"/>
      <c r="E645" s="12"/>
      <c r="F645" s="29" t="s">
        <v>74</v>
      </c>
      <c r="G645" s="30">
        <v>0.15</v>
      </c>
      <c r="H645" s="30"/>
      <c r="I645" s="30">
        <v>1.17</v>
      </c>
      <c r="J645" s="31">
        <v>69.540000000000006</v>
      </c>
      <c r="M645" s="32">
        <f>ROUND(ROUND(J645, 2)*I645, 2)</f>
        <v>81.36</v>
      </c>
      <c r="P645" s="31">
        <v>68.400000000000006</v>
      </c>
      <c r="S645" s="32">
        <f>ROUND(ROUND(P645, 2)*I645, 2)</f>
        <v>80.03</v>
      </c>
      <c r="V645" s="9">
        <f>ROUND(ROUND(P645, 2)/1.2, 2)</f>
        <v>57</v>
      </c>
      <c r="Y645" s="9">
        <f t="shared" si="27"/>
        <v>66.69</v>
      </c>
      <c r="AD645" s="4" t="s">
        <v>2587</v>
      </c>
      <c r="AE645" s="4" t="s">
        <v>2588</v>
      </c>
      <c r="AF645" s="4" t="s">
        <v>654</v>
      </c>
    </row>
    <row r="646" spans="1:35" ht="54" hidden="1" x14ac:dyDescent="0.3">
      <c r="A646" s="10" t="s">
        <v>2589</v>
      </c>
      <c r="B646" s="10" t="s">
        <v>2590</v>
      </c>
      <c r="C646" s="11" t="s">
        <v>2591</v>
      </c>
      <c r="D646" s="12"/>
      <c r="E646" s="12" t="s">
        <v>2592</v>
      </c>
      <c r="F646" s="12" t="s">
        <v>67</v>
      </c>
      <c r="G646" s="13">
        <v>1</v>
      </c>
      <c r="H646" s="13"/>
      <c r="I646" s="13">
        <v>0</v>
      </c>
      <c r="J646" s="14">
        <v>2285.84</v>
      </c>
      <c r="K646" s="15">
        <v>2983</v>
      </c>
      <c r="L646" s="14">
        <f>J646+ROUND(K646, 2)</f>
        <v>5268.84</v>
      </c>
      <c r="M646" s="14">
        <v>0</v>
      </c>
      <c r="N646" s="14">
        <v>0</v>
      </c>
      <c r="O646" s="14">
        <f>M646+N646</f>
        <v>0</v>
      </c>
      <c r="P646" s="14">
        <v>1404.3</v>
      </c>
      <c r="Q646" s="15">
        <v>2983</v>
      </c>
      <c r="R646" s="14">
        <f>P646+ROUND(Q646, 2)</f>
        <v>4387.3</v>
      </c>
      <c r="S646" s="14">
        <v>0</v>
      </c>
      <c r="T646" s="14">
        <v>0</v>
      </c>
      <c r="U646" s="14">
        <f>S646+T646</f>
        <v>0</v>
      </c>
      <c r="V646" s="9">
        <f>ROUND(P646 / 1.2, 2)</f>
        <v>1170.25</v>
      </c>
      <c r="W646" s="9">
        <f>ROUND(Q646 / 1.2, 2)</f>
        <v>2485.83</v>
      </c>
      <c r="X646" s="9">
        <f>ROUND(R646 / 1.2, 2)</f>
        <v>3656.08</v>
      </c>
      <c r="Y646" s="9">
        <f t="shared" si="27"/>
        <v>0</v>
      </c>
      <c r="Z646" s="9">
        <f>ROUND(T646 / 1.2, 2)</f>
        <v>0</v>
      </c>
      <c r="AA646" s="9">
        <f>Y646+Z646</f>
        <v>0</v>
      </c>
      <c r="AD646" s="4">
        <v>337839815</v>
      </c>
      <c r="AE646" s="4">
        <v>27137926</v>
      </c>
      <c r="AG646" s="4" t="s">
        <v>2593</v>
      </c>
      <c r="AH646" s="4" t="s">
        <v>2594</v>
      </c>
      <c r="AI646" s="4" t="s">
        <v>70</v>
      </c>
    </row>
    <row r="647" spans="1:35" ht="36" hidden="1" x14ac:dyDescent="0.3">
      <c r="A647" s="10" t="s">
        <v>2596</v>
      </c>
      <c r="B647" s="10"/>
      <c r="C647" s="49" t="s">
        <v>650</v>
      </c>
      <c r="D647" s="12"/>
      <c r="E647" s="12"/>
      <c r="F647" s="29" t="s">
        <v>74</v>
      </c>
      <c r="G647" s="30">
        <v>0.15</v>
      </c>
      <c r="H647" s="30"/>
      <c r="I647" s="30">
        <v>0</v>
      </c>
      <c r="J647" s="31">
        <v>68.400000000000006</v>
      </c>
      <c r="M647" s="32">
        <f>ROUND(ROUND(J647, 2)*I647, 2)</f>
        <v>0</v>
      </c>
      <c r="P647" s="31">
        <v>68.400000000000006</v>
      </c>
      <c r="S647" s="32">
        <f>ROUND(ROUND(P647, 2)*I647, 2)</f>
        <v>0</v>
      </c>
      <c r="V647" s="9">
        <f>ROUND(ROUND(P647, 2)/1.2, 2)</f>
        <v>57</v>
      </c>
      <c r="Y647" s="9">
        <f t="shared" si="27"/>
        <v>0</v>
      </c>
      <c r="AD647" s="4" t="s">
        <v>2597</v>
      </c>
      <c r="AE647" s="4" t="s">
        <v>2598</v>
      </c>
      <c r="AF647" s="4" t="s">
        <v>654</v>
      </c>
    </row>
    <row r="648" spans="1:35" ht="54" hidden="1" x14ac:dyDescent="0.3">
      <c r="A648" s="10" t="s">
        <v>2601</v>
      </c>
      <c r="B648" s="10"/>
      <c r="C648" s="28" t="s">
        <v>1066</v>
      </c>
      <c r="D648" s="12"/>
      <c r="E648" s="12" t="s">
        <v>608</v>
      </c>
      <c r="F648" s="29" t="s">
        <v>74</v>
      </c>
      <c r="G648" s="30">
        <v>1.2</v>
      </c>
      <c r="H648" s="41"/>
      <c r="I648" s="41">
        <v>0</v>
      </c>
      <c r="J648" s="31">
        <v>16.11</v>
      </c>
      <c r="M648" s="32">
        <f>ROUND(ROUND(J648, 2)*I648, 2)</f>
        <v>0</v>
      </c>
      <c r="P648" s="31">
        <v>16.11</v>
      </c>
      <c r="S648" s="32">
        <f>ROUND(ROUND(P648, 2)*I648, 2)</f>
        <v>0</v>
      </c>
      <c r="V648" s="9">
        <f>ROUND(ROUND(P648, 2)/1.2, 2)</f>
        <v>13.43</v>
      </c>
      <c r="Y648" s="9">
        <f t="shared" si="27"/>
        <v>0</v>
      </c>
      <c r="AD648" s="4" t="s">
        <v>2602</v>
      </c>
      <c r="AE648" s="4" t="s">
        <v>2603</v>
      </c>
      <c r="AF648" s="4" t="s">
        <v>1069</v>
      </c>
    </row>
    <row r="649" spans="1:35" ht="54" hidden="1" x14ac:dyDescent="0.3">
      <c r="A649" s="10" t="s">
        <v>2606</v>
      </c>
      <c r="B649" s="10"/>
      <c r="C649" s="49" t="s">
        <v>2607</v>
      </c>
      <c r="D649" s="12"/>
      <c r="E649" s="12" t="s">
        <v>2608</v>
      </c>
      <c r="F649" s="29" t="s">
        <v>67</v>
      </c>
      <c r="G649" s="30">
        <v>1.1000000000000001</v>
      </c>
      <c r="H649" s="41"/>
      <c r="I649" s="41">
        <v>0</v>
      </c>
      <c r="J649" s="31">
        <v>2024.4</v>
      </c>
      <c r="M649" s="32">
        <f>ROUND(ROUND(J649, 2)*I649, 2)</f>
        <v>0</v>
      </c>
      <c r="P649" s="31">
        <v>1223</v>
      </c>
      <c r="S649" s="32">
        <f>ROUND(ROUND(P649, 2)*I649, 2)</f>
        <v>0</v>
      </c>
      <c r="V649" s="9">
        <f>ROUND(ROUND(P649, 2)/1.2, 2)</f>
        <v>1019.17</v>
      </c>
      <c r="Y649" s="9">
        <f t="shared" si="27"/>
        <v>0</v>
      </c>
      <c r="AD649" s="4" t="s">
        <v>2609</v>
      </c>
      <c r="AE649" s="4" t="s">
        <v>2610</v>
      </c>
      <c r="AF649" s="4" t="s">
        <v>2611</v>
      </c>
    </row>
    <row r="650" spans="1:35" ht="36" hidden="1" x14ac:dyDescent="0.3">
      <c r="A650" s="10" t="s">
        <v>2614</v>
      </c>
      <c r="B650" s="10"/>
      <c r="C650" s="49" t="s">
        <v>625</v>
      </c>
      <c r="D650" s="12"/>
      <c r="E650" s="12"/>
      <c r="F650" s="29" t="s">
        <v>74</v>
      </c>
      <c r="G650" s="30">
        <v>0.25</v>
      </c>
      <c r="H650" s="41"/>
      <c r="I650" s="41">
        <v>0</v>
      </c>
      <c r="J650" s="31">
        <v>40.270000000000003</v>
      </c>
      <c r="M650" s="32">
        <f>ROUND(ROUND(J650, 2)*I650, 2)</f>
        <v>0</v>
      </c>
      <c r="P650" s="31">
        <v>40.270000000000003</v>
      </c>
      <c r="S650" s="32">
        <f>ROUND(ROUND(P650, 2)*I650, 2)</f>
        <v>0</v>
      </c>
      <c r="V650" s="9">
        <f>ROUND(ROUND(P650, 2)/1.2, 2)</f>
        <v>33.56</v>
      </c>
      <c r="Y650" s="9">
        <f t="shared" si="27"/>
        <v>0</v>
      </c>
      <c r="AD650" s="4" t="s">
        <v>2615</v>
      </c>
      <c r="AE650" s="4" t="s">
        <v>2616</v>
      </c>
      <c r="AF650" s="4" t="s">
        <v>628</v>
      </c>
    </row>
    <row r="651" spans="1:35" ht="54" hidden="1" x14ac:dyDescent="0.3">
      <c r="A651" s="10" t="s">
        <v>2619</v>
      </c>
      <c r="B651" s="10" t="s">
        <v>2590</v>
      </c>
      <c r="C651" s="11" t="s">
        <v>2591</v>
      </c>
      <c r="D651" s="12"/>
      <c r="E651" s="12" t="s">
        <v>2620</v>
      </c>
      <c r="F651" s="12" t="s">
        <v>67</v>
      </c>
      <c r="G651" s="13">
        <v>1</v>
      </c>
      <c r="H651" s="13"/>
      <c r="I651" s="13">
        <v>0</v>
      </c>
      <c r="J651" s="14">
        <v>1000.5</v>
      </c>
      <c r="K651" s="15">
        <v>2983</v>
      </c>
      <c r="L651" s="14">
        <f>J651+ROUND(K651, 2)</f>
        <v>3983.5</v>
      </c>
      <c r="M651" s="14">
        <v>0</v>
      </c>
      <c r="N651" s="14">
        <v>0</v>
      </c>
      <c r="O651" s="14">
        <f>M651+N651</f>
        <v>0</v>
      </c>
      <c r="P651" s="14">
        <v>1000.5</v>
      </c>
      <c r="Q651" s="15">
        <v>2983</v>
      </c>
      <c r="R651" s="14">
        <f>P651+ROUND(Q651, 2)</f>
        <v>3983.5</v>
      </c>
      <c r="S651" s="14">
        <v>0</v>
      </c>
      <c r="T651" s="14">
        <v>0</v>
      </c>
      <c r="U651" s="14">
        <f>S651+T651</f>
        <v>0</v>
      </c>
      <c r="V651" s="9">
        <f>ROUND(P651 / 1.2, 2)</f>
        <v>833.75</v>
      </c>
      <c r="W651" s="9">
        <f>ROUND(Q651 / 1.2, 2)</f>
        <v>2485.83</v>
      </c>
      <c r="X651" s="9">
        <f>ROUND(R651 / 1.2, 2)</f>
        <v>3319.58</v>
      </c>
      <c r="Y651" s="9">
        <f t="shared" si="27"/>
        <v>0</v>
      </c>
      <c r="Z651" s="9">
        <f>ROUND(T651 / 1.2, 2)</f>
        <v>0</v>
      </c>
      <c r="AA651" s="9">
        <f>Y651+Z651</f>
        <v>0</v>
      </c>
      <c r="AD651" s="4">
        <v>337840000</v>
      </c>
      <c r="AE651" s="4">
        <v>27138001</v>
      </c>
      <c r="AG651" s="4" t="s">
        <v>2593</v>
      </c>
      <c r="AH651" s="4" t="s">
        <v>2594</v>
      </c>
      <c r="AI651" s="4" t="s">
        <v>70</v>
      </c>
    </row>
    <row r="652" spans="1:35" ht="18" hidden="1" x14ac:dyDescent="0.3">
      <c r="A652" s="10" t="s">
        <v>2622</v>
      </c>
      <c r="B652" s="10"/>
      <c r="C652" s="49" t="s">
        <v>2484</v>
      </c>
      <c r="D652" s="12"/>
      <c r="E652" s="12"/>
      <c r="F652" s="29" t="s">
        <v>74</v>
      </c>
      <c r="G652" s="30">
        <v>0.25</v>
      </c>
      <c r="H652" s="41"/>
      <c r="I652" s="41">
        <v>0</v>
      </c>
      <c r="J652" s="31">
        <v>66.23</v>
      </c>
      <c r="M652" s="32">
        <f>ROUND(ROUND(J652, 2)*I652, 2)</f>
        <v>0</v>
      </c>
      <c r="P652" s="31">
        <v>66.23</v>
      </c>
      <c r="S652" s="32">
        <f>ROUND(ROUND(P652, 2)*I652, 2)</f>
        <v>0</v>
      </c>
      <c r="V652" s="9">
        <f>ROUND(ROUND(P652, 2)/1.2, 2)</f>
        <v>55.19</v>
      </c>
      <c r="Y652" s="9">
        <f t="shared" si="27"/>
        <v>0</v>
      </c>
      <c r="AD652" s="4" t="s">
        <v>2623</v>
      </c>
      <c r="AE652" s="4" t="s">
        <v>2624</v>
      </c>
      <c r="AF652" s="4" t="s">
        <v>2488</v>
      </c>
    </row>
    <row r="653" spans="1:35" ht="54" hidden="1" x14ac:dyDescent="0.3">
      <c r="A653" s="10" t="s">
        <v>2627</v>
      </c>
      <c r="B653" s="10"/>
      <c r="C653" s="28" t="s">
        <v>1066</v>
      </c>
      <c r="D653" s="12"/>
      <c r="E653" s="12" t="s">
        <v>608</v>
      </c>
      <c r="F653" s="29" t="s">
        <v>74</v>
      </c>
      <c r="G653" s="30">
        <v>1.2</v>
      </c>
      <c r="H653" s="41"/>
      <c r="I653" s="41">
        <v>0</v>
      </c>
      <c r="J653" s="31">
        <v>16.11</v>
      </c>
      <c r="M653" s="32">
        <f>ROUND(ROUND(J653, 2)*I653, 2)</f>
        <v>0</v>
      </c>
      <c r="P653" s="31">
        <v>16.11</v>
      </c>
      <c r="S653" s="32">
        <f>ROUND(ROUND(P653, 2)*I653, 2)</f>
        <v>0</v>
      </c>
      <c r="V653" s="9">
        <f>ROUND(ROUND(P653, 2)/1.2, 2)</f>
        <v>13.43</v>
      </c>
      <c r="Y653" s="9">
        <f t="shared" si="27"/>
        <v>0</v>
      </c>
      <c r="AD653" s="4" t="s">
        <v>2628</v>
      </c>
      <c r="AE653" s="4" t="s">
        <v>2629</v>
      </c>
      <c r="AF653" s="4" t="s">
        <v>1069</v>
      </c>
    </row>
    <row r="654" spans="1:35" ht="36" hidden="1" x14ac:dyDescent="0.3">
      <c r="A654" s="10" t="s">
        <v>2632</v>
      </c>
      <c r="B654" s="10"/>
      <c r="C654" s="49" t="s">
        <v>650</v>
      </c>
      <c r="D654" s="12"/>
      <c r="E654" s="12"/>
      <c r="F654" s="29" t="s">
        <v>74</v>
      </c>
      <c r="G654" s="30">
        <v>0.15</v>
      </c>
      <c r="H654" s="30"/>
      <c r="I654" s="30">
        <v>0</v>
      </c>
      <c r="J654" s="31">
        <v>68.400000000000006</v>
      </c>
      <c r="M654" s="32">
        <f>ROUND(ROUND(J654, 2)*I654, 2)</f>
        <v>0</v>
      </c>
      <c r="P654" s="31">
        <v>68.400000000000006</v>
      </c>
      <c r="S654" s="32">
        <f>ROUND(ROUND(P654, 2)*I654, 2)</f>
        <v>0</v>
      </c>
      <c r="V654" s="9">
        <f>ROUND(ROUND(P654, 2)/1.2, 2)</f>
        <v>57</v>
      </c>
      <c r="Y654" s="9">
        <f t="shared" si="27"/>
        <v>0</v>
      </c>
      <c r="AD654" s="4" t="s">
        <v>2633</v>
      </c>
      <c r="AE654" s="4" t="s">
        <v>2634</v>
      </c>
      <c r="AF654" s="4" t="s">
        <v>654</v>
      </c>
    </row>
    <row r="655" spans="1:35" ht="54" hidden="1" x14ac:dyDescent="0.3">
      <c r="A655" s="10" t="s">
        <v>2637</v>
      </c>
      <c r="B655" s="10"/>
      <c r="C655" s="28" t="s">
        <v>747</v>
      </c>
      <c r="D655" s="12"/>
      <c r="E655" s="12" t="s">
        <v>2638</v>
      </c>
      <c r="F655" s="29" t="s">
        <v>67</v>
      </c>
      <c r="G655" s="30">
        <v>1.1000000000000001</v>
      </c>
      <c r="H655" s="41"/>
      <c r="I655" s="41">
        <v>0</v>
      </c>
      <c r="J655" s="31">
        <v>850</v>
      </c>
      <c r="M655" s="32">
        <f>ROUND(ROUND(J655, 2)*I655, 2)</f>
        <v>0</v>
      </c>
      <c r="P655" s="31">
        <v>850</v>
      </c>
      <c r="S655" s="32">
        <f>ROUND(ROUND(P655, 2)*I655, 2)</f>
        <v>0</v>
      </c>
      <c r="V655" s="9">
        <f>ROUND(ROUND(P655, 2)/1.2, 2)</f>
        <v>708.33</v>
      </c>
      <c r="Y655" s="9">
        <f t="shared" si="27"/>
        <v>0</v>
      </c>
      <c r="AD655" s="4" t="s">
        <v>2639</v>
      </c>
      <c r="AE655" s="4" t="s">
        <v>2640</v>
      </c>
      <c r="AF655" s="4" t="s">
        <v>751</v>
      </c>
    </row>
    <row r="656" spans="1:35" ht="16.95" customHeight="1" x14ac:dyDescent="0.3">
      <c r="A656" s="10" t="s">
        <v>2643</v>
      </c>
      <c r="B656" s="10" t="s">
        <v>2644</v>
      </c>
      <c r="C656" s="101" t="s">
        <v>2645</v>
      </c>
      <c r="D656" s="102"/>
      <c r="E656" s="102"/>
      <c r="F656" s="102"/>
      <c r="G656" s="102"/>
      <c r="H656" s="102"/>
      <c r="I656" s="103"/>
      <c r="M656" s="6">
        <f>SUM(M657,M661,M665,M669,M673,M676,M680,M683,M686,M689,M692,M695,M700,M704,M708,M712,M716,M721,M726,M731,M735,M740,M745,M750,M754,M762)</f>
        <v>1338328.76</v>
      </c>
      <c r="N656" s="6">
        <f>SUM(N657,N661,N665,N669,N673,N676,N680,N683,N686,N689,N692,N695,N700,N704,N708,N712,N716,N721,N726,N731,N735,N740,N745,N750,N754,N762)</f>
        <v>3286906.54</v>
      </c>
      <c r="O656" s="6">
        <f>SUM(O657,O661,O665,O669,O673,O676,O680,O683,O686,O689,O692,O695,O700,O704,O708,O712,O716,O721,O726,O731,O735,O740,O745,O750,O754,O762)</f>
        <v>4625235.3000000007</v>
      </c>
      <c r="S656" s="6">
        <f>SUM(S657,S661,S665,S669,S673,S676,S680,S683,S686,S689,S692,S695,S700,S704,S708,S712,S716,S721,S726,S731,S735,S740,S745,S750,S754,S762)</f>
        <v>2036522.21</v>
      </c>
      <c r="T656" s="6">
        <f>SUM(T657,T661,T665,T669,T673,T676,T680,T683,T686,T689,T692,T695,T700,T704,T708,T712,T716,T721,T726,T731,T735,T740,T745,T750,T754,T762)</f>
        <v>3931192.1</v>
      </c>
      <c r="U656" s="6">
        <f>SUM(U657,U661,U665,U669,U673,U676,U680,U683,U686,U689,U692,U695,U700,U704,U708,U712,U716,U721,U726,U731,U735,U740,U745,U750,U754,U762)</f>
        <v>5967714.3099999996</v>
      </c>
      <c r="Y656" s="9">
        <f>SUM(Y657,Y661,Y665,Y669,Y673,Y676,Y680,Y683,Y686,Y689,Y692,Y695,Y700,Y704,Y708,Y712,Y716,Y721,Y726,Y731,Y735,Y740,Y745,Y750,Y754,Y762)</f>
        <v>1697101.85</v>
      </c>
      <c r="Z656" s="9">
        <f>SUM(Z657,Z661,Z665,Z669,Z673,Z676,Z680,Z683,Z686,Z689,Z692,Z695,Z700,Z704,Z708,Z712,Z716,Z721,Z726,Z731,Z735,Z740,Z745,Z750,Z754,Z762)</f>
        <v>3275993.4300000006</v>
      </c>
      <c r="AA656" s="9">
        <f>SUM(AA657,AA661,AA665,AA669,AA673,AA676,AA680,AA683,AA686,AA689,AA692,AA695,AA700,AA704,AA708,AA712,AA716,AA721,AA726,AA731,AA735,AA740,AA745,AA750,AA754,AA762)</f>
        <v>4973095.28</v>
      </c>
      <c r="AD656" s="4">
        <v>337839816</v>
      </c>
      <c r="AE656" s="4">
        <v>27137813</v>
      </c>
    </row>
    <row r="657" spans="1:35" ht="54" hidden="1" x14ac:dyDescent="0.3">
      <c r="A657" s="10" t="s">
        <v>2646</v>
      </c>
      <c r="B657" s="10" t="s">
        <v>2647</v>
      </c>
      <c r="C657" s="11" t="s">
        <v>2648</v>
      </c>
      <c r="D657" s="12"/>
      <c r="E657" s="12"/>
      <c r="F657" s="12" t="s">
        <v>67</v>
      </c>
      <c r="G657" s="13">
        <v>1</v>
      </c>
      <c r="H657" s="13"/>
      <c r="I657" s="13">
        <v>0</v>
      </c>
      <c r="J657" s="14">
        <v>0</v>
      </c>
      <c r="K657" s="15">
        <v>2956</v>
      </c>
      <c r="L657" s="14">
        <f>J657+ROUND(K657, 2)</f>
        <v>2956</v>
      </c>
      <c r="M657" s="14">
        <v>0</v>
      </c>
      <c r="N657" s="14">
        <v>0</v>
      </c>
      <c r="O657" s="14">
        <f>M657+N657</f>
        <v>0</v>
      </c>
      <c r="P657" s="14">
        <v>505.1</v>
      </c>
      <c r="Q657" s="15">
        <v>2956</v>
      </c>
      <c r="R657" s="14">
        <f>P657+ROUND(Q657, 2)</f>
        <v>3461.1</v>
      </c>
      <c r="S657" s="14">
        <v>0</v>
      </c>
      <c r="T657" s="14">
        <v>0</v>
      </c>
      <c r="U657" s="14">
        <f>S657+T657</f>
        <v>0</v>
      </c>
      <c r="V657" s="9">
        <f>ROUND(P657 / 1.2, 2)</f>
        <v>420.92</v>
      </c>
      <c r="W657" s="9">
        <f>ROUND(Q657 / 1.2, 2)</f>
        <v>2463.33</v>
      </c>
      <c r="X657" s="9">
        <f>ROUND(R657 / 1.2, 2)</f>
        <v>2884.25</v>
      </c>
      <c r="Y657" s="9">
        <f>ROUND(S657 / 1.2, 2)</f>
        <v>0</v>
      </c>
      <c r="Z657" s="9">
        <f>ROUND(T657 / 1.2, 2)</f>
        <v>0</v>
      </c>
      <c r="AA657" s="9">
        <f>Y657+Z657</f>
        <v>0</v>
      </c>
      <c r="AD657" s="4">
        <v>337839818</v>
      </c>
      <c r="AE657" s="4">
        <v>27137793</v>
      </c>
      <c r="AG657" s="4" t="s">
        <v>2649</v>
      </c>
      <c r="AH657" s="4" t="s">
        <v>2650</v>
      </c>
      <c r="AI657" s="4" t="s">
        <v>70</v>
      </c>
    </row>
    <row r="658" spans="1:35" ht="36" hidden="1" x14ac:dyDescent="0.3">
      <c r="A658" s="10" t="s">
        <v>2651</v>
      </c>
      <c r="B658" s="10"/>
      <c r="C658" s="49" t="s">
        <v>2652</v>
      </c>
      <c r="D658" s="12"/>
      <c r="E658" s="12" t="s">
        <v>1321</v>
      </c>
      <c r="F658" s="29" t="s">
        <v>74</v>
      </c>
      <c r="G658" s="30">
        <v>1.8</v>
      </c>
      <c r="H658" s="41"/>
      <c r="I658" s="41">
        <v>0</v>
      </c>
      <c r="J658" s="31">
        <v>6.8</v>
      </c>
      <c r="M658" s="32">
        <f>ROUND(ROUND(J658, 2)*I658, 2)</f>
        <v>0</v>
      </c>
      <c r="P658" s="31">
        <v>6.8</v>
      </c>
      <c r="S658" s="32">
        <f>ROUND(ROUND(P658, 2)*I658, 2)</f>
        <v>0</v>
      </c>
      <c r="V658" s="9">
        <f>ROUND(ROUND(P658, 2)/1.2, 2)</f>
        <v>5.67</v>
      </c>
      <c r="Y658" s="9">
        <f t="shared" ref="Y658:Y689" si="28">ROUND(S658 / 1.2, 2)</f>
        <v>0</v>
      </c>
      <c r="AD658" s="4" t="s">
        <v>2653</v>
      </c>
      <c r="AE658" s="4" t="s">
        <v>2654</v>
      </c>
      <c r="AF658" s="4" t="s">
        <v>2655</v>
      </c>
    </row>
    <row r="659" spans="1:35" ht="18" hidden="1" x14ac:dyDescent="0.3">
      <c r="A659" s="10" t="s">
        <v>2656</v>
      </c>
      <c r="B659" s="10"/>
      <c r="C659" s="49" t="s">
        <v>2657</v>
      </c>
      <c r="D659" s="12"/>
      <c r="E659" s="12"/>
      <c r="F659" s="29" t="s">
        <v>98</v>
      </c>
      <c r="G659" s="30">
        <v>1</v>
      </c>
      <c r="H659" s="30"/>
      <c r="I659" s="30">
        <v>0</v>
      </c>
      <c r="J659" s="31">
        <v>18.34</v>
      </c>
      <c r="M659" s="32">
        <f>ROUND(ROUND(J659, 2)*I659, 2)</f>
        <v>0</v>
      </c>
      <c r="P659" s="31">
        <v>18.34</v>
      </c>
      <c r="S659" s="32">
        <f>ROUND(ROUND(P659, 2)*I659, 2)</f>
        <v>0</v>
      </c>
      <c r="V659" s="9">
        <f>ROUND(ROUND(P659, 2)/1.2, 2)</f>
        <v>15.28</v>
      </c>
      <c r="Y659" s="9">
        <f t="shared" si="28"/>
        <v>0</v>
      </c>
      <c r="AD659" s="4" t="s">
        <v>2658</v>
      </c>
      <c r="AE659" s="4" t="s">
        <v>2659</v>
      </c>
      <c r="AF659" s="4" t="s">
        <v>2660</v>
      </c>
    </row>
    <row r="660" spans="1:35" ht="18" hidden="1" x14ac:dyDescent="0.3">
      <c r="A660" s="10" t="s">
        <v>2661</v>
      </c>
      <c r="B660" s="10"/>
      <c r="C660" s="49" t="s">
        <v>1186</v>
      </c>
      <c r="D660" s="12"/>
      <c r="E660" s="12"/>
      <c r="F660" s="29" t="s">
        <v>74</v>
      </c>
      <c r="G660" s="30">
        <v>0.25</v>
      </c>
      <c r="H660" s="30"/>
      <c r="I660" s="30">
        <v>0</v>
      </c>
      <c r="J660" s="31">
        <v>100</v>
      </c>
      <c r="M660" s="32">
        <f>ROUND(ROUND(J660, 2)*I660, 2)</f>
        <v>0</v>
      </c>
      <c r="P660" s="31">
        <v>100</v>
      </c>
      <c r="S660" s="32">
        <f>ROUND(ROUND(P660, 2)*I660, 2)</f>
        <v>0</v>
      </c>
      <c r="V660" s="9">
        <f>ROUND(ROUND(P660, 2)/1.2, 2)</f>
        <v>83.33</v>
      </c>
      <c r="Y660" s="9">
        <f t="shared" si="28"/>
        <v>0</v>
      </c>
      <c r="AD660" s="4" t="s">
        <v>2662</v>
      </c>
      <c r="AE660" s="4" t="s">
        <v>2663</v>
      </c>
      <c r="AF660" s="4" t="s">
        <v>1189</v>
      </c>
    </row>
    <row r="661" spans="1:35" ht="54" hidden="1" x14ac:dyDescent="0.3">
      <c r="A661" s="10" t="s">
        <v>2664</v>
      </c>
      <c r="B661" s="10" t="s">
        <v>2665</v>
      </c>
      <c r="C661" s="11" t="s">
        <v>2666</v>
      </c>
      <c r="D661" s="12"/>
      <c r="E661" s="12" t="s">
        <v>2667</v>
      </c>
      <c r="F661" s="12" t="s">
        <v>67</v>
      </c>
      <c r="G661" s="13">
        <v>1</v>
      </c>
      <c r="H661" s="13"/>
      <c r="I661" s="13">
        <v>0</v>
      </c>
      <c r="J661" s="14">
        <v>0</v>
      </c>
      <c r="K661" s="15">
        <v>1001</v>
      </c>
      <c r="L661" s="14">
        <f>J661+ROUND(K661, 2)</f>
        <v>1001</v>
      </c>
      <c r="M661" s="14">
        <v>0</v>
      </c>
      <c r="N661" s="14">
        <v>0</v>
      </c>
      <c r="O661" s="14">
        <f>M661+N661</f>
        <v>0</v>
      </c>
      <c r="P661" s="14">
        <v>79.760000000000005</v>
      </c>
      <c r="Q661" s="15">
        <v>1001</v>
      </c>
      <c r="R661" s="14">
        <f>P661+ROUND(Q661, 2)</f>
        <v>1080.76</v>
      </c>
      <c r="S661" s="14">
        <v>0</v>
      </c>
      <c r="T661" s="14">
        <v>0</v>
      </c>
      <c r="U661" s="14">
        <f>S661+T661</f>
        <v>0</v>
      </c>
      <c r="V661" s="9">
        <f>ROUND(P661 / 1.2, 2)</f>
        <v>66.47</v>
      </c>
      <c r="W661" s="9">
        <f>ROUND(Q661 / 1.2, 2)</f>
        <v>834.17</v>
      </c>
      <c r="X661" s="9">
        <f>ROUND(R661 / 1.2, 2)</f>
        <v>900.63</v>
      </c>
      <c r="Y661" s="9">
        <f t="shared" si="28"/>
        <v>0</v>
      </c>
      <c r="Z661" s="9">
        <f>ROUND(T661 / 1.2, 2)</f>
        <v>0</v>
      </c>
      <c r="AA661" s="9">
        <f>Y661+Z661</f>
        <v>0</v>
      </c>
      <c r="AD661" s="4">
        <v>337839820</v>
      </c>
      <c r="AE661" s="4">
        <v>27137847</v>
      </c>
      <c r="AG661" s="4" t="s">
        <v>2668</v>
      </c>
      <c r="AH661" s="4" t="s">
        <v>2669</v>
      </c>
      <c r="AI661" s="4" t="s">
        <v>70</v>
      </c>
    </row>
    <row r="662" spans="1:35" ht="36" hidden="1" x14ac:dyDescent="0.3">
      <c r="A662" s="10" t="s">
        <v>2670</v>
      </c>
      <c r="B662" s="10"/>
      <c r="C662" s="28" t="s">
        <v>1153</v>
      </c>
      <c r="D662" s="12"/>
      <c r="E662" s="12" t="s">
        <v>1202</v>
      </c>
      <c r="F662" s="29" t="s">
        <v>74</v>
      </c>
      <c r="G662" s="30">
        <v>4.5</v>
      </c>
      <c r="H662" s="30"/>
      <c r="I662" s="30">
        <v>0</v>
      </c>
      <c r="J662" s="31">
        <v>12.58</v>
      </c>
      <c r="M662" s="32">
        <f>ROUND(ROUND(J662, 2)*I662, 2)</f>
        <v>0</v>
      </c>
      <c r="P662" s="31">
        <v>12.58</v>
      </c>
      <c r="S662" s="32">
        <f>ROUND(ROUND(P662, 2)*I662, 2)</f>
        <v>0</v>
      </c>
      <c r="V662" s="9">
        <f>ROUND(ROUND(P662, 2)/1.2, 2)</f>
        <v>10.48</v>
      </c>
      <c r="Y662" s="9">
        <f t="shared" si="28"/>
        <v>0</v>
      </c>
      <c r="AD662" s="4" t="s">
        <v>2671</v>
      </c>
      <c r="AE662" s="4" t="s">
        <v>2672</v>
      </c>
      <c r="AF662" s="4" t="s">
        <v>1156</v>
      </c>
    </row>
    <row r="663" spans="1:35" ht="36" hidden="1" x14ac:dyDescent="0.3">
      <c r="A663" s="10" t="s">
        <v>2673</v>
      </c>
      <c r="B663" s="10"/>
      <c r="C663" s="49" t="s">
        <v>2674</v>
      </c>
      <c r="D663" s="12"/>
      <c r="E663" s="12"/>
      <c r="F663" s="29" t="s">
        <v>150</v>
      </c>
      <c r="G663" s="30">
        <v>0.3</v>
      </c>
      <c r="H663" s="41"/>
      <c r="I663" s="41">
        <v>0</v>
      </c>
      <c r="J663" s="31">
        <v>73.099999999999994</v>
      </c>
      <c r="M663" s="32">
        <f>ROUND(ROUND(J663, 2)*I663, 2)</f>
        <v>0</v>
      </c>
      <c r="P663" s="31">
        <v>73.099999999999994</v>
      </c>
      <c r="S663" s="32">
        <f>ROUND(ROUND(P663, 2)*I663, 2)</f>
        <v>0</v>
      </c>
      <c r="V663" s="9">
        <f>ROUND(ROUND(P663, 2)/1.2, 2)</f>
        <v>60.92</v>
      </c>
      <c r="Y663" s="9">
        <f t="shared" si="28"/>
        <v>0</v>
      </c>
      <c r="AD663" s="4" t="s">
        <v>2675</v>
      </c>
      <c r="AE663" s="4" t="s">
        <v>2676</v>
      </c>
      <c r="AF663" s="4" t="s">
        <v>2677</v>
      </c>
    </row>
    <row r="664" spans="1:35" ht="36" hidden="1" x14ac:dyDescent="0.3">
      <c r="A664" s="10" t="s">
        <v>2678</v>
      </c>
      <c r="B664" s="10"/>
      <c r="C664" s="49" t="s">
        <v>630</v>
      </c>
      <c r="D664" s="12"/>
      <c r="E664" s="12"/>
      <c r="F664" s="29" t="s">
        <v>74</v>
      </c>
      <c r="G664" s="30">
        <v>0.15</v>
      </c>
      <c r="H664" s="30"/>
      <c r="I664" s="30">
        <v>0</v>
      </c>
      <c r="J664" s="31">
        <v>88.8</v>
      </c>
      <c r="M664" s="32">
        <f>ROUND(ROUND(J664, 2)*I664, 2)</f>
        <v>0</v>
      </c>
      <c r="P664" s="31">
        <v>88.8</v>
      </c>
      <c r="S664" s="32">
        <f>ROUND(ROUND(P664, 2)*I664, 2)</f>
        <v>0</v>
      </c>
      <c r="V664" s="9">
        <f>ROUND(ROUND(P664, 2)/1.2, 2)</f>
        <v>74</v>
      </c>
      <c r="Y664" s="9">
        <f t="shared" si="28"/>
        <v>0</v>
      </c>
      <c r="AD664" s="4" t="s">
        <v>2679</v>
      </c>
      <c r="AE664" s="4" t="s">
        <v>2680</v>
      </c>
      <c r="AF664" s="4" t="s">
        <v>633</v>
      </c>
    </row>
    <row r="665" spans="1:35" ht="54" hidden="1" x14ac:dyDescent="0.3">
      <c r="A665" s="10" t="s">
        <v>2681</v>
      </c>
      <c r="B665" s="10" t="s">
        <v>2665</v>
      </c>
      <c r="C665" s="11" t="s">
        <v>2666</v>
      </c>
      <c r="D665" s="12"/>
      <c r="E665" s="12" t="s">
        <v>2682</v>
      </c>
      <c r="F665" s="12" t="s">
        <v>67</v>
      </c>
      <c r="G665" s="13">
        <v>1</v>
      </c>
      <c r="H665" s="13"/>
      <c r="I665" s="13">
        <v>0</v>
      </c>
      <c r="J665" s="14">
        <v>0</v>
      </c>
      <c r="K665" s="15">
        <v>1001</v>
      </c>
      <c r="L665" s="14">
        <f>J665+ROUND(K665, 2)</f>
        <v>1001</v>
      </c>
      <c r="M665" s="14">
        <v>0</v>
      </c>
      <c r="N665" s="14">
        <v>0</v>
      </c>
      <c r="O665" s="14">
        <f>M665+N665</f>
        <v>0</v>
      </c>
      <c r="P665" s="14">
        <v>79.760000000000005</v>
      </c>
      <c r="Q665" s="15">
        <v>1001</v>
      </c>
      <c r="R665" s="14">
        <f>P665+ROUND(Q665, 2)</f>
        <v>1080.76</v>
      </c>
      <c r="S665" s="14">
        <v>0</v>
      </c>
      <c r="T665" s="14">
        <v>0</v>
      </c>
      <c r="U665" s="14">
        <f>S665+T665</f>
        <v>0</v>
      </c>
      <c r="V665" s="9">
        <f>ROUND(P665 / 1.2, 2)</f>
        <v>66.47</v>
      </c>
      <c r="W665" s="9">
        <f>ROUND(Q665 / 1.2, 2)</f>
        <v>834.17</v>
      </c>
      <c r="X665" s="9">
        <f>ROUND(R665 / 1.2, 2)</f>
        <v>900.63</v>
      </c>
      <c r="Y665" s="9">
        <f t="shared" si="28"/>
        <v>0</v>
      </c>
      <c r="Z665" s="9">
        <f>ROUND(T665 / 1.2, 2)</f>
        <v>0</v>
      </c>
      <c r="AA665" s="9">
        <f>Y665+Z665</f>
        <v>0</v>
      </c>
      <c r="AD665" s="4">
        <v>337840001</v>
      </c>
      <c r="AE665" s="4">
        <v>27137849</v>
      </c>
      <c r="AG665" s="4" t="s">
        <v>2668</v>
      </c>
      <c r="AH665" s="4" t="s">
        <v>2669</v>
      </c>
      <c r="AI665" s="4" t="s">
        <v>70</v>
      </c>
    </row>
    <row r="666" spans="1:35" ht="36" hidden="1" x14ac:dyDescent="0.3">
      <c r="A666" s="10" t="s">
        <v>2683</v>
      </c>
      <c r="B666" s="10"/>
      <c r="C666" s="49" t="s">
        <v>630</v>
      </c>
      <c r="D666" s="12"/>
      <c r="E666" s="12"/>
      <c r="F666" s="29" t="s">
        <v>74</v>
      </c>
      <c r="G666" s="30">
        <v>0.15</v>
      </c>
      <c r="H666" s="30"/>
      <c r="I666" s="30">
        <v>0</v>
      </c>
      <c r="J666" s="31">
        <v>88.8</v>
      </c>
      <c r="M666" s="32">
        <f>ROUND(ROUND(J666, 2)*I666, 2)</f>
        <v>0</v>
      </c>
      <c r="P666" s="31">
        <v>88.8</v>
      </c>
      <c r="S666" s="32">
        <f>ROUND(ROUND(P666, 2)*I666, 2)</f>
        <v>0</v>
      </c>
      <c r="V666" s="9">
        <f>ROUND(ROUND(P666, 2)/1.2, 2)</f>
        <v>74</v>
      </c>
      <c r="Y666" s="9">
        <f t="shared" si="28"/>
        <v>0</v>
      </c>
      <c r="AD666" s="4" t="s">
        <v>2684</v>
      </c>
      <c r="AE666" s="4" t="s">
        <v>2685</v>
      </c>
      <c r="AF666" s="4" t="s">
        <v>633</v>
      </c>
    </row>
    <row r="667" spans="1:35" ht="36" hidden="1" x14ac:dyDescent="0.3">
      <c r="A667" s="10" t="s">
        <v>2686</v>
      </c>
      <c r="B667" s="10"/>
      <c r="C667" s="49" t="s">
        <v>2674</v>
      </c>
      <c r="D667" s="12"/>
      <c r="E667" s="12"/>
      <c r="F667" s="29" t="s">
        <v>150</v>
      </c>
      <c r="G667" s="30">
        <v>0.3</v>
      </c>
      <c r="H667" s="41"/>
      <c r="I667" s="41">
        <v>0</v>
      </c>
      <c r="J667" s="31">
        <v>73.099999999999994</v>
      </c>
      <c r="M667" s="32">
        <f>ROUND(ROUND(J667, 2)*I667, 2)</f>
        <v>0</v>
      </c>
      <c r="P667" s="31">
        <v>73.099999999999994</v>
      </c>
      <c r="S667" s="32">
        <f>ROUND(ROUND(P667, 2)*I667, 2)</f>
        <v>0</v>
      </c>
      <c r="V667" s="9">
        <f>ROUND(ROUND(P667, 2)/1.2, 2)</f>
        <v>60.92</v>
      </c>
      <c r="Y667" s="9">
        <f t="shared" si="28"/>
        <v>0</v>
      </c>
      <c r="AD667" s="4" t="s">
        <v>2687</v>
      </c>
      <c r="AE667" s="4" t="s">
        <v>2688</v>
      </c>
      <c r="AF667" s="4" t="s">
        <v>2677</v>
      </c>
    </row>
    <row r="668" spans="1:35" ht="36" hidden="1" x14ac:dyDescent="0.3">
      <c r="A668" s="10" t="s">
        <v>2689</v>
      </c>
      <c r="B668" s="10"/>
      <c r="C668" s="28" t="s">
        <v>1153</v>
      </c>
      <c r="D668" s="12"/>
      <c r="E668" s="12" t="s">
        <v>1225</v>
      </c>
      <c r="F668" s="29" t="s">
        <v>74</v>
      </c>
      <c r="G668" s="30">
        <v>4.5</v>
      </c>
      <c r="H668" s="30"/>
      <c r="I668" s="30">
        <v>0</v>
      </c>
      <c r="J668" s="31">
        <v>12.58</v>
      </c>
      <c r="M668" s="32">
        <f>ROUND(ROUND(J668, 2)*I668, 2)</f>
        <v>0</v>
      </c>
      <c r="P668" s="31">
        <v>12.58</v>
      </c>
      <c r="S668" s="32">
        <f>ROUND(ROUND(P668, 2)*I668, 2)</f>
        <v>0</v>
      </c>
      <c r="V668" s="9">
        <f>ROUND(ROUND(P668, 2)/1.2, 2)</f>
        <v>10.48</v>
      </c>
      <c r="Y668" s="9">
        <f t="shared" si="28"/>
        <v>0</v>
      </c>
      <c r="AD668" s="4" t="s">
        <v>2690</v>
      </c>
      <c r="AE668" s="4" t="s">
        <v>2691</v>
      </c>
      <c r="AF668" s="4" t="s">
        <v>1156</v>
      </c>
    </row>
    <row r="669" spans="1:35" ht="54" hidden="1" x14ac:dyDescent="0.3">
      <c r="A669" s="10" t="s">
        <v>2692</v>
      </c>
      <c r="B669" s="10" t="s">
        <v>2665</v>
      </c>
      <c r="C669" s="11" t="s">
        <v>2666</v>
      </c>
      <c r="D669" s="12"/>
      <c r="E669" s="12" t="s">
        <v>2667</v>
      </c>
      <c r="F669" s="12" t="s">
        <v>67</v>
      </c>
      <c r="G669" s="13">
        <v>1</v>
      </c>
      <c r="H669" s="13"/>
      <c r="I669" s="13">
        <v>0</v>
      </c>
      <c r="J669" s="14">
        <v>89.57</v>
      </c>
      <c r="K669" s="15">
        <v>1001</v>
      </c>
      <c r="L669" s="14">
        <f>J669+ROUND(K669, 2)</f>
        <v>1090.57</v>
      </c>
      <c r="M669" s="14">
        <v>0</v>
      </c>
      <c r="N669" s="14">
        <v>0</v>
      </c>
      <c r="O669" s="14">
        <f>M669+N669</f>
        <v>0</v>
      </c>
      <c r="P669" s="14">
        <v>89.57</v>
      </c>
      <c r="Q669" s="15">
        <v>1001</v>
      </c>
      <c r="R669" s="14">
        <f>P669+ROUND(Q669, 2)</f>
        <v>1090.57</v>
      </c>
      <c r="S669" s="14">
        <v>0</v>
      </c>
      <c r="T669" s="14">
        <v>0</v>
      </c>
      <c r="U669" s="14">
        <f>S669+T669</f>
        <v>0</v>
      </c>
      <c r="V669" s="9">
        <f>ROUND(P669 / 1.2, 2)</f>
        <v>74.64</v>
      </c>
      <c r="W669" s="9">
        <f>ROUND(Q669 / 1.2, 2)</f>
        <v>834.17</v>
      </c>
      <c r="X669" s="9">
        <f>ROUND(R669 / 1.2, 2)</f>
        <v>908.81</v>
      </c>
      <c r="Y669" s="9">
        <f t="shared" si="28"/>
        <v>0</v>
      </c>
      <c r="Z669" s="9">
        <f>ROUND(T669 / 1.2, 2)</f>
        <v>0</v>
      </c>
      <c r="AA669" s="9">
        <f>Y669+Z669</f>
        <v>0</v>
      </c>
      <c r="AD669" s="4">
        <v>337840002</v>
      </c>
      <c r="AE669" s="4">
        <v>27137848</v>
      </c>
      <c r="AG669" s="4" t="s">
        <v>2668</v>
      </c>
      <c r="AH669" s="4" t="s">
        <v>2669</v>
      </c>
      <c r="AI669" s="4" t="s">
        <v>70</v>
      </c>
    </row>
    <row r="670" spans="1:35" ht="36" hidden="1" x14ac:dyDescent="0.3">
      <c r="A670" s="10" t="s">
        <v>2694</v>
      </c>
      <c r="B670" s="10"/>
      <c r="C670" s="28" t="s">
        <v>1153</v>
      </c>
      <c r="D670" s="12"/>
      <c r="E670" s="12"/>
      <c r="F670" s="29" t="s">
        <v>74</v>
      </c>
      <c r="G670" s="30">
        <v>4.5</v>
      </c>
      <c r="H670" s="30"/>
      <c r="I670" s="30">
        <v>0</v>
      </c>
      <c r="J670" s="31">
        <v>12.07</v>
      </c>
      <c r="M670" s="32">
        <f>ROUND(ROUND(J670, 2)*I670, 2)</f>
        <v>0</v>
      </c>
      <c r="P670" s="31">
        <v>12.07</v>
      </c>
      <c r="S670" s="32">
        <f>ROUND(ROUND(P670, 2)*I670, 2)</f>
        <v>0</v>
      </c>
      <c r="V670" s="9">
        <f>ROUND(ROUND(P670, 2)/1.2, 2)</f>
        <v>10.06</v>
      </c>
      <c r="Y670" s="9">
        <f t="shared" si="28"/>
        <v>0</v>
      </c>
      <c r="AD670" s="4" t="s">
        <v>2695</v>
      </c>
      <c r="AE670" s="4" t="s">
        <v>2696</v>
      </c>
      <c r="AF670" s="4" t="s">
        <v>1156</v>
      </c>
    </row>
    <row r="671" spans="1:35" ht="18" hidden="1" x14ac:dyDescent="0.3">
      <c r="A671" s="10" t="s">
        <v>2699</v>
      </c>
      <c r="B671" s="10"/>
      <c r="C671" s="49" t="s">
        <v>1207</v>
      </c>
      <c r="D671" s="12"/>
      <c r="E671" s="12"/>
      <c r="F671" s="29" t="s">
        <v>150</v>
      </c>
      <c r="G671" s="30">
        <v>0.3</v>
      </c>
      <c r="H671" s="30"/>
      <c r="I671" s="30">
        <v>0</v>
      </c>
      <c r="J671" s="31">
        <v>73.099999999999994</v>
      </c>
      <c r="M671" s="32">
        <f>ROUND(ROUND(J671, 2)*I671, 2)</f>
        <v>0</v>
      </c>
      <c r="P671" s="31">
        <v>73.099999999999994</v>
      </c>
      <c r="S671" s="32">
        <f>ROUND(ROUND(P671, 2)*I671, 2)</f>
        <v>0</v>
      </c>
      <c r="V671" s="9">
        <f>ROUND(ROUND(P671, 2)/1.2, 2)</f>
        <v>60.92</v>
      </c>
      <c r="Y671" s="9">
        <f t="shared" si="28"/>
        <v>0</v>
      </c>
      <c r="AD671" s="4" t="s">
        <v>2700</v>
      </c>
      <c r="AE671" s="4" t="s">
        <v>2701</v>
      </c>
      <c r="AF671" s="4" t="s">
        <v>1210</v>
      </c>
    </row>
    <row r="672" spans="1:35" ht="36" hidden="1" x14ac:dyDescent="0.3">
      <c r="A672" s="10" t="s">
        <v>2704</v>
      </c>
      <c r="B672" s="10"/>
      <c r="C672" s="49" t="s">
        <v>630</v>
      </c>
      <c r="D672" s="12"/>
      <c r="E672" s="12"/>
      <c r="F672" s="29" t="s">
        <v>74</v>
      </c>
      <c r="G672" s="30">
        <v>0.15</v>
      </c>
      <c r="H672" s="30"/>
      <c r="I672" s="30">
        <v>0</v>
      </c>
      <c r="J672" s="31">
        <v>88.8</v>
      </c>
      <c r="M672" s="32">
        <f>ROUND(ROUND(J672, 2)*I672, 2)</f>
        <v>0</v>
      </c>
      <c r="P672" s="31">
        <v>88.8</v>
      </c>
      <c r="S672" s="32">
        <f>ROUND(ROUND(P672, 2)*I672, 2)</f>
        <v>0</v>
      </c>
      <c r="V672" s="9">
        <f>ROUND(ROUND(P672, 2)/1.2, 2)</f>
        <v>74</v>
      </c>
      <c r="Y672" s="9">
        <f t="shared" si="28"/>
        <v>0</v>
      </c>
      <c r="AD672" s="4" t="s">
        <v>2705</v>
      </c>
      <c r="AE672" s="4" t="s">
        <v>2706</v>
      </c>
      <c r="AF672" s="4" t="s">
        <v>633</v>
      </c>
    </row>
    <row r="673" spans="1:35" ht="54" hidden="1" x14ac:dyDescent="0.3">
      <c r="A673" s="10" t="s">
        <v>2709</v>
      </c>
      <c r="B673" s="10" t="s">
        <v>2665</v>
      </c>
      <c r="C673" s="11" t="s">
        <v>2666</v>
      </c>
      <c r="D673" s="12"/>
      <c r="E673" s="12" t="s">
        <v>2682</v>
      </c>
      <c r="F673" s="12" t="s">
        <v>67</v>
      </c>
      <c r="G673" s="13">
        <v>1</v>
      </c>
      <c r="H673" s="13"/>
      <c r="I673" s="13">
        <v>0</v>
      </c>
      <c r="J673" s="14">
        <v>67.63</v>
      </c>
      <c r="K673" s="15">
        <v>1001</v>
      </c>
      <c r="L673" s="14">
        <f>J673+ROUND(K673, 2)</f>
        <v>1068.6300000000001</v>
      </c>
      <c r="M673" s="14">
        <v>0</v>
      </c>
      <c r="N673" s="14">
        <v>0</v>
      </c>
      <c r="O673" s="14">
        <f>M673+N673</f>
        <v>0</v>
      </c>
      <c r="P673" s="14">
        <v>67.63</v>
      </c>
      <c r="Q673" s="15">
        <v>1001</v>
      </c>
      <c r="R673" s="14">
        <f>P673+ROUND(Q673, 2)</f>
        <v>1068.6300000000001</v>
      </c>
      <c r="S673" s="14">
        <v>0</v>
      </c>
      <c r="T673" s="14">
        <v>0</v>
      </c>
      <c r="U673" s="14">
        <f>S673+T673</f>
        <v>0</v>
      </c>
      <c r="V673" s="9">
        <f>ROUND(P673 / 1.2, 2)</f>
        <v>56.36</v>
      </c>
      <c r="W673" s="9">
        <f>ROUND(Q673 / 1.2, 2)</f>
        <v>834.17</v>
      </c>
      <c r="X673" s="9">
        <f>ROUND(R673 / 1.2, 2)</f>
        <v>890.53</v>
      </c>
      <c r="Y673" s="9">
        <f t="shared" si="28"/>
        <v>0</v>
      </c>
      <c r="Z673" s="9">
        <f>ROUND(T673 / 1.2, 2)</f>
        <v>0</v>
      </c>
      <c r="AA673" s="9">
        <f>Y673+Z673</f>
        <v>0</v>
      </c>
      <c r="AD673" s="4">
        <v>337840003</v>
      </c>
      <c r="AE673" s="4">
        <v>27137850</v>
      </c>
      <c r="AG673" s="4" t="s">
        <v>2668</v>
      </c>
      <c r="AH673" s="4" t="s">
        <v>2669</v>
      </c>
      <c r="AI673" s="4" t="s">
        <v>70</v>
      </c>
    </row>
    <row r="674" spans="1:35" ht="36" hidden="1" x14ac:dyDescent="0.3">
      <c r="A674" s="10" t="s">
        <v>2711</v>
      </c>
      <c r="B674" s="10"/>
      <c r="C674" s="49" t="s">
        <v>630</v>
      </c>
      <c r="D674" s="12"/>
      <c r="E674" s="12"/>
      <c r="F674" s="29" t="s">
        <v>74</v>
      </c>
      <c r="G674" s="30">
        <v>0.15</v>
      </c>
      <c r="H674" s="30"/>
      <c r="I674" s="30">
        <v>0</v>
      </c>
      <c r="J674" s="31">
        <v>88.8</v>
      </c>
      <c r="M674" s="32">
        <f>ROUND(ROUND(J674, 2)*I674, 2)</f>
        <v>0</v>
      </c>
      <c r="P674" s="31">
        <v>88.8</v>
      </c>
      <c r="S674" s="32">
        <f>ROUND(ROUND(P674, 2)*I674, 2)</f>
        <v>0</v>
      </c>
      <c r="V674" s="9">
        <f>ROUND(ROUND(P674, 2)/1.2, 2)</f>
        <v>74</v>
      </c>
      <c r="Y674" s="9">
        <f t="shared" si="28"/>
        <v>0</v>
      </c>
      <c r="AD674" s="4" t="s">
        <v>2712</v>
      </c>
      <c r="AE674" s="4" t="s">
        <v>2713</v>
      </c>
      <c r="AF674" s="4" t="s">
        <v>633</v>
      </c>
    </row>
    <row r="675" spans="1:35" ht="36" hidden="1" x14ac:dyDescent="0.3">
      <c r="A675" s="10" t="s">
        <v>2716</v>
      </c>
      <c r="B675" s="10"/>
      <c r="C675" s="28" t="s">
        <v>1153</v>
      </c>
      <c r="D675" s="12"/>
      <c r="E675" s="12"/>
      <c r="F675" s="29" t="s">
        <v>74</v>
      </c>
      <c r="G675" s="30">
        <v>4.5</v>
      </c>
      <c r="H675" s="30"/>
      <c r="I675" s="30">
        <v>0</v>
      </c>
      <c r="J675" s="31">
        <v>12.07</v>
      </c>
      <c r="M675" s="32">
        <f>ROUND(ROUND(J675, 2)*I675, 2)</f>
        <v>0</v>
      </c>
      <c r="P675" s="31">
        <v>12.07</v>
      </c>
      <c r="S675" s="32">
        <f>ROUND(ROUND(P675, 2)*I675, 2)</f>
        <v>0</v>
      </c>
      <c r="V675" s="9">
        <f>ROUND(ROUND(P675, 2)/1.2, 2)</f>
        <v>10.06</v>
      </c>
      <c r="Y675" s="9">
        <f t="shared" si="28"/>
        <v>0</v>
      </c>
      <c r="AD675" s="4" t="s">
        <v>2717</v>
      </c>
      <c r="AE675" s="4" t="s">
        <v>2718</v>
      </c>
      <c r="AF675" s="4" t="s">
        <v>1156</v>
      </c>
    </row>
    <row r="676" spans="1:35" ht="54" x14ac:dyDescent="0.3">
      <c r="A676" s="10" t="s">
        <v>2721</v>
      </c>
      <c r="B676" s="10" t="s">
        <v>2665</v>
      </c>
      <c r="C676" s="11" t="s">
        <v>2666</v>
      </c>
      <c r="D676" s="12"/>
      <c r="E676" s="12" t="s">
        <v>2667</v>
      </c>
      <c r="F676" s="12" t="s">
        <v>67</v>
      </c>
      <c r="G676" s="13">
        <v>1</v>
      </c>
      <c r="H676" s="13"/>
      <c r="I676" s="13">
        <v>662.77499999999998</v>
      </c>
      <c r="J676" s="14">
        <v>91.01</v>
      </c>
      <c r="K676" s="15">
        <v>1001</v>
      </c>
      <c r="L676" s="14">
        <f>J676+ROUND(K676, 2)</f>
        <v>1092.01</v>
      </c>
      <c r="M676" s="14">
        <v>60319.15</v>
      </c>
      <c r="N676" s="14">
        <v>663437.78</v>
      </c>
      <c r="O676" s="14">
        <f>M676+N676</f>
        <v>723756.93</v>
      </c>
      <c r="P676" s="14">
        <v>89.57</v>
      </c>
      <c r="Q676" s="15">
        <v>1201.2</v>
      </c>
      <c r="R676" s="14">
        <f>P676+ROUND(Q676, 2)</f>
        <v>1290.77</v>
      </c>
      <c r="S676" s="14">
        <v>59364.76</v>
      </c>
      <c r="T676" s="14">
        <v>796125.33</v>
      </c>
      <c r="U676" s="14">
        <f>S676+T676</f>
        <v>855490.09</v>
      </c>
      <c r="V676" s="9">
        <f>ROUND(P676 / 1.2, 2)</f>
        <v>74.64</v>
      </c>
      <c r="W676" s="9">
        <f>ROUND(Q676 / 1.2, 2)</f>
        <v>1001</v>
      </c>
      <c r="X676" s="9">
        <f>ROUND(R676 / 1.2, 2)</f>
        <v>1075.6400000000001</v>
      </c>
      <c r="Y676" s="9">
        <f t="shared" si="28"/>
        <v>49470.63</v>
      </c>
      <c r="Z676" s="9">
        <f>ROUND(T676 / 1.2, 2)</f>
        <v>663437.78</v>
      </c>
      <c r="AA676" s="9">
        <f>Y676+Z676</f>
        <v>712908.41</v>
      </c>
      <c r="AD676" s="4">
        <v>337840004</v>
      </c>
      <c r="AE676" s="4">
        <v>28827654</v>
      </c>
      <c r="AG676" s="4" t="s">
        <v>2668</v>
      </c>
      <c r="AH676" s="4" t="s">
        <v>2669</v>
      </c>
      <c r="AI676" s="4" t="s">
        <v>70</v>
      </c>
    </row>
    <row r="677" spans="1:35" ht="36" x14ac:dyDescent="0.3">
      <c r="A677" s="10" t="s">
        <v>2722</v>
      </c>
      <c r="B677" s="10"/>
      <c r="C677" s="28" t="s">
        <v>1153</v>
      </c>
      <c r="D677" s="12"/>
      <c r="E677" s="12"/>
      <c r="F677" s="29" t="s">
        <v>74</v>
      </c>
      <c r="G677" s="30">
        <v>4.5</v>
      </c>
      <c r="H677" s="30"/>
      <c r="I677" s="30">
        <v>2982.4879999999998</v>
      </c>
      <c r="J677" s="31">
        <v>12.26</v>
      </c>
      <c r="M677" s="32">
        <f>ROUND(ROUND(J677, 2)*I677, 2)</f>
        <v>36565.300000000003</v>
      </c>
      <c r="P677" s="31">
        <v>12.07</v>
      </c>
      <c r="S677" s="32">
        <f>ROUND(ROUND(P677, 2)*I677, 2)</f>
        <v>35998.629999999997</v>
      </c>
      <c r="V677" s="9">
        <f>ROUND(ROUND(P677, 2)/1.2, 2)</f>
        <v>10.06</v>
      </c>
      <c r="Y677" s="9">
        <f t="shared" si="28"/>
        <v>29998.86</v>
      </c>
      <c r="AD677" s="4" t="s">
        <v>2723</v>
      </c>
      <c r="AE677" s="4" t="s">
        <v>2724</v>
      </c>
      <c r="AF677" s="4" t="s">
        <v>1156</v>
      </c>
    </row>
    <row r="678" spans="1:35" ht="18" x14ac:dyDescent="0.3">
      <c r="A678" s="10" t="s">
        <v>2725</v>
      </c>
      <c r="B678" s="10"/>
      <c r="C678" s="49" t="s">
        <v>1207</v>
      </c>
      <c r="D678" s="12"/>
      <c r="E678" s="12"/>
      <c r="F678" s="29" t="s">
        <v>150</v>
      </c>
      <c r="G678" s="30">
        <v>0.3</v>
      </c>
      <c r="H678" s="30"/>
      <c r="I678" s="30">
        <v>198.833</v>
      </c>
      <c r="J678" s="31">
        <v>74.319999999999993</v>
      </c>
      <c r="M678" s="32">
        <f>ROUND(ROUND(J678, 2)*I678, 2)</f>
        <v>14777.27</v>
      </c>
      <c r="P678" s="31">
        <v>73.099999999999994</v>
      </c>
      <c r="S678" s="32">
        <f>ROUND(ROUND(P678, 2)*I678, 2)</f>
        <v>14534.69</v>
      </c>
      <c r="V678" s="9">
        <f>ROUND(ROUND(P678, 2)/1.2, 2)</f>
        <v>60.92</v>
      </c>
      <c r="Y678" s="9">
        <f t="shared" si="28"/>
        <v>12112.24</v>
      </c>
      <c r="AD678" s="4" t="s">
        <v>2726</v>
      </c>
      <c r="AE678" s="4" t="s">
        <v>2727</v>
      </c>
      <c r="AF678" s="4" t="s">
        <v>1210</v>
      </c>
    </row>
    <row r="679" spans="1:35" ht="36" x14ac:dyDescent="0.3">
      <c r="A679" s="10" t="s">
        <v>2728</v>
      </c>
      <c r="B679" s="10"/>
      <c r="C679" s="49" t="s">
        <v>630</v>
      </c>
      <c r="D679" s="12"/>
      <c r="E679" s="12"/>
      <c r="F679" s="29" t="s">
        <v>74</v>
      </c>
      <c r="G679" s="30">
        <v>0.15</v>
      </c>
      <c r="H679" s="30"/>
      <c r="I679" s="30">
        <v>99.415999999999997</v>
      </c>
      <c r="J679" s="31">
        <v>90.28</v>
      </c>
      <c r="M679" s="32">
        <f>ROUND(ROUND(J679, 2)*I679, 2)</f>
        <v>8975.2800000000007</v>
      </c>
      <c r="P679" s="31">
        <v>88.8</v>
      </c>
      <c r="S679" s="32">
        <f>ROUND(ROUND(P679, 2)*I679, 2)</f>
        <v>8828.14</v>
      </c>
      <c r="V679" s="9">
        <f>ROUND(ROUND(P679, 2)/1.2, 2)</f>
        <v>74</v>
      </c>
      <c r="Y679" s="9">
        <f t="shared" si="28"/>
        <v>7356.78</v>
      </c>
      <c r="AD679" s="4" t="s">
        <v>2729</v>
      </c>
      <c r="AE679" s="4" t="s">
        <v>2730</v>
      </c>
      <c r="AF679" s="4" t="s">
        <v>633</v>
      </c>
    </row>
    <row r="680" spans="1:35" ht="54" x14ac:dyDescent="0.3">
      <c r="A680" s="10" t="s">
        <v>2731</v>
      </c>
      <c r="B680" s="10" t="s">
        <v>2665</v>
      </c>
      <c r="C680" s="11" t="s">
        <v>2666</v>
      </c>
      <c r="D680" s="12"/>
      <c r="E680" s="12" t="s">
        <v>2682</v>
      </c>
      <c r="F680" s="12" t="s">
        <v>67</v>
      </c>
      <c r="G680" s="13">
        <v>1</v>
      </c>
      <c r="H680" s="13"/>
      <c r="I680" s="13">
        <v>662.77499999999998</v>
      </c>
      <c r="J680" s="14">
        <v>68.709999999999994</v>
      </c>
      <c r="K680" s="15">
        <v>1001</v>
      </c>
      <c r="L680" s="14">
        <f>J680+ROUND(K680, 2)</f>
        <v>1069.71</v>
      </c>
      <c r="M680" s="14">
        <v>45539.27</v>
      </c>
      <c r="N680" s="14">
        <v>663437.78</v>
      </c>
      <c r="O680" s="14">
        <f>M680+N680</f>
        <v>708977.05</v>
      </c>
      <c r="P680" s="14">
        <v>67.63</v>
      </c>
      <c r="Q680" s="15">
        <v>1201.2</v>
      </c>
      <c r="R680" s="14">
        <f>P680+ROUND(Q680, 2)</f>
        <v>1268.83</v>
      </c>
      <c r="S680" s="14">
        <v>44823.47</v>
      </c>
      <c r="T680" s="14">
        <v>796125.33</v>
      </c>
      <c r="U680" s="14">
        <f>S680+T680</f>
        <v>840948.79999999993</v>
      </c>
      <c r="V680" s="9">
        <f>ROUND(P680 / 1.2, 2)</f>
        <v>56.36</v>
      </c>
      <c r="W680" s="9">
        <f>ROUND(Q680 / 1.2, 2)</f>
        <v>1001</v>
      </c>
      <c r="X680" s="9">
        <f>ROUND(R680 / 1.2, 2)</f>
        <v>1057.3599999999999</v>
      </c>
      <c r="Y680" s="9">
        <f t="shared" si="28"/>
        <v>37352.89</v>
      </c>
      <c r="Z680" s="9">
        <f>ROUND(T680 / 1.2, 2)</f>
        <v>663437.78</v>
      </c>
      <c r="AA680" s="9">
        <f>Y680+Z680</f>
        <v>700790.67</v>
      </c>
      <c r="AD680" s="4">
        <v>337840005</v>
      </c>
      <c r="AE680" s="4">
        <v>28827656</v>
      </c>
      <c r="AG680" s="4" t="s">
        <v>2668</v>
      </c>
      <c r="AH680" s="4" t="s">
        <v>2669</v>
      </c>
      <c r="AI680" s="4" t="s">
        <v>70</v>
      </c>
    </row>
    <row r="681" spans="1:35" ht="36" x14ac:dyDescent="0.3">
      <c r="A681" s="10" t="s">
        <v>2732</v>
      </c>
      <c r="B681" s="10"/>
      <c r="C681" s="49" t="s">
        <v>630</v>
      </c>
      <c r="D681" s="12"/>
      <c r="E681" s="12"/>
      <c r="F681" s="29" t="s">
        <v>74</v>
      </c>
      <c r="G681" s="30">
        <v>0.15</v>
      </c>
      <c r="H681" s="30"/>
      <c r="I681" s="30">
        <v>99.415999999999997</v>
      </c>
      <c r="J681" s="31">
        <v>90.28</v>
      </c>
      <c r="M681" s="32">
        <f>ROUND(ROUND(J681, 2)*I681, 2)</f>
        <v>8975.2800000000007</v>
      </c>
      <c r="P681" s="31">
        <v>88.8</v>
      </c>
      <c r="S681" s="32">
        <f>ROUND(ROUND(P681, 2)*I681, 2)</f>
        <v>8828.14</v>
      </c>
      <c r="V681" s="9">
        <f>ROUND(ROUND(P681, 2)/1.2, 2)</f>
        <v>74</v>
      </c>
      <c r="Y681" s="9">
        <f t="shared" si="28"/>
        <v>7356.78</v>
      </c>
      <c r="AD681" s="4" t="s">
        <v>2733</v>
      </c>
      <c r="AE681" s="4" t="s">
        <v>2734</v>
      </c>
      <c r="AF681" s="4" t="s">
        <v>633</v>
      </c>
    </row>
    <row r="682" spans="1:35" ht="36" x14ac:dyDescent="0.3">
      <c r="A682" s="10" t="s">
        <v>2735</v>
      </c>
      <c r="B682" s="10"/>
      <c r="C682" s="28" t="s">
        <v>1153</v>
      </c>
      <c r="D682" s="12"/>
      <c r="E682" s="12"/>
      <c r="F682" s="29" t="s">
        <v>74</v>
      </c>
      <c r="G682" s="30">
        <v>4.5</v>
      </c>
      <c r="H682" s="30"/>
      <c r="I682" s="30">
        <v>2982.4879999999998</v>
      </c>
      <c r="J682" s="31">
        <v>12.26</v>
      </c>
      <c r="M682" s="32">
        <f>ROUND(ROUND(J682, 2)*I682, 2)</f>
        <v>36565.300000000003</v>
      </c>
      <c r="P682" s="31">
        <v>12.07</v>
      </c>
      <c r="S682" s="32">
        <f>ROUND(ROUND(P682, 2)*I682, 2)</f>
        <v>35998.629999999997</v>
      </c>
      <c r="V682" s="9">
        <f>ROUND(ROUND(P682, 2)/1.2, 2)</f>
        <v>10.06</v>
      </c>
      <c r="Y682" s="9">
        <f t="shared" si="28"/>
        <v>29998.86</v>
      </c>
      <c r="AD682" s="4" t="s">
        <v>2736</v>
      </c>
      <c r="AE682" s="4" t="s">
        <v>2737</v>
      </c>
      <c r="AF682" s="4" t="s">
        <v>1156</v>
      </c>
    </row>
    <row r="683" spans="1:35" ht="54" hidden="1" x14ac:dyDescent="0.3">
      <c r="A683" s="10" t="s">
        <v>2738</v>
      </c>
      <c r="B683" s="10" t="s">
        <v>2739</v>
      </c>
      <c r="C683" s="11" t="s">
        <v>2740</v>
      </c>
      <c r="D683" s="12"/>
      <c r="E683" s="12" t="s">
        <v>66</v>
      </c>
      <c r="F683" s="12" t="s">
        <v>67</v>
      </c>
      <c r="G683" s="13">
        <v>1</v>
      </c>
      <c r="H683" s="13"/>
      <c r="I683" s="13">
        <v>0</v>
      </c>
      <c r="J683" s="14">
        <v>290.52</v>
      </c>
      <c r="K683" s="15">
        <v>275</v>
      </c>
      <c r="L683" s="14">
        <f>J683+ROUND(K683, 2)</f>
        <v>565.52</v>
      </c>
      <c r="M683" s="14">
        <v>0</v>
      </c>
      <c r="N683" s="14">
        <v>0</v>
      </c>
      <c r="O683" s="14">
        <f>M683+N683</f>
        <v>0</v>
      </c>
      <c r="P683" s="14">
        <v>143.88</v>
      </c>
      <c r="Q683" s="15">
        <v>275</v>
      </c>
      <c r="R683" s="14">
        <f>P683+ROUND(Q683, 2)</f>
        <v>418.88</v>
      </c>
      <c r="S683" s="14">
        <v>0</v>
      </c>
      <c r="T683" s="14">
        <v>0</v>
      </c>
      <c r="U683" s="14">
        <f>S683+T683</f>
        <v>0</v>
      </c>
      <c r="V683" s="9">
        <f>ROUND(P683 / 1.2, 2)</f>
        <v>119.9</v>
      </c>
      <c r="W683" s="9">
        <f>ROUND(Q683 / 1.2, 2)</f>
        <v>229.17</v>
      </c>
      <c r="X683" s="9">
        <f>ROUND(R683 / 1.2, 2)</f>
        <v>349.07</v>
      </c>
      <c r="Y683" s="9">
        <f t="shared" si="28"/>
        <v>0</v>
      </c>
      <c r="Z683" s="9">
        <f>ROUND(T683 / 1.2, 2)</f>
        <v>0</v>
      </c>
      <c r="AA683" s="9">
        <f>Y683+Z683</f>
        <v>0</v>
      </c>
      <c r="AD683" s="4">
        <v>337839822</v>
      </c>
      <c r="AE683" s="4">
        <v>27137868</v>
      </c>
      <c r="AG683" s="4" t="s">
        <v>2741</v>
      </c>
      <c r="AH683" s="4" t="s">
        <v>2742</v>
      </c>
      <c r="AI683" s="4" t="s">
        <v>70</v>
      </c>
    </row>
    <row r="684" spans="1:35" ht="18" hidden="1" x14ac:dyDescent="0.3">
      <c r="A684" s="10" t="s">
        <v>2744</v>
      </c>
      <c r="B684" s="10"/>
      <c r="C684" s="49" t="s">
        <v>2745</v>
      </c>
      <c r="D684" s="12"/>
      <c r="E684" s="12"/>
      <c r="F684" s="29" t="s">
        <v>74</v>
      </c>
      <c r="G684" s="30">
        <v>0.3</v>
      </c>
      <c r="H684" s="30"/>
      <c r="I684" s="30">
        <v>0</v>
      </c>
      <c r="J684" s="31">
        <v>938.78</v>
      </c>
      <c r="M684" s="32">
        <f>ROUND(ROUND(J684, 2)*I684, 2)</f>
        <v>0</v>
      </c>
      <c r="P684" s="31">
        <v>450</v>
      </c>
      <c r="S684" s="32">
        <f>ROUND(ROUND(P684, 2)*I684, 2)</f>
        <v>0</v>
      </c>
      <c r="V684" s="9">
        <f>ROUND(ROUND(P684, 2)/1.2, 2)</f>
        <v>375</v>
      </c>
      <c r="Y684" s="9">
        <f t="shared" si="28"/>
        <v>0</v>
      </c>
      <c r="AD684" s="4" t="s">
        <v>2746</v>
      </c>
      <c r="AE684" s="4" t="s">
        <v>2747</v>
      </c>
      <c r="AF684" s="4" t="s">
        <v>2748</v>
      </c>
    </row>
    <row r="685" spans="1:35" ht="36" hidden="1" x14ac:dyDescent="0.3">
      <c r="A685" s="10" t="s">
        <v>2751</v>
      </c>
      <c r="B685" s="10"/>
      <c r="C685" s="49" t="s">
        <v>630</v>
      </c>
      <c r="D685" s="12"/>
      <c r="E685" s="12"/>
      <c r="F685" s="29" t="s">
        <v>74</v>
      </c>
      <c r="G685" s="30">
        <v>0.1</v>
      </c>
      <c r="H685" s="30"/>
      <c r="I685" s="30">
        <v>0</v>
      </c>
      <c r="J685" s="31">
        <v>88.8</v>
      </c>
      <c r="M685" s="32">
        <f>ROUND(ROUND(J685, 2)*I685, 2)</f>
        <v>0</v>
      </c>
      <c r="P685" s="31">
        <v>88.8</v>
      </c>
      <c r="S685" s="32">
        <f>ROUND(ROUND(P685, 2)*I685, 2)</f>
        <v>0</v>
      </c>
      <c r="V685" s="9">
        <f>ROUND(ROUND(P685, 2)/1.2, 2)</f>
        <v>74</v>
      </c>
      <c r="Y685" s="9">
        <f t="shared" si="28"/>
        <v>0</v>
      </c>
      <c r="AD685" s="4" t="s">
        <v>2752</v>
      </c>
      <c r="AE685" s="4" t="s">
        <v>2753</v>
      </c>
      <c r="AF685" s="4" t="s">
        <v>633</v>
      </c>
    </row>
    <row r="686" spans="1:35" ht="54" hidden="1" x14ac:dyDescent="0.3">
      <c r="A686" s="10" t="s">
        <v>2756</v>
      </c>
      <c r="B686" s="10" t="s">
        <v>2739</v>
      </c>
      <c r="C686" s="11" t="s">
        <v>2740</v>
      </c>
      <c r="D686" s="12"/>
      <c r="E686" s="12" t="s">
        <v>89</v>
      </c>
      <c r="F686" s="12" t="s">
        <v>67</v>
      </c>
      <c r="G686" s="13">
        <v>1</v>
      </c>
      <c r="H686" s="13"/>
      <c r="I686" s="13">
        <v>0</v>
      </c>
      <c r="J686" s="14">
        <v>30.41</v>
      </c>
      <c r="K686" s="15">
        <v>303</v>
      </c>
      <c r="L686" s="14">
        <f>J686+ROUND(K686, 2)</f>
        <v>333.41</v>
      </c>
      <c r="M686" s="14">
        <v>0</v>
      </c>
      <c r="N686" s="14">
        <v>0</v>
      </c>
      <c r="O686" s="14">
        <f>M686+N686</f>
        <v>0</v>
      </c>
      <c r="P686" s="14">
        <v>30.41</v>
      </c>
      <c r="Q686" s="15">
        <v>303</v>
      </c>
      <c r="R686" s="14">
        <f>P686+ROUND(Q686, 2)</f>
        <v>333.41</v>
      </c>
      <c r="S686" s="14">
        <v>0</v>
      </c>
      <c r="T686" s="14">
        <v>0</v>
      </c>
      <c r="U686" s="14">
        <f>S686+T686</f>
        <v>0</v>
      </c>
      <c r="V686" s="9">
        <f>ROUND(P686 / 1.2, 2)</f>
        <v>25.34</v>
      </c>
      <c r="W686" s="9">
        <f>ROUND(Q686 / 1.2, 2)</f>
        <v>252.5</v>
      </c>
      <c r="X686" s="9">
        <f>ROUND(R686 / 1.2, 2)</f>
        <v>277.83999999999997</v>
      </c>
      <c r="Y686" s="9">
        <f t="shared" si="28"/>
        <v>0</v>
      </c>
      <c r="Z686" s="9">
        <f>ROUND(T686 / 1.2, 2)</f>
        <v>0</v>
      </c>
      <c r="AA686" s="9">
        <f>Y686+Z686</f>
        <v>0</v>
      </c>
      <c r="AD686" s="4">
        <v>337840006</v>
      </c>
      <c r="AE686" s="4">
        <v>27137959</v>
      </c>
      <c r="AG686" s="4" t="s">
        <v>2741</v>
      </c>
      <c r="AH686" s="4" t="s">
        <v>2742</v>
      </c>
      <c r="AI686" s="4" t="s">
        <v>70</v>
      </c>
    </row>
    <row r="687" spans="1:35" ht="36" hidden="1" x14ac:dyDescent="0.3">
      <c r="A687" s="10" t="s">
        <v>2758</v>
      </c>
      <c r="B687" s="10"/>
      <c r="C687" s="49" t="s">
        <v>630</v>
      </c>
      <c r="D687" s="12"/>
      <c r="E687" s="12"/>
      <c r="F687" s="29" t="s">
        <v>74</v>
      </c>
      <c r="G687" s="30">
        <v>0.1</v>
      </c>
      <c r="H687" s="30"/>
      <c r="I687" s="30">
        <v>0</v>
      </c>
      <c r="J687" s="31">
        <v>88.8</v>
      </c>
      <c r="M687" s="32">
        <f>ROUND(ROUND(J687, 2)*I687, 2)</f>
        <v>0</v>
      </c>
      <c r="P687" s="31">
        <v>88.8</v>
      </c>
      <c r="S687" s="32">
        <f>ROUND(ROUND(P687, 2)*I687, 2)</f>
        <v>0</v>
      </c>
      <c r="V687" s="9">
        <f>ROUND(ROUND(P687, 2)/1.2, 2)</f>
        <v>74</v>
      </c>
      <c r="Y687" s="9">
        <f t="shared" si="28"/>
        <v>0</v>
      </c>
      <c r="AD687" s="4" t="s">
        <v>2759</v>
      </c>
      <c r="AE687" s="4" t="s">
        <v>2760</v>
      </c>
      <c r="AF687" s="4" t="s">
        <v>633</v>
      </c>
    </row>
    <row r="688" spans="1:35" ht="36" hidden="1" x14ac:dyDescent="0.3">
      <c r="A688" s="10" t="s">
        <v>2763</v>
      </c>
      <c r="B688" s="10"/>
      <c r="C688" s="49" t="s">
        <v>2764</v>
      </c>
      <c r="D688" s="12"/>
      <c r="E688" s="12"/>
      <c r="F688" s="29" t="s">
        <v>74</v>
      </c>
      <c r="G688" s="30">
        <v>0.3</v>
      </c>
      <c r="H688" s="30"/>
      <c r="I688" s="30">
        <v>0</v>
      </c>
      <c r="J688" s="31">
        <v>71.75</v>
      </c>
      <c r="M688" s="32">
        <f>ROUND(ROUND(J688, 2)*I688, 2)</f>
        <v>0</v>
      </c>
      <c r="P688" s="31">
        <v>71.75</v>
      </c>
      <c r="S688" s="32">
        <f>ROUND(ROUND(P688, 2)*I688, 2)</f>
        <v>0</v>
      </c>
      <c r="V688" s="9">
        <f>ROUND(ROUND(P688, 2)/1.2, 2)</f>
        <v>59.79</v>
      </c>
      <c r="Y688" s="9">
        <f t="shared" si="28"/>
        <v>0</v>
      </c>
      <c r="AD688" s="4" t="s">
        <v>2765</v>
      </c>
      <c r="AE688" s="4" t="s">
        <v>2766</v>
      </c>
      <c r="AF688" s="4" t="s">
        <v>2767</v>
      </c>
    </row>
    <row r="689" spans="1:35" ht="54" x14ac:dyDescent="0.3">
      <c r="A689" s="10" t="s">
        <v>2770</v>
      </c>
      <c r="B689" s="10" t="s">
        <v>2739</v>
      </c>
      <c r="C689" s="11" t="s">
        <v>2740</v>
      </c>
      <c r="D689" s="12"/>
      <c r="E689" s="12" t="s">
        <v>66</v>
      </c>
      <c r="F689" s="12" t="s">
        <v>67</v>
      </c>
      <c r="G689" s="13">
        <v>1</v>
      </c>
      <c r="H689" s="13"/>
      <c r="I689" s="13">
        <v>389.59500000000003</v>
      </c>
      <c r="J689" s="14">
        <v>295.36</v>
      </c>
      <c r="K689" s="15">
        <v>303</v>
      </c>
      <c r="L689" s="14">
        <f>J689+ROUND(K689, 2)</f>
        <v>598.36</v>
      </c>
      <c r="M689" s="14">
        <v>115070.78</v>
      </c>
      <c r="N689" s="14">
        <v>118047.29</v>
      </c>
      <c r="O689" s="14">
        <f>M689+N689</f>
        <v>233118.07</v>
      </c>
      <c r="P689" s="14">
        <v>63.84</v>
      </c>
      <c r="Q689" s="15">
        <v>330</v>
      </c>
      <c r="R689" s="14">
        <f>P689+ROUND(Q689, 2)</f>
        <v>393.84000000000003</v>
      </c>
      <c r="S689" s="14">
        <v>24871.74</v>
      </c>
      <c r="T689" s="14">
        <v>128566.35</v>
      </c>
      <c r="U689" s="14">
        <f>S689+T689</f>
        <v>153438.09</v>
      </c>
      <c r="V689" s="9">
        <f>ROUND(P689 / 1.2, 2)</f>
        <v>53.2</v>
      </c>
      <c r="W689" s="9">
        <f>ROUND(Q689 / 1.2, 2)</f>
        <v>275</v>
      </c>
      <c r="X689" s="9">
        <f>ROUND(R689 / 1.2, 2)</f>
        <v>328.2</v>
      </c>
      <c r="Y689" s="9">
        <f t="shared" si="28"/>
        <v>20726.45</v>
      </c>
      <c r="Z689" s="9">
        <f>ROUND(T689 / 1.2, 2)</f>
        <v>107138.63</v>
      </c>
      <c r="AA689" s="9">
        <f>Y689+Z689</f>
        <v>127865.08</v>
      </c>
      <c r="AD689" s="4">
        <v>337840007</v>
      </c>
      <c r="AE689" s="4">
        <v>28840424</v>
      </c>
      <c r="AG689" s="4" t="s">
        <v>2741</v>
      </c>
      <c r="AH689" s="4" t="s">
        <v>2742</v>
      </c>
      <c r="AI689" s="4" t="s">
        <v>70</v>
      </c>
    </row>
    <row r="690" spans="1:35" ht="108" x14ac:dyDescent="0.3">
      <c r="A690" s="10" t="s">
        <v>2771</v>
      </c>
      <c r="B690" s="10"/>
      <c r="C690" s="49" t="s">
        <v>2745</v>
      </c>
      <c r="D690" s="12"/>
      <c r="E690" s="12" t="s">
        <v>1723</v>
      </c>
      <c r="F690" s="29" t="s">
        <v>74</v>
      </c>
      <c r="G690" s="30">
        <v>0.3</v>
      </c>
      <c r="H690" s="30"/>
      <c r="I690" s="30">
        <v>116.879</v>
      </c>
      <c r="J690" s="31">
        <v>954.43</v>
      </c>
      <c r="M690" s="32">
        <f>ROUND(ROUND(J690, 2)*I690, 2)</f>
        <v>111552.82</v>
      </c>
      <c r="P690" s="31">
        <v>183.2</v>
      </c>
      <c r="S690" s="32">
        <f>ROUND(ROUND(P690, 2)*I690, 2)</f>
        <v>21412.23</v>
      </c>
      <c r="V690" s="9">
        <f>ROUND(ROUND(P690, 2)/1.2, 2)</f>
        <v>152.66999999999999</v>
      </c>
      <c r="Y690" s="9">
        <f t="shared" ref="Y690:Y721" si="29">ROUND(S690 / 1.2, 2)</f>
        <v>17843.53</v>
      </c>
      <c r="AD690" s="4" t="s">
        <v>2772</v>
      </c>
      <c r="AE690" s="4" t="s">
        <v>2773</v>
      </c>
      <c r="AF690" s="4" t="s">
        <v>2748</v>
      </c>
    </row>
    <row r="691" spans="1:35" ht="36" x14ac:dyDescent="0.3">
      <c r="A691" s="10" t="s">
        <v>2774</v>
      </c>
      <c r="B691" s="10"/>
      <c r="C691" s="49" t="s">
        <v>630</v>
      </c>
      <c r="D691" s="12"/>
      <c r="E691" s="12"/>
      <c r="F691" s="29" t="s">
        <v>74</v>
      </c>
      <c r="G691" s="30">
        <v>0.1</v>
      </c>
      <c r="H691" s="30"/>
      <c r="I691" s="30">
        <v>38.96</v>
      </c>
      <c r="J691" s="31">
        <v>90.28</v>
      </c>
      <c r="M691" s="32">
        <f>ROUND(ROUND(J691, 2)*I691, 2)</f>
        <v>3517.31</v>
      </c>
      <c r="P691" s="31">
        <v>88.8</v>
      </c>
      <c r="S691" s="32">
        <f>ROUND(ROUND(P691, 2)*I691, 2)</f>
        <v>3459.65</v>
      </c>
      <c r="V691" s="9">
        <f>ROUND(ROUND(P691, 2)/1.2, 2)</f>
        <v>74</v>
      </c>
      <c r="Y691" s="9">
        <f t="shared" si="29"/>
        <v>2883.04</v>
      </c>
      <c r="AD691" s="4" t="s">
        <v>2775</v>
      </c>
      <c r="AE691" s="4" t="s">
        <v>2776</v>
      </c>
      <c r="AF691" s="4" t="s">
        <v>633</v>
      </c>
    </row>
    <row r="692" spans="1:35" ht="54" x14ac:dyDescent="0.3">
      <c r="A692" s="10" t="s">
        <v>2777</v>
      </c>
      <c r="B692" s="10" t="s">
        <v>2739</v>
      </c>
      <c r="C692" s="11" t="s">
        <v>2740</v>
      </c>
      <c r="D692" s="12"/>
      <c r="E692" s="12" t="s">
        <v>89</v>
      </c>
      <c r="F692" s="12" t="s">
        <v>67</v>
      </c>
      <c r="G692" s="13">
        <v>1</v>
      </c>
      <c r="H692" s="13"/>
      <c r="I692" s="13">
        <v>273.18</v>
      </c>
      <c r="J692" s="14">
        <v>295.36</v>
      </c>
      <c r="K692" s="15">
        <v>303</v>
      </c>
      <c r="L692" s="14">
        <f>J692+ROUND(K692, 2)</f>
        <v>598.36</v>
      </c>
      <c r="M692" s="14">
        <v>80686.44</v>
      </c>
      <c r="N692" s="14">
        <v>82773.539999999994</v>
      </c>
      <c r="O692" s="14">
        <f>M692+N692</f>
        <v>163459.97999999998</v>
      </c>
      <c r="P692" s="14">
        <v>63.84</v>
      </c>
      <c r="Q692" s="15">
        <v>363.6</v>
      </c>
      <c r="R692" s="14">
        <f>P692+ROUND(Q692, 2)</f>
        <v>427.44000000000005</v>
      </c>
      <c r="S692" s="14">
        <v>17439.810000000001</v>
      </c>
      <c r="T692" s="14">
        <v>99328.25</v>
      </c>
      <c r="U692" s="14">
        <f>S692+T692</f>
        <v>116768.06</v>
      </c>
      <c r="V692" s="9">
        <f>ROUND(P692 / 1.2, 2)</f>
        <v>53.2</v>
      </c>
      <c r="W692" s="9">
        <f>ROUND(Q692 / 1.2, 2)</f>
        <v>303</v>
      </c>
      <c r="X692" s="9">
        <f>ROUND(R692 / 1.2, 2)</f>
        <v>356.2</v>
      </c>
      <c r="Y692" s="9">
        <f t="shared" si="29"/>
        <v>14533.18</v>
      </c>
      <c r="Z692" s="9">
        <f>ROUND(T692 / 1.2, 2)</f>
        <v>82773.539999999994</v>
      </c>
      <c r="AA692" s="9">
        <f>Y692+Z692</f>
        <v>97306.72</v>
      </c>
      <c r="AD692" s="4">
        <v>337840008</v>
      </c>
      <c r="AE692" s="4">
        <v>28840430</v>
      </c>
      <c r="AG692" s="4" t="s">
        <v>2741</v>
      </c>
      <c r="AH692" s="4" t="s">
        <v>2742</v>
      </c>
      <c r="AI692" s="4" t="s">
        <v>70</v>
      </c>
    </row>
    <row r="693" spans="1:35" ht="36" x14ac:dyDescent="0.3">
      <c r="A693" s="10" t="s">
        <v>2778</v>
      </c>
      <c r="B693" s="10"/>
      <c r="C693" s="49" t="s">
        <v>630</v>
      </c>
      <c r="D693" s="12"/>
      <c r="E693" s="12"/>
      <c r="F693" s="29" t="s">
        <v>74</v>
      </c>
      <c r="G693" s="30">
        <v>0.1</v>
      </c>
      <c r="H693" s="30"/>
      <c r="I693" s="30">
        <v>27.318000000000001</v>
      </c>
      <c r="J693" s="31">
        <v>90.28</v>
      </c>
      <c r="M693" s="32">
        <f>ROUND(ROUND(J693, 2)*I693, 2)</f>
        <v>2466.27</v>
      </c>
      <c r="P693" s="31">
        <v>88.8</v>
      </c>
      <c r="S693" s="32">
        <f>ROUND(ROUND(P693, 2)*I693, 2)</f>
        <v>2425.84</v>
      </c>
      <c r="V693" s="9">
        <f>ROUND(ROUND(P693, 2)/1.2, 2)</f>
        <v>74</v>
      </c>
      <c r="Y693" s="9">
        <f t="shared" si="29"/>
        <v>2021.53</v>
      </c>
      <c r="AD693" s="4" t="s">
        <v>2779</v>
      </c>
      <c r="AE693" s="4" t="s">
        <v>2780</v>
      </c>
      <c r="AF693" s="4" t="s">
        <v>633</v>
      </c>
    </row>
    <row r="694" spans="1:35" ht="108" x14ac:dyDescent="0.3">
      <c r="A694" s="10" t="s">
        <v>2781</v>
      </c>
      <c r="B694" s="10"/>
      <c r="C694" s="49" t="s">
        <v>2745</v>
      </c>
      <c r="D694" s="12"/>
      <c r="E694" s="12" t="s">
        <v>1723</v>
      </c>
      <c r="F694" s="29" t="s">
        <v>74</v>
      </c>
      <c r="G694" s="30">
        <v>0.3</v>
      </c>
      <c r="H694" s="30"/>
      <c r="I694" s="30">
        <v>81.953999999999994</v>
      </c>
      <c r="J694" s="31">
        <v>954.43</v>
      </c>
      <c r="M694" s="32">
        <f>ROUND(ROUND(J694, 2)*I694, 2)</f>
        <v>78219.360000000001</v>
      </c>
      <c r="P694" s="31">
        <v>183.2</v>
      </c>
      <c r="S694" s="32">
        <f>ROUND(ROUND(P694, 2)*I694, 2)</f>
        <v>15013.97</v>
      </c>
      <c r="V694" s="9">
        <f>ROUND(ROUND(P694, 2)/1.2, 2)</f>
        <v>152.66999999999999</v>
      </c>
      <c r="Y694" s="9">
        <f t="shared" si="29"/>
        <v>12511.64</v>
      </c>
      <c r="AD694" s="4" t="s">
        <v>2782</v>
      </c>
      <c r="AE694" s="4" t="s">
        <v>2783</v>
      </c>
      <c r="AF694" s="4" t="s">
        <v>2748</v>
      </c>
    </row>
    <row r="695" spans="1:35" ht="36" hidden="1" x14ac:dyDescent="0.3">
      <c r="A695" s="10" t="s">
        <v>2784</v>
      </c>
      <c r="B695" s="10" t="s">
        <v>2785</v>
      </c>
      <c r="C695" s="11" t="s">
        <v>2786</v>
      </c>
      <c r="D695" s="12" t="s">
        <v>2787</v>
      </c>
      <c r="E695" s="12" t="s">
        <v>66</v>
      </c>
      <c r="F695" s="12" t="s">
        <v>67</v>
      </c>
      <c r="G695" s="13">
        <v>1</v>
      </c>
      <c r="H695" s="13"/>
      <c r="I695" s="13">
        <v>0</v>
      </c>
      <c r="J695" s="14">
        <v>0</v>
      </c>
      <c r="K695" s="15">
        <v>2541</v>
      </c>
      <c r="L695" s="14">
        <f>J695+ROUND(K695, 2)</f>
        <v>2541</v>
      </c>
      <c r="M695" s="14">
        <v>0</v>
      </c>
      <c r="N695" s="14">
        <v>0</v>
      </c>
      <c r="O695" s="14">
        <f>M695+N695</f>
        <v>0</v>
      </c>
      <c r="P695" s="14">
        <v>263.11</v>
      </c>
      <c r="Q695" s="15">
        <v>2541</v>
      </c>
      <c r="R695" s="14">
        <f>P695+ROUND(Q695, 2)</f>
        <v>2804.11</v>
      </c>
      <c r="S695" s="14">
        <v>0</v>
      </c>
      <c r="T695" s="14">
        <v>0</v>
      </c>
      <c r="U695" s="14">
        <f>S695+T695</f>
        <v>0</v>
      </c>
      <c r="V695" s="9">
        <f>ROUND(P695 / 1.2, 2)</f>
        <v>219.26</v>
      </c>
      <c r="W695" s="9">
        <f>ROUND(Q695 / 1.2, 2)</f>
        <v>2117.5</v>
      </c>
      <c r="X695" s="9">
        <f>ROUND(R695 / 1.2, 2)</f>
        <v>2336.7600000000002</v>
      </c>
      <c r="Y695" s="9">
        <f t="shared" si="29"/>
        <v>0</v>
      </c>
      <c r="Z695" s="9">
        <f>ROUND(T695 / 1.2, 2)</f>
        <v>0</v>
      </c>
      <c r="AA695" s="9">
        <f>Y695+Z695</f>
        <v>0</v>
      </c>
      <c r="AD695" s="4">
        <v>337839824</v>
      </c>
      <c r="AE695" s="4">
        <v>27137865</v>
      </c>
      <c r="AG695" s="4" t="s">
        <v>2788</v>
      </c>
      <c r="AH695" s="4" t="s">
        <v>2789</v>
      </c>
      <c r="AI695" s="4" t="s">
        <v>70</v>
      </c>
    </row>
    <row r="696" spans="1:35" ht="18" hidden="1" x14ac:dyDescent="0.3">
      <c r="A696" s="10" t="s">
        <v>2790</v>
      </c>
      <c r="B696" s="10"/>
      <c r="C696" s="49" t="s">
        <v>2791</v>
      </c>
      <c r="D696" s="12"/>
      <c r="E696" s="12"/>
      <c r="F696" s="29" t="s">
        <v>74</v>
      </c>
      <c r="G696" s="30">
        <v>0.35</v>
      </c>
      <c r="H696" s="30"/>
      <c r="I696" s="30">
        <v>0</v>
      </c>
      <c r="J696" s="31">
        <v>55</v>
      </c>
      <c r="M696" s="32">
        <f>ROUND(ROUND(J696, 2)*I696, 2)</f>
        <v>0</v>
      </c>
      <c r="P696" s="31">
        <v>55</v>
      </c>
      <c r="S696" s="32">
        <f>ROUND(ROUND(P696, 2)*I696, 2)</f>
        <v>0</v>
      </c>
      <c r="V696" s="9">
        <f>ROUND(ROUND(P696, 2)/1.2, 2)</f>
        <v>45.83</v>
      </c>
      <c r="Y696" s="9">
        <f t="shared" si="29"/>
        <v>0</v>
      </c>
      <c r="AD696" s="4" t="s">
        <v>2792</v>
      </c>
      <c r="AE696" s="4" t="s">
        <v>2793</v>
      </c>
      <c r="AF696" s="4" t="s">
        <v>2794</v>
      </c>
    </row>
    <row r="697" spans="1:35" ht="36" hidden="1" x14ac:dyDescent="0.3">
      <c r="A697" s="10" t="s">
        <v>2795</v>
      </c>
      <c r="B697" s="10"/>
      <c r="C697" s="49" t="s">
        <v>2796</v>
      </c>
      <c r="D697" s="12"/>
      <c r="E697" s="12"/>
      <c r="F697" s="29" t="s">
        <v>67</v>
      </c>
      <c r="G697" s="30">
        <v>1.05</v>
      </c>
      <c r="H697" s="30"/>
      <c r="I697" s="30">
        <v>0</v>
      </c>
      <c r="J697" s="31">
        <v>135.53</v>
      </c>
      <c r="M697" s="32">
        <f>ROUND(ROUND(J697, 2)*I697, 2)</f>
        <v>0</v>
      </c>
      <c r="P697" s="31">
        <v>135.53</v>
      </c>
      <c r="S697" s="32">
        <f>ROUND(ROUND(P697, 2)*I697, 2)</f>
        <v>0</v>
      </c>
      <c r="V697" s="9">
        <f>ROUND(ROUND(P697, 2)/1.2, 2)</f>
        <v>112.94</v>
      </c>
      <c r="Y697" s="9">
        <f t="shared" si="29"/>
        <v>0</v>
      </c>
      <c r="AD697" s="4" t="s">
        <v>2797</v>
      </c>
      <c r="AE697" s="4" t="s">
        <v>2798</v>
      </c>
      <c r="AF697" s="4" t="s">
        <v>2799</v>
      </c>
    </row>
    <row r="698" spans="1:35" ht="18" hidden="1" x14ac:dyDescent="0.3">
      <c r="A698" s="10" t="s">
        <v>2800</v>
      </c>
      <c r="B698" s="10"/>
      <c r="C698" s="49" t="s">
        <v>2801</v>
      </c>
      <c r="D698" s="12"/>
      <c r="E698" s="12"/>
      <c r="F698" s="29" t="s">
        <v>150</v>
      </c>
      <c r="G698" s="30">
        <v>0.6</v>
      </c>
      <c r="H698" s="30"/>
      <c r="I698" s="30">
        <v>0</v>
      </c>
      <c r="J698" s="31">
        <v>119.25</v>
      </c>
      <c r="M698" s="32">
        <f>ROUND(ROUND(J698, 2)*I698, 2)</f>
        <v>0</v>
      </c>
      <c r="P698" s="31">
        <v>119.25</v>
      </c>
      <c r="S698" s="32">
        <f>ROUND(ROUND(P698, 2)*I698, 2)</f>
        <v>0</v>
      </c>
      <c r="V698" s="9">
        <f>ROUND(ROUND(P698, 2)/1.2, 2)</f>
        <v>99.38</v>
      </c>
      <c r="Y698" s="9">
        <f t="shared" si="29"/>
        <v>0</v>
      </c>
      <c r="AD698" s="4" t="s">
        <v>2802</v>
      </c>
      <c r="AE698" s="4" t="s">
        <v>2803</v>
      </c>
      <c r="AF698" s="4" t="s">
        <v>2804</v>
      </c>
    </row>
    <row r="699" spans="1:35" ht="18" hidden="1" x14ac:dyDescent="0.3">
      <c r="A699" s="10" t="s">
        <v>2805</v>
      </c>
      <c r="B699" s="10"/>
      <c r="C699" s="49" t="s">
        <v>2806</v>
      </c>
      <c r="D699" s="12"/>
      <c r="E699" s="12"/>
      <c r="F699" s="29" t="s">
        <v>150</v>
      </c>
      <c r="G699" s="30">
        <v>20</v>
      </c>
      <c r="H699" s="30"/>
      <c r="I699" s="30">
        <v>0</v>
      </c>
      <c r="J699" s="31">
        <v>1.5</v>
      </c>
      <c r="M699" s="32">
        <f>ROUND(ROUND(J699, 2)*I699, 2)</f>
        <v>0</v>
      </c>
      <c r="P699" s="31">
        <v>1.5</v>
      </c>
      <c r="S699" s="32">
        <f>ROUND(ROUND(P699, 2)*I699, 2)</f>
        <v>0</v>
      </c>
      <c r="V699" s="9">
        <f>ROUND(ROUND(P699, 2)/1.2, 2)</f>
        <v>1.25</v>
      </c>
      <c r="Y699" s="9">
        <f t="shared" si="29"/>
        <v>0</v>
      </c>
      <c r="AD699" s="4" t="s">
        <v>2807</v>
      </c>
      <c r="AE699" s="4" t="s">
        <v>2808</v>
      </c>
      <c r="AF699" s="4" t="s">
        <v>2809</v>
      </c>
    </row>
    <row r="700" spans="1:35" ht="36" hidden="1" x14ac:dyDescent="0.3">
      <c r="A700" s="10" t="s">
        <v>2810</v>
      </c>
      <c r="B700" s="10" t="s">
        <v>2811</v>
      </c>
      <c r="C700" s="11" t="s">
        <v>2812</v>
      </c>
      <c r="D700" s="12"/>
      <c r="E700" s="12" t="s">
        <v>2813</v>
      </c>
      <c r="F700" s="12" t="s">
        <v>67</v>
      </c>
      <c r="G700" s="13">
        <v>1</v>
      </c>
      <c r="H700" s="13"/>
      <c r="I700" s="13">
        <v>0</v>
      </c>
      <c r="J700" s="14">
        <v>369.74</v>
      </c>
      <c r="K700" s="15">
        <v>1291</v>
      </c>
      <c r="L700" s="14">
        <f>J700+ROUND(K700, 2)</f>
        <v>1660.74</v>
      </c>
      <c r="M700" s="14">
        <v>0</v>
      </c>
      <c r="N700" s="14">
        <v>0</v>
      </c>
      <c r="O700" s="14">
        <f>M700+N700</f>
        <v>0</v>
      </c>
      <c r="P700" s="14">
        <v>2042.1</v>
      </c>
      <c r="Q700" s="15">
        <v>1291</v>
      </c>
      <c r="R700" s="14">
        <f>P700+ROUND(Q700, 2)</f>
        <v>3333.1</v>
      </c>
      <c r="S700" s="14">
        <v>0</v>
      </c>
      <c r="T700" s="14">
        <v>0</v>
      </c>
      <c r="U700" s="14">
        <f>S700+T700</f>
        <v>0</v>
      </c>
      <c r="V700" s="9">
        <f>ROUND(P700 / 1.2, 2)</f>
        <v>1701.75</v>
      </c>
      <c r="W700" s="9">
        <f>ROUND(Q700 / 1.2, 2)</f>
        <v>1075.83</v>
      </c>
      <c r="X700" s="9">
        <f>ROUND(R700 / 1.2, 2)</f>
        <v>2777.58</v>
      </c>
      <c r="Y700" s="9">
        <f t="shared" si="29"/>
        <v>0</v>
      </c>
      <c r="Z700" s="9">
        <f>ROUND(T700 / 1.2, 2)</f>
        <v>0</v>
      </c>
      <c r="AA700" s="9">
        <f>Y700+Z700</f>
        <v>0</v>
      </c>
      <c r="AD700" s="4">
        <v>337839826</v>
      </c>
      <c r="AE700" s="4">
        <v>27137966</v>
      </c>
      <c r="AG700" s="4" t="s">
        <v>2814</v>
      </c>
      <c r="AH700" s="4" t="s">
        <v>2815</v>
      </c>
      <c r="AI700" s="4" t="s">
        <v>70</v>
      </c>
    </row>
    <row r="701" spans="1:35" ht="18" hidden="1" x14ac:dyDescent="0.3">
      <c r="A701" s="10" t="s">
        <v>2817</v>
      </c>
      <c r="B701" s="10"/>
      <c r="C701" s="49" t="s">
        <v>2818</v>
      </c>
      <c r="D701" s="12"/>
      <c r="E701" s="12"/>
      <c r="F701" s="29" t="s">
        <v>98</v>
      </c>
      <c r="G701" s="30">
        <v>1</v>
      </c>
      <c r="H701" s="41"/>
      <c r="I701" s="41">
        <v>0</v>
      </c>
      <c r="J701" s="31">
        <v>44.71</v>
      </c>
      <c r="M701" s="32">
        <f>ROUND(ROUND(J701, 2)*I701, 2)</f>
        <v>0</v>
      </c>
      <c r="P701" s="31">
        <v>44.71</v>
      </c>
      <c r="S701" s="32">
        <f>ROUND(ROUND(P701, 2)*I701, 2)</f>
        <v>0</v>
      </c>
      <c r="V701" s="9">
        <f>ROUND(ROUND(P701, 2)/1.2, 2)</f>
        <v>37.26</v>
      </c>
      <c r="Y701" s="9">
        <f t="shared" si="29"/>
        <v>0</v>
      </c>
      <c r="AD701" s="4" t="s">
        <v>2819</v>
      </c>
      <c r="AE701" s="4" t="s">
        <v>2820</v>
      </c>
      <c r="AF701" s="4" t="s">
        <v>2821</v>
      </c>
    </row>
    <row r="702" spans="1:35" ht="18" hidden="1" x14ac:dyDescent="0.3">
      <c r="A702" s="10" t="s">
        <v>2824</v>
      </c>
      <c r="B702" s="10"/>
      <c r="C702" s="49" t="s">
        <v>2825</v>
      </c>
      <c r="D702" s="12"/>
      <c r="E702" s="12"/>
      <c r="F702" s="29" t="s">
        <v>98</v>
      </c>
      <c r="G702" s="30">
        <v>1</v>
      </c>
      <c r="H702" s="41"/>
      <c r="I702" s="41">
        <v>0</v>
      </c>
      <c r="J702" s="31">
        <v>35.76</v>
      </c>
      <c r="M702" s="32">
        <f>ROUND(ROUND(J702, 2)*I702, 2)</f>
        <v>0</v>
      </c>
      <c r="P702" s="31">
        <v>35.76</v>
      </c>
      <c r="S702" s="32">
        <f>ROUND(ROUND(P702, 2)*I702, 2)</f>
        <v>0</v>
      </c>
      <c r="V702" s="9">
        <f>ROUND(ROUND(P702, 2)/1.2, 2)</f>
        <v>29.8</v>
      </c>
      <c r="Y702" s="9">
        <f t="shared" si="29"/>
        <v>0</v>
      </c>
      <c r="AD702" s="4" t="s">
        <v>2826</v>
      </c>
      <c r="AE702" s="4" t="s">
        <v>2827</v>
      </c>
      <c r="AF702" s="4" t="s">
        <v>2828</v>
      </c>
    </row>
    <row r="703" spans="1:35" ht="18" hidden="1" x14ac:dyDescent="0.3">
      <c r="A703" s="10" t="s">
        <v>2831</v>
      </c>
      <c r="B703" s="10"/>
      <c r="C703" s="49" t="s">
        <v>2832</v>
      </c>
      <c r="D703" s="12"/>
      <c r="E703" s="12"/>
      <c r="F703" s="29" t="s">
        <v>67</v>
      </c>
      <c r="G703" s="30">
        <v>1.1000000000000001</v>
      </c>
      <c r="H703" s="30"/>
      <c r="I703" s="30">
        <v>0</v>
      </c>
      <c r="J703" s="31">
        <v>0</v>
      </c>
      <c r="M703" s="32">
        <f>ROUND(ROUND(J703, 2)*I703, 2)</f>
        <v>0</v>
      </c>
      <c r="P703" s="31">
        <v>1520.33</v>
      </c>
      <c r="S703" s="32">
        <f>ROUND(ROUND(P703, 2)*I703, 2)</f>
        <v>0</v>
      </c>
      <c r="V703" s="9">
        <f>ROUND(ROUND(P703, 2)/1.2, 2)</f>
        <v>1266.94</v>
      </c>
      <c r="Y703" s="9">
        <f t="shared" si="29"/>
        <v>0</v>
      </c>
      <c r="AD703" s="4" t="s">
        <v>2833</v>
      </c>
      <c r="AE703" s="4" t="s">
        <v>2834</v>
      </c>
      <c r="AF703" s="4" t="s">
        <v>2835</v>
      </c>
    </row>
    <row r="704" spans="1:35" ht="36" hidden="1" x14ac:dyDescent="0.3">
      <c r="A704" s="10" t="s">
        <v>2838</v>
      </c>
      <c r="B704" s="10" t="s">
        <v>2811</v>
      </c>
      <c r="C704" s="11" t="s">
        <v>2812</v>
      </c>
      <c r="D704" s="12"/>
      <c r="E704" s="12" t="s">
        <v>2839</v>
      </c>
      <c r="F704" s="12" t="s">
        <v>67</v>
      </c>
      <c r="G704" s="13">
        <v>1</v>
      </c>
      <c r="H704" s="13"/>
      <c r="I704" s="13">
        <v>0</v>
      </c>
      <c r="J704" s="14">
        <v>223.45</v>
      </c>
      <c r="K704" s="15">
        <v>1291</v>
      </c>
      <c r="L704" s="14">
        <f>J704+ROUND(K704, 2)</f>
        <v>1514.45</v>
      </c>
      <c r="M704" s="14">
        <v>0</v>
      </c>
      <c r="N704" s="14">
        <v>0</v>
      </c>
      <c r="O704" s="14">
        <f>M704+N704</f>
        <v>0</v>
      </c>
      <c r="P704" s="14">
        <v>1895.81</v>
      </c>
      <c r="Q704" s="15">
        <v>1291</v>
      </c>
      <c r="R704" s="14">
        <f>P704+ROUND(Q704, 2)</f>
        <v>3186.81</v>
      </c>
      <c r="S704" s="14">
        <v>0</v>
      </c>
      <c r="T704" s="14">
        <v>0</v>
      </c>
      <c r="U704" s="14">
        <f>S704+T704</f>
        <v>0</v>
      </c>
      <c r="V704" s="9">
        <f>ROUND(P704 / 1.2, 2)</f>
        <v>1579.84</v>
      </c>
      <c r="W704" s="9">
        <f>ROUND(Q704 / 1.2, 2)</f>
        <v>1075.83</v>
      </c>
      <c r="X704" s="9">
        <f>ROUND(R704 / 1.2, 2)</f>
        <v>2655.68</v>
      </c>
      <c r="Y704" s="9">
        <f t="shared" si="29"/>
        <v>0</v>
      </c>
      <c r="Z704" s="9">
        <f>ROUND(T704 / 1.2, 2)</f>
        <v>0</v>
      </c>
      <c r="AA704" s="9">
        <f>Y704+Z704</f>
        <v>0</v>
      </c>
      <c r="AD704" s="4">
        <v>337840009</v>
      </c>
      <c r="AE704" s="4">
        <v>27137889</v>
      </c>
      <c r="AG704" s="4" t="s">
        <v>2814</v>
      </c>
      <c r="AH704" s="4" t="s">
        <v>2815</v>
      </c>
      <c r="AI704" s="4" t="s">
        <v>70</v>
      </c>
    </row>
    <row r="705" spans="1:35" ht="18" hidden="1" x14ac:dyDescent="0.3">
      <c r="A705" s="10" t="s">
        <v>2841</v>
      </c>
      <c r="B705" s="10"/>
      <c r="C705" s="49" t="s">
        <v>2832</v>
      </c>
      <c r="D705" s="12"/>
      <c r="E705" s="12"/>
      <c r="F705" s="29" t="s">
        <v>67</v>
      </c>
      <c r="G705" s="30">
        <v>1.1000000000000001</v>
      </c>
      <c r="H705" s="30"/>
      <c r="I705" s="30">
        <v>0</v>
      </c>
      <c r="J705" s="31">
        <v>0</v>
      </c>
      <c r="M705" s="32">
        <f>ROUND(ROUND(J705, 2)*I705, 2)</f>
        <v>0</v>
      </c>
      <c r="P705" s="31">
        <v>1520.33</v>
      </c>
      <c r="S705" s="32">
        <f>ROUND(ROUND(P705, 2)*I705, 2)</f>
        <v>0</v>
      </c>
      <c r="V705" s="9">
        <f>ROUND(ROUND(P705, 2)/1.2, 2)</f>
        <v>1266.94</v>
      </c>
      <c r="Y705" s="9">
        <f t="shared" si="29"/>
        <v>0</v>
      </c>
      <c r="AD705" s="4" t="s">
        <v>2842</v>
      </c>
      <c r="AE705" s="4" t="s">
        <v>2843</v>
      </c>
      <c r="AF705" s="4" t="s">
        <v>2835</v>
      </c>
    </row>
    <row r="706" spans="1:35" ht="18" hidden="1" x14ac:dyDescent="0.3">
      <c r="A706" s="10" t="s">
        <v>2846</v>
      </c>
      <c r="B706" s="10"/>
      <c r="C706" s="49" t="s">
        <v>2818</v>
      </c>
      <c r="D706" s="12"/>
      <c r="E706" s="12"/>
      <c r="F706" s="29" t="s">
        <v>98</v>
      </c>
      <c r="G706" s="30">
        <v>1</v>
      </c>
      <c r="H706" s="41"/>
      <c r="I706" s="41">
        <v>0</v>
      </c>
      <c r="J706" s="31">
        <v>44.71</v>
      </c>
      <c r="M706" s="32">
        <f>ROUND(ROUND(J706, 2)*I706, 2)</f>
        <v>0</v>
      </c>
      <c r="P706" s="31">
        <v>44.71</v>
      </c>
      <c r="S706" s="32">
        <f>ROUND(ROUND(P706, 2)*I706, 2)</f>
        <v>0</v>
      </c>
      <c r="V706" s="9">
        <f>ROUND(ROUND(P706, 2)/1.2, 2)</f>
        <v>37.26</v>
      </c>
      <c r="Y706" s="9">
        <f t="shared" si="29"/>
        <v>0</v>
      </c>
      <c r="AD706" s="4" t="s">
        <v>2847</v>
      </c>
      <c r="AE706" s="4" t="s">
        <v>2848</v>
      </c>
      <c r="AF706" s="4" t="s">
        <v>2821</v>
      </c>
    </row>
    <row r="707" spans="1:35" ht="18" hidden="1" x14ac:dyDescent="0.3">
      <c r="A707" s="10" t="s">
        <v>2851</v>
      </c>
      <c r="B707" s="10"/>
      <c r="C707" s="49" t="s">
        <v>2825</v>
      </c>
      <c r="D707" s="12"/>
      <c r="E707" s="12"/>
      <c r="F707" s="29" t="s">
        <v>98</v>
      </c>
      <c r="G707" s="30">
        <v>1</v>
      </c>
      <c r="H707" s="41"/>
      <c r="I707" s="41">
        <v>0</v>
      </c>
      <c r="J707" s="31">
        <v>35.76</v>
      </c>
      <c r="M707" s="32">
        <f>ROUND(ROUND(J707, 2)*I707, 2)</f>
        <v>0</v>
      </c>
      <c r="P707" s="31">
        <v>35.76</v>
      </c>
      <c r="S707" s="32">
        <f>ROUND(ROUND(P707, 2)*I707, 2)</f>
        <v>0</v>
      </c>
      <c r="V707" s="9">
        <f>ROUND(ROUND(P707, 2)/1.2, 2)</f>
        <v>29.8</v>
      </c>
      <c r="Y707" s="9">
        <f t="shared" si="29"/>
        <v>0</v>
      </c>
      <c r="AD707" s="4" t="s">
        <v>2852</v>
      </c>
      <c r="AE707" s="4" t="s">
        <v>2853</v>
      </c>
      <c r="AF707" s="4" t="s">
        <v>2828</v>
      </c>
    </row>
    <row r="708" spans="1:35" ht="54" x14ac:dyDescent="0.3">
      <c r="A708" s="10" t="s">
        <v>2856</v>
      </c>
      <c r="B708" s="10" t="s">
        <v>2811</v>
      </c>
      <c r="C708" s="11" t="s">
        <v>2812</v>
      </c>
      <c r="D708" s="12"/>
      <c r="E708" s="12" t="s">
        <v>2857</v>
      </c>
      <c r="F708" s="12" t="s">
        <v>67</v>
      </c>
      <c r="G708" s="13">
        <v>1</v>
      </c>
      <c r="H708" s="13"/>
      <c r="I708" s="13">
        <v>26.1</v>
      </c>
      <c r="J708" s="14">
        <v>588.97</v>
      </c>
      <c r="K708" s="15">
        <v>1291</v>
      </c>
      <c r="L708" s="14">
        <f>J708+ROUND(K708, 2)</f>
        <v>1879.97</v>
      </c>
      <c r="M708" s="14">
        <v>15372.12</v>
      </c>
      <c r="N708" s="14">
        <v>33695.1</v>
      </c>
      <c r="O708" s="14">
        <f>M708+N708</f>
        <v>49067.22</v>
      </c>
      <c r="P708" s="14">
        <v>573.13</v>
      </c>
      <c r="Q708" s="15">
        <v>1549.2</v>
      </c>
      <c r="R708" s="14">
        <f>P708+ROUND(Q708, 2)</f>
        <v>2122.33</v>
      </c>
      <c r="S708" s="14">
        <v>14958.69</v>
      </c>
      <c r="T708" s="14">
        <v>40434.120000000003</v>
      </c>
      <c r="U708" s="14">
        <f>S708+T708</f>
        <v>55392.810000000005</v>
      </c>
      <c r="V708" s="9">
        <f>ROUND(P708 / 1.2, 2)</f>
        <v>477.61</v>
      </c>
      <c r="W708" s="9">
        <f>ROUND(Q708 / 1.2, 2)</f>
        <v>1291</v>
      </c>
      <c r="X708" s="9">
        <f>ROUND(R708 / 1.2, 2)</f>
        <v>1768.61</v>
      </c>
      <c r="Y708" s="9">
        <f t="shared" si="29"/>
        <v>12465.58</v>
      </c>
      <c r="Z708" s="9">
        <f>ROUND(T708 / 1.2, 2)</f>
        <v>33695.1</v>
      </c>
      <c r="AA708" s="9">
        <f>Y708+Z708</f>
        <v>46160.68</v>
      </c>
      <c r="AD708" s="4">
        <v>337840010</v>
      </c>
      <c r="AE708" s="4">
        <v>28840421</v>
      </c>
      <c r="AG708" s="4" t="s">
        <v>2814</v>
      </c>
      <c r="AH708" s="4" t="s">
        <v>2815</v>
      </c>
      <c r="AI708" s="4" t="s">
        <v>70</v>
      </c>
    </row>
    <row r="709" spans="1:35" ht="18" x14ac:dyDescent="0.3">
      <c r="A709" s="10" t="s">
        <v>2858</v>
      </c>
      <c r="B709" s="10"/>
      <c r="C709" s="28" t="s">
        <v>2859</v>
      </c>
      <c r="D709" s="12"/>
      <c r="E709" s="12"/>
      <c r="F709" s="29" t="s">
        <v>67</v>
      </c>
      <c r="G709" s="30">
        <v>1.1000000000000001</v>
      </c>
      <c r="H709" s="30"/>
      <c r="I709" s="30">
        <v>28.71</v>
      </c>
      <c r="J709" s="31">
        <v>328.33</v>
      </c>
      <c r="M709" s="32">
        <f>ROUND(ROUND(J709, 2)*I709, 2)</f>
        <v>9426.35</v>
      </c>
      <c r="P709" s="31">
        <v>317.35000000000002</v>
      </c>
      <c r="S709" s="32">
        <f>ROUND(ROUND(P709, 2)*I709, 2)</f>
        <v>9111.1200000000008</v>
      </c>
      <c r="V709" s="9">
        <f>ROUND(ROUND(P709, 2)/1.2, 2)</f>
        <v>264.45999999999998</v>
      </c>
      <c r="Y709" s="9">
        <f t="shared" si="29"/>
        <v>7592.6</v>
      </c>
      <c r="AD709" s="4" t="s">
        <v>2860</v>
      </c>
      <c r="AE709" s="4" t="s">
        <v>2861</v>
      </c>
      <c r="AF709" s="4" t="s">
        <v>2862</v>
      </c>
    </row>
    <row r="710" spans="1:35" ht="18" x14ac:dyDescent="0.3">
      <c r="A710" s="10" t="s">
        <v>2863</v>
      </c>
      <c r="B710" s="10"/>
      <c r="C710" s="49" t="s">
        <v>2818</v>
      </c>
      <c r="D710" s="12"/>
      <c r="E710" s="12"/>
      <c r="F710" s="29" t="s">
        <v>98</v>
      </c>
      <c r="G710" s="30">
        <v>1</v>
      </c>
      <c r="H710" s="41"/>
      <c r="I710" s="41">
        <v>94</v>
      </c>
      <c r="J710" s="31">
        <v>45.46</v>
      </c>
      <c r="M710" s="32">
        <f>ROUND(ROUND(J710, 2)*I710, 2)</f>
        <v>4273.24</v>
      </c>
      <c r="P710" s="31">
        <v>44.71</v>
      </c>
      <c r="S710" s="32">
        <f>ROUND(ROUND(P710, 2)*I710, 2)</f>
        <v>4202.74</v>
      </c>
      <c r="V710" s="9">
        <f>ROUND(ROUND(P710, 2)/1.2, 2)</f>
        <v>37.26</v>
      </c>
      <c r="Y710" s="9">
        <f t="shared" si="29"/>
        <v>3502.28</v>
      </c>
      <c r="AD710" s="4" t="s">
        <v>2864</v>
      </c>
      <c r="AE710" s="4" t="s">
        <v>2865</v>
      </c>
      <c r="AF710" s="4" t="s">
        <v>2821</v>
      </c>
    </row>
    <row r="711" spans="1:35" ht="18" x14ac:dyDescent="0.3">
      <c r="A711" s="10" t="s">
        <v>2866</v>
      </c>
      <c r="B711" s="10"/>
      <c r="C711" s="49" t="s">
        <v>2825</v>
      </c>
      <c r="D711" s="12"/>
      <c r="E711" s="12"/>
      <c r="F711" s="29" t="s">
        <v>98</v>
      </c>
      <c r="G711" s="30">
        <v>1</v>
      </c>
      <c r="H711" s="41"/>
      <c r="I711" s="41">
        <v>46</v>
      </c>
      <c r="J711" s="31">
        <v>36.36</v>
      </c>
      <c r="M711" s="32">
        <f>ROUND(ROUND(J711, 2)*I711, 2)</f>
        <v>1672.56</v>
      </c>
      <c r="P711" s="31">
        <v>35.76</v>
      </c>
      <c r="S711" s="32">
        <f>ROUND(ROUND(P711, 2)*I711, 2)</f>
        <v>1644.96</v>
      </c>
      <c r="V711" s="9">
        <f>ROUND(ROUND(P711, 2)/1.2, 2)</f>
        <v>29.8</v>
      </c>
      <c r="Y711" s="9">
        <f t="shared" si="29"/>
        <v>1370.8</v>
      </c>
      <c r="AD711" s="4" t="s">
        <v>2867</v>
      </c>
      <c r="AE711" s="4" t="s">
        <v>2868</v>
      </c>
      <c r="AF711" s="4" t="s">
        <v>2828</v>
      </c>
    </row>
    <row r="712" spans="1:35" ht="36" hidden="1" x14ac:dyDescent="0.3">
      <c r="A712" s="10" t="s">
        <v>2869</v>
      </c>
      <c r="B712" s="10" t="s">
        <v>2870</v>
      </c>
      <c r="C712" s="11" t="s">
        <v>2871</v>
      </c>
      <c r="D712" s="12"/>
      <c r="E712" s="12" t="s">
        <v>66</v>
      </c>
      <c r="F712" s="12" t="s">
        <v>67</v>
      </c>
      <c r="G712" s="13">
        <v>1</v>
      </c>
      <c r="H712" s="13"/>
      <c r="I712" s="13">
        <v>0</v>
      </c>
      <c r="J712" s="14">
        <v>0</v>
      </c>
      <c r="K712" s="15">
        <v>1477</v>
      </c>
      <c r="L712" s="14">
        <f>J712+ROUND(K712, 2)</f>
        <v>1477</v>
      </c>
      <c r="M712" s="14">
        <v>0</v>
      </c>
      <c r="N712" s="14">
        <v>0</v>
      </c>
      <c r="O712" s="14">
        <f>M712+N712</f>
        <v>0</v>
      </c>
      <c r="P712" s="14">
        <v>792.07</v>
      </c>
      <c r="Q712" s="15">
        <v>1477</v>
      </c>
      <c r="R712" s="14">
        <f>P712+ROUND(Q712, 2)</f>
        <v>2269.0700000000002</v>
      </c>
      <c r="S712" s="14">
        <v>0</v>
      </c>
      <c r="T712" s="14">
        <v>0</v>
      </c>
      <c r="U712" s="14">
        <f>S712+T712</f>
        <v>0</v>
      </c>
      <c r="V712" s="9">
        <f>ROUND(P712 / 1.2, 2)</f>
        <v>660.06</v>
      </c>
      <c r="W712" s="9">
        <f>ROUND(Q712 / 1.2, 2)</f>
        <v>1230.83</v>
      </c>
      <c r="X712" s="9">
        <f>ROUND(R712 / 1.2, 2)</f>
        <v>1890.89</v>
      </c>
      <c r="Y712" s="9">
        <f t="shared" si="29"/>
        <v>0</v>
      </c>
      <c r="Z712" s="9">
        <f>ROUND(T712 / 1.2, 2)</f>
        <v>0</v>
      </c>
      <c r="AA712" s="9">
        <f>Y712+Z712</f>
        <v>0</v>
      </c>
      <c r="AD712" s="4">
        <v>337839827</v>
      </c>
      <c r="AE712" s="4">
        <v>27137851</v>
      </c>
      <c r="AG712" s="4" t="s">
        <v>2872</v>
      </c>
      <c r="AH712" s="4" t="s">
        <v>2873</v>
      </c>
      <c r="AI712" s="4" t="s">
        <v>70</v>
      </c>
    </row>
    <row r="713" spans="1:35" ht="18" hidden="1" x14ac:dyDescent="0.3">
      <c r="A713" s="10" t="s">
        <v>2874</v>
      </c>
      <c r="B713" s="10"/>
      <c r="C713" s="49" t="s">
        <v>2818</v>
      </c>
      <c r="D713" s="12"/>
      <c r="E713" s="12"/>
      <c r="F713" s="29" t="s">
        <v>98</v>
      </c>
      <c r="G713" s="30">
        <v>1</v>
      </c>
      <c r="H713" s="41"/>
      <c r="I713" s="41">
        <v>0</v>
      </c>
      <c r="J713" s="31">
        <v>54.18</v>
      </c>
      <c r="M713" s="32">
        <f>ROUND(ROUND(J713, 2)*I713, 2)</f>
        <v>0</v>
      </c>
      <c r="P713" s="31">
        <v>54.18</v>
      </c>
      <c r="S713" s="32">
        <f>ROUND(ROUND(P713, 2)*I713, 2)</f>
        <v>0</v>
      </c>
      <c r="V713" s="9">
        <f>ROUND(ROUND(P713, 2)/1.2, 2)</f>
        <v>45.15</v>
      </c>
      <c r="Y713" s="9">
        <f t="shared" si="29"/>
        <v>0</v>
      </c>
      <c r="AD713" s="4" t="s">
        <v>2875</v>
      </c>
      <c r="AE713" s="4" t="s">
        <v>2876</v>
      </c>
      <c r="AF713" s="4" t="s">
        <v>2821</v>
      </c>
    </row>
    <row r="714" spans="1:35" ht="18" hidden="1" x14ac:dyDescent="0.3">
      <c r="A714" s="10" t="s">
        <v>2877</v>
      </c>
      <c r="B714" s="10"/>
      <c r="C714" s="49" t="s">
        <v>2825</v>
      </c>
      <c r="D714" s="12"/>
      <c r="E714" s="12"/>
      <c r="F714" s="29" t="s">
        <v>98</v>
      </c>
      <c r="G714" s="30">
        <v>1</v>
      </c>
      <c r="H714" s="41"/>
      <c r="I714" s="41">
        <v>0</v>
      </c>
      <c r="J714" s="31">
        <v>43.33</v>
      </c>
      <c r="M714" s="32">
        <f>ROUND(ROUND(J714, 2)*I714, 2)</f>
        <v>0</v>
      </c>
      <c r="P714" s="31">
        <v>43.33</v>
      </c>
      <c r="S714" s="32">
        <f>ROUND(ROUND(P714, 2)*I714, 2)</f>
        <v>0</v>
      </c>
      <c r="V714" s="9">
        <f>ROUND(ROUND(P714, 2)/1.2, 2)</f>
        <v>36.11</v>
      </c>
      <c r="Y714" s="9">
        <f t="shared" si="29"/>
        <v>0</v>
      </c>
      <c r="AD714" s="4" t="s">
        <v>2878</v>
      </c>
      <c r="AE714" s="4" t="s">
        <v>2879</v>
      </c>
      <c r="AF714" s="4" t="s">
        <v>2828</v>
      </c>
    </row>
    <row r="715" spans="1:35" ht="18" hidden="1" x14ac:dyDescent="0.3">
      <c r="A715" s="10" t="s">
        <v>2880</v>
      </c>
      <c r="B715" s="10"/>
      <c r="C715" s="28" t="s">
        <v>2859</v>
      </c>
      <c r="D715" s="12"/>
      <c r="E715" s="12"/>
      <c r="F715" s="29" t="s">
        <v>67</v>
      </c>
      <c r="G715" s="30">
        <v>1.1000000000000001</v>
      </c>
      <c r="H715" s="41"/>
      <c r="I715" s="41">
        <v>0</v>
      </c>
      <c r="J715" s="31">
        <v>312.73</v>
      </c>
      <c r="M715" s="32">
        <f>ROUND(ROUND(J715, 2)*I715, 2)</f>
        <v>0</v>
      </c>
      <c r="P715" s="31">
        <v>312.73</v>
      </c>
      <c r="S715" s="32">
        <f>ROUND(ROUND(P715, 2)*I715, 2)</f>
        <v>0</v>
      </c>
      <c r="V715" s="9">
        <f>ROUND(ROUND(P715, 2)/1.2, 2)</f>
        <v>260.61</v>
      </c>
      <c r="Y715" s="9">
        <f t="shared" si="29"/>
        <v>0</v>
      </c>
      <c r="AD715" s="4" t="s">
        <v>2881</v>
      </c>
      <c r="AE715" s="4" t="s">
        <v>2882</v>
      </c>
      <c r="AF715" s="4" t="s">
        <v>2862</v>
      </c>
    </row>
    <row r="716" spans="1:35" ht="36" hidden="1" x14ac:dyDescent="0.3">
      <c r="A716" s="10" t="s">
        <v>2883</v>
      </c>
      <c r="B716" s="10" t="s">
        <v>2870</v>
      </c>
      <c r="C716" s="11" t="s">
        <v>2871</v>
      </c>
      <c r="D716" s="12"/>
      <c r="E716" s="12" t="s">
        <v>2884</v>
      </c>
      <c r="F716" s="12" t="s">
        <v>67</v>
      </c>
      <c r="G716" s="13">
        <v>1</v>
      </c>
      <c r="H716" s="13"/>
      <c r="I716" s="13">
        <v>0</v>
      </c>
      <c r="J716" s="14">
        <v>845.65</v>
      </c>
      <c r="K716" s="15">
        <v>1477</v>
      </c>
      <c r="L716" s="14">
        <f>J716+ROUND(K716, 2)</f>
        <v>2322.65</v>
      </c>
      <c r="M716" s="14">
        <v>0</v>
      </c>
      <c r="N716" s="14">
        <v>0</v>
      </c>
      <c r="O716" s="14">
        <f>M716+N716</f>
        <v>0</v>
      </c>
      <c r="P716" s="14">
        <v>845.65</v>
      </c>
      <c r="Q716" s="15">
        <v>1477</v>
      </c>
      <c r="R716" s="14">
        <f>P716+ROUND(Q716, 2)</f>
        <v>2322.65</v>
      </c>
      <c r="S716" s="14">
        <v>0</v>
      </c>
      <c r="T716" s="14">
        <v>0</v>
      </c>
      <c r="U716" s="14">
        <f>S716+T716</f>
        <v>0</v>
      </c>
      <c r="V716" s="9">
        <f>ROUND(P716 / 1.2, 2)</f>
        <v>704.71</v>
      </c>
      <c r="W716" s="9">
        <f>ROUND(Q716 / 1.2, 2)</f>
        <v>1230.83</v>
      </c>
      <c r="X716" s="9">
        <f>ROUND(R716 / 1.2, 2)</f>
        <v>1935.54</v>
      </c>
      <c r="Y716" s="9">
        <f t="shared" si="29"/>
        <v>0</v>
      </c>
      <c r="Z716" s="9">
        <f>ROUND(T716 / 1.2, 2)</f>
        <v>0</v>
      </c>
      <c r="AA716" s="9">
        <f>Y716+Z716</f>
        <v>0</v>
      </c>
      <c r="AD716" s="4">
        <v>337840011</v>
      </c>
      <c r="AE716" s="4">
        <v>27137961</v>
      </c>
      <c r="AG716" s="4" t="s">
        <v>2872</v>
      </c>
      <c r="AH716" s="4" t="s">
        <v>2873</v>
      </c>
      <c r="AI716" s="4" t="s">
        <v>70</v>
      </c>
    </row>
    <row r="717" spans="1:35" ht="18" hidden="1" x14ac:dyDescent="0.3">
      <c r="A717" s="10" t="s">
        <v>2886</v>
      </c>
      <c r="B717" s="10"/>
      <c r="C717" s="28" t="s">
        <v>2887</v>
      </c>
      <c r="D717" s="12"/>
      <c r="E717" s="12"/>
      <c r="F717" s="29" t="s">
        <v>67</v>
      </c>
      <c r="G717" s="30">
        <v>1.1000000000000001</v>
      </c>
      <c r="H717" s="41"/>
      <c r="I717" s="41">
        <v>0</v>
      </c>
      <c r="J717" s="31">
        <v>276.08999999999997</v>
      </c>
      <c r="M717" s="32">
        <f>ROUND(ROUND(J717, 2)*I717, 2)</f>
        <v>0</v>
      </c>
      <c r="P717" s="31">
        <v>276.08999999999997</v>
      </c>
      <c r="S717" s="32">
        <f>ROUND(ROUND(P717, 2)*I717, 2)</f>
        <v>0</v>
      </c>
      <c r="V717" s="9">
        <f>ROUND(ROUND(P717, 2)/1.2, 2)</f>
        <v>230.08</v>
      </c>
      <c r="Y717" s="9">
        <f t="shared" si="29"/>
        <v>0</v>
      </c>
      <c r="AD717" s="4" t="s">
        <v>2888</v>
      </c>
      <c r="AE717" s="4" t="s">
        <v>2889</v>
      </c>
      <c r="AF717" s="4" t="s">
        <v>2890</v>
      </c>
    </row>
    <row r="718" spans="1:35" ht="18" hidden="1" x14ac:dyDescent="0.3">
      <c r="A718" s="10" t="s">
        <v>2893</v>
      </c>
      <c r="B718" s="10"/>
      <c r="C718" s="49" t="s">
        <v>2818</v>
      </c>
      <c r="D718" s="12"/>
      <c r="E718" s="12"/>
      <c r="F718" s="29" t="s">
        <v>98</v>
      </c>
      <c r="G718" s="30">
        <v>1</v>
      </c>
      <c r="H718" s="41"/>
      <c r="I718" s="41">
        <v>0</v>
      </c>
      <c r="J718" s="31">
        <v>44.71</v>
      </c>
      <c r="M718" s="32">
        <f>ROUND(ROUND(J718, 2)*I718, 2)</f>
        <v>0</v>
      </c>
      <c r="P718" s="31">
        <v>44.71</v>
      </c>
      <c r="S718" s="32">
        <f>ROUND(ROUND(P718, 2)*I718, 2)</f>
        <v>0</v>
      </c>
      <c r="V718" s="9">
        <f>ROUND(ROUND(P718, 2)/1.2, 2)</f>
        <v>37.26</v>
      </c>
      <c r="Y718" s="9">
        <f t="shared" si="29"/>
        <v>0</v>
      </c>
      <c r="AD718" s="4" t="s">
        <v>2894</v>
      </c>
      <c r="AE718" s="4" t="s">
        <v>2895</v>
      </c>
      <c r="AF718" s="4" t="s">
        <v>2821</v>
      </c>
    </row>
    <row r="719" spans="1:35" ht="18" hidden="1" x14ac:dyDescent="0.3">
      <c r="A719" s="10" t="s">
        <v>2898</v>
      </c>
      <c r="B719" s="10"/>
      <c r="C719" s="49" t="s">
        <v>2825</v>
      </c>
      <c r="D719" s="12"/>
      <c r="E719" s="12"/>
      <c r="F719" s="29" t="s">
        <v>98</v>
      </c>
      <c r="G719" s="30">
        <v>1</v>
      </c>
      <c r="H719" s="41"/>
      <c r="I719" s="41">
        <v>0</v>
      </c>
      <c r="J719" s="31">
        <v>35.76</v>
      </c>
      <c r="M719" s="32">
        <f>ROUND(ROUND(J719, 2)*I719, 2)</f>
        <v>0</v>
      </c>
      <c r="P719" s="31">
        <v>35.76</v>
      </c>
      <c r="S719" s="32">
        <f>ROUND(ROUND(P719, 2)*I719, 2)</f>
        <v>0</v>
      </c>
      <c r="V719" s="9">
        <f>ROUND(ROUND(P719, 2)/1.2, 2)</f>
        <v>29.8</v>
      </c>
      <c r="Y719" s="9">
        <f t="shared" si="29"/>
        <v>0</v>
      </c>
      <c r="AD719" s="4" t="s">
        <v>2899</v>
      </c>
      <c r="AE719" s="4" t="s">
        <v>2900</v>
      </c>
      <c r="AF719" s="4" t="s">
        <v>2828</v>
      </c>
    </row>
    <row r="720" spans="1:35" ht="18" hidden="1" x14ac:dyDescent="0.3">
      <c r="A720" s="10" t="s">
        <v>2903</v>
      </c>
      <c r="B720" s="10"/>
      <c r="C720" s="49" t="s">
        <v>2904</v>
      </c>
      <c r="D720" s="12"/>
      <c r="E720" s="12"/>
      <c r="F720" s="29" t="s">
        <v>150</v>
      </c>
      <c r="G720" s="30">
        <v>1</v>
      </c>
      <c r="H720" s="41"/>
      <c r="I720" s="41">
        <v>0</v>
      </c>
      <c r="J720" s="31">
        <v>80</v>
      </c>
      <c r="M720" s="32">
        <f>ROUND(ROUND(J720, 2)*I720, 2)</f>
        <v>0</v>
      </c>
      <c r="P720" s="31">
        <v>80</v>
      </c>
      <c r="S720" s="32">
        <f>ROUND(ROUND(P720, 2)*I720, 2)</f>
        <v>0</v>
      </c>
      <c r="V720" s="9">
        <f>ROUND(ROUND(P720, 2)/1.2, 2)</f>
        <v>66.67</v>
      </c>
      <c r="Y720" s="9">
        <f t="shared" si="29"/>
        <v>0</v>
      </c>
      <c r="AD720" s="4" t="s">
        <v>2905</v>
      </c>
      <c r="AE720" s="4" t="s">
        <v>2906</v>
      </c>
      <c r="AF720" s="4" t="s">
        <v>2907</v>
      </c>
    </row>
    <row r="721" spans="1:35" ht="36" hidden="1" x14ac:dyDescent="0.3">
      <c r="A721" s="10" t="s">
        <v>2910</v>
      </c>
      <c r="B721" s="10" t="s">
        <v>2870</v>
      </c>
      <c r="C721" s="11" t="s">
        <v>2871</v>
      </c>
      <c r="D721" s="12"/>
      <c r="E721" s="12" t="s">
        <v>2911</v>
      </c>
      <c r="F721" s="12" t="s">
        <v>67</v>
      </c>
      <c r="G721" s="13">
        <v>1</v>
      </c>
      <c r="H721" s="13"/>
      <c r="I721" s="13">
        <v>0</v>
      </c>
      <c r="J721" s="14">
        <v>902.26</v>
      </c>
      <c r="K721" s="15">
        <v>1477</v>
      </c>
      <c r="L721" s="14">
        <f>J721+ROUND(K721, 2)</f>
        <v>2379.2600000000002</v>
      </c>
      <c r="M721" s="14">
        <v>0</v>
      </c>
      <c r="N721" s="14">
        <v>0</v>
      </c>
      <c r="O721" s="14">
        <f>M721+N721</f>
        <v>0</v>
      </c>
      <c r="P721" s="14">
        <v>902.26</v>
      </c>
      <c r="Q721" s="15">
        <v>1477</v>
      </c>
      <c r="R721" s="14">
        <f>P721+ROUND(Q721, 2)</f>
        <v>2379.2600000000002</v>
      </c>
      <c r="S721" s="14">
        <v>0</v>
      </c>
      <c r="T721" s="14">
        <v>0</v>
      </c>
      <c r="U721" s="14">
        <f>S721+T721</f>
        <v>0</v>
      </c>
      <c r="V721" s="9">
        <f>ROUND(P721 / 1.2, 2)</f>
        <v>751.88</v>
      </c>
      <c r="W721" s="9">
        <f>ROUND(Q721 / 1.2, 2)</f>
        <v>1230.83</v>
      </c>
      <c r="X721" s="9">
        <f>ROUND(R721 / 1.2, 2)</f>
        <v>1982.72</v>
      </c>
      <c r="Y721" s="9">
        <f t="shared" si="29"/>
        <v>0</v>
      </c>
      <c r="Z721" s="9">
        <f>ROUND(T721 / 1.2, 2)</f>
        <v>0</v>
      </c>
      <c r="AA721" s="9">
        <f>Y721+Z721</f>
        <v>0</v>
      </c>
      <c r="AD721" s="4">
        <v>337840012</v>
      </c>
      <c r="AE721" s="4">
        <v>27137880</v>
      </c>
      <c r="AG721" s="4" t="s">
        <v>2872</v>
      </c>
      <c r="AH721" s="4" t="s">
        <v>2873</v>
      </c>
      <c r="AI721" s="4" t="s">
        <v>70</v>
      </c>
    </row>
    <row r="722" spans="1:35" ht="18" hidden="1" x14ac:dyDescent="0.3">
      <c r="A722" s="10" t="s">
        <v>2913</v>
      </c>
      <c r="B722" s="10"/>
      <c r="C722" s="49" t="s">
        <v>2904</v>
      </c>
      <c r="D722" s="12"/>
      <c r="E722" s="12"/>
      <c r="F722" s="29" t="s">
        <v>150</v>
      </c>
      <c r="G722" s="30">
        <v>1</v>
      </c>
      <c r="H722" s="41"/>
      <c r="I722" s="41">
        <v>0</v>
      </c>
      <c r="J722" s="31">
        <v>80</v>
      </c>
      <c r="M722" s="32">
        <f>ROUND(ROUND(J722, 2)*I722, 2)</f>
        <v>0</v>
      </c>
      <c r="P722" s="31">
        <v>80</v>
      </c>
      <c r="S722" s="32">
        <f>ROUND(ROUND(P722, 2)*I722, 2)</f>
        <v>0</v>
      </c>
      <c r="V722" s="9">
        <f>ROUND(ROUND(P722, 2)/1.2, 2)</f>
        <v>66.67</v>
      </c>
      <c r="Y722" s="9">
        <f t="shared" ref="Y722:Y753" si="30">ROUND(S722 / 1.2, 2)</f>
        <v>0</v>
      </c>
      <c r="AD722" s="4" t="s">
        <v>2914</v>
      </c>
      <c r="AE722" s="4" t="s">
        <v>2915</v>
      </c>
      <c r="AF722" s="4" t="s">
        <v>2907</v>
      </c>
    </row>
    <row r="723" spans="1:35" ht="18" hidden="1" x14ac:dyDescent="0.3">
      <c r="A723" s="10" t="s">
        <v>2918</v>
      </c>
      <c r="B723" s="10"/>
      <c r="C723" s="49" t="s">
        <v>2818</v>
      </c>
      <c r="D723" s="12"/>
      <c r="E723" s="12"/>
      <c r="F723" s="29" t="s">
        <v>98</v>
      </c>
      <c r="G723" s="30">
        <v>1</v>
      </c>
      <c r="H723" s="41"/>
      <c r="I723" s="41">
        <v>0</v>
      </c>
      <c r="J723" s="31">
        <v>44.71</v>
      </c>
      <c r="M723" s="32">
        <f>ROUND(ROUND(J723, 2)*I723, 2)</f>
        <v>0</v>
      </c>
      <c r="P723" s="31">
        <v>44.71</v>
      </c>
      <c r="S723" s="32">
        <f>ROUND(ROUND(P723, 2)*I723, 2)</f>
        <v>0</v>
      </c>
      <c r="V723" s="9">
        <f>ROUND(ROUND(P723, 2)/1.2, 2)</f>
        <v>37.26</v>
      </c>
      <c r="Y723" s="9">
        <f t="shared" si="30"/>
        <v>0</v>
      </c>
      <c r="AD723" s="4" t="s">
        <v>2919</v>
      </c>
      <c r="AE723" s="4" t="s">
        <v>2920</v>
      </c>
      <c r="AF723" s="4" t="s">
        <v>2821</v>
      </c>
    </row>
    <row r="724" spans="1:35" ht="18" hidden="1" x14ac:dyDescent="0.3">
      <c r="A724" s="10" t="s">
        <v>2923</v>
      </c>
      <c r="B724" s="10"/>
      <c r="C724" s="49" t="s">
        <v>2825</v>
      </c>
      <c r="D724" s="12"/>
      <c r="E724" s="12"/>
      <c r="F724" s="29" t="s">
        <v>98</v>
      </c>
      <c r="G724" s="30">
        <v>1</v>
      </c>
      <c r="H724" s="41"/>
      <c r="I724" s="41">
        <v>0</v>
      </c>
      <c r="J724" s="31">
        <v>35.76</v>
      </c>
      <c r="M724" s="32">
        <f>ROUND(ROUND(J724, 2)*I724, 2)</f>
        <v>0</v>
      </c>
      <c r="P724" s="31">
        <v>35.76</v>
      </c>
      <c r="S724" s="32">
        <f>ROUND(ROUND(P724, 2)*I724, 2)</f>
        <v>0</v>
      </c>
      <c r="V724" s="9">
        <f>ROUND(ROUND(P724, 2)/1.2, 2)</f>
        <v>29.8</v>
      </c>
      <c r="Y724" s="9">
        <f t="shared" si="30"/>
        <v>0</v>
      </c>
      <c r="AD724" s="4" t="s">
        <v>2924</v>
      </c>
      <c r="AE724" s="4" t="s">
        <v>2925</v>
      </c>
      <c r="AF724" s="4" t="s">
        <v>2828</v>
      </c>
    </row>
    <row r="725" spans="1:35" ht="18" hidden="1" x14ac:dyDescent="0.3">
      <c r="A725" s="10" t="s">
        <v>2928</v>
      </c>
      <c r="B725" s="10"/>
      <c r="C725" s="28" t="s">
        <v>2887</v>
      </c>
      <c r="D725" s="12"/>
      <c r="E725" s="12"/>
      <c r="F725" s="29" t="s">
        <v>67</v>
      </c>
      <c r="G725" s="30">
        <v>1.1000000000000001</v>
      </c>
      <c r="H725" s="41"/>
      <c r="I725" s="41">
        <v>0</v>
      </c>
      <c r="J725" s="31">
        <v>276.08999999999997</v>
      </c>
      <c r="M725" s="32">
        <f>ROUND(ROUND(J725, 2)*I725, 2)</f>
        <v>0</v>
      </c>
      <c r="P725" s="31">
        <v>276.08999999999997</v>
      </c>
      <c r="S725" s="32">
        <f>ROUND(ROUND(P725, 2)*I725, 2)</f>
        <v>0</v>
      </c>
      <c r="V725" s="9">
        <f>ROUND(ROUND(P725, 2)/1.2, 2)</f>
        <v>230.08</v>
      </c>
      <c r="Y725" s="9">
        <f t="shared" si="30"/>
        <v>0</v>
      </c>
      <c r="AD725" s="4" t="s">
        <v>2929</v>
      </c>
      <c r="AE725" s="4" t="s">
        <v>2930</v>
      </c>
      <c r="AF725" s="4" t="s">
        <v>2890</v>
      </c>
    </row>
    <row r="726" spans="1:35" ht="36" hidden="1" x14ac:dyDescent="0.3">
      <c r="A726" s="10" t="s">
        <v>2933</v>
      </c>
      <c r="B726" s="10" t="s">
        <v>2870</v>
      </c>
      <c r="C726" s="11" t="s">
        <v>2871</v>
      </c>
      <c r="D726" s="12"/>
      <c r="E726" s="12" t="s">
        <v>2934</v>
      </c>
      <c r="F726" s="12" t="s">
        <v>67</v>
      </c>
      <c r="G726" s="13">
        <v>1</v>
      </c>
      <c r="H726" s="13"/>
      <c r="I726" s="13">
        <v>0</v>
      </c>
      <c r="J726" s="14">
        <v>292.88</v>
      </c>
      <c r="K726" s="15">
        <v>1477</v>
      </c>
      <c r="L726" s="14">
        <f>J726+ROUND(K726, 2)</f>
        <v>1769.88</v>
      </c>
      <c r="M726" s="14">
        <v>0</v>
      </c>
      <c r="N726" s="14">
        <v>0</v>
      </c>
      <c r="O726" s="14">
        <f>M726+N726</f>
        <v>0</v>
      </c>
      <c r="P726" s="14">
        <v>3637.61</v>
      </c>
      <c r="Q726" s="15">
        <v>1477</v>
      </c>
      <c r="R726" s="14">
        <f>P726+ROUND(Q726, 2)</f>
        <v>5114.6100000000006</v>
      </c>
      <c r="S726" s="14">
        <v>0</v>
      </c>
      <c r="T726" s="14">
        <v>0</v>
      </c>
      <c r="U726" s="14">
        <f>S726+T726</f>
        <v>0</v>
      </c>
      <c r="V726" s="9">
        <f>ROUND(P726 / 1.2, 2)</f>
        <v>3031.34</v>
      </c>
      <c r="W726" s="9">
        <f>ROUND(Q726 / 1.2, 2)</f>
        <v>1230.83</v>
      </c>
      <c r="X726" s="9">
        <f>ROUND(R726 / 1.2, 2)</f>
        <v>4262.18</v>
      </c>
      <c r="Y726" s="9">
        <f t="shared" si="30"/>
        <v>0</v>
      </c>
      <c r="Z726" s="9">
        <f>ROUND(T726 / 1.2, 2)</f>
        <v>0</v>
      </c>
      <c r="AA726" s="9">
        <f>Y726+Z726</f>
        <v>0</v>
      </c>
      <c r="AD726" s="4">
        <v>337840013</v>
      </c>
      <c r="AE726" s="4">
        <v>27137881</v>
      </c>
      <c r="AG726" s="4" t="s">
        <v>2872</v>
      </c>
      <c r="AH726" s="4" t="s">
        <v>2873</v>
      </c>
      <c r="AI726" s="4" t="s">
        <v>70</v>
      </c>
    </row>
    <row r="727" spans="1:35" ht="18" hidden="1" x14ac:dyDescent="0.3">
      <c r="A727" s="10" t="s">
        <v>2936</v>
      </c>
      <c r="B727" s="10"/>
      <c r="C727" s="49" t="s">
        <v>2937</v>
      </c>
      <c r="D727" s="12"/>
      <c r="E727" s="12"/>
      <c r="F727" s="29" t="s">
        <v>67</v>
      </c>
      <c r="G727" s="30">
        <v>1.1000000000000001</v>
      </c>
      <c r="H727" s="41"/>
      <c r="I727" s="41">
        <v>0</v>
      </c>
      <c r="J727" s="31">
        <v>0</v>
      </c>
      <c r="M727" s="32">
        <f>ROUND(ROUND(J727, 2)*I727, 2)</f>
        <v>0</v>
      </c>
      <c r="P727" s="31">
        <v>1520.33</v>
      </c>
      <c r="S727" s="32">
        <f>ROUND(ROUND(P727, 2)*I727, 2)</f>
        <v>0</v>
      </c>
      <c r="V727" s="9">
        <f>ROUND(ROUND(P727, 2)/1.2, 2)</f>
        <v>1266.94</v>
      </c>
      <c r="Y727" s="9">
        <f t="shared" si="30"/>
        <v>0</v>
      </c>
      <c r="AD727" s="4" t="s">
        <v>2938</v>
      </c>
      <c r="AE727" s="4" t="s">
        <v>2939</v>
      </c>
      <c r="AF727" s="4" t="s">
        <v>2940</v>
      </c>
    </row>
    <row r="728" spans="1:35" ht="18" hidden="1" x14ac:dyDescent="0.3">
      <c r="A728" s="10" t="s">
        <v>2943</v>
      </c>
      <c r="B728" s="10"/>
      <c r="C728" s="49" t="s">
        <v>2818</v>
      </c>
      <c r="D728" s="12"/>
      <c r="E728" s="12"/>
      <c r="F728" s="29" t="s">
        <v>98</v>
      </c>
      <c r="G728" s="30">
        <v>1</v>
      </c>
      <c r="H728" s="41"/>
      <c r="I728" s="41">
        <v>0</v>
      </c>
      <c r="J728" s="31">
        <v>44.71</v>
      </c>
      <c r="M728" s="32">
        <f>ROUND(ROUND(J728, 2)*I728, 2)</f>
        <v>0</v>
      </c>
      <c r="P728" s="31">
        <v>44.71</v>
      </c>
      <c r="S728" s="32">
        <f>ROUND(ROUND(P728, 2)*I728, 2)</f>
        <v>0</v>
      </c>
      <c r="V728" s="9">
        <f>ROUND(ROUND(P728, 2)/1.2, 2)</f>
        <v>37.26</v>
      </c>
      <c r="Y728" s="9">
        <f t="shared" si="30"/>
        <v>0</v>
      </c>
      <c r="AD728" s="4" t="s">
        <v>2944</v>
      </c>
      <c r="AE728" s="4" t="s">
        <v>2945</v>
      </c>
      <c r="AF728" s="4" t="s">
        <v>2821</v>
      </c>
    </row>
    <row r="729" spans="1:35" ht="18" hidden="1" x14ac:dyDescent="0.3">
      <c r="A729" s="10" t="s">
        <v>2948</v>
      </c>
      <c r="B729" s="10"/>
      <c r="C729" s="49" t="s">
        <v>2825</v>
      </c>
      <c r="D729" s="12"/>
      <c r="E729" s="12"/>
      <c r="F729" s="29" t="s">
        <v>98</v>
      </c>
      <c r="G729" s="30">
        <v>1</v>
      </c>
      <c r="H729" s="41"/>
      <c r="I729" s="41">
        <v>0</v>
      </c>
      <c r="J729" s="31">
        <v>35.76</v>
      </c>
      <c r="M729" s="32">
        <f>ROUND(ROUND(J729, 2)*I729, 2)</f>
        <v>0</v>
      </c>
      <c r="P729" s="31">
        <v>35.76</v>
      </c>
      <c r="S729" s="32">
        <f>ROUND(ROUND(P729, 2)*I729, 2)</f>
        <v>0</v>
      </c>
      <c r="V729" s="9">
        <f>ROUND(ROUND(P729, 2)/1.2, 2)</f>
        <v>29.8</v>
      </c>
      <c r="Y729" s="9">
        <f t="shared" si="30"/>
        <v>0</v>
      </c>
      <c r="AD729" s="4" t="s">
        <v>2949</v>
      </c>
      <c r="AE729" s="4" t="s">
        <v>2950</v>
      </c>
      <c r="AF729" s="4" t="s">
        <v>2828</v>
      </c>
    </row>
    <row r="730" spans="1:35" ht="18" hidden="1" x14ac:dyDescent="0.3">
      <c r="A730" s="10" t="s">
        <v>2953</v>
      </c>
      <c r="B730" s="10"/>
      <c r="C730" s="49" t="s">
        <v>2904</v>
      </c>
      <c r="D730" s="12"/>
      <c r="E730" s="12"/>
      <c r="F730" s="29" t="s">
        <v>150</v>
      </c>
      <c r="G730" s="30">
        <v>1</v>
      </c>
      <c r="H730" s="41"/>
      <c r="I730" s="41">
        <v>0</v>
      </c>
      <c r="J730" s="31">
        <v>80</v>
      </c>
      <c r="M730" s="32">
        <f>ROUND(ROUND(J730, 2)*I730, 2)</f>
        <v>0</v>
      </c>
      <c r="P730" s="31">
        <v>80</v>
      </c>
      <c r="S730" s="32">
        <f>ROUND(ROUND(P730, 2)*I730, 2)</f>
        <v>0</v>
      </c>
      <c r="V730" s="9">
        <f>ROUND(ROUND(P730, 2)/1.2, 2)</f>
        <v>66.67</v>
      </c>
      <c r="Y730" s="9">
        <f t="shared" si="30"/>
        <v>0</v>
      </c>
      <c r="AD730" s="4" t="s">
        <v>2954</v>
      </c>
      <c r="AE730" s="4" t="s">
        <v>2955</v>
      </c>
      <c r="AF730" s="4" t="s">
        <v>2907</v>
      </c>
    </row>
    <row r="731" spans="1:35" ht="36" hidden="1" x14ac:dyDescent="0.3">
      <c r="A731" s="10" t="s">
        <v>2958</v>
      </c>
      <c r="B731" s="10" t="s">
        <v>2870</v>
      </c>
      <c r="C731" s="11" t="s">
        <v>2871</v>
      </c>
      <c r="D731" s="12"/>
      <c r="E731" s="12" t="s">
        <v>2959</v>
      </c>
      <c r="F731" s="12" t="s">
        <v>67</v>
      </c>
      <c r="G731" s="13">
        <v>1</v>
      </c>
      <c r="H731" s="13"/>
      <c r="I731" s="13">
        <v>0</v>
      </c>
      <c r="J731" s="14">
        <v>904.12</v>
      </c>
      <c r="K731" s="15">
        <v>1477</v>
      </c>
      <c r="L731" s="14">
        <f>J731+ROUND(K731, 2)</f>
        <v>2381.12</v>
      </c>
      <c r="M731" s="14">
        <v>0</v>
      </c>
      <c r="N731" s="14">
        <v>0</v>
      </c>
      <c r="O731" s="14">
        <f>M731+N731</f>
        <v>0</v>
      </c>
      <c r="P731" s="14">
        <v>904.12</v>
      </c>
      <c r="Q731" s="15">
        <v>1477</v>
      </c>
      <c r="R731" s="14">
        <f>P731+ROUND(Q731, 2)</f>
        <v>2381.12</v>
      </c>
      <c r="S731" s="14">
        <v>0</v>
      </c>
      <c r="T731" s="14">
        <v>0</v>
      </c>
      <c r="U731" s="14">
        <f>S731+T731</f>
        <v>0</v>
      </c>
      <c r="V731" s="9">
        <f>ROUND(P731 / 1.2, 2)</f>
        <v>753.43</v>
      </c>
      <c r="W731" s="9">
        <f>ROUND(Q731 / 1.2, 2)</f>
        <v>1230.83</v>
      </c>
      <c r="X731" s="9">
        <f>ROUND(R731 / 1.2, 2)</f>
        <v>1984.27</v>
      </c>
      <c r="Y731" s="9">
        <f t="shared" si="30"/>
        <v>0</v>
      </c>
      <c r="Z731" s="9">
        <f>ROUND(T731 / 1.2, 2)</f>
        <v>0</v>
      </c>
      <c r="AA731" s="9">
        <f>Y731+Z731</f>
        <v>0</v>
      </c>
      <c r="AD731" s="4">
        <v>337840014</v>
      </c>
      <c r="AE731" s="4">
        <v>27137888</v>
      </c>
      <c r="AG731" s="4" t="s">
        <v>2872</v>
      </c>
      <c r="AH731" s="4" t="s">
        <v>2873</v>
      </c>
      <c r="AI731" s="4" t="s">
        <v>70</v>
      </c>
    </row>
    <row r="732" spans="1:35" ht="18" hidden="1" x14ac:dyDescent="0.3">
      <c r="A732" s="10" t="s">
        <v>2961</v>
      </c>
      <c r="B732" s="10"/>
      <c r="C732" s="49" t="s">
        <v>2818</v>
      </c>
      <c r="D732" s="12"/>
      <c r="E732" s="12"/>
      <c r="F732" s="29" t="s">
        <v>98</v>
      </c>
      <c r="G732" s="30">
        <v>1</v>
      </c>
      <c r="H732" s="41"/>
      <c r="I732" s="41">
        <v>0</v>
      </c>
      <c r="J732" s="31">
        <v>44.71</v>
      </c>
      <c r="M732" s="32">
        <f>ROUND(ROUND(J732, 2)*I732, 2)</f>
        <v>0</v>
      </c>
      <c r="P732" s="31">
        <v>44.71</v>
      </c>
      <c r="S732" s="32">
        <f>ROUND(ROUND(P732, 2)*I732, 2)</f>
        <v>0</v>
      </c>
      <c r="V732" s="9">
        <f>ROUND(ROUND(P732, 2)/1.2, 2)</f>
        <v>37.26</v>
      </c>
      <c r="Y732" s="9">
        <f t="shared" si="30"/>
        <v>0</v>
      </c>
      <c r="AD732" s="4" t="s">
        <v>2962</v>
      </c>
      <c r="AE732" s="4" t="s">
        <v>2963</v>
      </c>
      <c r="AF732" s="4" t="s">
        <v>2821</v>
      </c>
    </row>
    <row r="733" spans="1:35" ht="18" hidden="1" x14ac:dyDescent="0.3">
      <c r="A733" s="10" t="s">
        <v>2966</v>
      </c>
      <c r="B733" s="10"/>
      <c r="C733" s="49" t="s">
        <v>2825</v>
      </c>
      <c r="D733" s="12"/>
      <c r="E733" s="12"/>
      <c r="F733" s="29" t="s">
        <v>98</v>
      </c>
      <c r="G733" s="30">
        <v>1</v>
      </c>
      <c r="H733" s="41"/>
      <c r="I733" s="41">
        <v>0</v>
      </c>
      <c r="J733" s="31">
        <v>35.76</v>
      </c>
      <c r="M733" s="32">
        <f>ROUND(ROUND(J733, 2)*I733, 2)</f>
        <v>0</v>
      </c>
      <c r="P733" s="31">
        <v>35.76</v>
      </c>
      <c r="S733" s="32">
        <f>ROUND(ROUND(P733, 2)*I733, 2)</f>
        <v>0</v>
      </c>
      <c r="V733" s="9">
        <f>ROUND(ROUND(P733, 2)/1.2, 2)</f>
        <v>29.8</v>
      </c>
      <c r="Y733" s="9">
        <f t="shared" si="30"/>
        <v>0</v>
      </c>
      <c r="AD733" s="4" t="s">
        <v>2967</v>
      </c>
      <c r="AE733" s="4" t="s">
        <v>2968</v>
      </c>
      <c r="AF733" s="4" t="s">
        <v>2828</v>
      </c>
    </row>
    <row r="734" spans="1:35" ht="18" hidden="1" x14ac:dyDescent="0.3">
      <c r="A734" s="10" t="s">
        <v>2971</v>
      </c>
      <c r="B734" s="10"/>
      <c r="C734" s="28" t="s">
        <v>2859</v>
      </c>
      <c r="D734" s="12"/>
      <c r="E734" s="12"/>
      <c r="F734" s="29" t="s">
        <v>67</v>
      </c>
      <c r="G734" s="30">
        <v>1.1000000000000001</v>
      </c>
      <c r="H734" s="41"/>
      <c r="I734" s="41">
        <v>0</v>
      </c>
      <c r="J734" s="31">
        <v>309.39999999999998</v>
      </c>
      <c r="M734" s="32">
        <f>ROUND(ROUND(J734, 2)*I734, 2)</f>
        <v>0</v>
      </c>
      <c r="P734" s="31">
        <v>309.39999999999998</v>
      </c>
      <c r="S734" s="32">
        <f>ROUND(ROUND(P734, 2)*I734, 2)</f>
        <v>0</v>
      </c>
      <c r="V734" s="9">
        <f>ROUND(ROUND(P734, 2)/1.2, 2)</f>
        <v>257.83</v>
      </c>
      <c r="Y734" s="9">
        <f t="shared" si="30"/>
        <v>0</v>
      </c>
      <c r="AD734" s="4" t="s">
        <v>2972</v>
      </c>
      <c r="AE734" s="4" t="s">
        <v>2973</v>
      </c>
      <c r="AF734" s="4" t="s">
        <v>2862</v>
      </c>
    </row>
    <row r="735" spans="1:35" ht="36" hidden="1" x14ac:dyDescent="0.3">
      <c r="A735" s="10" t="s">
        <v>2976</v>
      </c>
      <c r="B735" s="10" t="s">
        <v>2870</v>
      </c>
      <c r="C735" s="11" t="s">
        <v>2871</v>
      </c>
      <c r="D735" s="12"/>
      <c r="E735" s="12" t="s">
        <v>2977</v>
      </c>
      <c r="F735" s="12" t="s">
        <v>67</v>
      </c>
      <c r="G735" s="13">
        <v>1</v>
      </c>
      <c r="H735" s="13"/>
      <c r="I735" s="13">
        <v>0</v>
      </c>
      <c r="J735" s="14">
        <v>1025.02</v>
      </c>
      <c r="K735" s="15">
        <v>1477</v>
      </c>
      <c r="L735" s="14">
        <f>J735+ROUND(K735, 2)</f>
        <v>2502.02</v>
      </c>
      <c r="M735" s="14">
        <v>0</v>
      </c>
      <c r="N735" s="14">
        <v>0</v>
      </c>
      <c r="O735" s="14">
        <f>M735+N735</f>
        <v>0</v>
      </c>
      <c r="P735" s="14">
        <v>1025.02</v>
      </c>
      <c r="Q735" s="15">
        <v>1477</v>
      </c>
      <c r="R735" s="14">
        <f>P735+ROUND(Q735, 2)</f>
        <v>2502.02</v>
      </c>
      <c r="S735" s="14">
        <v>0</v>
      </c>
      <c r="T735" s="14">
        <v>0</v>
      </c>
      <c r="U735" s="14">
        <f>S735+T735</f>
        <v>0</v>
      </c>
      <c r="V735" s="9">
        <f>ROUND(P735 / 1.2, 2)</f>
        <v>854.18</v>
      </c>
      <c r="W735" s="9">
        <f>ROUND(Q735 / 1.2, 2)</f>
        <v>1230.83</v>
      </c>
      <c r="X735" s="9">
        <f>ROUND(R735 / 1.2, 2)</f>
        <v>2085.02</v>
      </c>
      <c r="Y735" s="9">
        <f t="shared" si="30"/>
        <v>0</v>
      </c>
      <c r="Z735" s="9">
        <f>ROUND(T735 / 1.2, 2)</f>
        <v>0</v>
      </c>
      <c r="AA735" s="9">
        <f>Y735+Z735</f>
        <v>0</v>
      </c>
      <c r="AD735" s="4">
        <v>337840015</v>
      </c>
      <c r="AE735" s="4">
        <v>27137965</v>
      </c>
      <c r="AG735" s="4" t="s">
        <v>2872</v>
      </c>
      <c r="AH735" s="4" t="s">
        <v>2873</v>
      </c>
      <c r="AI735" s="4" t="s">
        <v>70</v>
      </c>
    </row>
    <row r="736" spans="1:35" ht="18" hidden="1" x14ac:dyDescent="0.3">
      <c r="A736" s="10" t="s">
        <v>2979</v>
      </c>
      <c r="B736" s="10"/>
      <c r="C736" s="28" t="s">
        <v>2859</v>
      </c>
      <c r="D736" s="12"/>
      <c r="E736" s="12"/>
      <c r="F736" s="29" t="s">
        <v>67</v>
      </c>
      <c r="G736" s="30">
        <v>1.1000000000000001</v>
      </c>
      <c r="H736" s="41"/>
      <c r="I736" s="41">
        <v>0</v>
      </c>
      <c r="J736" s="31">
        <v>309.39999999999998</v>
      </c>
      <c r="M736" s="32">
        <f>ROUND(ROUND(J736, 2)*I736, 2)</f>
        <v>0</v>
      </c>
      <c r="P736" s="31">
        <v>309.39999999999998</v>
      </c>
      <c r="S736" s="32">
        <f>ROUND(ROUND(P736, 2)*I736, 2)</f>
        <v>0</v>
      </c>
      <c r="V736" s="9">
        <f>ROUND(ROUND(P736, 2)/1.2, 2)</f>
        <v>257.83</v>
      </c>
      <c r="Y736" s="9">
        <f t="shared" si="30"/>
        <v>0</v>
      </c>
      <c r="AD736" s="4" t="s">
        <v>2980</v>
      </c>
      <c r="AE736" s="4" t="s">
        <v>2981</v>
      </c>
      <c r="AF736" s="4" t="s">
        <v>2862</v>
      </c>
    </row>
    <row r="737" spans="1:35" ht="18" hidden="1" x14ac:dyDescent="0.3">
      <c r="A737" s="10" t="s">
        <v>2984</v>
      </c>
      <c r="B737" s="10"/>
      <c r="C737" s="49" t="s">
        <v>2818</v>
      </c>
      <c r="D737" s="12"/>
      <c r="E737" s="12"/>
      <c r="F737" s="29" t="s">
        <v>98</v>
      </c>
      <c r="G737" s="30">
        <v>1</v>
      </c>
      <c r="H737" s="41"/>
      <c r="I737" s="41">
        <v>0</v>
      </c>
      <c r="J737" s="31">
        <v>44.71</v>
      </c>
      <c r="M737" s="32">
        <f>ROUND(ROUND(J737, 2)*I737, 2)</f>
        <v>0</v>
      </c>
      <c r="P737" s="31">
        <v>44.71</v>
      </c>
      <c r="S737" s="32">
        <f>ROUND(ROUND(P737, 2)*I737, 2)</f>
        <v>0</v>
      </c>
      <c r="V737" s="9">
        <f>ROUND(ROUND(P737, 2)/1.2, 2)</f>
        <v>37.26</v>
      </c>
      <c r="Y737" s="9">
        <f t="shared" si="30"/>
        <v>0</v>
      </c>
      <c r="AD737" s="4" t="s">
        <v>2985</v>
      </c>
      <c r="AE737" s="4" t="s">
        <v>2986</v>
      </c>
      <c r="AF737" s="4" t="s">
        <v>2821</v>
      </c>
    </row>
    <row r="738" spans="1:35" ht="18" hidden="1" x14ac:dyDescent="0.3">
      <c r="A738" s="10" t="s">
        <v>2989</v>
      </c>
      <c r="B738" s="10"/>
      <c r="C738" s="49" t="s">
        <v>2825</v>
      </c>
      <c r="D738" s="12"/>
      <c r="E738" s="12"/>
      <c r="F738" s="29" t="s">
        <v>98</v>
      </c>
      <c r="G738" s="30">
        <v>1</v>
      </c>
      <c r="H738" s="41"/>
      <c r="I738" s="41">
        <v>0</v>
      </c>
      <c r="J738" s="31">
        <v>35.76</v>
      </c>
      <c r="M738" s="32">
        <f>ROUND(ROUND(J738, 2)*I738, 2)</f>
        <v>0</v>
      </c>
      <c r="P738" s="31">
        <v>35.76</v>
      </c>
      <c r="S738" s="32">
        <f>ROUND(ROUND(P738, 2)*I738, 2)</f>
        <v>0</v>
      </c>
      <c r="V738" s="9">
        <f>ROUND(ROUND(P738, 2)/1.2, 2)</f>
        <v>29.8</v>
      </c>
      <c r="Y738" s="9">
        <f t="shared" si="30"/>
        <v>0</v>
      </c>
      <c r="AD738" s="4" t="s">
        <v>2990</v>
      </c>
      <c r="AE738" s="4" t="s">
        <v>2991</v>
      </c>
      <c r="AF738" s="4" t="s">
        <v>2828</v>
      </c>
    </row>
    <row r="739" spans="1:35" ht="18" hidden="1" x14ac:dyDescent="0.3">
      <c r="A739" s="10" t="s">
        <v>2994</v>
      </c>
      <c r="B739" s="10"/>
      <c r="C739" s="49" t="s">
        <v>2904</v>
      </c>
      <c r="D739" s="12"/>
      <c r="E739" s="12"/>
      <c r="F739" s="29" t="s">
        <v>150</v>
      </c>
      <c r="G739" s="30">
        <v>1</v>
      </c>
      <c r="H739" s="41"/>
      <c r="I739" s="41">
        <v>0</v>
      </c>
      <c r="J739" s="31">
        <v>80</v>
      </c>
      <c r="M739" s="32">
        <f>ROUND(ROUND(J739, 2)*I739, 2)</f>
        <v>0</v>
      </c>
      <c r="P739" s="31">
        <v>80</v>
      </c>
      <c r="S739" s="32">
        <f>ROUND(ROUND(P739, 2)*I739, 2)</f>
        <v>0</v>
      </c>
      <c r="V739" s="9">
        <f>ROUND(ROUND(P739, 2)/1.2, 2)</f>
        <v>66.67</v>
      </c>
      <c r="Y739" s="9">
        <f t="shared" si="30"/>
        <v>0</v>
      </c>
      <c r="AD739" s="4" t="s">
        <v>2995</v>
      </c>
      <c r="AE739" s="4" t="s">
        <v>2996</v>
      </c>
      <c r="AF739" s="4" t="s">
        <v>2907</v>
      </c>
    </row>
    <row r="740" spans="1:35" ht="72" x14ac:dyDescent="0.3">
      <c r="A740" s="10" t="s">
        <v>2999</v>
      </c>
      <c r="B740" s="10" t="s">
        <v>2870</v>
      </c>
      <c r="C740" s="11" t="s">
        <v>2871</v>
      </c>
      <c r="D740" s="12"/>
      <c r="E740" s="12" t="s">
        <v>3000</v>
      </c>
      <c r="F740" s="12" t="s">
        <v>67</v>
      </c>
      <c r="G740" s="13">
        <v>1</v>
      </c>
      <c r="H740" s="13"/>
      <c r="I740" s="13">
        <v>238.8</v>
      </c>
      <c r="J740" s="14">
        <v>1022.01</v>
      </c>
      <c r="K740" s="15">
        <v>1477.01</v>
      </c>
      <c r="L740" s="14">
        <f>J740+ROUND(K740, 2)</f>
        <v>2499.02</v>
      </c>
      <c r="M740" s="14">
        <v>244055.99</v>
      </c>
      <c r="N740" s="14">
        <v>352709.99</v>
      </c>
      <c r="O740" s="14">
        <f>M740+N740</f>
        <v>596765.98</v>
      </c>
      <c r="P740" s="14">
        <v>992.91</v>
      </c>
      <c r="Q740" s="15">
        <v>1772.4</v>
      </c>
      <c r="R740" s="14">
        <f>P740+ROUND(Q740, 2)</f>
        <v>2765.31</v>
      </c>
      <c r="S740" s="14">
        <v>237106.91</v>
      </c>
      <c r="T740" s="14">
        <v>423249.12</v>
      </c>
      <c r="U740" s="14">
        <f>S740+T740</f>
        <v>660356.03</v>
      </c>
      <c r="V740" s="9">
        <f>ROUND(P740 / 1.2, 2)</f>
        <v>827.43</v>
      </c>
      <c r="W740" s="9">
        <f>ROUND(Q740 / 1.2, 2)</f>
        <v>1477</v>
      </c>
      <c r="X740" s="9">
        <f>ROUND(R740 / 1.2, 2)</f>
        <v>2304.4299999999998</v>
      </c>
      <c r="Y740" s="9">
        <f t="shared" si="30"/>
        <v>197589.09</v>
      </c>
      <c r="Z740" s="9">
        <f>ROUND(T740 / 1.2, 2)</f>
        <v>352707.6</v>
      </c>
      <c r="AA740" s="9">
        <f>Y740+Z740</f>
        <v>550296.68999999994</v>
      </c>
      <c r="AD740" s="4">
        <v>337840016</v>
      </c>
      <c r="AE740" s="4">
        <v>28840419</v>
      </c>
      <c r="AG740" s="4" t="s">
        <v>2872</v>
      </c>
      <c r="AH740" s="4" t="s">
        <v>2873</v>
      </c>
      <c r="AI740" s="4" t="s">
        <v>70</v>
      </c>
    </row>
    <row r="741" spans="1:35" ht="18" x14ac:dyDescent="0.3">
      <c r="A741" s="10" t="s">
        <v>3001</v>
      </c>
      <c r="B741" s="10"/>
      <c r="C741" s="49" t="s">
        <v>2904</v>
      </c>
      <c r="D741" s="12"/>
      <c r="E741" s="12"/>
      <c r="F741" s="29" t="s">
        <v>150</v>
      </c>
      <c r="G741" s="30">
        <v>1</v>
      </c>
      <c r="H741" s="41"/>
      <c r="I741" s="41">
        <v>103</v>
      </c>
      <c r="J741" s="31">
        <v>81.34</v>
      </c>
      <c r="M741" s="32">
        <f>ROUND(ROUND(J741, 2)*I741, 2)</f>
        <v>8378.02</v>
      </c>
      <c r="P741" s="31">
        <v>80</v>
      </c>
      <c r="S741" s="32">
        <f>ROUND(ROUND(P741, 2)*I741, 2)</f>
        <v>8240</v>
      </c>
      <c r="V741" s="9">
        <f>ROUND(ROUND(P741, 2)/1.2, 2)</f>
        <v>66.67</v>
      </c>
      <c r="Y741" s="9">
        <f t="shared" si="30"/>
        <v>6866.67</v>
      </c>
      <c r="AD741" s="4" t="s">
        <v>3002</v>
      </c>
      <c r="AE741" s="4" t="s">
        <v>3003</v>
      </c>
      <c r="AF741" s="4" t="s">
        <v>2907</v>
      </c>
    </row>
    <row r="742" spans="1:35" ht="18" x14ac:dyDescent="0.3">
      <c r="A742" s="10" t="s">
        <v>3004</v>
      </c>
      <c r="B742" s="10"/>
      <c r="C742" s="49" t="s">
        <v>2818</v>
      </c>
      <c r="D742" s="12"/>
      <c r="E742" s="12"/>
      <c r="F742" s="29" t="s">
        <v>98</v>
      </c>
      <c r="G742" s="30">
        <v>1</v>
      </c>
      <c r="H742" s="41"/>
      <c r="I742" s="41">
        <v>1198</v>
      </c>
      <c r="J742" s="31">
        <v>45.46</v>
      </c>
      <c r="M742" s="32">
        <f>ROUND(ROUND(J742, 2)*I742, 2)</f>
        <v>54461.08</v>
      </c>
      <c r="P742" s="31">
        <v>44.71</v>
      </c>
      <c r="S742" s="32">
        <f>ROUND(ROUND(P742, 2)*I742, 2)</f>
        <v>53562.58</v>
      </c>
      <c r="V742" s="9">
        <f>ROUND(ROUND(P742, 2)/1.2, 2)</f>
        <v>37.26</v>
      </c>
      <c r="Y742" s="9">
        <f t="shared" si="30"/>
        <v>44635.48</v>
      </c>
      <c r="AD742" s="4" t="s">
        <v>3005</v>
      </c>
      <c r="AE742" s="4" t="s">
        <v>3006</v>
      </c>
      <c r="AF742" s="4" t="s">
        <v>2821</v>
      </c>
    </row>
    <row r="743" spans="1:35" ht="18" x14ac:dyDescent="0.3">
      <c r="A743" s="10" t="s">
        <v>3007</v>
      </c>
      <c r="B743" s="10"/>
      <c r="C743" s="49" t="s">
        <v>2825</v>
      </c>
      <c r="D743" s="12"/>
      <c r="E743" s="12"/>
      <c r="F743" s="29" t="s">
        <v>98</v>
      </c>
      <c r="G743" s="30">
        <v>1</v>
      </c>
      <c r="H743" s="41"/>
      <c r="I743" s="41">
        <v>240</v>
      </c>
      <c r="J743" s="31">
        <v>36.36</v>
      </c>
      <c r="M743" s="32">
        <f>ROUND(ROUND(J743, 2)*I743, 2)</f>
        <v>8726.4</v>
      </c>
      <c r="P743" s="31">
        <v>35.76</v>
      </c>
      <c r="S743" s="32">
        <f>ROUND(ROUND(P743, 2)*I743, 2)</f>
        <v>8582.4</v>
      </c>
      <c r="V743" s="9">
        <f>ROUND(ROUND(P743, 2)/1.2, 2)</f>
        <v>29.8</v>
      </c>
      <c r="Y743" s="9">
        <f t="shared" si="30"/>
        <v>7152</v>
      </c>
      <c r="AD743" s="4" t="s">
        <v>3008</v>
      </c>
      <c r="AE743" s="4" t="s">
        <v>3009</v>
      </c>
      <c r="AF743" s="4" t="s">
        <v>2828</v>
      </c>
    </row>
    <row r="744" spans="1:35" ht="18" x14ac:dyDescent="0.3">
      <c r="A744" s="10" t="s">
        <v>3010</v>
      </c>
      <c r="B744" s="10"/>
      <c r="C744" s="28" t="s">
        <v>2859</v>
      </c>
      <c r="D744" s="12"/>
      <c r="E744" s="12"/>
      <c r="F744" s="29" t="s">
        <v>67</v>
      </c>
      <c r="G744" s="30">
        <v>1.1000000000000001</v>
      </c>
      <c r="H744" s="41"/>
      <c r="I744" s="41">
        <v>525.36</v>
      </c>
      <c r="J744" s="31">
        <v>328.33</v>
      </c>
      <c r="M744" s="32">
        <f>ROUND(ROUND(J744, 2)*I744, 2)</f>
        <v>172491.45</v>
      </c>
      <c r="P744" s="31">
        <v>317.35000000000002</v>
      </c>
      <c r="S744" s="32">
        <f>ROUND(ROUND(P744, 2)*I744, 2)</f>
        <v>166723</v>
      </c>
      <c r="V744" s="9">
        <f>ROUND(ROUND(P744, 2)/1.2, 2)</f>
        <v>264.45999999999998</v>
      </c>
      <c r="Y744" s="9">
        <f t="shared" si="30"/>
        <v>138935.82999999999</v>
      </c>
      <c r="AD744" s="4" t="s">
        <v>3011</v>
      </c>
      <c r="AE744" s="4" t="s">
        <v>3012</v>
      </c>
      <c r="AF744" s="4" t="s">
        <v>2862</v>
      </c>
    </row>
    <row r="745" spans="1:35" ht="54" x14ac:dyDescent="0.3">
      <c r="A745" s="10" t="s">
        <v>3013</v>
      </c>
      <c r="B745" s="10" t="s">
        <v>2870</v>
      </c>
      <c r="C745" s="11" t="s">
        <v>2871</v>
      </c>
      <c r="D745" s="12"/>
      <c r="E745" s="12" t="s">
        <v>3014</v>
      </c>
      <c r="F745" s="12" t="s">
        <v>67</v>
      </c>
      <c r="G745" s="13">
        <v>1</v>
      </c>
      <c r="H745" s="13"/>
      <c r="I745" s="13">
        <v>60.3</v>
      </c>
      <c r="J745" s="14">
        <v>298.93</v>
      </c>
      <c r="K745" s="15">
        <v>1477.01</v>
      </c>
      <c r="L745" s="14">
        <f>J745+ROUND(K745, 2)</f>
        <v>1775.94</v>
      </c>
      <c r="M745" s="14">
        <v>18025.48</v>
      </c>
      <c r="N745" s="14">
        <v>89063.7</v>
      </c>
      <c r="O745" s="14">
        <f>M745+N745</f>
        <v>107089.18</v>
      </c>
      <c r="P745" s="14">
        <v>3638.72</v>
      </c>
      <c r="Q745" s="15">
        <v>1772.4</v>
      </c>
      <c r="R745" s="14">
        <f>P745+ROUND(Q745, 2)</f>
        <v>5411.12</v>
      </c>
      <c r="S745" s="14">
        <v>219414.82</v>
      </c>
      <c r="T745" s="14">
        <v>106875.72</v>
      </c>
      <c r="U745" s="14">
        <f>S745+T745</f>
        <v>326290.54000000004</v>
      </c>
      <c r="V745" s="9">
        <f>ROUND(P745 / 1.2, 2)</f>
        <v>3032.27</v>
      </c>
      <c r="W745" s="9">
        <f>ROUND(Q745 / 1.2, 2)</f>
        <v>1477</v>
      </c>
      <c r="X745" s="9">
        <f>ROUND(R745 / 1.2, 2)</f>
        <v>4509.2700000000004</v>
      </c>
      <c r="Y745" s="9">
        <f t="shared" si="30"/>
        <v>182845.68</v>
      </c>
      <c r="Z745" s="9">
        <f>ROUND(T745 / 1.2, 2)</f>
        <v>89063.1</v>
      </c>
      <c r="AA745" s="9">
        <f>Y745+Z745</f>
        <v>271908.78000000003</v>
      </c>
      <c r="AD745" s="4">
        <v>337840017</v>
      </c>
      <c r="AE745" s="4">
        <v>28840420</v>
      </c>
      <c r="AG745" s="4" t="s">
        <v>2872</v>
      </c>
      <c r="AH745" s="4" t="s">
        <v>2873</v>
      </c>
      <c r="AI745" s="4" t="s">
        <v>70</v>
      </c>
    </row>
    <row r="746" spans="1:35" ht="18" x14ac:dyDescent="0.3">
      <c r="A746" s="10" t="s">
        <v>3015</v>
      </c>
      <c r="B746" s="10"/>
      <c r="C746" s="49" t="s">
        <v>2832</v>
      </c>
      <c r="D746" s="12"/>
      <c r="E746" s="12"/>
      <c r="F746" s="29" t="s">
        <v>67</v>
      </c>
      <c r="G746" s="30">
        <v>1.1000000000000001</v>
      </c>
      <c r="H746" s="41"/>
      <c r="I746" s="41">
        <v>132.66</v>
      </c>
      <c r="J746" s="31">
        <v>0</v>
      </c>
      <c r="M746" s="32">
        <f>ROUND(ROUND(J746, 2)*I746, 2)</f>
        <v>0</v>
      </c>
      <c r="P746" s="31">
        <v>1520.33</v>
      </c>
      <c r="S746" s="32">
        <f>ROUND(ROUND(P746, 2)*I746, 2)</f>
        <v>201686.98</v>
      </c>
      <c r="V746" s="9">
        <f>ROUND(ROUND(P746, 2)/1.2, 2)</f>
        <v>1266.94</v>
      </c>
      <c r="Y746" s="9">
        <f t="shared" si="30"/>
        <v>168072.48</v>
      </c>
      <c r="AD746" s="4" t="s">
        <v>3016</v>
      </c>
      <c r="AE746" s="4" t="s">
        <v>3017</v>
      </c>
      <c r="AF746" s="4" t="s">
        <v>2835</v>
      </c>
    </row>
    <row r="747" spans="1:35" ht="18" x14ac:dyDescent="0.3">
      <c r="A747" s="10" t="s">
        <v>3018</v>
      </c>
      <c r="B747" s="10"/>
      <c r="C747" s="49" t="s">
        <v>2818</v>
      </c>
      <c r="D747" s="12"/>
      <c r="E747" s="12"/>
      <c r="F747" s="29" t="s">
        <v>98</v>
      </c>
      <c r="G747" s="30">
        <v>1</v>
      </c>
      <c r="H747" s="41"/>
      <c r="I747" s="41">
        <v>302</v>
      </c>
      <c r="J747" s="31">
        <v>45.46</v>
      </c>
      <c r="M747" s="32">
        <f>ROUND(ROUND(J747, 2)*I747, 2)</f>
        <v>13728.92</v>
      </c>
      <c r="P747" s="31">
        <v>44.71</v>
      </c>
      <c r="S747" s="32">
        <f>ROUND(ROUND(P747, 2)*I747, 2)</f>
        <v>13502.42</v>
      </c>
      <c r="V747" s="9">
        <f>ROUND(ROUND(P747, 2)/1.2, 2)</f>
        <v>37.26</v>
      </c>
      <c r="Y747" s="9">
        <f t="shared" si="30"/>
        <v>11252.02</v>
      </c>
      <c r="AD747" s="4" t="s">
        <v>3019</v>
      </c>
      <c r="AE747" s="4" t="s">
        <v>3020</v>
      </c>
      <c r="AF747" s="4" t="s">
        <v>2821</v>
      </c>
    </row>
    <row r="748" spans="1:35" ht="18" x14ac:dyDescent="0.3">
      <c r="A748" s="10" t="s">
        <v>3021</v>
      </c>
      <c r="B748" s="10"/>
      <c r="C748" s="49" t="s">
        <v>2825</v>
      </c>
      <c r="D748" s="12"/>
      <c r="E748" s="12"/>
      <c r="F748" s="29" t="s">
        <v>98</v>
      </c>
      <c r="G748" s="30">
        <v>1</v>
      </c>
      <c r="H748" s="41"/>
      <c r="I748" s="41">
        <v>60</v>
      </c>
      <c r="J748" s="31">
        <v>36.36</v>
      </c>
      <c r="M748" s="32">
        <f>ROUND(ROUND(J748, 2)*I748, 2)</f>
        <v>2181.6</v>
      </c>
      <c r="P748" s="31">
        <v>35.76</v>
      </c>
      <c r="S748" s="32">
        <f>ROUND(ROUND(P748, 2)*I748, 2)</f>
        <v>2145.6</v>
      </c>
      <c r="V748" s="9">
        <f>ROUND(ROUND(P748, 2)/1.2, 2)</f>
        <v>29.8</v>
      </c>
      <c r="Y748" s="9">
        <f t="shared" si="30"/>
        <v>1788</v>
      </c>
      <c r="AD748" s="4" t="s">
        <v>3022</v>
      </c>
      <c r="AE748" s="4" t="s">
        <v>3023</v>
      </c>
      <c r="AF748" s="4" t="s">
        <v>2828</v>
      </c>
    </row>
    <row r="749" spans="1:35" ht="18" x14ac:dyDescent="0.3">
      <c r="A749" s="10" t="s">
        <v>3024</v>
      </c>
      <c r="B749" s="10"/>
      <c r="C749" s="49" t="s">
        <v>2904</v>
      </c>
      <c r="D749" s="12"/>
      <c r="E749" s="12"/>
      <c r="F749" s="29" t="s">
        <v>150</v>
      </c>
      <c r="G749" s="30">
        <v>1</v>
      </c>
      <c r="H749" s="41"/>
      <c r="I749" s="41">
        <v>26</v>
      </c>
      <c r="J749" s="31">
        <v>81.34</v>
      </c>
      <c r="M749" s="32">
        <f>ROUND(ROUND(J749, 2)*I749, 2)</f>
        <v>2114.84</v>
      </c>
      <c r="P749" s="31">
        <v>80</v>
      </c>
      <c r="S749" s="32">
        <f>ROUND(ROUND(P749, 2)*I749, 2)</f>
        <v>2080</v>
      </c>
      <c r="V749" s="9">
        <f>ROUND(ROUND(P749, 2)/1.2, 2)</f>
        <v>66.67</v>
      </c>
      <c r="Y749" s="9">
        <f t="shared" si="30"/>
        <v>1733.33</v>
      </c>
      <c r="AD749" s="4" t="s">
        <v>3025</v>
      </c>
      <c r="AE749" s="4" t="s">
        <v>3026</v>
      </c>
      <c r="AF749" s="4" t="s">
        <v>2907</v>
      </c>
    </row>
    <row r="750" spans="1:35" ht="72" x14ac:dyDescent="0.3">
      <c r="A750" s="10" t="s">
        <v>3027</v>
      </c>
      <c r="B750" s="10" t="s">
        <v>2870</v>
      </c>
      <c r="C750" s="11" t="s">
        <v>2871</v>
      </c>
      <c r="D750" s="12"/>
      <c r="E750" s="12" t="s">
        <v>3028</v>
      </c>
      <c r="F750" s="12" t="s">
        <v>67</v>
      </c>
      <c r="G750" s="13">
        <v>1</v>
      </c>
      <c r="H750" s="13"/>
      <c r="I750" s="13">
        <v>145.80000000000001</v>
      </c>
      <c r="J750" s="14">
        <v>227.41</v>
      </c>
      <c r="K750" s="15">
        <v>1477.01</v>
      </c>
      <c r="L750" s="14">
        <f>J750+ROUND(K750, 2)</f>
        <v>1704.42</v>
      </c>
      <c r="M750" s="14">
        <v>33156.379999999997</v>
      </c>
      <c r="N750" s="14">
        <v>215348.06</v>
      </c>
      <c r="O750" s="14">
        <f>M750+N750</f>
        <v>248504.44</v>
      </c>
      <c r="P750" s="14">
        <v>3568.38</v>
      </c>
      <c r="Q750" s="15">
        <v>1772.4</v>
      </c>
      <c r="R750" s="14">
        <f>P750+ROUND(Q750, 2)</f>
        <v>5340.7800000000007</v>
      </c>
      <c r="S750" s="14">
        <v>520269.8</v>
      </c>
      <c r="T750" s="14">
        <v>258415.92</v>
      </c>
      <c r="U750" s="14">
        <f>S750+T750</f>
        <v>778685.72</v>
      </c>
      <c r="V750" s="9">
        <f>ROUND(P750 / 1.2, 2)</f>
        <v>2973.65</v>
      </c>
      <c r="W750" s="9">
        <f>ROUND(Q750 / 1.2, 2)</f>
        <v>1477</v>
      </c>
      <c r="X750" s="9">
        <f>ROUND(R750 / 1.2, 2)</f>
        <v>4450.6499999999996</v>
      </c>
      <c r="Y750" s="9">
        <f t="shared" si="30"/>
        <v>433558.17</v>
      </c>
      <c r="Z750" s="9">
        <f>ROUND(T750 / 1.2, 2)</f>
        <v>215346.6</v>
      </c>
      <c r="AA750" s="9">
        <f>Y750+Z750</f>
        <v>648904.77</v>
      </c>
      <c r="AD750" s="4">
        <v>337840018</v>
      </c>
      <c r="AE750" s="4">
        <v>28840422</v>
      </c>
      <c r="AG750" s="4" t="s">
        <v>2872</v>
      </c>
      <c r="AH750" s="4" t="s">
        <v>2873</v>
      </c>
      <c r="AI750" s="4" t="s">
        <v>70</v>
      </c>
    </row>
    <row r="751" spans="1:35" ht="18" x14ac:dyDescent="0.3">
      <c r="A751" s="10" t="s">
        <v>3029</v>
      </c>
      <c r="B751" s="10"/>
      <c r="C751" s="49" t="s">
        <v>2818</v>
      </c>
      <c r="D751" s="12"/>
      <c r="E751" s="12"/>
      <c r="F751" s="29" t="s">
        <v>98</v>
      </c>
      <c r="G751" s="30">
        <v>1</v>
      </c>
      <c r="H751" s="41"/>
      <c r="I751" s="41">
        <v>523</v>
      </c>
      <c r="J751" s="31">
        <v>45.46</v>
      </c>
      <c r="M751" s="32">
        <f>ROUND(ROUND(J751, 2)*I751, 2)</f>
        <v>23775.58</v>
      </c>
      <c r="P751" s="31">
        <v>44.71</v>
      </c>
      <c r="S751" s="32">
        <f>ROUND(ROUND(P751, 2)*I751, 2)</f>
        <v>23383.33</v>
      </c>
      <c r="V751" s="9">
        <f>ROUND(ROUND(P751, 2)/1.2, 2)</f>
        <v>37.26</v>
      </c>
      <c r="Y751" s="9">
        <f t="shared" si="30"/>
        <v>19486.11</v>
      </c>
      <c r="AD751" s="4" t="s">
        <v>3030</v>
      </c>
      <c r="AE751" s="4" t="s">
        <v>3031</v>
      </c>
      <c r="AF751" s="4" t="s">
        <v>2821</v>
      </c>
    </row>
    <row r="752" spans="1:35" ht="18" x14ac:dyDescent="0.3">
      <c r="A752" s="10" t="s">
        <v>3032</v>
      </c>
      <c r="B752" s="10"/>
      <c r="C752" s="49" t="s">
        <v>2825</v>
      </c>
      <c r="D752" s="12"/>
      <c r="E752" s="12"/>
      <c r="F752" s="29" t="s">
        <v>98</v>
      </c>
      <c r="G752" s="30">
        <v>1</v>
      </c>
      <c r="H752" s="41"/>
      <c r="I752" s="41">
        <v>258</v>
      </c>
      <c r="J752" s="31">
        <v>36.36</v>
      </c>
      <c r="M752" s="32">
        <f>ROUND(ROUND(J752, 2)*I752, 2)</f>
        <v>9380.8799999999992</v>
      </c>
      <c r="P752" s="31">
        <v>35.76</v>
      </c>
      <c r="S752" s="32">
        <f>ROUND(ROUND(P752, 2)*I752, 2)</f>
        <v>9226.08</v>
      </c>
      <c r="V752" s="9">
        <f>ROUND(ROUND(P752, 2)/1.2, 2)</f>
        <v>29.8</v>
      </c>
      <c r="Y752" s="9">
        <f t="shared" si="30"/>
        <v>7688.4</v>
      </c>
      <c r="AD752" s="4" t="s">
        <v>3033</v>
      </c>
      <c r="AE752" s="4" t="s">
        <v>3034</v>
      </c>
      <c r="AF752" s="4" t="s">
        <v>2828</v>
      </c>
    </row>
    <row r="753" spans="1:35" ht="18" x14ac:dyDescent="0.3">
      <c r="A753" s="10" t="s">
        <v>3035</v>
      </c>
      <c r="B753" s="10"/>
      <c r="C753" s="49" t="s">
        <v>2832</v>
      </c>
      <c r="D753" s="12"/>
      <c r="E753" s="12"/>
      <c r="F753" s="29" t="s">
        <v>67</v>
      </c>
      <c r="G753" s="30">
        <v>1.1000000000000001</v>
      </c>
      <c r="H753" s="41"/>
      <c r="I753" s="41">
        <v>320.76</v>
      </c>
      <c r="J753" s="31">
        <v>0</v>
      </c>
      <c r="M753" s="32">
        <f>ROUND(ROUND(J753, 2)*I753, 2)</f>
        <v>0</v>
      </c>
      <c r="P753" s="31">
        <v>1520.33</v>
      </c>
      <c r="S753" s="32">
        <f>ROUND(ROUND(P753, 2)*I753, 2)</f>
        <v>487661.05</v>
      </c>
      <c r="V753" s="9">
        <f>ROUND(ROUND(P753, 2)/1.2, 2)</f>
        <v>1266.94</v>
      </c>
      <c r="Y753" s="9">
        <f t="shared" si="30"/>
        <v>406384.21</v>
      </c>
      <c r="AD753" s="4" t="s">
        <v>3036</v>
      </c>
      <c r="AE753" s="4" t="s">
        <v>3037</v>
      </c>
      <c r="AF753" s="4" t="s">
        <v>2835</v>
      </c>
    </row>
    <row r="754" spans="1:35" ht="54" hidden="1" x14ac:dyDescent="0.3">
      <c r="A754" s="10" t="s">
        <v>3038</v>
      </c>
      <c r="B754" s="10" t="s">
        <v>3039</v>
      </c>
      <c r="C754" s="11" t="s">
        <v>3040</v>
      </c>
      <c r="D754" s="12"/>
      <c r="E754" s="12" t="s">
        <v>3041</v>
      </c>
      <c r="F754" s="12" t="s">
        <v>67</v>
      </c>
      <c r="G754" s="13">
        <v>1</v>
      </c>
      <c r="H754" s="13"/>
      <c r="I754" s="13">
        <v>0</v>
      </c>
      <c r="J754" s="14">
        <v>1056.3599999999999</v>
      </c>
      <c r="K754" s="15">
        <v>1612</v>
      </c>
      <c r="L754" s="14">
        <f>J754+ROUND(K754, 2)</f>
        <v>2668.3599999999997</v>
      </c>
      <c r="M754" s="14">
        <v>0</v>
      </c>
      <c r="N754" s="14">
        <v>0</v>
      </c>
      <c r="O754" s="14">
        <f>M754+N754</f>
        <v>0</v>
      </c>
      <c r="P754" s="14">
        <v>1056.3599999999999</v>
      </c>
      <c r="Q754" s="15">
        <v>1612</v>
      </c>
      <c r="R754" s="14">
        <f>P754+ROUND(Q754, 2)</f>
        <v>2668.3599999999997</v>
      </c>
      <c r="S754" s="14">
        <v>0</v>
      </c>
      <c r="T754" s="14">
        <v>0</v>
      </c>
      <c r="U754" s="14">
        <f>S754+T754</f>
        <v>0</v>
      </c>
      <c r="V754" s="9">
        <f>ROUND(P754 / 1.2, 2)</f>
        <v>880.3</v>
      </c>
      <c r="W754" s="9">
        <f>ROUND(Q754 / 1.2, 2)</f>
        <v>1343.33</v>
      </c>
      <c r="X754" s="9">
        <f>ROUND(R754 / 1.2, 2)</f>
        <v>2223.63</v>
      </c>
      <c r="Y754" s="9">
        <f t="shared" ref="Y754:Y769" si="31">ROUND(S754 / 1.2, 2)</f>
        <v>0</v>
      </c>
      <c r="Z754" s="9">
        <f>ROUND(T754 / 1.2, 2)</f>
        <v>0</v>
      </c>
      <c r="AA754" s="9">
        <f>Y754+Z754</f>
        <v>0</v>
      </c>
      <c r="AD754" s="4">
        <v>337839829</v>
      </c>
      <c r="AE754" s="4">
        <v>27137846</v>
      </c>
      <c r="AG754" s="4" t="s">
        <v>3042</v>
      </c>
      <c r="AH754" s="4" t="s">
        <v>3043</v>
      </c>
      <c r="AI754" s="4" t="s">
        <v>70</v>
      </c>
    </row>
    <row r="755" spans="1:35" ht="18" hidden="1" x14ac:dyDescent="0.3">
      <c r="A755" s="10" t="s">
        <v>3045</v>
      </c>
      <c r="B755" s="10"/>
      <c r="C755" s="49" t="s">
        <v>3046</v>
      </c>
      <c r="D755" s="12"/>
      <c r="E755" s="12"/>
      <c r="F755" s="29" t="s">
        <v>150</v>
      </c>
      <c r="G755" s="30">
        <v>44</v>
      </c>
      <c r="H755" s="30"/>
      <c r="I755" s="30">
        <v>0</v>
      </c>
      <c r="J755" s="31">
        <v>0.95</v>
      </c>
      <c r="M755" s="32">
        <f t="shared" ref="M755:M761" si="32">ROUND(ROUND(J755, 2)*I755, 2)</f>
        <v>0</v>
      </c>
      <c r="P755" s="31">
        <v>0.95</v>
      </c>
      <c r="S755" s="32">
        <f t="shared" ref="S755:S761" si="33">ROUND(ROUND(P755, 2)*I755, 2)</f>
        <v>0</v>
      </c>
      <c r="V755" s="9">
        <f t="shared" ref="V755:V761" si="34">ROUND(ROUND(P755, 2)/1.2, 2)</f>
        <v>0.79</v>
      </c>
      <c r="Y755" s="9">
        <f t="shared" si="31"/>
        <v>0</v>
      </c>
      <c r="AD755" s="4" t="s">
        <v>3047</v>
      </c>
      <c r="AE755" s="4" t="s">
        <v>3048</v>
      </c>
      <c r="AF755" s="4" t="s">
        <v>3049</v>
      </c>
    </row>
    <row r="756" spans="1:35" ht="18" hidden="1" x14ac:dyDescent="0.3">
      <c r="A756" s="10" t="s">
        <v>3052</v>
      </c>
      <c r="B756" s="10"/>
      <c r="C756" s="49" t="s">
        <v>3053</v>
      </c>
      <c r="D756" s="12"/>
      <c r="E756" s="12"/>
      <c r="F756" s="29" t="s">
        <v>150</v>
      </c>
      <c r="G756" s="30">
        <v>20</v>
      </c>
      <c r="H756" s="30"/>
      <c r="I756" s="30">
        <v>0</v>
      </c>
      <c r="J756" s="31">
        <v>0.28000000000000003</v>
      </c>
      <c r="M756" s="32">
        <f t="shared" si="32"/>
        <v>0</v>
      </c>
      <c r="P756" s="31">
        <v>0.28000000000000003</v>
      </c>
      <c r="S756" s="32">
        <f t="shared" si="33"/>
        <v>0</v>
      </c>
      <c r="V756" s="9">
        <f t="shared" si="34"/>
        <v>0.23</v>
      </c>
      <c r="Y756" s="9">
        <f t="shared" si="31"/>
        <v>0</v>
      </c>
      <c r="AD756" s="4" t="s">
        <v>3054</v>
      </c>
      <c r="AE756" s="4" t="s">
        <v>3055</v>
      </c>
      <c r="AF756" s="4" t="s">
        <v>3056</v>
      </c>
    </row>
    <row r="757" spans="1:35" ht="18" hidden="1" x14ac:dyDescent="0.3">
      <c r="A757" s="10" t="s">
        <v>3059</v>
      </c>
      <c r="B757" s="10"/>
      <c r="C757" s="49" t="s">
        <v>2904</v>
      </c>
      <c r="D757" s="12"/>
      <c r="E757" s="12"/>
      <c r="F757" s="29" t="s">
        <v>150</v>
      </c>
      <c r="G757" s="30">
        <v>2.2200000000000002</v>
      </c>
      <c r="H757" s="30"/>
      <c r="I757" s="30">
        <v>0</v>
      </c>
      <c r="J757" s="31">
        <v>80</v>
      </c>
      <c r="M757" s="32">
        <f t="shared" si="32"/>
        <v>0</v>
      </c>
      <c r="P757" s="31">
        <v>80</v>
      </c>
      <c r="S757" s="32">
        <f t="shared" si="33"/>
        <v>0</v>
      </c>
      <c r="V757" s="9">
        <f t="shared" si="34"/>
        <v>66.67</v>
      </c>
      <c r="Y757" s="9">
        <f t="shared" si="31"/>
        <v>0</v>
      </c>
      <c r="AD757" s="4" t="s">
        <v>3060</v>
      </c>
      <c r="AE757" s="4" t="s">
        <v>3061</v>
      </c>
      <c r="AF757" s="4" t="s">
        <v>2907</v>
      </c>
    </row>
    <row r="758" spans="1:35" ht="36" hidden="1" x14ac:dyDescent="0.3">
      <c r="A758" s="10" t="s">
        <v>3064</v>
      </c>
      <c r="B758" s="10"/>
      <c r="C758" s="28" t="s">
        <v>3065</v>
      </c>
      <c r="D758" s="12"/>
      <c r="E758" s="12"/>
      <c r="F758" s="29" t="s">
        <v>98</v>
      </c>
      <c r="G758" s="30">
        <v>13.5</v>
      </c>
      <c r="H758" s="30"/>
      <c r="I758" s="30">
        <v>0</v>
      </c>
      <c r="J758" s="31">
        <v>32.950000000000003</v>
      </c>
      <c r="M758" s="32">
        <f t="shared" si="32"/>
        <v>0</v>
      </c>
      <c r="P758" s="31">
        <v>32.950000000000003</v>
      </c>
      <c r="S758" s="32">
        <f t="shared" si="33"/>
        <v>0</v>
      </c>
      <c r="V758" s="9">
        <f t="shared" si="34"/>
        <v>27.46</v>
      </c>
      <c r="Y758" s="9">
        <f t="shared" si="31"/>
        <v>0</v>
      </c>
      <c r="AD758" s="4" t="s">
        <v>3066</v>
      </c>
      <c r="AE758" s="4" t="s">
        <v>3067</v>
      </c>
      <c r="AF758" s="4" t="s">
        <v>3068</v>
      </c>
    </row>
    <row r="759" spans="1:35" ht="18" hidden="1" x14ac:dyDescent="0.3">
      <c r="A759" s="10" t="s">
        <v>3071</v>
      </c>
      <c r="B759" s="10"/>
      <c r="C759" s="49" t="s">
        <v>3072</v>
      </c>
      <c r="D759" s="12"/>
      <c r="E759" s="12"/>
      <c r="F759" s="29" t="s">
        <v>150</v>
      </c>
      <c r="G759" s="30">
        <v>33.75</v>
      </c>
      <c r="H759" s="30"/>
      <c r="I759" s="30">
        <v>0</v>
      </c>
      <c r="J759" s="31">
        <v>0.9</v>
      </c>
      <c r="M759" s="32">
        <f t="shared" si="32"/>
        <v>0</v>
      </c>
      <c r="P759" s="31">
        <v>0.9</v>
      </c>
      <c r="S759" s="32">
        <f t="shared" si="33"/>
        <v>0</v>
      </c>
      <c r="V759" s="9">
        <f t="shared" si="34"/>
        <v>0.75</v>
      </c>
      <c r="Y759" s="9">
        <f t="shared" si="31"/>
        <v>0</v>
      </c>
      <c r="AD759" s="4" t="s">
        <v>3073</v>
      </c>
      <c r="AE759" s="4" t="s">
        <v>3074</v>
      </c>
      <c r="AF759" s="4" t="s">
        <v>3075</v>
      </c>
    </row>
    <row r="760" spans="1:35" ht="36" hidden="1" x14ac:dyDescent="0.3">
      <c r="A760" s="10" t="s">
        <v>3078</v>
      </c>
      <c r="B760" s="10"/>
      <c r="C760" s="49" t="s">
        <v>2796</v>
      </c>
      <c r="D760" s="12"/>
      <c r="E760" s="12"/>
      <c r="F760" s="29" t="s">
        <v>67</v>
      </c>
      <c r="G760" s="30">
        <v>2.1</v>
      </c>
      <c r="H760" s="30"/>
      <c r="I760" s="30">
        <v>0</v>
      </c>
      <c r="J760" s="31">
        <v>135.53</v>
      </c>
      <c r="M760" s="32">
        <f t="shared" si="32"/>
        <v>0</v>
      </c>
      <c r="P760" s="31">
        <v>135.53</v>
      </c>
      <c r="S760" s="32">
        <f t="shared" si="33"/>
        <v>0</v>
      </c>
      <c r="V760" s="9">
        <f t="shared" si="34"/>
        <v>112.94</v>
      </c>
      <c r="Y760" s="9">
        <f t="shared" si="31"/>
        <v>0</v>
      </c>
      <c r="AD760" s="4" t="s">
        <v>3079</v>
      </c>
      <c r="AE760" s="4" t="s">
        <v>3080</v>
      </c>
      <c r="AF760" s="4" t="s">
        <v>2799</v>
      </c>
    </row>
    <row r="761" spans="1:35" ht="18" hidden="1" x14ac:dyDescent="0.3">
      <c r="A761" s="10" t="s">
        <v>3083</v>
      </c>
      <c r="B761" s="10"/>
      <c r="C761" s="49" t="s">
        <v>2801</v>
      </c>
      <c r="D761" s="12"/>
      <c r="E761" s="12"/>
      <c r="F761" s="29" t="s">
        <v>150</v>
      </c>
      <c r="G761" s="30">
        <v>0.6</v>
      </c>
      <c r="H761" s="30"/>
      <c r="I761" s="30">
        <v>0</v>
      </c>
      <c r="J761" s="31">
        <v>119.25</v>
      </c>
      <c r="M761" s="32">
        <f t="shared" si="32"/>
        <v>0</v>
      </c>
      <c r="P761" s="31">
        <v>119.25</v>
      </c>
      <c r="S761" s="32">
        <f t="shared" si="33"/>
        <v>0</v>
      </c>
      <c r="V761" s="9">
        <f t="shared" si="34"/>
        <v>99.38</v>
      </c>
      <c r="Y761" s="9">
        <f t="shared" si="31"/>
        <v>0</v>
      </c>
      <c r="AD761" s="4" t="s">
        <v>3084</v>
      </c>
      <c r="AE761" s="4" t="s">
        <v>3085</v>
      </c>
      <c r="AF761" s="4" t="s">
        <v>2804</v>
      </c>
    </row>
    <row r="762" spans="1:35" ht="54" x14ac:dyDescent="0.3">
      <c r="A762" s="10" t="s">
        <v>3088</v>
      </c>
      <c r="B762" s="10" t="s">
        <v>3039</v>
      </c>
      <c r="C762" s="11" t="s">
        <v>3040</v>
      </c>
      <c r="D762" s="12"/>
      <c r="E762" s="12" t="s">
        <v>3041</v>
      </c>
      <c r="F762" s="12" t="s">
        <v>67</v>
      </c>
      <c r="G762" s="13">
        <v>1</v>
      </c>
      <c r="H762" s="13"/>
      <c r="I762" s="13">
        <v>662.77499999999998</v>
      </c>
      <c r="J762" s="14">
        <v>1095.55</v>
      </c>
      <c r="K762" s="15">
        <v>1612</v>
      </c>
      <c r="L762" s="14">
        <f>J762+ROUND(K762, 2)</f>
        <v>2707.55</v>
      </c>
      <c r="M762" s="14">
        <v>726103.15</v>
      </c>
      <c r="N762" s="14">
        <v>1068393.3</v>
      </c>
      <c r="O762" s="14">
        <f>M762+N762</f>
        <v>1794496.4500000002</v>
      </c>
      <c r="P762" s="14">
        <v>1355.32</v>
      </c>
      <c r="Q762" s="15">
        <v>1934.4</v>
      </c>
      <c r="R762" s="14">
        <f>P762+ROUND(Q762, 2)</f>
        <v>3289.7200000000003</v>
      </c>
      <c r="S762" s="14">
        <v>898272.21</v>
      </c>
      <c r="T762" s="14">
        <v>1282071.96</v>
      </c>
      <c r="U762" s="14">
        <f>S762+T762</f>
        <v>2180344.17</v>
      </c>
      <c r="V762" s="9">
        <f>ROUND(P762 / 1.2, 2)</f>
        <v>1129.43</v>
      </c>
      <c r="W762" s="9">
        <f>ROUND(Q762 / 1.2, 2)</f>
        <v>1612</v>
      </c>
      <c r="X762" s="9">
        <f>ROUND(R762 / 1.2, 2)</f>
        <v>2741.43</v>
      </c>
      <c r="Y762" s="9">
        <f t="shared" si="31"/>
        <v>748560.18</v>
      </c>
      <c r="Z762" s="9">
        <f>ROUND(T762 / 1.2, 2)</f>
        <v>1068393.3</v>
      </c>
      <c r="AA762" s="9">
        <f>Y762+Z762</f>
        <v>1816953.48</v>
      </c>
      <c r="AD762" s="4">
        <v>337840019</v>
      </c>
      <c r="AE762" s="4">
        <v>28845878</v>
      </c>
      <c r="AG762" s="4" t="s">
        <v>3042</v>
      </c>
      <c r="AH762" s="4" t="s">
        <v>3043</v>
      </c>
      <c r="AI762" s="4" t="s">
        <v>70</v>
      </c>
    </row>
    <row r="763" spans="1:35" ht="18" x14ac:dyDescent="0.3">
      <c r="A763" s="10" t="s">
        <v>3089</v>
      </c>
      <c r="B763" s="10"/>
      <c r="C763" s="49" t="s">
        <v>2801</v>
      </c>
      <c r="D763" s="12"/>
      <c r="E763" s="12"/>
      <c r="F763" s="29" t="s">
        <v>150</v>
      </c>
      <c r="G763" s="30">
        <v>0.6</v>
      </c>
      <c r="H763" s="30"/>
      <c r="I763" s="30">
        <v>397.66500000000002</v>
      </c>
      <c r="J763" s="31">
        <v>121.24</v>
      </c>
      <c r="M763" s="32">
        <f t="shared" ref="M763:M769" si="35">ROUND(ROUND(J763, 2)*I763, 2)</f>
        <v>48212.9</v>
      </c>
      <c r="P763" s="31">
        <v>119.25</v>
      </c>
      <c r="S763" s="32">
        <f t="shared" ref="S763:S769" si="36">ROUND(ROUND(P763, 2)*I763, 2)</f>
        <v>47421.55</v>
      </c>
      <c r="V763" s="9">
        <f t="shared" ref="V763:V769" si="37">ROUND(ROUND(P763, 2)/1.2, 2)</f>
        <v>99.38</v>
      </c>
      <c r="Y763" s="9">
        <f t="shared" si="31"/>
        <v>39517.96</v>
      </c>
      <c r="AD763" s="4" t="s">
        <v>3090</v>
      </c>
      <c r="AE763" s="4" t="s">
        <v>3091</v>
      </c>
      <c r="AF763" s="4" t="s">
        <v>2804</v>
      </c>
    </row>
    <row r="764" spans="1:35" ht="36" x14ac:dyDescent="0.3">
      <c r="A764" s="10" t="s">
        <v>3092</v>
      </c>
      <c r="B764" s="10"/>
      <c r="C764" s="49" t="s">
        <v>2796</v>
      </c>
      <c r="D764" s="12"/>
      <c r="E764" s="12"/>
      <c r="F764" s="29" t="s">
        <v>67</v>
      </c>
      <c r="G764" s="30">
        <v>2.1</v>
      </c>
      <c r="H764" s="30"/>
      <c r="I764" s="30">
        <v>1391.828</v>
      </c>
      <c r="J764" s="31">
        <v>137.79</v>
      </c>
      <c r="M764" s="32">
        <f t="shared" si="35"/>
        <v>191779.98</v>
      </c>
      <c r="P764" s="31">
        <v>277.68</v>
      </c>
      <c r="S764" s="32">
        <f t="shared" si="36"/>
        <v>386482.8</v>
      </c>
      <c r="V764" s="9">
        <f t="shared" si="37"/>
        <v>231.4</v>
      </c>
      <c r="Y764" s="9">
        <f t="shared" si="31"/>
        <v>322069</v>
      </c>
      <c r="AD764" s="4" t="s">
        <v>3093</v>
      </c>
      <c r="AE764" s="4" t="s">
        <v>3094</v>
      </c>
      <c r="AF764" s="4" t="s">
        <v>2799</v>
      </c>
    </row>
    <row r="765" spans="1:35" ht="18" x14ac:dyDescent="0.3">
      <c r="A765" s="10" t="s">
        <v>3095</v>
      </c>
      <c r="B765" s="10"/>
      <c r="C765" s="49" t="s">
        <v>3072</v>
      </c>
      <c r="D765" s="12"/>
      <c r="E765" s="12"/>
      <c r="F765" s="29" t="s">
        <v>150</v>
      </c>
      <c r="G765" s="30">
        <v>33.75</v>
      </c>
      <c r="H765" s="30"/>
      <c r="I765" s="30">
        <v>22368.655999999999</v>
      </c>
      <c r="J765" s="31">
        <v>0.92</v>
      </c>
      <c r="M765" s="32">
        <f t="shared" si="35"/>
        <v>20579.16</v>
      </c>
      <c r="P765" s="31">
        <v>0.9</v>
      </c>
      <c r="S765" s="32">
        <f t="shared" si="36"/>
        <v>20131.79</v>
      </c>
      <c r="V765" s="9">
        <f t="shared" si="37"/>
        <v>0.75</v>
      </c>
      <c r="Y765" s="9">
        <f t="shared" si="31"/>
        <v>16776.490000000002</v>
      </c>
      <c r="AD765" s="4" t="s">
        <v>3096</v>
      </c>
      <c r="AE765" s="4" t="s">
        <v>3097</v>
      </c>
      <c r="AF765" s="4" t="s">
        <v>3075</v>
      </c>
    </row>
    <row r="766" spans="1:35" ht="36" x14ac:dyDescent="0.3">
      <c r="A766" s="10" t="s">
        <v>3098</v>
      </c>
      <c r="B766" s="10"/>
      <c r="C766" s="28" t="s">
        <v>3065</v>
      </c>
      <c r="D766" s="12"/>
      <c r="E766" s="12"/>
      <c r="F766" s="29" t="s">
        <v>98</v>
      </c>
      <c r="G766" s="30">
        <v>13.5</v>
      </c>
      <c r="H766" s="30"/>
      <c r="I766" s="30">
        <v>8947.4629999999997</v>
      </c>
      <c r="J766" s="31">
        <v>35.11</v>
      </c>
      <c r="M766" s="32">
        <f t="shared" si="35"/>
        <v>314145.43</v>
      </c>
      <c r="P766" s="31">
        <v>32.950000000000003</v>
      </c>
      <c r="S766" s="32">
        <f t="shared" si="36"/>
        <v>294818.90999999997</v>
      </c>
      <c r="V766" s="9">
        <f t="shared" si="37"/>
        <v>27.46</v>
      </c>
      <c r="Y766" s="9">
        <f t="shared" si="31"/>
        <v>245682.43</v>
      </c>
      <c r="AD766" s="4" t="s">
        <v>3099</v>
      </c>
      <c r="AE766" s="4" t="s">
        <v>3100</v>
      </c>
      <c r="AF766" s="4" t="s">
        <v>3068</v>
      </c>
    </row>
    <row r="767" spans="1:35" ht="18" x14ac:dyDescent="0.3">
      <c r="A767" s="10" t="s">
        <v>3101</v>
      </c>
      <c r="B767" s="10"/>
      <c r="C767" s="49" t="s">
        <v>2904</v>
      </c>
      <c r="D767" s="12"/>
      <c r="E767" s="12"/>
      <c r="F767" s="29" t="s">
        <v>150</v>
      </c>
      <c r="G767" s="30">
        <v>2.2200000000000002</v>
      </c>
      <c r="H767" s="30"/>
      <c r="I767" s="30">
        <v>1471.3610000000001</v>
      </c>
      <c r="J767" s="31">
        <v>81.34</v>
      </c>
      <c r="M767" s="32">
        <f t="shared" si="35"/>
        <v>119680.5</v>
      </c>
      <c r="P767" s="31">
        <v>80</v>
      </c>
      <c r="S767" s="32">
        <f t="shared" si="36"/>
        <v>117708.88</v>
      </c>
      <c r="V767" s="9">
        <f t="shared" si="37"/>
        <v>66.67</v>
      </c>
      <c r="Y767" s="9">
        <f t="shared" si="31"/>
        <v>98090.73</v>
      </c>
      <c r="AD767" s="4" t="s">
        <v>3102</v>
      </c>
      <c r="AE767" s="4" t="s">
        <v>3103</v>
      </c>
      <c r="AF767" s="4" t="s">
        <v>2907</v>
      </c>
    </row>
    <row r="768" spans="1:35" ht="18" x14ac:dyDescent="0.3">
      <c r="A768" s="10" t="s">
        <v>3104</v>
      </c>
      <c r="B768" s="10"/>
      <c r="C768" s="49" t="s">
        <v>3053</v>
      </c>
      <c r="D768" s="12"/>
      <c r="E768" s="12"/>
      <c r="F768" s="29" t="s">
        <v>150</v>
      </c>
      <c r="G768" s="30">
        <v>20</v>
      </c>
      <c r="H768" s="30"/>
      <c r="I768" s="30">
        <v>13255.5</v>
      </c>
      <c r="J768" s="31">
        <v>0.28000000000000003</v>
      </c>
      <c r="M768" s="32">
        <f t="shared" si="35"/>
        <v>3711.54</v>
      </c>
      <c r="P768" s="31">
        <v>0.28000000000000003</v>
      </c>
      <c r="S768" s="32">
        <f t="shared" si="36"/>
        <v>3711.54</v>
      </c>
      <c r="V768" s="9">
        <f t="shared" si="37"/>
        <v>0.23</v>
      </c>
      <c r="Y768" s="9">
        <f t="shared" si="31"/>
        <v>3092.95</v>
      </c>
      <c r="AD768" s="4" t="s">
        <v>3105</v>
      </c>
      <c r="AE768" s="4" t="s">
        <v>3106</v>
      </c>
      <c r="AF768" s="4" t="s">
        <v>3056</v>
      </c>
    </row>
    <row r="769" spans="1:35" ht="18" x14ac:dyDescent="0.3">
      <c r="A769" s="10" t="s">
        <v>3107</v>
      </c>
      <c r="B769" s="10"/>
      <c r="C769" s="49" t="s">
        <v>3046</v>
      </c>
      <c r="D769" s="12"/>
      <c r="E769" s="12"/>
      <c r="F769" s="29" t="s">
        <v>150</v>
      </c>
      <c r="G769" s="30">
        <v>44</v>
      </c>
      <c r="H769" s="30"/>
      <c r="I769" s="30">
        <v>29162.1</v>
      </c>
      <c r="J769" s="31">
        <v>0.96</v>
      </c>
      <c r="M769" s="32">
        <f t="shared" si="35"/>
        <v>27995.62</v>
      </c>
      <c r="P769" s="31">
        <v>0.96</v>
      </c>
      <c r="S769" s="32">
        <f t="shared" si="36"/>
        <v>27995.62</v>
      </c>
      <c r="V769" s="9">
        <f t="shared" si="37"/>
        <v>0.8</v>
      </c>
      <c r="Y769" s="9">
        <f t="shared" si="31"/>
        <v>23329.68</v>
      </c>
      <c r="AD769" s="4" t="s">
        <v>3108</v>
      </c>
      <c r="AE769" s="4" t="s">
        <v>3109</v>
      </c>
      <c r="AF769" s="4" t="s">
        <v>3049</v>
      </c>
    </row>
    <row r="770" spans="1:35" ht="16.95" customHeight="1" x14ac:dyDescent="0.3">
      <c r="A770" s="10" t="s">
        <v>3110</v>
      </c>
      <c r="B770" s="10" t="s">
        <v>3111</v>
      </c>
      <c r="C770" s="101" t="s">
        <v>3112</v>
      </c>
      <c r="D770" s="102"/>
      <c r="E770" s="102"/>
      <c r="F770" s="102"/>
      <c r="G770" s="102"/>
      <c r="H770" s="102"/>
      <c r="I770" s="103"/>
      <c r="M770" s="6">
        <f>SUM(M771,M773,M775,M777)</f>
        <v>1138250.27</v>
      </c>
      <c r="N770" s="6">
        <f>SUM(N771,N773,N775,N777)</f>
        <v>142186</v>
      </c>
      <c r="O770" s="6">
        <f>SUM(O771,O773,O775,O777)</f>
        <v>1280436.27</v>
      </c>
      <c r="S770" s="6">
        <f>SUM(S771,S773,S775,S777)</f>
        <v>2711160</v>
      </c>
      <c r="T770" s="6">
        <f>SUM(T771,T773,T775,T777)</f>
        <v>838680</v>
      </c>
      <c r="U770" s="6">
        <f>SUM(U771,U773,U775,U777)</f>
        <v>3549840</v>
      </c>
      <c r="Y770" s="9">
        <f>SUM(Y771,Y773,Y775,Y777)</f>
        <v>2259300</v>
      </c>
      <c r="Z770" s="9">
        <f>SUM(Z771,Z773,Z775,Z777)</f>
        <v>698900</v>
      </c>
      <c r="AA770" s="9">
        <f>SUM(AA771,AA773,AA775,AA777)</f>
        <v>2958200</v>
      </c>
      <c r="AD770" s="4">
        <v>337839830</v>
      </c>
      <c r="AE770" s="4">
        <v>27137823</v>
      </c>
    </row>
    <row r="771" spans="1:35" ht="36" hidden="1" x14ac:dyDescent="0.3">
      <c r="A771" s="10" t="s">
        <v>3113</v>
      </c>
      <c r="B771" s="10" t="s">
        <v>3114</v>
      </c>
      <c r="C771" s="11" t="s">
        <v>3115</v>
      </c>
      <c r="D771" s="12"/>
      <c r="E771" s="12" t="s">
        <v>3116</v>
      </c>
      <c r="F771" s="12" t="s">
        <v>150</v>
      </c>
      <c r="G771" s="13">
        <v>1</v>
      </c>
      <c r="H771" s="13"/>
      <c r="I771" s="13">
        <v>0</v>
      </c>
      <c r="J771" s="14">
        <v>16710.3</v>
      </c>
      <c r="K771" s="15">
        <v>2458</v>
      </c>
      <c r="L771" s="14">
        <f>J771+ROUND(K771, 2)</f>
        <v>19168.3</v>
      </c>
      <c r="M771" s="14">
        <v>0</v>
      </c>
      <c r="N771" s="14">
        <v>0</v>
      </c>
      <c r="O771" s="14">
        <f>M771+N771</f>
        <v>0</v>
      </c>
      <c r="P771" s="14">
        <v>151920</v>
      </c>
      <c r="Q771" s="15">
        <v>22700</v>
      </c>
      <c r="R771" s="14">
        <f>P771+ROUND(Q771, 2)</f>
        <v>174620</v>
      </c>
      <c r="S771" s="14">
        <v>0</v>
      </c>
      <c r="T771" s="14">
        <v>0</v>
      </c>
      <c r="U771" s="14">
        <f>S771+T771</f>
        <v>0</v>
      </c>
      <c r="V771" s="9">
        <f>ROUND(P771 / 1.2, 2)</f>
        <v>126600</v>
      </c>
      <c r="W771" s="9">
        <f>ROUND(Q771 / 1.2, 2)</f>
        <v>18916.669999999998</v>
      </c>
      <c r="X771" s="9">
        <f>ROUND(R771 / 1.2, 2)</f>
        <v>145516.67000000001</v>
      </c>
      <c r="Y771" s="9">
        <f>ROUND(S771 / 1.2, 2)</f>
        <v>0</v>
      </c>
      <c r="Z771" s="9">
        <f>ROUND(T771 / 1.2, 2)</f>
        <v>0</v>
      </c>
      <c r="AA771" s="9">
        <f>Y771+Z771</f>
        <v>0</v>
      </c>
      <c r="AD771" s="4">
        <v>337839832</v>
      </c>
      <c r="AE771" s="4">
        <v>27138049</v>
      </c>
      <c r="AG771" s="4" t="s">
        <v>3117</v>
      </c>
      <c r="AH771" s="4" t="s">
        <v>3118</v>
      </c>
      <c r="AI771" s="4" t="s">
        <v>70</v>
      </c>
    </row>
    <row r="772" spans="1:35" ht="108" hidden="1" x14ac:dyDescent="0.3">
      <c r="A772" s="10" t="s">
        <v>3120</v>
      </c>
      <c r="B772" s="10"/>
      <c r="C772" s="49" t="s">
        <v>3121</v>
      </c>
      <c r="D772" s="12"/>
      <c r="E772" s="12" t="s">
        <v>3122</v>
      </c>
      <c r="F772" s="29" t="s">
        <v>150</v>
      </c>
      <c r="G772" s="30">
        <v>1</v>
      </c>
      <c r="H772" s="41"/>
      <c r="I772" s="41">
        <v>0</v>
      </c>
      <c r="J772" s="31">
        <v>16710.3</v>
      </c>
      <c r="M772" s="32">
        <f>ROUND(ROUND(J772, 2)*I772, 2)</f>
        <v>0</v>
      </c>
      <c r="P772" s="31">
        <v>151920</v>
      </c>
      <c r="S772" s="32">
        <f>ROUND(ROUND(P772, 2)*I772, 2)</f>
        <v>0</v>
      </c>
      <c r="V772" s="9">
        <f>ROUND(ROUND(P772, 2)/1.2, 2)</f>
        <v>126600</v>
      </c>
      <c r="Y772" s="9">
        <f t="shared" ref="Y772:Y778" si="38">ROUND(S772 / 1.2, 2)</f>
        <v>0</v>
      </c>
      <c r="AD772" s="4" t="s">
        <v>3123</v>
      </c>
      <c r="AE772" s="4" t="s">
        <v>3124</v>
      </c>
      <c r="AF772" s="4" t="s">
        <v>3125</v>
      </c>
    </row>
    <row r="773" spans="1:35" ht="36" x14ac:dyDescent="0.3">
      <c r="A773" s="10" t="s">
        <v>3128</v>
      </c>
      <c r="B773" s="10" t="s">
        <v>3114</v>
      </c>
      <c r="C773" s="11" t="s">
        <v>3115</v>
      </c>
      <c r="D773" s="12"/>
      <c r="E773" s="12" t="s">
        <v>3116</v>
      </c>
      <c r="F773" s="12" t="s">
        <v>150</v>
      </c>
      <c r="G773" s="13">
        <v>1</v>
      </c>
      <c r="H773" s="13"/>
      <c r="I773" s="13">
        <v>7</v>
      </c>
      <c r="J773" s="14">
        <v>16988.810000000001</v>
      </c>
      <c r="K773" s="15">
        <v>2458</v>
      </c>
      <c r="L773" s="14">
        <f>J773+ROUND(K773, 2)</f>
        <v>19446.810000000001</v>
      </c>
      <c r="M773" s="14">
        <v>118921.67</v>
      </c>
      <c r="N773" s="14">
        <v>17206</v>
      </c>
      <c r="O773" s="14">
        <f>M773+N773</f>
        <v>136127.66999999998</v>
      </c>
      <c r="P773" s="14">
        <v>151920</v>
      </c>
      <c r="Q773" s="15">
        <v>27240</v>
      </c>
      <c r="R773" s="14">
        <f>P773+ROUND(Q773, 2)</f>
        <v>179160</v>
      </c>
      <c r="S773" s="14">
        <v>1063440</v>
      </c>
      <c r="T773" s="14">
        <v>190680</v>
      </c>
      <c r="U773" s="14">
        <f>S773+T773</f>
        <v>1254120</v>
      </c>
      <c r="V773" s="9">
        <f>ROUND(P773 / 1.2, 2)</f>
        <v>126600</v>
      </c>
      <c r="W773" s="9">
        <f>ROUND(Q773 / 1.2, 2)</f>
        <v>22700</v>
      </c>
      <c r="X773" s="9">
        <f>ROUND(R773 / 1.2, 2)</f>
        <v>149300</v>
      </c>
      <c r="Y773" s="9">
        <f t="shared" si="38"/>
        <v>886200</v>
      </c>
      <c r="Z773" s="9">
        <f>ROUND(T773 / 1.2, 2)</f>
        <v>158900</v>
      </c>
      <c r="AA773" s="9">
        <f>Y773+Z773</f>
        <v>1045100</v>
      </c>
      <c r="AD773" s="4">
        <v>337840020</v>
      </c>
      <c r="AE773" s="4">
        <v>28845879</v>
      </c>
      <c r="AG773" s="4" t="s">
        <v>3117</v>
      </c>
      <c r="AH773" s="4" t="s">
        <v>3118</v>
      </c>
      <c r="AI773" s="4" t="s">
        <v>70</v>
      </c>
    </row>
    <row r="774" spans="1:35" ht="108" x14ac:dyDescent="0.3">
      <c r="A774" s="10" t="s">
        <v>3129</v>
      </c>
      <c r="B774" s="10"/>
      <c r="C774" s="49" t="s">
        <v>3121</v>
      </c>
      <c r="D774" s="12"/>
      <c r="E774" s="12" t="s">
        <v>3122</v>
      </c>
      <c r="F774" s="29" t="s">
        <v>150</v>
      </c>
      <c r="G774" s="30">
        <v>1</v>
      </c>
      <c r="H774" s="41"/>
      <c r="I774" s="41">
        <v>7</v>
      </c>
      <c r="J774" s="31">
        <v>16988.810000000001</v>
      </c>
      <c r="M774" s="32">
        <f>ROUND(ROUND(J774, 2)*I774, 2)</f>
        <v>118921.67</v>
      </c>
      <c r="P774" s="31">
        <v>151920</v>
      </c>
      <c r="S774" s="32">
        <f>ROUND(ROUND(P774, 2)*I774, 2)</f>
        <v>1063440</v>
      </c>
      <c r="V774" s="9">
        <f>ROUND(ROUND(P774, 2)/1.2, 2)</f>
        <v>126600</v>
      </c>
      <c r="Y774" s="9">
        <f t="shared" si="38"/>
        <v>886200</v>
      </c>
      <c r="AD774" s="4" t="s">
        <v>3130</v>
      </c>
      <c r="AE774" s="4" t="s">
        <v>3131</v>
      </c>
      <c r="AF774" s="4" t="s">
        <v>3125</v>
      </c>
    </row>
    <row r="775" spans="1:35" ht="36" hidden="1" x14ac:dyDescent="0.3">
      <c r="A775" s="10" t="s">
        <v>3132</v>
      </c>
      <c r="B775" s="10" t="s">
        <v>3133</v>
      </c>
      <c r="C775" s="11" t="s">
        <v>3134</v>
      </c>
      <c r="D775" s="12"/>
      <c r="E775" s="12" t="s">
        <v>3135</v>
      </c>
      <c r="F775" s="12" t="s">
        <v>150</v>
      </c>
      <c r="G775" s="13">
        <v>1</v>
      </c>
      <c r="H775" s="13"/>
      <c r="I775" s="13">
        <v>0</v>
      </c>
      <c r="J775" s="14">
        <v>16710.3</v>
      </c>
      <c r="K775" s="15">
        <v>2083</v>
      </c>
      <c r="L775" s="14">
        <f>J775+ROUND(K775, 2)</f>
        <v>18793.3</v>
      </c>
      <c r="M775" s="14">
        <v>0</v>
      </c>
      <c r="N775" s="14">
        <v>0</v>
      </c>
      <c r="O775" s="14">
        <f>M775+N775</f>
        <v>0</v>
      </c>
      <c r="P775" s="14">
        <v>27462</v>
      </c>
      <c r="Q775" s="15">
        <v>9000</v>
      </c>
      <c r="R775" s="14">
        <f>P775+ROUND(Q775, 2)</f>
        <v>36462</v>
      </c>
      <c r="S775" s="14">
        <v>0</v>
      </c>
      <c r="T775" s="14">
        <v>0</v>
      </c>
      <c r="U775" s="14">
        <f>S775+T775</f>
        <v>0</v>
      </c>
      <c r="V775" s="9">
        <f>ROUND(P775 / 1.2, 2)</f>
        <v>22885</v>
      </c>
      <c r="W775" s="9">
        <f>ROUND(Q775 / 1.2, 2)</f>
        <v>7500</v>
      </c>
      <c r="X775" s="9">
        <f>ROUND(R775 / 1.2, 2)</f>
        <v>30385</v>
      </c>
      <c r="Y775" s="9">
        <f t="shared" si="38"/>
        <v>0</v>
      </c>
      <c r="Z775" s="9">
        <f>ROUND(T775 / 1.2, 2)</f>
        <v>0</v>
      </c>
      <c r="AA775" s="9">
        <f>Y775+Z775</f>
        <v>0</v>
      </c>
      <c r="AD775" s="4">
        <v>337839833</v>
      </c>
      <c r="AE775" s="4">
        <v>27138050</v>
      </c>
      <c r="AG775" s="4" t="s">
        <v>3136</v>
      </c>
      <c r="AH775" s="4" t="s">
        <v>3137</v>
      </c>
      <c r="AI775" s="4" t="s">
        <v>70</v>
      </c>
    </row>
    <row r="776" spans="1:35" ht="144" hidden="1" x14ac:dyDescent="0.3">
      <c r="A776" s="10" t="s">
        <v>3139</v>
      </c>
      <c r="B776" s="10"/>
      <c r="C776" s="49" t="s">
        <v>3140</v>
      </c>
      <c r="D776" s="12"/>
      <c r="E776" s="12" t="s">
        <v>3141</v>
      </c>
      <c r="F776" s="29" t="s">
        <v>150</v>
      </c>
      <c r="G776" s="30">
        <v>1</v>
      </c>
      <c r="H776" s="41"/>
      <c r="I776" s="41">
        <v>0</v>
      </c>
      <c r="J776" s="31">
        <v>16710.3</v>
      </c>
      <c r="M776" s="32">
        <f>ROUND(ROUND(J776, 2)*I776, 2)</f>
        <v>0</v>
      </c>
      <c r="P776" s="31">
        <v>27462</v>
      </c>
      <c r="S776" s="32">
        <f>ROUND(ROUND(P776, 2)*I776, 2)</f>
        <v>0</v>
      </c>
      <c r="V776" s="9">
        <f>ROUND(ROUND(P776, 2)/1.2, 2)</f>
        <v>22885</v>
      </c>
      <c r="Y776" s="9">
        <f t="shared" si="38"/>
        <v>0</v>
      </c>
      <c r="AD776" s="4" t="s">
        <v>3142</v>
      </c>
      <c r="AE776" s="4" t="s">
        <v>3143</v>
      </c>
      <c r="AF776" s="4" t="s">
        <v>3144</v>
      </c>
    </row>
    <row r="777" spans="1:35" ht="36" x14ac:dyDescent="0.3">
      <c r="A777" s="10" t="s">
        <v>3147</v>
      </c>
      <c r="B777" s="10" t="s">
        <v>3133</v>
      </c>
      <c r="C777" s="11" t="s">
        <v>3134</v>
      </c>
      <c r="D777" s="12"/>
      <c r="E777" s="12" t="s">
        <v>3135</v>
      </c>
      <c r="F777" s="12" t="s">
        <v>150</v>
      </c>
      <c r="G777" s="13">
        <v>1</v>
      </c>
      <c r="H777" s="13"/>
      <c r="I777" s="13">
        <v>60</v>
      </c>
      <c r="J777" s="14">
        <v>16988.810000000001</v>
      </c>
      <c r="K777" s="15">
        <v>2083</v>
      </c>
      <c r="L777" s="14">
        <f>J777+ROUND(K777, 2)</f>
        <v>19071.810000000001</v>
      </c>
      <c r="M777" s="14">
        <v>1019328.6</v>
      </c>
      <c r="N777" s="14">
        <v>124980</v>
      </c>
      <c r="O777" s="14">
        <f>M777+N777</f>
        <v>1144308.6000000001</v>
      </c>
      <c r="P777" s="14">
        <v>27462</v>
      </c>
      <c r="Q777" s="15">
        <v>10800</v>
      </c>
      <c r="R777" s="14">
        <f>P777+ROUND(Q777, 2)</f>
        <v>38262</v>
      </c>
      <c r="S777" s="14">
        <v>1647720</v>
      </c>
      <c r="T777" s="14">
        <v>648000</v>
      </c>
      <c r="U777" s="14">
        <f>S777+T777</f>
        <v>2295720</v>
      </c>
      <c r="V777" s="9">
        <f>ROUND(P777 / 1.2, 2)</f>
        <v>22885</v>
      </c>
      <c r="W777" s="9">
        <f>ROUND(Q777 / 1.2, 2)</f>
        <v>9000</v>
      </c>
      <c r="X777" s="9">
        <f>ROUND(R777 / 1.2, 2)</f>
        <v>31885</v>
      </c>
      <c r="Y777" s="9">
        <f t="shared" si="38"/>
        <v>1373100</v>
      </c>
      <c r="Z777" s="9">
        <f>ROUND(T777 / 1.2, 2)</f>
        <v>540000</v>
      </c>
      <c r="AA777" s="9">
        <f>Y777+Z777</f>
        <v>1913100</v>
      </c>
      <c r="AD777" s="4">
        <v>337840021</v>
      </c>
      <c r="AE777" s="4">
        <v>28858350</v>
      </c>
      <c r="AG777" s="4" t="s">
        <v>3136</v>
      </c>
      <c r="AH777" s="4" t="s">
        <v>3137</v>
      </c>
      <c r="AI777" s="4" t="s">
        <v>70</v>
      </c>
    </row>
    <row r="778" spans="1:35" ht="144" x14ac:dyDescent="0.3">
      <c r="A778" s="10" t="s">
        <v>3148</v>
      </c>
      <c r="B778" s="10"/>
      <c r="C778" s="49" t="s">
        <v>3140</v>
      </c>
      <c r="D778" s="12"/>
      <c r="E778" s="12" t="s">
        <v>3141</v>
      </c>
      <c r="F778" s="29" t="s">
        <v>150</v>
      </c>
      <c r="G778" s="30">
        <v>1</v>
      </c>
      <c r="H778" s="41"/>
      <c r="I778" s="41">
        <v>60</v>
      </c>
      <c r="J778" s="31">
        <v>16988.810000000001</v>
      </c>
      <c r="M778" s="32">
        <f>ROUND(ROUND(J778, 2)*I778, 2)</f>
        <v>1019328.6</v>
      </c>
      <c r="P778" s="31">
        <v>27462</v>
      </c>
      <c r="S778" s="32">
        <f>ROUND(ROUND(P778, 2)*I778, 2)</f>
        <v>1647720</v>
      </c>
      <c r="V778" s="9">
        <f>ROUND(ROUND(P778, 2)/1.2, 2)</f>
        <v>22885</v>
      </c>
      <c r="Y778" s="9">
        <f t="shared" si="38"/>
        <v>1373100</v>
      </c>
      <c r="AD778" s="4" t="s">
        <v>3149</v>
      </c>
      <c r="AE778" s="4" t="s">
        <v>3150</v>
      </c>
      <c r="AF778" s="4" t="s">
        <v>3144</v>
      </c>
    </row>
    <row r="779" spans="1:35" ht="16.95" customHeight="1" x14ac:dyDescent="0.3">
      <c r="A779" s="10" t="s">
        <v>3151</v>
      </c>
      <c r="B779" s="10" t="s">
        <v>3152</v>
      </c>
      <c r="C779" s="101" t="s">
        <v>3153</v>
      </c>
      <c r="D779" s="102"/>
      <c r="E779" s="102"/>
      <c r="F779" s="102"/>
      <c r="G779" s="102"/>
      <c r="H779" s="102"/>
      <c r="I779" s="103"/>
      <c r="M779" s="6">
        <f>SUM(M780,M808)</f>
        <v>1066238.33</v>
      </c>
      <c r="N779" s="6">
        <f>SUM(N780,N808)</f>
        <v>10792994</v>
      </c>
      <c r="O779" s="6">
        <f>SUM(O780,O808)</f>
        <v>11859232.33</v>
      </c>
      <c r="S779" s="6">
        <f>SUM(S780,S808)</f>
        <v>1049605.99</v>
      </c>
      <c r="T779" s="6">
        <f>SUM(T780,T808)</f>
        <v>12951592.800000001</v>
      </c>
      <c r="U779" s="6">
        <f>SUM(U780,U808)</f>
        <v>14001198.789999999</v>
      </c>
      <c r="Y779" s="9">
        <f>SUM(Y780,Y808)</f>
        <v>874671.65999999992</v>
      </c>
      <c r="Z779" s="9">
        <f>SUM(Z780,Z808)</f>
        <v>10792994</v>
      </c>
      <c r="AA779" s="9">
        <f>SUM(AA780,AA808)</f>
        <v>11667665.66</v>
      </c>
      <c r="AD779" s="4">
        <v>337839834</v>
      </c>
      <c r="AE779" s="4">
        <v>27137804</v>
      </c>
    </row>
    <row r="780" spans="1:35" ht="16.95" customHeight="1" x14ac:dyDescent="0.3">
      <c r="A780" s="10" t="s">
        <v>3154</v>
      </c>
      <c r="B780" s="10" t="s">
        <v>3155</v>
      </c>
      <c r="C780" s="101" t="s">
        <v>3156</v>
      </c>
      <c r="D780" s="102"/>
      <c r="E780" s="102"/>
      <c r="F780" s="102"/>
      <c r="G780" s="102"/>
      <c r="H780" s="102"/>
      <c r="I780" s="103"/>
      <c r="M780" s="6">
        <f>SUM(M781,M784,M787,M790,M793,M796,M799,M802,M805)</f>
        <v>658186.53999999992</v>
      </c>
      <c r="N780" s="6">
        <f>SUM(N781,N784,N787,N790,N793,N796,N799,N802,N805)</f>
        <v>8293286.8000000007</v>
      </c>
      <c r="O780" s="6">
        <f>SUM(O781,O784,O787,O790,O793,O796,O799,O802,O805)</f>
        <v>8951473.3399999999</v>
      </c>
      <c r="S780" s="6">
        <f>SUM(S781,S784,S787,S790,S793,S796,S799,S802,S805)</f>
        <v>647882</v>
      </c>
      <c r="T780" s="6">
        <f>SUM(T781,T784,T787,T790,T793,T796,T799,T802,T805)</f>
        <v>9951944.1600000001</v>
      </c>
      <c r="U780" s="6">
        <f>SUM(U781,U784,U787,U790,U793,U796,U799,U802,U805)</f>
        <v>10599826.16</v>
      </c>
      <c r="Y780" s="9">
        <f>SUM(Y781,Y784,Y787,Y790,Y793,Y796,Y799,Y802,Y805)</f>
        <v>539901.66999999993</v>
      </c>
      <c r="Z780" s="9">
        <f>SUM(Z781,Z784,Z787,Z790,Z793,Z796,Z799,Z802,Z805)</f>
        <v>8293286.8000000007</v>
      </c>
      <c r="AA780" s="9">
        <f>SUM(AA781,AA784,AA787,AA790,AA793,AA796,AA799,AA802,AA805)</f>
        <v>8833188.4700000007</v>
      </c>
      <c r="AD780" s="4">
        <v>337839835</v>
      </c>
      <c r="AE780" s="4">
        <v>27137832</v>
      </c>
    </row>
    <row r="781" spans="1:35" ht="54" hidden="1" x14ac:dyDescent="0.3">
      <c r="A781" s="10" t="s">
        <v>3157</v>
      </c>
      <c r="B781" s="10" t="s">
        <v>3158</v>
      </c>
      <c r="C781" s="11" t="s">
        <v>3159</v>
      </c>
      <c r="D781" s="12"/>
      <c r="E781" s="12" t="s">
        <v>66</v>
      </c>
      <c r="F781" s="12" t="s">
        <v>67</v>
      </c>
      <c r="G781" s="13">
        <v>1</v>
      </c>
      <c r="H781" s="13"/>
      <c r="I781" s="13">
        <v>0</v>
      </c>
      <c r="J781" s="14">
        <v>0</v>
      </c>
      <c r="K781" s="15">
        <v>570</v>
      </c>
      <c r="L781" s="14">
        <f>J781+ROUND(K781, 2)</f>
        <v>570</v>
      </c>
      <c r="M781" s="14">
        <v>0</v>
      </c>
      <c r="N781" s="14">
        <v>0</v>
      </c>
      <c r="O781" s="14">
        <f>M781+N781</f>
        <v>0</v>
      </c>
      <c r="P781" s="14">
        <v>71.61</v>
      </c>
      <c r="Q781" s="15">
        <v>570</v>
      </c>
      <c r="R781" s="14">
        <f>P781+ROUND(Q781, 2)</f>
        <v>641.61</v>
      </c>
      <c r="S781" s="14">
        <v>0</v>
      </c>
      <c r="T781" s="14">
        <v>0</v>
      </c>
      <c r="U781" s="14">
        <f>S781+T781</f>
        <v>0</v>
      </c>
      <c r="V781" s="9">
        <f>ROUND(P781 / 1.2, 2)</f>
        <v>59.68</v>
      </c>
      <c r="W781" s="9">
        <f>ROUND(Q781 / 1.2, 2)</f>
        <v>475</v>
      </c>
      <c r="X781" s="9">
        <f>ROUND(R781 / 1.2, 2)</f>
        <v>534.67999999999995</v>
      </c>
      <c r="Y781" s="9">
        <f>ROUND(S781 / 1.2, 2)</f>
        <v>0</v>
      </c>
      <c r="Z781" s="9">
        <f>ROUND(T781 / 1.2, 2)</f>
        <v>0</v>
      </c>
      <c r="AA781" s="9">
        <f>Y781+Z781</f>
        <v>0</v>
      </c>
      <c r="AD781" s="4">
        <v>337839837</v>
      </c>
      <c r="AE781" s="4">
        <v>27137867</v>
      </c>
      <c r="AG781" s="4" t="s">
        <v>3160</v>
      </c>
      <c r="AH781" s="4" t="s">
        <v>3161</v>
      </c>
      <c r="AI781" s="4" t="s">
        <v>70</v>
      </c>
    </row>
    <row r="782" spans="1:35" ht="72" hidden="1" x14ac:dyDescent="0.3">
      <c r="A782" s="10" t="s">
        <v>3162</v>
      </c>
      <c r="B782" s="10"/>
      <c r="C782" s="28" t="s">
        <v>3163</v>
      </c>
      <c r="D782" s="12"/>
      <c r="E782" s="12" t="s">
        <v>3164</v>
      </c>
      <c r="F782" s="29" t="s">
        <v>74</v>
      </c>
      <c r="G782" s="30">
        <v>4.5</v>
      </c>
      <c r="H782" s="30"/>
      <c r="I782" s="30">
        <v>0</v>
      </c>
      <c r="J782" s="31">
        <v>12.58</v>
      </c>
      <c r="M782" s="32">
        <f>ROUND(ROUND(J782, 2)*I782, 2)</f>
        <v>0</v>
      </c>
      <c r="P782" s="31">
        <v>12.58</v>
      </c>
      <c r="S782" s="32">
        <f>ROUND(ROUND(P782, 2)*I782, 2)</f>
        <v>0</v>
      </c>
      <c r="V782" s="9">
        <f>ROUND(ROUND(P782, 2)/1.2, 2)</f>
        <v>10.48</v>
      </c>
      <c r="Y782" s="9">
        <f t="shared" ref="Y782:Y807" si="39">ROUND(S782 / 1.2, 2)</f>
        <v>0</v>
      </c>
      <c r="AD782" s="4" t="s">
        <v>3165</v>
      </c>
      <c r="AE782" s="4" t="s">
        <v>3166</v>
      </c>
      <c r="AF782" s="4" t="s">
        <v>3167</v>
      </c>
    </row>
    <row r="783" spans="1:35" ht="18" hidden="1" x14ac:dyDescent="0.3">
      <c r="A783" s="10" t="s">
        <v>3168</v>
      </c>
      <c r="B783" s="10"/>
      <c r="C783" s="49" t="s">
        <v>1186</v>
      </c>
      <c r="D783" s="12"/>
      <c r="E783" s="12"/>
      <c r="F783" s="29" t="s">
        <v>74</v>
      </c>
      <c r="G783" s="30">
        <v>0.15</v>
      </c>
      <c r="H783" s="30"/>
      <c r="I783" s="30">
        <v>0</v>
      </c>
      <c r="J783" s="31">
        <v>100</v>
      </c>
      <c r="M783" s="32">
        <f>ROUND(ROUND(J783, 2)*I783, 2)</f>
        <v>0</v>
      </c>
      <c r="P783" s="31">
        <v>100</v>
      </c>
      <c r="S783" s="32">
        <f>ROUND(ROUND(P783, 2)*I783, 2)</f>
        <v>0</v>
      </c>
      <c r="V783" s="9">
        <f>ROUND(ROUND(P783, 2)/1.2, 2)</f>
        <v>83.33</v>
      </c>
      <c r="Y783" s="9">
        <f t="shared" si="39"/>
        <v>0</v>
      </c>
      <c r="AD783" s="4" t="s">
        <v>3169</v>
      </c>
      <c r="AE783" s="4" t="s">
        <v>3170</v>
      </c>
      <c r="AF783" s="4" t="s">
        <v>1189</v>
      </c>
    </row>
    <row r="784" spans="1:35" ht="126" hidden="1" x14ac:dyDescent="0.3">
      <c r="A784" s="10" t="s">
        <v>3171</v>
      </c>
      <c r="B784" s="10" t="s">
        <v>3172</v>
      </c>
      <c r="C784" s="11" t="s">
        <v>3173</v>
      </c>
      <c r="D784" s="12"/>
      <c r="E784" s="12" t="s">
        <v>3174</v>
      </c>
      <c r="F784" s="12" t="s">
        <v>67</v>
      </c>
      <c r="G784" s="13">
        <v>1</v>
      </c>
      <c r="H784" s="13"/>
      <c r="I784" s="13">
        <v>0</v>
      </c>
      <c r="J784" s="14">
        <v>69.319999999999993</v>
      </c>
      <c r="K784" s="15">
        <v>790</v>
      </c>
      <c r="L784" s="14">
        <f>J784+ROUND(K784, 2)</f>
        <v>859.31999999999994</v>
      </c>
      <c r="M784" s="14">
        <v>0</v>
      </c>
      <c r="N784" s="14">
        <v>0</v>
      </c>
      <c r="O784" s="14">
        <f>M784+N784</f>
        <v>0</v>
      </c>
      <c r="P784" s="14">
        <v>69.319999999999993</v>
      </c>
      <c r="Q784" s="15">
        <v>790</v>
      </c>
      <c r="R784" s="14">
        <f>P784+ROUND(Q784, 2)</f>
        <v>859.31999999999994</v>
      </c>
      <c r="S784" s="14">
        <v>0</v>
      </c>
      <c r="T784" s="14">
        <v>0</v>
      </c>
      <c r="U784" s="14">
        <f>S784+T784</f>
        <v>0</v>
      </c>
      <c r="V784" s="9">
        <f>ROUND(P784 / 1.2, 2)</f>
        <v>57.77</v>
      </c>
      <c r="W784" s="9">
        <f>ROUND(Q784 / 1.2, 2)</f>
        <v>658.33</v>
      </c>
      <c r="X784" s="9">
        <f>ROUND(R784 / 1.2, 2)</f>
        <v>716.1</v>
      </c>
      <c r="Y784" s="9">
        <f t="shared" si="39"/>
        <v>0</v>
      </c>
      <c r="Z784" s="9">
        <f>ROUND(T784 / 1.2, 2)</f>
        <v>0</v>
      </c>
      <c r="AA784" s="9">
        <f>Y784+Z784</f>
        <v>0</v>
      </c>
      <c r="AD784" s="4">
        <v>337839839</v>
      </c>
      <c r="AE784" s="4">
        <v>27138014</v>
      </c>
      <c r="AG784" s="4" t="s">
        <v>3175</v>
      </c>
      <c r="AH784" s="4" t="s">
        <v>3176</v>
      </c>
      <c r="AI784" s="4" t="s">
        <v>70</v>
      </c>
    </row>
    <row r="785" spans="1:35" ht="36" hidden="1" x14ac:dyDescent="0.3">
      <c r="A785" s="10" t="s">
        <v>3178</v>
      </c>
      <c r="B785" s="10"/>
      <c r="C785" s="28" t="s">
        <v>1153</v>
      </c>
      <c r="D785" s="12"/>
      <c r="E785" s="12"/>
      <c r="F785" s="29" t="s">
        <v>74</v>
      </c>
      <c r="G785" s="30">
        <v>4.5</v>
      </c>
      <c r="H785" s="30"/>
      <c r="I785" s="30">
        <v>0</v>
      </c>
      <c r="J785" s="31">
        <v>12.07</v>
      </c>
      <c r="M785" s="32">
        <f>ROUND(ROUND(J785, 2)*I785, 2)</f>
        <v>0</v>
      </c>
      <c r="P785" s="31">
        <v>12.07</v>
      </c>
      <c r="S785" s="32">
        <f>ROUND(ROUND(P785, 2)*I785, 2)</f>
        <v>0</v>
      </c>
      <c r="V785" s="9">
        <f>ROUND(ROUND(P785, 2)/1.2, 2)</f>
        <v>10.06</v>
      </c>
      <c r="Y785" s="9">
        <f t="shared" si="39"/>
        <v>0</v>
      </c>
      <c r="AD785" s="4" t="s">
        <v>3179</v>
      </c>
      <c r="AE785" s="4" t="s">
        <v>3180</v>
      </c>
      <c r="AF785" s="4" t="s">
        <v>1156</v>
      </c>
    </row>
    <row r="786" spans="1:35" ht="18" hidden="1" x14ac:dyDescent="0.3">
      <c r="A786" s="10" t="s">
        <v>3183</v>
      </c>
      <c r="B786" s="10"/>
      <c r="C786" s="49" t="s">
        <v>1186</v>
      </c>
      <c r="D786" s="12"/>
      <c r="E786" s="12"/>
      <c r="F786" s="29" t="s">
        <v>74</v>
      </c>
      <c r="G786" s="30">
        <v>0.15</v>
      </c>
      <c r="H786" s="30"/>
      <c r="I786" s="30">
        <v>0</v>
      </c>
      <c r="J786" s="31">
        <v>100</v>
      </c>
      <c r="M786" s="32">
        <f>ROUND(ROUND(J786, 2)*I786, 2)</f>
        <v>0</v>
      </c>
      <c r="P786" s="31">
        <v>100</v>
      </c>
      <c r="S786" s="32">
        <f>ROUND(ROUND(P786, 2)*I786, 2)</f>
        <v>0</v>
      </c>
      <c r="V786" s="9">
        <f>ROUND(ROUND(P786, 2)/1.2, 2)</f>
        <v>83.33</v>
      </c>
      <c r="Y786" s="9">
        <f t="shared" si="39"/>
        <v>0</v>
      </c>
      <c r="AD786" s="4" t="s">
        <v>3184</v>
      </c>
      <c r="AE786" s="4" t="s">
        <v>3185</v>
      </c>
      <c r="AF786" s="4" t="s">
        <v>1189</v>
      </c>
    </row>
    <row r="787" spans="1:35" ht="126" hidden="1" x14ac:dyDescent="0.3">
      <c r="A787" s="10" t="s">
        <v>3188</v>
      </c>
      <c r="B787" s="10" t="s">
        <v>3172</v>
      </c>
      <c r="C787" s="11" t="s">
        <v>3173</v>
      </c>
      <c r="D787" s="12"/>
      <c r="E787" s="12" t="s">
        <v>3189</v>
      </c>
      <c r="F787" s="12" t="s">
        <v>67</v>
      </c>
      <c r="G787" s="13">
        <v>1</v>
      </c>
      <c r="H787" s="13"/>
      <c r="I787" s="13">
        <v>0</v>
      </c>
      <c r="J787" s="14">
        <v>69.319999999999993</v>
      </c>
      <c r="K787" s="15">
        <v>790</v>
      </c>
      <c r="L787" s="14">
        <f>J787+ROUND(K787, 2)</f>
        <v>859.31999999999994</v>
      </c>
      <c r="M787" s="14">
        <v>0</v>
      </c>
      <c r="N787" s="14">
        <v>0</v>
      </c>
      <c r="O787" s="14">
        <f>M787+N787</f>
        <v>0</v>
      </c>
      <c r="P787" s="14">
        <v>69.319999999999993</v>
      </c>
      <c r="Q787" s="15">
        <v>790</v>
      </c>
      <c r="R787" s="14">
        <f>P787+ROUND(Q787, 2)</f>
        <v>859.31999999999994</v>
      </c>
      <c r="S787" s="14">
        <v>0</v>
      </c>
      <c r="T787" s="14">
        <v>0</v>
      </c>
      <c r="U787" s="14">
        <f>S787+T787</f>
        <v>0</v>
      </c>
      <c r="V787" s="9">
        <f>ROUND(P787 / 1.2, 2)</f>
        <v>57.77</v>
      </c>
      <c r="W787" s="9">
        <f>ROUND(Q787 / 1.2, 2)</f>
        <v>658.33</v>
      </c>
      <c r="X787" s="9">
        <f>ROUND(R787 / 1.2, 2)</f>
        <v>716.1</v>
      </c>
      <c r="Y787" s="9">
        <f t="shared" si="39"/>
        <v>0</v>
      </c>
      <c r="Z787" s="9">
        <f>ROUND(T787 / 1.2, 2)</f>
        <v>0</v>
      </c>
      <c r="AA787" s="9">
        <f>Y787+Z787</f>
        <v>0</v>
      </c>
      <c r="AD787" s="4">
        <v>337840022</v>
      </c>
      <c r="AE787" s="4">
        <v>27137943</v>
      </c>
      <c r="AG787" s="4" t="s">
        <v>3175</v>
      </c>
      <c r="AH787" s="4" t="s">
        <v>3176</v>
      </c>
      <c r="AI787" s="4" t="s">
        <v>70</v>
      </c>
    </row>
    <row r="788" spans="1:35" ht="18" hidden="1" x14ac:dyDescent="0.3">
      <c r="A788" s="10" t="s">
        <v>3191</v>
      </c>
      <c r="B788" s="10"/>
      <c r="C788" s="49" t="s">
        <v>1186</v>
      </c>
      <c r="D788" s="12"/>
      <c r="E788" s="12"/>
      <c r="F788" s="29" t="s">
        <v>74</v>
      </c>
      <c r="G788" s="30">
        <v>0.15</v>
      </c>
      <c r="H788" s="30"/>
      <c r="I788" s="30">
        <v>0</v>
      </c>
      <c r="J788" s="31">
        <v>100</v>
      </c>
      <c r="M788" s="32">
        <f>ROUND(ROUND(J788, 2)*I788, 2)</f>
        <v>0</v>
      </c>
      <c r="P788" s="31">
        <v>100</v>
      </c>
      <c r="S788" s="32">
        <f>ROUND(ROUND(P788, 2)*I788, 2)</f>
        <v>0</v>
      </c>
      <c r="V788" s="9">
        <f>ROUND(ROUND(P788, 2)/1.2, 2)</f>
        <v>83.33</v>
      </c>
      <c r="Y788" s="9">
        <f t="shared" si="39"/>
        <v>0</v>
      </c>
      <c r="AD788" s="4" t="s">
        <v>3192</v>
      </c>
      <c r="AE788" s="4" t="s">
        <v>3193</v>
      </c>
      <c r="AF788" s="4" t="s">
        <v>1189</v>
      </c>
    </row>
    <row r="789" spans="1:35" ht="36" hidden="1" x14ac:dyDescent="0.3">
      <c r="A789" s="10" t="s">
        <v>3196</v>
      </c>
      <c r="B789" s="10"/>
      <c r="C789" s="28" t="s">
        <v>1153</v>
      </c>
      <c r="D789" s="12"/>
      <c r="E789" s="12"/>
      <c r="F789" s="29" t="s">
        <v>74</v>
      </c>
      <c r="G789" s="30">
        <v>4.5</v>
      </c>
      <c r="H789" s="30"/>
      <c r="I789" s="30">
        <v>0</v>
      </c>
      <c r="J789" s="31">
        <v>12.07</v>
      </c>
      <c r="M789" s="32">
        <f>ROUND(ROUND(J789, 2)*I789, 2)</f>
        <v>0</v>
      </c>
      <c r="P789" s="31">
        <v>12.07</v>
      </c>
      <c r="S789" s="32">
        <f>ROUND(ROUND(P789, 2)*I789, 2)</f>
        <v>0</v>
      </c>
      <c r="V789" s="9">
        <f>ROUND(ROUND(P789, 2)/1.2, 2)</f>
        <v>10.06</v>
      </c>
      <c r="Y789" s="9">
        <f t="shared" si="39"/>
        <v>0</v>
      </c>
      <c r="AD789" s="4" t="s">
        <v>3197</v>
      </c>
      <c r="AE789" s="4" t="s">
        <v>3198</v>
      </c>
      <c r="AF789" s="4" t="s">
        <v>1156</v>
      </c>
    </row>
    <row r="790" spans="1:35" ht="126" x14ac:dyDescent="0.3">
      <c r="A790" s="10" t="s">
        <v>3201</v>
      </c>
      <c r="B790" s="10" t="s">
        <v>3172</v>
      </c>
      <c r="C790" s="11" t="s">
        <v>3173</v>
      </c>
      <c r="D790" s="12"/>
      <c r="E790" s="12" t="s">
        <v>3174</v>
      </c>
      <c r="F790" s="12" t="s">
        <v>67</v>
      </c>
      <c r="G790" s="13">
        <v>1</v>
      </c>
      <c r="H790" s="13"/>
      <c r="I790" s="13">
        <v>2789.37</v>
      </c>
      <c r="J790" s="14">
        <v>70.42</v>
      </c>
      <c r="K790" s="15">
        <v>790</v>
      </c>
      <c r="L790" s="14">
        <f>J790+ROUND(K790, 2)</f>
        <v>860.42</v>
      </c>
      <c r="M790" s="14">
        <v>196427.44</v>
      </c>
      <c r="N790" s="14">
        <v>2203602.2999999998</v>
      </c>
      <c r="O790" s="14">
        <f>M790+N790</f>
        <v>2400029.7399999998</v>
      </c>
      <c r="P790" s="14">
        <v>69.319999999999993</v>
      </c>
      <c r="Q790" s="15">
        <v>948</v>
      </c>
      <c r="R790" s="14">
        <f>P790+ROUND(Q790, 2)</f>
        <v>1017.3199999999999</v>
      </c>
      <c r="S790" s="14">
        <v>193359.13</v>
      </c>
      <c r="T790" s="14">
        <v>2644322.7599999998</v>
      </c>
      <c r="U790" s="14">
        <f>S790+T790</f>
        <v>2837681.8899999997</v>
      </c>
      <c r="V790" s="9">
        <f>ROUND(P790 / 1.2, 2)</f>
        <v>57.77</v>
      </c>
      <c r="W790" s="9">
        <f>ROUND(Q790 / 1.2, 2)</f>
        <v>790</v>
      </c>
      <c r="X790" s="9">
        <f>ROUND(R790 / 1.2, 2)</f>
        <v>847.77</v>
      </c>
      <c r="Y790" s="9">
        <f t="shared" si="39"/>
        <v>161132.60999999999</v>
      </c>
      <c r="Z790" s="9">
        <f>ROUND(T790 / 1.2, 2)</f>
        <v>2203602.2999999998</v>
      </c>
      <c r="AA790" s="9">
        <f>Y790+Z790</f>
        <v>2364734.9099999997</v>
      </c>
      <c r="AD790" s="4">
        <v>337840023</v>
      </c>
      <c r="AE790" s="4">
        <v>28858345</v>
      </c>
      <c r="AG790" s="4" t="s">
        <v>3175</v>
      </c>
      <c r="AH790" s="4" t="s">
        <v>3176</v>
      </c>
      <c r="AI790" s="4" t="s">
        <v>70</v>
      </c>
    </row>
    <row r="791" spans="1:35" ht="36" x14ac:dyDescent="0.3">
      <c r="A791" s="10" t="s">
        <v>3202</v>
      </c>
      <c r="B791" s="10"/>
      <c r="C791" s="28" t="s">
        <v>1153</v>
      </c>
      <c r="D791" s="12"/>
      <c r="E791" s="12"/>
      <c r="F791" s="29" t="s">
        <v>74</v>
      </c>
      <c r="G791" s="30">
        <v>4.5</v>
      </c>
      <c r="H791" s="30"/>
      <c r="I791" s="30">
        <v>12552.165000000001</v>
      </c>
      <c r="J791" s="31">
        <v>12.26</v>
      </c>
      <c r="M791" s="32">
        <f>ROUND(ROUND(J791, 2)*I791, 2)</f>
        <v>153889.54</v>
      </c>
      <c r="P791" s="31">
        <v>12.07</v>
      </c>
      <c r="S791" s="32">
        <f>ROUND(ROUND(P791, 2)*I791, 2)</f>
        <v>151504.63</v>
      </c>
      <c r="V791" s="9">
        <f>ROUND(ROUND(P791, 2)/1.2, 2)</f>
        <v>10.06</v>
      </c>
      <c r="Y791" s="9">
        <f t="shared" si="39"/>
        <v>126253.86</v>
      </c>
      <c r="AD791" s="4" t="s">
        <v>3203</v>
      </c>
      <c r="AE791" s="4" t="s">
        <v>3204</v>
      </c>
      <c r="AF791" s="4" t="s">
        <v>1156</v>
      </c>
    </row>
    <row r="792" spans="1:35" ht="18" x14ac:dyDescent="0.3">
      <c r="A792" s="10" t="s">
        <v>3205</v>
      </c>
      <c r="B792" s="10"/>
      <c r="C792" s="49" t="s">
        <v>1186</v>
      </c>
      <c r="D792" s="12"/>
      <c r="E792" s="12"/>
      <c r="F792" s="29" t="s">
        <v>74</v>
      </c>
      <c r="G792" s="30">
        <v>0.15</v>
      </c>
      <c r="H792" s="30"/>
      <c r="I792" s="30">
        <v>418.40600000000001</v>
      </c>
      <c r="J792" s="31">
        <v>101.66</v>
      </c>
      <c r="M792" s="32">
        <f>ROUND(ROUND(J792, 2)*I792, 2)</f>
        <v>42535.15</v>
      </c>
      <c r="P792" s="31">
        <v>100</v>
      </c>
      <c r="S792" s="32">
        <f>ROUND(ROUND(P792, 2)*I792, 2)</f>
        <v>41840.6</v>
      </c>
      <c r="V792" s="9">
        <f>ROUND(ROUND(P792, 2)/1.2, 2)</f>
        <v>83.33</v>
      </c>
      <c r="Y792" s="9">
        <f t="shared" si="39"/>
        <v>34867.17</v>
      </c>
      <c r="AD792" s="4" t="s">
        <v>3206</v>
      </c>
      <c r="AE792" s="4" t="s">
        <v>3207</v>
      </c>
      <c r="AF792" s="4" t="s">
        <v>1189</v>
      </c>
    </row>
    <row r="793" spans="1:35" ht="126" x14ac:dyDescent="0.3">
      <c r="A793" s="10" t="s">
        <v>3208</v>
      </c>
      <c r="B793" s="10" t="s">
        <v>3172</v>
      </c>
      <c r="C793" s="11" t="s">
        <v>3173</v>
      </c>
      <c r="D793" s="12"/>
      <c r="E793" s="12" t="s">
        <v>3189</v>
      </c>
      <c r="F793" s="12" t="s">
        <v>67</v>
      </c>
      <c r="G793" s="13">
        <v>1</v>
      </c>
      <c r="H793" s="13"/>
      <c r="I793" s="13">
        <v>3418.18</v>
      </c>
      <c r="J793" s="14">
        <v>70.42</v>
      </c>
      <c r="K793" s="15">
        <v>790</v>
      </c>
      <c r="L793" s="14">
        <f>J793+ROUND(K793, 2)</f>
        <v>860.42</v>
      </c>
      <c r="M793" s="14">
        <v>240708.24</v>
      </c>
      <c r="N793" s="14">
        <v>2700362.2</v>
      </c>
      <c r="O793" s="14">
        <f>M793+N793</f>
        <v>2941070.4400000004</v>
      </c>
      <c r="P793" s="14">
        <v>69.319999999999993</v>
      </c>
      <c r="Q793" s="15">
        <v>948</v>
      </c>
      <c r="R793" s="14">
        <f>P793+ROUND(Q793, 2)</f>
        <v>1017.3199999999999</v>
      </c>
      <c r="S793" s="14">
        <v>236948.24</v>
      </c>
      <c r="T793" s="14">
        <v>3240434.64</v>
      </c>
      <c r="U793" s="14">
        <f>S793+T793</f>
        <v>3477382.88</v>
      </c>
      <c r="V793" s="9">
        <f>ROUND(P793 / 1.2, 2)</f>
        <v>57.77</v>
      </c>
      <c r="W793" s="9">
        <f>ROUND(Q793 / 1.2, 2)</f>
        <v>790</v>
      </c>
      <c r="X793" s="9">
        <f>ROUND(R793 / 1.2, 2)</f>
        <v>847.77</v>
      </c>
      <c r="Y793" s="9">
        <f t="shared" si="39"/>
        <v>197456.87</v>
      </c>
      <c r="Z793" s="9">
        <f>ROUND(T793 / 1.2, 2)</f>
        <v>2700362.2</v>
      </c>
      <c r="AA793" s="9">
        <f>Y793+Z793</f>
        <v>2897819.0700000003</v>
      </c>
      <c r="AD793" s="4">
        <v>337840024</v>
      </c>
      <c r="AE793" s="4">
        <v>28858324</v>
      </c>
      <c r="AG793" s="4" t="s">
        <v>3175</v>
      </c>
      <c r="AH793" s="4" t="s">
        <v>3176</v>
      </c>
      <c r="AI793" s="4" t="s">
        <v>70</v>
      </c>
    </row>
    <row r="794" spans="1:35" ht="18" x14ac:dyDescent="0.3">
      <c r="A794" s="10" t="s">
        <v>3209</v>
      </c>
      <c r="B794" s="10"/>
      <c r="C794" s="49" t="s">
        <v>1186</v>
      </c>
      <c r="D794" s="12"/>
      <c r="E794" s="12"/>
      <c r="F794" s="29" t="s">
        <v>74</v>
      </c>
      <c r="G794" s="30">
        <v>0.15</v>
      </c>
      <c r="H794" s="30"/>
      <c r="I794" s="30">
        <v>512.72699999999998</v>
      </c>
      <c r="J794" s="31">
        <v>101.66</v>
      </c>
      <c r="M794" s="32">
        <f>ROUND(ROUND(J794, 2)*I794, 2)</f>
        <v>52123.83</v>
      </c>
      <c r="P794" s="31">
        <v>100</v>
      </c>
      <c r="S794" s="32">
        <f>ROUND(ROUND(P794, 2)*I794, 2)</f>
        <v>51272.7</v>
      </c>
      <c r="V794" s="9">
        <f>ROUND(ROUND(P794, 2)/1.2, 2)</f>
        <v>83.33</v>
      </c>
      <c r="Y794" s="9">
        <f t="shared" si="39"/>
        <v>42727.25</v>
      </c>
      <c r="AD794" s="4" t="s">
        <v>3210</v>
      </c>
      <c r="AE794" s="4" t="s">
        <v>3211</v>
      </c>
      <c r="AF794" s="4" t="s">
        <v>1189</v>
      </c>
    </row>
    <row r="795" spans="1:35" ht="36" x14ac:dyDescent="0.3">
      <c r="A795" s="10" t="s">
        <v>3212</v>
      </c>
      <c r="B795" s="10"/>
      <c r="C795" s="28" t="s">
        <v>1153</v>
      </c>
      <c r="D795" s="12"/>
      <c r="E795" s="12"/>
      <c r="F795" s="29" t="s">
        <v>74</v>
      </c>
      <c r="G795" s="30">
        <v>4.5</v>
      </c>
      <c r="H795" s="30"/>
      <c r="I795" s="30">
        <v>15381.81</v>
      </c>
      <c r="J795" s="31">
        <v>12.26</v>
      </c>
      <c r="M795" s="32">
        <f>ROUND(ROUND(J795, 2)*I795, 2)</f>
        <v>188580.99</v>
      </c>
      <c r="P795" s="31">
        <v>12.07</v>
      </c>
      <c r="S795" s="32">
        <f>ROUND(ROUND(P795, 2)*I795, 2)</f>
        <v>185658.45</v>
      </c>
      <c r="V795" s="9">
        <f>ROUND(ROUND(P795, 2)/1.2, 2)</f>
        <v>10.06</v>
      </c>
      <c r="Y795" s="9">
        <f t="shared" si="39"/>
        <v>154715.38</v>
      </c>
      <c r="AD795" s="4" t="s">
        <v>3213</v>
      </c>
      <c r="AE795" s="4" t="s">
        <v>3214</v>
      </c>
      <c r="AF795" s="4" t="s">
        <v>1156</v>
      </c>
    </row>
    <row r="796" spans="1:35" ht="144" hidden="1" x14ac:dyDescent="0.3">
      <c r="A796" s="10" t="s">
        <v>3215</v>
      </c>
      <c r="B796" s="10" t="s">
        <v>3216</v>
      </c>
      <c r="C796" s="11" t="s">
        <v>3217</v>
      </c>
      <c r="D796" s="12"/>
      <c r="E796" s="12" t="s">
        <v>3218</v>
      </c>
      <c r="F796" s="12" t="s">
        <v>67</v>
      </c>
      <c r="G796" s="13">
        <v>1</v>
      </c>
      <c r="H796" s="13"/>
      <c r="I796" s="13">
        <v>0</v>
      </c>
      <c r="J796" s="14">
        <v>35.049999999999997</v>
      </c>
      <c r="K796" s="15">
        <v>546</v>
      </c>
      <c r="L796" s="14">
        <f>J796+ROUND(K796, 2)</f>
        <v>581.04999999999995</v>
      </c>
      <c r="M796" s="14">
        <v>0</v>
      </c>
      <c r="N796" s="14">
        <v>0</v>
      </c>
      <c r="O796" s="14">
        <f>M796+N796</f>
        <v>0</v>
      </c>
      <c r="P796" s="14">
        <v>35.049999999999997</v>
      </c>
      <c r="Q796" s="15">
        <v>546</v>
      </c>
      <c r="R796" s="14">
        <f>P796+ROUND(Q796, 2)</f>
        <v>581.04999999999995</v>
      </c>
      <c r="S796" s="14">
        <v>0</v>
      </c>
      <c r="T796" s="14">
        <v>0</v>
      </c>
      <c r="U796" s="14">
        <f>S796+T796</f>
        <v>0</v>
      </c>
      <c r="V796" s="9">
        <f>ROUND(P796 / 1.2, 2)</f>
        <v>29.21</v>
      </c>
      <c r="W796" s="9">
        <f>ROUND(Q796 / 1.2, 2)</f>
        <v>455</v>
      </c>
      <c r="X796" s="9">
        <f>ROUND(R796 / 1.2, 2)</f>
        <v>484.21</v>
      </c>
      <c r="Y796" s="9">
        <f t="shared" si="39"/>
        <v>0</v>
      </c>
      <c r="Z796" s="9">
        <f>ROUND(T796 / 1.2, 2)</f>
        <v>0</v>
      </c>
      <c r="AA796" s="9">
        <f>Y796+Z796</f>
        <v>0</v>
      </c>
      <c r="AD796" s="4">
        <v>337839840</v>
      </c>
      <c r="AE796" s="4">
        <v>27137944</v>
      </c>
      <c r="AG796" s="4" t="s">
        <v>3219</v>
      </c>
      <c r="AH796" s="4" t="s">
        <v>3220</v>
      </c>
      <c r="AI796" s="4" t="s">
        <v>70</v>
      </c>
    </row>
    <row r="797" spans="1:35" ht="54" hidden="1" x14ac:dyDescent="0.3">
      <c r="A797" s="10" t="s">
        <v>3222</v>
      </c>
      <c r="B797" s="10"/>
      <c r="C797" s="28" t="s">
        <v>3163</v>
      </c>
      <c r="D797" s="12"/>
      <c r="E797" s="12"/>
      <c r="F797" s="29" t="s">
        <v>74</v>
      </c>
      <c r="G797" s="30">
        <v>1.8</v>
      </c>
      <c r="H797" s="30"/>
      <c r="I797" s="30">
        <v>0</v>
      </c>
      <c r="J797" s="31">
        <v>12.07</v>
      </c>
      <c r="M797" s="32">
        <f>ROUND(ROUND(J797, 2)*I797, 2)</f>
        <v>0</v>
      </c>
      <c r="P797" s="31">
        <v>12.07</v>
      </c>
      <c r="S797" s="32">
        <f>ROUND(ROUND(P797, 2)*I797, 2)</f>
        <v>0</v>
      </c>
      <c r="V797" s="9">
        <f>ROUND(ROUND(P797, 2)/1.2, 2)</f>
        <v>10.06</v>
      </c>
      <c r="Y797" s="9">
        <f t="shared" si="39"/>
        <v>0</v>
      </c>
      <c r="AD797" s="4" t="s">
        <v>3223</v>
      </c>
      <c r="AE797" s="4" t="s">
        <v>3224</v>
      </c>
      <c r="AF797" s="4" t="s">
        <v>3167</v>
      </c>
    </row>
    <row r="798" spans="1:35" ht="36" hidden="1" x14ac:dyDescent="0.3">
      <c r="A798" s="10" t="s">
        <v>3227</v>
      </c>
      <c r="B798" s="10"/>
      <c r="C798" s="49" t="s">
        <v>81</v>
      </c>
      <c r="D798" s="12"/>
      <c r="E798" s="12"/>
      <c r="F798" s="29" t="s">
        <v>74</v>
      </c>
      <c r="G798" s="30">
        <v>0.15</v>
      </c>
      <c r="H798" s="30"/>
      <c r="I798" s="30">
        <v>0</v>
      </c>
      <c r="J798" s="31">
        <v>88.8</v>
      </c>
      <c r="M798" s="32">
        <f>ROUND(ROUND(J798, 2)*I798, 2)</f>
        <v>0</v>
      </c>
      <c r="P798" s="31">
        <v>88.8</v>
      </c>
      <c r="S798" s="32">
        <f>ROUND(ROUND(P798, 2)*I798, 2)</f>
        <v>0</v>
      </c>
      <c r="V798" s="9">
        <f>ROUND(ROUND(P798, 2)/1.2, 2)</f>
        <v>74</v>
      </c>
      <c r="Y798" s="9">
        <f t="shared" si="39"/>
        <v>0</v>
      </c>
      <c r="AD798" s="4" t="s">
        <v>3228</v>
      </c>
      <c r="AE798" s="4" t="s">
        <v>3229</v>
      </c>
      <c r="AF798" s="4" t="s">
        <v>84</v>
      </c>
    </row>
    <row r="799" spans="1:35" ht="144" hidden="1" x14ac:dyDescent="0.3">
      <c r="A799" s="10" t="s">
        <v>3232</v>
      </c>
      <c r="B799" s="10" t="s">
        <v>3216</v>
      </c>
      <c r="C799" s="11" t="s">
        <v>3217</v>
      </c>
      <c r="D799" s="12"/>
      <c r="E799" s="12" t="s">
        <v>3233</v>
      </c>
      <c r="F799" s="12" t="s">
        <v>67</v>
      </c>
      <c r="G799" s="13">
        <v>1</v>
      </c>
      <c r="H799" s="13"/>
      <c r="I799" s="13">
        <v>0</v>
      </c>
      <c r="J799" s="14">
        <v>35.049999999999997</v>
      </c>
      <c r="K799" s="15">
        <v>546</v>
      </c>
      <c r="L799" s="14">
        <f>J799+ROUND(K799, 2)</f>
        <v>581.04999999999995</v>
      </c>
      <c r="M799" s="14">
        <v>0</v>
      </c>
      <c r="N799" s="14">
        <v>0</v>
      </c>
      <c r="O799" s="14">
        <f>M799+N799</f>
        <v>0</v>
      </c>
      <c r="P799" s="14">
        <v>35.049999999999997</v>
      </c>
      <c r="Q799" s="15">
        <v>546</v>
      </c>
      <c r="R799" s="14">
        <f>P799+ROUND(Q799, 2)</f>
        <v>581.04999999999995</v>
      </c>
      <c r="S799" s="14">
        <v>0</v>
      </c>
      <c r="T799" s="14">
        <v>0</v>
      </c>
      <c r="U799" s="14">
        <f>S799+T799</f>
        <v>0</v>
      </c>
      <c r="V799" s="9">
        <f>ROUND(P799 / 1.2, 2)</f>
        <v>29.21</v>
      </c>
      <c r="W799" s="9">
        <f>ROUND(Q799 / 1.2, 2)</f>
        <v>455</v>
      </c>
      <c r="X799" s="9">
        <f>ROUND(R799 / 1.2, 2)</f>
        <v>484.21</v>
      </c>
      <c r="Y799" s="9">
        <f t="shared" si="39"/>
        <v>0</v>
      </c>
      <c r="Z799" s="9">
        <f>ROUND(T799 / 1.2, 2)</f>
        <v>0</v>
      </c>
      <c r="AA799" s="9">
        <f>Y799+Z799</f>
        <v>0</v>
      </c>
      <c r="AD799" s="4">
        <v>337840025</v>
      </c>
      <c r="AE799" s="4">
        <v>27138015</v>
      </c>
      <c r="AG799" s="4" t="s">
        <v>3219</v>
      </c>
      <c r="AH799" s="4" t="s">
        <v>3220</v>
      </c>
      <c r="AI799" s="4" t="s">
        <v>70</v>
      </c>
    </row>
    <row r="800" spans="1:35" ht="36" hidden="1" x14ac:dyDescent="0.3">
      <c r="A800" s="10" t="s">
        <v>3235</v>
      </c>
      <c r="B800" s="10"/>
      <c r="C800" s="49" t="s">
        <v>81</v>
      </c>
      <c r="D800" s="12"/>
      <c r="E800" s="12"/>
      <c r="F800" s="29" t="s">
        <v>74</v>
      </c>
      <c r="G800" s="30">
        <v>0.15</v>
      </c>
      <c r="H800" s="30"/>
      <c r="I800" s="30">
        <v>0</v>
      </c>
      <c r="J800" s="31">
        <v>88.8</v>
      </c>
      <c r="M800" s="32">
        <f>ROUND(ROUND(J800, 2)*I800, 2)</f>
        <v>0</v>
      </c>
      <c r="P800" s="31">
        <v>88.8</v>
      </c>
      <c r="S800" s="32">
        <f>ROUND(ROUND(P800, 2)*I800, 2)</f>
        <v>0</v>
      </c>
      <c r="V800" s="9">
        <f>ROUND(ROUND(P800, 2)/1.2, 2)</f>
        <v>74</v>
      </c>
      <c r="Y800" s="9">
        <f t="shared" si="39"/>
        <v>0</v>
      </c>
      <c r="AD800" s="4" t="s">
        <v>3236</v>
      </c>
      <c r="AE800" s="4" t="s">
        <v>3237</v>
      </c>
      <c r="AF800" s="4" t="s">
        <v>84</v>
      </c>
    </row>
    <row r="801" spans="1:35" ht="54" hidden="1" x14ac:dyDescent="0.3">
      <c r="A801" s="10" t="s">
        <v>3240</v>
      </c>
      <c r="B801" s="10"/>
      <c r="C801" s="28" t="s">
        <v>3163</v>
      </c>
      <c r="D801" s="12"/>
      <c r="E801" s="12"/>
      <c r="F801" s="29" t="s">
        <v>74</v>
      </c>
      <c r="G801" s="30">
        <v>1.8</v>
      </c>
      <c r="H801" s="30"/>
      <c r="I801" s="30">
        <v>0</v>
      </c>
      <c r="J801" s="31">
        <v>12.07</v>
      </c>
      <c r="M801" s="32">
        <f>ROUND(ROUND(J801, 2)*I801, 2)</f>
        <v>0</v>
      </c>
      <c r="P801" s="31">
        <v>12.07</v>
      </c>
      <c r="S801" s="32">
        <f>ROUND(ROUND(P801, 2)*I801, 2)</f>
        <v>0</v>
      </c>
      <c r="V801" s="9">
        <f>ROUND(ROUND(P801, 2)/1.2, 2)</f>
        <v>10.06</v>
      </c>
      <c r="Y801" s="9">
        <f t="shared" si="39"/>
        <v>0</v>
      </c>
      <c r="AD801" s="4" t="s">
        <v>3241</v>
      </c>
      <c r="AE801" s="4" t="s">
        <v>3242</v>
      </c>
      <c r="AF801" s="4" t="s">
        <v>3167</v>
      </c>
    </row>
    <row r="802" spans="1:35" ht="144" x14ac:dyDescent="0.3">
      <c r="A802" s="10" t="s">
        <v>3245</v>
      </c>
      <c r="B802" s="10" t="s">
        <v>3216</v>
      </c>
      <c r="C802" s="11" t="s">
        <v>3217</v>
      </c>
      <c r="D802" s="12"/>
      <c r="E802" s="12" t="s">
        <v>3218</v>
      </c>
      <c r="F802" s="12" t="s">
        <v>67</v>
      </c>
      <c r="G802" s="13">
        <v>1</v>
      </c>
      <c r="H802" s="13"/>
      <c r="I802" s="13">
        <v>3418.18</v>
      </c>
      <c r="J802" s="14">
        <v>35.61</v>
      </c>
      <c r="K802" s="15">
        <v>546</v>
      </c>
      <c r="L802" s="14">
        <f>J802+ROUND(K802, 2)</f>
        <v>581.61</v>
      </c>
      <c r="M802" s="14">
        <v>121721.39</v>
      </c>
      <c r="N802" s="14">
        <v>1866326.28</v>
      </c>
      <c r="O802" s="14">
        <f>M802+N802</f>
        <v>1988047.67</v>
      </c>
      <c r="P802" s="14">
        <v>35.049999999999997</v>
      </c>
      <c r="Q802" s="15">
        <v>655.20000000000005</v>
      </c>
      <c r="R802" s="14">
        <f>P802+ROUND(Q802, 2)</f>
        <v>690.25</v>
      </c>
      <c r="S802" s="14">
        <v>119807.21</v>
      </c>
      <c r="T802" s="14">
        <v>2239591.54</v>
      </c>
      <c r="U802" s="14">
        <f>S802+T802</f>
        <v>2359398.75</v>
      </c>
      <c r="V802" s="9">
        <f>ROUND(P802 / 1.2, 2)</f>
        <v>29.21</v>
      </c>
      <c r="W802" s="9">
        <f>ROUND(Q802 / 1.2, 2)</f>
        <v>546</v>
      </c>
      <c r="X802" s="9">
        <f>ROUND(R802 / 1.2, 2)</f>
        <v>575.21</v>
      </c>
      <c r="Y802" s="9">
        <f t="shared" si="39"/>
        <v>99839.34</v>
      </c>
      <c r="Z802" s="9">
        <f>ROUND(T802 / 1.2, 2)</f>
        <v>1866326.28</v>
      </c>
      <c r="AA802" s="9">
        <f>Y802+Z802</f>
        <v>1966165.62</v>
      </c>
      <c r="AD802" s="4">
        <v>337840026</v>
      </c>
      <c r="AE802" s="4">
        <v>28858326</v>
      </c>
      <c r="AG802" s="4" t="s">
        <v>3219</v>
      </c>
      <c r="AH802" s="4" t="s">
        <v>3220</v>
      </c>
      <c r="AI802" s="4" t="s">
        <v>70</v>
      </c>
    </row>
    <row r="803" spans="1:35" ht="54" x14ac:dyDescent="0.3">
      <c r="A803" s="10" t="s">
        <v>3246</v>
      </c>
      <c r="B803" s="10"/>
      <c r="C803" s="28" t="s">
        <v>3163</v>
      </c>
      <c r="D803" s="12"/>
      <c r="E803" s="12"/>
      <c r="F803" s="29" t="s">
        <v>74</v>
      </c>
      <c r="G803" s="30">
        <v>1.8</v>
      </c>
      <c r="H803" s="30"/>
      <c r="I803" s="30">
        <v>6152.7240000000002</v>
      </c>
      <c r="J803" s="31">
        <v>12.26</v>
      </c>
      <c r="M803" s="32">
        <f>ROUND(ROUND(J803, 2)*I803, 2)</f>
        <v>75432.399999999994</v>
      </c>
      <c r="P803" s="31">
        <v>12.07</v>
      </c>
      <c r="S803" s="32">
        <f>ROUND(ROUND(P803, 2)*I803, 2)</f>
        <v>74263.38</v>
      </c>
      <c r="V803" s="9">
        <f>ROUND(ROUND(P803, 2)/1.2, 2)</f>
        <v>10.06</v>
      </c>
      <c r="Y803" s="9">
        <f t="shared" si="39"/>
        <v>61886.15</v>
      </c>
      <c r="AD803" s="4" t="s">
        <v>3247</v>
      </c>
      <c r="AE803" s="4" t="s">
        <v>3248</v>
      </c>
      <c r="AF803" s="4" t="s">
        <v>3167</v>
      </c>
    </row>
    <row r="804" spans="1:35" ht="36" x14ac:dyDescent="0.3">
      <c r="A804" s="10" t="s">
        <v>3249</v>
      </c>
      <c r="B804" s="10"/>
      <c r="C804" s="49" t="s">
        <v>81</v>
      </c>
      <c r="D804" s="12"/>
      <c r="E804" s="12"/>
      <c r="F804" s="29" t="s">
        <v>74</v>
      </c>
      <c r="G804" s="30">
        <v>0.15</v>
      </c>
      <c r="H804" s="30"/>
      <c r="I804" s="30">
        <v>512.72699999999998</v>
      </c>
      <c r="J804" s="31">
        <v>90.28</v>
      </c>
      <c r="M804" s="32">
        <f>ROUND(ROUND(J804, 2)*I804, 2)</f>
        <v>46288.99</v>
      </c>
      <c r="P804" s="31">
        <v>88.8</v>
      </c>
      <c r="S804" s="32">
        <f>ROUND(ROUND(P804, 2)*I804, 2)</f>
        <v>45530.16</v>
      </c>
      <c r="V804" s="9">
        <f>ROUND(ROUND(P804, 2)/1.2, 2)</f>
        <v>74</v>
      </c>
      <c r="Y804" s="9">
        <f t="shared" si="39"/>
        <v>37941.800000000003</v>
      </c>
      <c r="AD804" s="4" t="s">
        <v>3250</v>
      </c>
      <c r="AE804" s="4" t="s">
        <v>3251</v>
      </c>
      <c r="AF804" s="4" t="s">
        <v>84</v>
      </c>
    </row>
    <row r="805" spans="1:35" ht="144" x14ac:dyDescent="0.3">
      <c r="A805" s="10" t="s">
        <v>3252</v>
      </c>
      <c r="B805" s="10" t="s">
        <v>3216</v>
      </c>
      <c r="C805" s="11" t="s">
        <v>3217</v>
      </c>
      <c r="D805" s="12"/>
      <c r="E805" s="12" t="s">
        <v>3233</v>
      </c>
      <c r="F805" s="12" t="s">
        <v>67</v>
      </c>
      <c r="G805" s="13">
        <v>1</v>
      </c>
      <c r="H805" s="13"/>
      <c r="I805" s="13">
        <v>2789.37</v>
      </c>
      <c r="J805" s="14">
        <v>35.61</v>
      </c>
      <c r="K805" s="15">
        <v>546</v>
      </c>
      <c r="L805" s="14">
        <f>J805+ROUND(K805, 2)</f>
        <v>581.61</v>
      </c>
      <c r="M805" s="14">
        <v>99329.47</v>
      </c>
      <c r="N805" s="14">
        <v>1522996.02</v>
      </c>
      <c r="O805" s="14">
        <f>M805+N805</f>
        <v>1622325.49</v>
      </c>
      <c r="P805" s="14">
        <v>35.049999999999997</v>
      </c>
      <c r="Q805" s="15">
        <v>655.20000000000005</v>
      </c>
      <c r="R805" s="14">
        <f>P805+ROUND(Q805, 2)</f>
        <v>690.25</v>
      </c>
      <c r="S805" s="14">
        <v>97767.42</v>
      </c>
      <c r="T805" s="14">
        <v>1827595.22</v>
      </c>
      <c r="U805" s="14">
        <f>S805+T805</f>
        <v>1925362.64</v>
      </c>
      <c r="V805" s="9">
        <f>ROUND(P805 / 1.2, 2)</f>
        <v>29.21</v>
      </c>
      <c r="W805" s="9">
        <f>ROUND(Q805 / 1.2, 2)</f>
        <v>546</v>
      </c>
      <c r="X805" s="9">
        <f>ROUND(R805 / 1.2, 2)</f>
        <v>575.21</v>
      </c>
      <c r="Y805" s="9">
        <f t="shared" si="39"/>
        <v>81472.850000000006</v>
      </c>
      <c r="Z805" s="9">
        <f>ROUND(T805 / 1.2, 2)</f>
        <v>1522996.02</v>
      </c>
      <c r="AA805" s="9">
        <f>Y805+Z805</f>
        <v>1604468.87</v>
      </c>
      <c r="AD805" s="4">
        <v>337840027</v>
      </c>
      <c r="AE805" s="4">
        <v>28858347</v>
      </c>
      <c r="AG805" s="4" t="s">
        <v>3219</v>
      </c>
      <c r="AH805" s="4" t="s">
        <v>3220</v>
      </c>
      <c r="AI805" s="4" t="s">
        <v>70</v>
      </c>
    </row>
    <row r="806" spans="1:35" ht="36" x14ac:dyDescent="0.3">
      <c r="A806" s="10" t="s">
        <v>3253</v>
      </c>
      <c r="B806" s="10"/>
      <c r="C806" s="49" t="s">
        <v>81</v>
      </c>
      <c r="D806" s="12"/>
      <c r="E806" s="12"/>
      <c r="F806" s="29" t="s">
        <v>74</v>
      </c>
      <c r="G806" s="30">
        <v>0.15</v>
      </c>
      <c r="H806" s="30"/>
      <c r="I806" s="30">
        <v>418.40600000000001</v>
      </c>
      <c r="J806" s="31">
        <v>90.28</v>
      </c>
      <c r="M806" s="32">
        <f>ROUND(ROUND(J806, 2)*I806, 2)</f>
        <v>37773.69</v>
      </c>
      <c r="P806" s="31">
        <v>88.8</v>
      </c>
      <c r="S806" s="32">
        <f>ROUND(ROUND(P806, 2)*I806, 2)</f>
        <v>37154.449999999997</v>
      </c>
      <c r="V806" s="9">
        <f>ROUND(ROUND(P806, 2)/1.2, 2)</f>
        <v>74</v>
      </c>
      <c r="Y806" s="9">
        <f t="shared" si="39"/>
        <v>30962.04</v>
      </c>
      <c r="AD806" s="4" t="s">
        <v>3254</v>
      </c>
      <c r="AE806" s="4" t="s">
        <v>3255</v>
      </c>
      <c r="AF806" s="4" t="s">
        <v>84</v>
      </c>
    </row>
    <row r="807" spans="1:35" ht="54" x14ac:dyDescent="0.3">
      <c r="A807" s="10" t="s">
        <v>3256</v>
      </c>
      <c r="B807" s="10"/>
      <c r="C807" s="28" t="s">
        <v>3163</v>
      </c>
      <c r="D807" s="12"/>
      <c r="E807" s="12"/>
      <c r="F807" s="29" t="s">
        <v>74</v>
      </c>
      <c r="G807" s="30">
        <v>1.8</v>
      </c>
      <c r="H807" s="30"/>
      <c r="I807" s="30">
        <v>5020.866</v>
      </c>
      <c r="J807" s="31">
        <v>12.26</v>
      </c>
      <c r="M807" s="32">
        <f>ROUND(ROUND(J807, 2)*I807, 2)</f>
        <v>61555.82</v>
      </c>
      <c r="P807" s="31">
        <v>12.07</v>
      </c>
      <c r="S807" s="32">
        <f>ROUND(ROUND(P807, 2)*I807, 2)</f>
        <v>60601.85</v>
      </c>
      <c r="V807" s="9">
        <f>ROUND(ROUND(P807, 2)/1.2, 2)</f>
        <v>10.06</v>
      </c>
      <c r="Y807" s="9">
        <f t="shared" si="39"/>
        <v>50501.54</v>
      </c>
      <c r="AD807" s="4" t="s">
        <v>3257</v>
      </c>
      <c r="AE807" s="4" t="s">
        <v>3258</v>
      </c>
      <c r="AF807" s="4" t="s">
        <v>3167</v>
      </c>
    </row>
    <row r="808" spans="1:35" ht="16.95" customHeight="1" x14ac:dyDescent="0.3">
      <c r="A808" s="10" t="s">
        <v>3259</v>
      </c>
      <c r="B808" s="10" t="s">
        <v>3260</v>
      </c>
      <c r="C808" s="101" t="s">
        <v>3261</v>
      </c>
      <c r="D808" s="102"/>
      <c r="E808" s="102"/>
      <c r="F808" s="102"/>
      <c r="G808" s="102"/>
      <c r="H808" s="102"/>
      <c r="I808" s="103"/>
      <c r="M808" s="6">
        <f>SUM(M809,M812,M815,M818,M821,M824,M827,M830,M833,M836,M839,M842,M845,M848,M851,M854,M857,M860,M863,M866,M869,M872,M875,M878,M881,M884,M887,M890,M893,M896,M899,M902,M905,M908,M911,M914,M917,M920,M923,M926,M929,M932,M935,M938,M941,M944,M947,M950,M953,M956,M959,M962,M965,M968)</f>
        <v>408051.79000000004</v>
      </c>
      <c r="N808" s="6">
        <f>SUM(N809,N812,N815,N818,N821,N824,N827,N830,N833,N836,N839,N842,N845,N848,N851,N854,N857,N860,N863,N866,N869,N872,N875,N878,N881,N884,N887,N890,N893,N896,N899,N902,N905,N908,N911,N914,N917,N920,N923,N926,N929,N932,N935,N938,N941,N944,N947,N950,N953,N956,N959,N962,N965,N968)</f>
        <v>2499707.1999999997</v>
      </c>
      <c r="O808" s="6">
        <f>SUM(O809,O812,O815,O818,O821,O824,O827,O830,O833,O836,O839,O842,O845,O848,O851,O854,O857,O860,O863,O866,O869,O872,O875,O878,O881,O884,O887,O890,O893,O896,O899,O902,O905,O908,O911,O914,O917,O920,O923,O926,O929,O932,O935,O938,O941,O944,O947,O950,O953,O956,O959,O962,O965,O968)</f>
        <v>2907758.99</v>
      </c>
      <c r="S808" s="6">
        <f>SUM(S809,S812,S815,S818,S821,S824,S827,S830,S833,S836,S839,S842,S845,S848,S851,S854,S857,S860,S863,S866,S869,S872,S875,S878,S881,S884,S887,S890,S893,S896,S899,S902,S905,S908,S911,S914,S917,S920,S923,S926,S929,S932,S935,S938,S941,S944,S947,S950,S953,S956,S959,S962,S965,S968)</f>
        <v>401723.99</v>
      </c>
      <c r="T808" s="6">
        <f>SUM(T809,T812,T815,T818,T821,T824,T827,T830,T833,T836,T839,T842,T845,T848,T851,T854,T857,T860,T863,T866,T869,T872,T875,T878,T881,T884,T887,T890,T893,T896,T899,T902,T905,T908,T911,T914,T917,T920,T923,T926,T929,T932,T935,T938,T941,T944,T947,T950,T953,T956,T959,T962,T965,T968)</f>
        <v>2999648.6399999997</v>
      </c>
      <c r="U808" s="6">
        <f>SUM(U809,U812,U815,U818,U821,U824,U827,U830,U833,U836,U839,U842,U845,U848,U851,U854,U857,U860,U863,U866,U869,U872,U875,U878,U881,U884,U887,U890,U893,U896,U899,U902,U905,U908,U911,U914,U917,U920,U923,U926,U929,U932,U935,U938,U941,U944,U947,U950,U953,U956,U959,U962,U965,U968)</f>
        <v>3401372.63</v>
      </c>
      <c r="Y808" s="9">
        <f>SUM(Y809,Y812,Y815,Y818,Y821,Y824,Y827,Y830,Y833,Y836,Y839,Y842,Y845,Y848,Y851,Y854,Y857,Y860,Y863,Y866,Y869,Y872,Y875,Y878,Y881,Y884,Y887,Y890,Y893,Y896,Y899,Y902,Y905,Y908,Y911,Y914,Y917,Y920,Y923,Y926,Y929,Y932,Y935,Y938,Y941,Y944,Y947,Y950,Y953,Y956,Y959,Y962,Y965,Y968)</f>
        <v>334769.99</v>
      </c>
      <c r="Z808" s="9">
        <f>SUM(Z809,Z812,Z815,Z818,Z821,Z824,Z827,Z830,Z833,Z836,Z839,Z842,Z845,Z848,Z851,Z854,Z857,Z860,Z863,Z866,Z869,Z872,Z875,Z878,Z881,Z884,Z887,Z890,Z893,Z896,Z899,Z902,Z905,Z908,Z911,Z914,Z917,Z920,Z923,Z926,Z929,Z932,Z935,Z938,Z941,Z944,Z947,Z950,Z953,Z956,Z959,Z962,Z965,Z968)</f>
        <v>2499707.1999999997</v>
      </c>
      <c r="AA808" s="9">
        <f>SUM(AA809,AA812,AA815,AA818,AA821,AA824,AA827,AA830,AA833,AA836,AA839,AA842,AA845,AA848,AA851,AA854,AA857,AA860,AA863,AA866,AA869,AA872,AA875,AA878,AA881,AA884,AA887,AA890,AA893,AA896,AA899,AA902,AA905,AA908,AA911,AA914,AA917,AA920,AA923,AA926,AA929,AA932,AA935,AA938,AA941,AA944,AA947,AA950,AA953,AA956,AA959,AA962,AA965,AA968)</f>
        <v>2834477.19</v>
      </c>
      <c r="AD808" s="4">
        <v>337839841</v>
      </c>
      <c r="AE808" s="4">
        <v>27137834</v>
      </c>
    </row>
    <row r="809" spans="1:35" ht="54" hidden="1" x14ac:dyDescent="0.3">
      <c r="A809" s="10" t="s">
        <v>3262</v>
      </c>
      <c r="B809" s="10" t="s">
        <v>3263</v>
      </c>
      <c r="C809" s="11" t="s">
        <v>3264</v>
      </c>
      <c r="D809" s="12"/>
      <c r="E809" s="12" t="s">
        <v>66</v>
      </c>
      <c r="F809" s="12" t="s">
        <v>67</v>
      </c>
      <c r="G809" s="13">
        <v>1</v>
      </c>
      <c r="H809" s="13"/>
      <c r="I809" s="13">
        <v>0</v>
      </c>
      <c r="J809" s="14">
        <v>0</v>
      </c>
      <c r="K809" s="15">
        <v>306</v>
      </c>
      <c r="L809" s="14">
        <f>J809+ROUND(K809, 2)</f>
        <v>306</v>
      </c>
      <c r="M809" s="14">
        <v>0</v>
      </c>
      <c r="N809" s="14">
        <v>0</v>
      </c>
      <c r="O809" s="14">
        <f>M809+N809</f>
        <v>0</v>
      </c>
      <c r="P809" s="14">
        <v>129.99</v>
      </c>
      <c r="Q809" s="15">
        <v>278</v>
      </c>
      <c r="R809" s="14">
        <f>P809+ROUND(Q809, 2)</f>
        <v>407.99</v>
      </c>
      <c r="S809" s="14">
        <v>0</v>
      </c>
      <c r="T809" s="14">
        <v>0</v>
      </c>
      <c r="U809" s="14">
        <f>S809+T809</f>
        <v>0</v>
      </c>
      <c r="V809" s="9">
        <f>ROUND(P809 / 1.2, 2)</f>
        <v>108.33</v>
      </c>
      <c r="W809" s="9">
        <f>ROUND(Q809 / 1.2, 2)</f>
        <v>231.67</v>
      </c>
      <c r="X809" s="9">
        <f>ROUND(R809 / 1.2, 2)</f>
        <v>339.99</v>
      </c>
      <c r="Y809" s="9">
        <f>ROUND(S809 / 1.2, 2)</f>
        <v>0</v>
      </c>
      <c r="Z809" s="9">
        <f>ROUND(T809 / 1.2, 2)</f>
        <v>0</v>
      </c>
      <c r="AA809" s="9">
        <f>Y809+Z809</f>
        <v>0</v>
      </c>
      <c r="AD809" s="4">
        <v>337839843</v>
      </c>
      <c r="AE809" s="4">
        <v>27137872</v>
      </c>
      <c r="AG809" s="4" t="s">
        <v>3265</v>
      </c>
      <c r="AH809" s="4" t="s">
        <v>3266</v>
      </c>
      <c r="AI809" s="4" t="s">
        <v>70</v>
      </c>
    </row>
    <row r="810" spans="1:35" ht="90" hidden="1" x14ac:dyDescent="0.3">
      <c r="A810" s="10" t="s">
        <v>3267</v>
      </c>
      <c r="B810" s="10"/>
      <c r="C810" s="49" t="s">
        <v>1665</v>
      </c>
      <c r="D810" s="12"/>
      <c r="E810" s="12" t="s">
        <v>3268</v>
      </c>
      <c r="F810" s="29" t="s">
        <v>74</v>
      </c>
      <c r="G810" s="30">
        <v>0.3</v>
      </c>
      <c r="H810" s="41"/>
      <c r="I810" s="41">
        <v>0</v>
      </c>
      <c r="J810" s="31">
        <v>388.89</v>
      </c>
      <c r="M810" s="32">
        <f>ROUND(ROUND(J810, 2)*I810, 2)</f>
        <v>0</v>
      </c>
      <c r="P810" s="31">
        <v>388.89</v>
      </c>
      <c r="S810" s="32">
        <f>ROUND(ROUND(P810, 2)*I810, 2)</f>
        <v>0</v>
      </c>
      <c r="V810" s="9">
        <f>ROUND(ROUND(P810, 2)/1.2, 2)</f>
        <v>324.08</v>
      </c>
      <c r="Y810" s="9">
        <f t="shared" ref="Y810:Y841" si="40">ROUND(S810 / 1.2, 2)</f>
        <v>0</v>
      </c>
      <c r="AD810" s="4" t="s">
        <v>3269</v>
      </c>
      <c r="AE810" s="4" t="s">
        <v>3270</v>
      </c>
      <c r="AF810" s="4" t="s">
        <v>1669</v>
      </c>
    </row>
    <row r="811" spans="1:35" ht="36" hidden="1" x14ac:dyDescent="0.3">
      <c r="A811" s="10" t="s">
        <v>3271</v>
      </c>
      <c r="B811" s="10"/>
      <c r="C811" s="49" t="s">
        <v>630</v>
      </c>
      <c r="D811" s="12"/>
      <c r="E811" s="12"/>
      <c r="F811" s="29" t="s">
        <v>74</v>
      </c>
      <c r="G811" s="30">
        <v>0.15</v>
      </c>
      <c r="H811" s="41"/>
      <c r="I811" s="41">
        <v>0</v>
      </c>
      <c r="J811" s="31">
        <v>88.8</v>
      </c>
      <c r="M811" s="32">
        <f>ROUND(ROUND(J811, 2)*I811, 2)</f>
        <v>0</v>
      </c>
      <c r="P811" s="31">
        <v>88.8</v>
      </c>
      <c r="S811" s="32">
        <f>ROUND(ROUND(P811, 2)*I811, 2)</f>
        <v>0</v>
      </c>
      <c r="V811" s="9">
        <f>ROUND(ROUND(P811, 2)/1.2, 2)</f>
        <v>74</v>
      </c>
      <c r="Y811" s="9">
        <f t="shared" si="40"/>
        <v>0</v>
      </c>
      <c r="AD811" s="4" t="s">
        <v>3272</v>
      </c>
      <c r="AE811" s="4" t="s">
        <v>3273</v>
      </c>
      <c r="AF811" s="4" t="s">
        <v>633</v>
      </c>
    </row>
    <row r="812" spans="1:35" ht="54" hidden="1" x14ac:dyDescent="0.3">
      <c r="A812" s="10" t="s">
        <v>3274</v>
      </c>
      <c r="B812" s="10" t="s">
        <v>3263</v>
      </c>
      <c r="C812" s="11" t="s">
        <v>3264</v>
      </c>
      <c r="D812" s="12"/>
      <c r="E812" s="12" t="s">
        <v>66</v>
      </c>
      <c r="F812" s="12" t="s">
        <v>67</v>
      </c>
      <c r="G812" s="13">
        <v>1</v>
      </c>
      <c r="H812" s="13"/>
      <c r="I812" s="13">
        <v>0</v>
      </c>
      <c r="J812" s="14">
        <v>0</v>
      </c>
      <c r="K812" s="15">
        <v>306</v>
      </c>
      <c r="L812" s="14">
        <f>J812+ROUND(K812, 2)</f>
        <v>306</v>
      </c>
      <c r="M812" s="14">
        <v>0</v>
      </c>
      <c r="N812" s="14">
        <v>0</v>
      </c>
      <c r="O812" s="14">
        <f>M812+N812</f>
        <v>0</v>
      </c>
      <c r="P812" s="14">
        <v>81.319999999999993</v>
      </c>
      <c r="Q812" s="15">
        <v>278</v>
      </c>
      <c r="R812" s="14">
        <f>P812+ROUND(Q812, 2)</f>
        <v>359.32</v>
      </c>
      <c r="S812" s="14">
        <v>0</v>
      </c>
      <c r="T812" s="14">
        <v>0</v>
      </c>
      <c r="U812" s="14">
        <f>S812+T812</f>
        <v>0</v>
      </c>
      <c r="V812" s="9">
        <f>ROUND(P812 / 1.2, 2)</f>
        <v>67.77</v>
      </c>
      <c r="W812" s="9">
        <f>ROUND(Q812 / 1.2, 2)</f>
        <v>231.67</v>
      </c>
      <c r="X812" s="9">
        <f>ROUND(R812 / 1.2, 2)</f>
        <v>299.43</v>
      </c>
      <c r="Y812" s="9">
        <f t="shared" si="40"/>
        <v>0</v>
      </c>
      <c r="Z812" s="9">
        <f>ROUND(T812 / 1.2, 2)</f>
        <v>0</v>
      </c>
      <c r="AA812" s="9">
        <f>Y812+Z812</f>
        <v>0</v>
      </c>
      <c r="AD812" s="4">
        <v>337840028</v>
      </c>
      <c r="AE812" s="4">
        <v>27137873</v>
      </c>
      <c r="AG812" s="4" t="s">
        <v>3265</v>
      </c>
      <c r="AH812" s="4" t="s">
        <v>3266</v>
      </c>
      <c r="AI812" s="4" t="s">
        <v>70</v>
      </c>
    </row>
    <row r="813" spans="1:35" ht="36" hidden="1" x14ac:dyDescent="0.3">
      <c r="A813" s="10" t="s">
        <v>3275</v>
      </c>
      <c r="B813" s="10"/>
      <c r="C813" s="49" t="s">
        <v>630</v>
      </c>
      <c r="D813" s="12"/>
      <c r="E813" s="12"/>
      <c r="F813" s="29" t="s">
        <v>74</v>
      </c>
      <c r="G813" s="30">
        <v>0.15</v>
      </c>
      <c r="H813" s="41"/>
      <c r="I813" s="41">
        <v>0</v>
      </c>
      <c r="J813" s="31">
        <v>88.8</v>
      </c>
      <c r="M813" s="32">
        <f>ROUND(ROUND(J813, 2)*I813, 2)</f>
        <v>0</v>
      </c>
      <c r="P813" s="31">
        <v>88.8</v>
      </c>
      <c r="S813" s="32">
        <f>ROUND(ROUND(P813, 2)*I813, 2)</f>
        <v>0</v>
      </c>
      <c r="V813" s="9">
        <f>ROUND(ROUND(P813, 2)/1.2, 2)</f>
        <v>74</v>
      </c>
      <c r="Y813" s="9">
        <f t="shared" si="40"/>
        <v>0</v>
      </c>
      <c r="AD813" s="4" t="s">
        <v>3276</v>
      </c>
      <c r="AE813" s="4" t="s">
        <v>3277</v>
      </c>
      <c r="AF813" s="4" t="s">
        <v>633</v>
      </c>
    </row>
    <row r="814" spans="1:35" ht="54" hidden="1" x14ac:dyDescent="0.3">
      <c r="A814" s="10" t="s">
        <v>3278</v>
      </c>
      <c r="B814" s="10"/>
      <c r="C814" s="49" t="s">
        <v>3279</v>
      </c>
      <c r="D814" s="12"/>
      <c r="E814" s="12" t="s">
        <v>3280</v>
      </c>
      <c r="F814" s="29" t="s">
        <v>74</v>
      </c>
      <c r="G814" s="30">
        <v>0.3</v>
      </c>
      <c r="H814" s="41"/>
      <c r="I814" s="41">
        <v>0</v>
      </c>
      <c r="J814" s="31">
        <v>226.67</v>
      </c>
      <c r="M814" s="32">
        <f>ROUND(ROUND(J814, 2)*I814, 2)</f>
        <v>0</v>
      </c>
      <c r="P814" s="31">
        <v>226.67</v>
      </c>
      <c r="S814" s="32">
        <f>ROUND(ROUND(P814, 2)*I814, 2)</f>
        <v>0</v>
      </c>
      <c r="V814" s="9">
        <f>ROUND(ROUND(P814, 2)/1.2, 2)</f>
        <v>188.89</v>
      </c>
      <c r="Y814" s="9">
        <f t="shared" si="40"/>
        <v>0</v>
      </c>
      <c r="AD814" s="4" t="s">
        <v>3281</v>
      </c>
      <c r="AE814" s="4" t="s">
        <v>3282</v>
      </c>
      <c r="AF814" s="4" t="s">
        <v>3283</v>
      </c>
    </row>
    <row r="815" spans="1:35" ht="54" hidden="1" x14ac:dyDescent="0.3">
      <c r="A815" s="10" t="s">
        <v>3284</v>
      </c>
      <c r="B815" s="10" t="s">
        <v>3263</v>
      </c>
      <c r="C815" s="11" t="s">
        <v>3264</v>
      </c>
      <c r="D815" s="12"/>
      <c r="E815" s="12" t="s">
        <v>66</v>
      </c>
      <c r="F815" s="12" t="s">
        <v>67</v>
      </c>
      <c r="G815" s="13">
        <v>1</v>
      </c>
      <c r="H815" s="13"/>
      <c r="I815" s="13">
        <v>0</v>
      </c>
      <c r="J815" s="14">
        <v>0</v>
      </c>
      <c r="K815" s="15">
        <v>306</v>
      </c>
      <c r="L815" s="14">
        <f>J815+ROUND(K815, 2)</f>
        <v>306</v>
      </c>
      <c r="M815" s="14">
        <v>0</v>
      </c>
      <c r="N815" s="14">
        <v>0</v>
      </c>
      <c r="O815" s="14">
        <f>M815+N815</f>
        <v>0</v>
      </c>
      <c r="P815" s="14">
        <v>81.319999999999993</v>
      </c>
      <c r="Q815" s="15">
        <v>278</v>
      </c>
      <c r="R815" s="14">
        <f>P815+ROUND(Q815, 2)</f>
        <v>359.32</v>
      </c>
      <c r="S815" s="14">
        <v>0</v>
      </c>
      <c r="T815" s="14">
        <v>0</v>
      </c>
      <c r="U815" s="14">
        <f>S815+T815</f>
        <v>0</v>
      </c>
      <c r="V815" s="9">
        <f>ROUND(P815 / 1.2, 2)</f>
        <v>67.77</v>
      </c>
      <c r="W815" s="9">
        <f>ROUND(Q815 / 1.2, 2)</f>
        <v>231.67</v>
      </c>
      <c r="X815" s="9">
        <f>ROUND(R815 / 1.2, 2)</f>
        <v>299.43</v>
      </c>
      <c r="Y815" s="9">
        <f t="shared" si="40"/>
        <v>0</v>
      </c>
      <c r="Z815" s="9">
        <f>ROUND(T815 / 1.2, 2)</f>
        <v>0</v>
      </c>
      <c r="AA815" s="9">
        <f>Y815+Z815</f>
        <v>0</v>
      </c>
      <c r="AD815" s="4">
        <v>337840029</v>
      </c>
      <c r="AE815" s="4">
        <v>27137874</v>
      </c>
      <c r="AG815" s="4" t="s">
        <v>3265</v>
      </c>
      <c r="AH815" s="4" t="s">
        <v>3266</v>
      </c>
      <c r="AI815" s="4" t="s">
        <v>70</v>
      </c>
    </row>
    <row r="816" spans="1:35" ht="54" hidden="1" x14ac:dyDescent="0.3">
      <c r="A816" s="10" t="s">
        <v>3285</v>
      </c>
      <c r="B816" s="10"/>
      <c r="C816" s="49" t="s">
        <v>3279</v>
      </c>
      <c r="D816" s="12"/>
      <c r="E816" s="12" t="s">
        <v>3286</v>
      </c>
      <c r="F816" s="29" t="s">
        <v>74</v>
      </c>
      <c r="G816" s="30">
        <v>0.3</v>
      </c>
      <c r="H816" s="41"/>
      <c r="I816" s="41">
        <v>0</v>
      </c>
      <c r="J816" s="31">
        <v>226.67</v>
      </c>
      <c r="M816" s="32">
        <f>ROUND(ROUND(J816, 2)*I816, 2)</f>
        <v>0</v>
      </c>
      <c r="P816" s="31">
        <v>226.67</v>
      </c>
      <c r="S816" s="32">
        <f>ROUND(ROUND(P816, 2)*I816, 2)</f>
        <v>0</v>
      </c>
      <c r="V816" s="9">
        <f>ROUND(ROUND(P816, 2)/1.2, 2)</f>
        <v>188.89</v>
      </c>
      <c r="Y816" s="9">
        <f t="shared" si="40"/>
        <v>0</v>
      </c>
      <c r="AD816" s="4" t="s">
        <v>3287</v>
      </c>
      <c r="AE816" s="4" t="s">
        <v>3288</v>
      </c>
      <c r="AF816" s="4" t="s">
        <v>3283</v>
      </c>
    </row>
    <row r="817" spans="1:35" ht="36" hidden="1" x14ac:dyDescent="0.3">
      <c r="A817" s="10" t="s">
        <v>3289</v>
      </c>
      <c r="B817" s="10"/>
      <c r="C817" s="49" t="s">
        <v>630</v>
      </c>
      <c r="D817" s="12"/>
      <c r="E817" s="12"/>
      <c r="F817" s="29" t="s">
        <v>74</v>
      </c>
      <c r="G817" s="30">
        <v>0.15</v>
      </c>
      <c r="H817" s="41"/>
      <c r="I817" s="41">
        <v>0</v>
      </c>
      <c r="J817" s="31">
        <v>88.8</v>
      </c>
      <c r="M817" s="32">
        <f>ROUND(ROUND(J817, 2)*I817, 2)</f>
        <v>0</v>
      </c>
      <c r="P817" s="31">
        <v>88.8</v>
      </c>
      <c r="S817" s="32">
        <f>ROUND(ROUND(P817, 2)*I817, 2)</f>
        <v>0</v>
      </c>
      <c r="V817" s="9">
        <f>ROUND(ROUND(P817, 2)/1.2, 2)</f>
        <v>74</v>
      </c>
      <c r="Y817" s="9">
        <f t="shared" si="40"/>
        <v>0</v>
      </c>
      <c r="AD817" s="4" t="s">
        <v>3290</v>
      </c>
      <c r="AE817" s="4" t="s">
        <v>3291</v>
      </c>
      <c r="AF817" s="4" t="s">
        <v>633</v>
      </c>
    </row>
    <row r="818" spans="1:35" ht="54" hidden="1" x14ac:dyDescent="0.3">
      <c r="A818" s="10" t="s">
        <v>3292</v>
      </c>
      <c r="B818" s="10" t="s">
        <v>3263</v>
      </c>
      <c r="C818" s="11" t="s">
        <v>3264</v>
      </c>
      <c r="D818" s="12"/>
      <c r="E818" s="12" t="s">
        <v>66</v>
      </c>
      <c r="F818" s="12" t="s">
        <v>67</v>
      </c>
      <c r="G818" s="13">
        <v>1</v>
      </c>
      <c r="H818" s="13"/>
      <c r="I818" s="13">
        <v>0</v>
      </c>
      <c r="J818" s="14">
        <v>0</v>
      </c>
      <c r="K818" s="15">
        <v>306</v>
      </c>
      <c r="L818" s="14">
        <f>J818+ROUND(K818, 2)</f>
        <v>306</v>
      </c>
      <c r="M818" s="14">
        <v>0</v>
      </c>
      <c r="N818" s="14">
        <v>0</v>
      </c>
      <c r="O818" s="14">
        <f>M818+N818</f>
        <v>0</v>
      </c>
      <c r="P818" s="14">
        <v>81.319999999999993</v>
      </c>
      <c r="Q818" s="15">
        <v>278</v>
      </c>
      <c r="R818" s="14">
        <f>P818+ROUND(Q818, 2)</f>
        <v>359.32</v>
      </c>
      <c r="S818" s="14">
        <v>0</v>
      </c>
      <c r="T818" s="14">
        <v>0</v>
      </c>
      <c r="U818" s="14">
        <f>S818+T818</f>
        <v>0</v>
      </c>
      <c r="V818" s="9">
        <f>ROUND(P818 / 1.2, 2)</f>
        <v>67.77</v>
      </c>
      <c r="W818" s="9">
        <f>ROUND(Q818 / 1.2, 2)</f>
        <v>231.67</v>
      </c>
      <c r="X818" s="9">
        <f>ROUND(R818 / 1.2, 2)</f>
        <v>299.43</v>
      </c>
      <c r="Y818" s="9">
        <f t="shared" si="40"/>
        <v>0</v>
      </c>
      <c r="Z818" s="9">
        <f>ROUND(T818 / 1.2, 2)</f>
        <v>0</v>
      </c>
      <c r="AA818" s="9">
        <f>Y818+Z818</f>
        <v>0</v>
      </c>
      <c r="AD818" s="4">
        <v>337840030</v>
      </c>
      <c r="AE818" s="4">
        <v>27137875</v>
      </c>
      <c r="AG818" s="4" t="s">
        <v>3265</v>
      </c>
      <c r="AH818" s="4" t="s">
        <v>3266</v>
      </c>
      <c r="AI818" s="4" t="s">
        <v>70</v>
      </c>
    </row>
    <row r="819" spans="1:35" ht="36" hidden="1" x14ac:dyDescent="0.3">
      <c r="A819" s="10" t="s">
        <v>3293</v>
      </c>
      <c r="B819" s="10"/>
      <c r="C819" s="49" t="s">
        <v>630</v>
      </c>
      <c r="D819" s="12"/>
      <c r="E819" s="12"/>
      <c r="F819" s="29" t="s">
        <v>74</v>
      </c>
      <c r="G819" s="30">
        <v>0.15</v>
      </c>
      <c r="H819" s="41"/>
      <c r="I819" s="41">
        <v>0</v>
      </c>
      <c r="J819" s="31">
        <v>88.8</v>
      </c>
      <c r="M819" s="32">
        <f>ROUND(ROUND(J819, 2)*I819, 2)</f>
        <v>0</v>
      </c>
      <c r="P819" s="31">
        <v>88.8</v>
      </c>
      <c r="S819" s="32">
        <f>ROUND(ROUND(P819, 2)*I819, 2)</f>
        <v>0</v>
      </c>
      <c r="V819" s="9">
        <f>ROUND(ROUND(P819, 2)/1.2, 2)</f>
        <v>74</v>
      </c>
      <c r="Y819" s="9">
        <f t="shared" si="40"/>
        <v>0</v>
      </c>
      <c r="AD819" s="4" t="s">
        <v>3294</v>
      </c>
      <c r="AE819" s="4" t="s">
        <v>3295</v>
      </c>
      <c r="AF819" s="4" t="s">
        <v>633</v>
      </c>
    </row>
    <row r="820" spans="1:35" ht="54" hidden="1" x14ac:dyDescent="0.3">
      <c r="A820" s="10" t="s">
        <v>3296</v>
      </c>
      <c r="B820" s="10"/>
      <c r="C820" s="49" t="s">
        <v>3279</v>
      </c>
      <c r="D820" s="12"/>
      <c r="E820" s="12" t="s">
        <v>3297</v>
      </c>
      <c r="F820" s="29" t="s">
        <v>74</v>
      </c>
      <c r="G820" s="30">
        <v>0.3</v>
      </c>
      <c r="H820" s="41"/>
      <c r="I820" s="41">
        <v>0</v>
      </c>
      <c r="J820" s="31">
        <v>226.67</v>
      </c>
      <c r="M820" s="32">
        <f>ROUND(ROUND(J820, 2)*I820, 2)</f>
        <v>0</v>
      </c>
      <c r="P820" s="31">
        <v>226.67</v>
      </c>
      <c r="S820" s="32">
        <f>ROUND(ROUND(P820, 2)*I820, 2)</f>
        <v>0</v>
      </c>
      <c r="V820" s="9">
        <f>ROUND(ROUND(P820, 2)/1.2, 2)</f>
        <v>188.89</v>
      </c>
      <c r="Y820" s="9">
        <f t="shared" si="40"/>
        <v>0</v>
      </c>
      <c r="AD820" s="4" t="s">
        <v>3298</v>
      </c>
      <c r="AE820" s="4" t="s">
        <v>3299</v>
      </c>
      <c r="AF820" s="4" t="s">
        <v>3283</v>
      </c>
    </row>
    <row r="821" spans="1:35" ht="54" hidden="1" x14ac:dyDescent="0.3">
      <c r="A821" s="10" t="s">
        <v>3300</v>
      </c>
      <c r="B821" s="10" t="s">
        <v>3263</v>
      </c>
      <c r="C821" s="11" t="s">
        <v>3264</v>
      </c>
      <c r="D821" s="12"/>
      <c r="E821" s="12" t="s">
        <v>66</v>
      </c>
      <c r="F821" s="12" t="s">
        <v>67</v>
      </c>
      <c r="G821" s="13">
        <v>1</v>
      </c>
      <c r="H821" s="13"/>
      <c r="I821" s="13">
        <v>0</v>
      </c>
      <c r="J821" s="14">
        <v>0</v>
      </c>
      <c r="K821" s="15">
        <v>306</v>
      </c>
      <c r="L821" s="14">
        <f>J821+ROUND(K821, 2)</f>
        <v>306</v>
      </c>
      <c r="M821" s="14">
        <v>0</v>
      </c>
      <c r="N821" s="14">
        <v>0</v>
      </c>
      <c r="O821" s="14">
        <f>M821+N821</f>
        <v>0</v>
      </c>
      <c r="P821" s="14">
        <v>81.319999999999993</v>
      </c>
      <c r="Q821" s="15">
        <v>278</v>
      </c>
      <c r="R821" s="14">
        <f>P821+ROUND(Q821, 2)</f>
        <v>359.32</v>
      </c>
      <c r="S821" s="14">
        <v>0</v>
      </c>
      <c r="T821" s="14">
        <v>0</v>
      </c>
      <c r="U821" s="14">
        <f>S821+T821</f>
        <v>0</v>
      </c>
      <c r="V821" s="9">
        <f>ROUND(P821 / 1.2, 2)</f>
        <v>67.77</v>
      </c>
      <c r="W821" s="9">
        <f>ROUND(Q821 / 1.2, 2)</f>
        <v>231.67</v>
      </c>
      <c r="X821" s="9">
        <f>ROUND(R821 / 1.2, 2)</f>
        <v>299.43</v>
      </c>
      <c r="Y821" s="9">
        <f t="shared" si="40"/>
        <v>0</v>
      </c>
      <c r="Z821" s="9">
        <f>ROUND(T821 / 1.2, 2)</f>
        <v>0</v>
      </c>
      <c r="AA821" s="9">
        <f>Y821+Z821</f>
        <v>0</v>
      </c>
      <c r="AD821" s="4">
        <v>337840031</v>
      </c>
      <c r="AE821" s="4">
        <v>27137876</v>
      </c>
      <c r="AG821" s="4" t="s">
        <v>3265</v>
      </c>
      <c r="AH821" s="4" t="s">
        <v>3266</v>
      </c>
      <c r="AI821" s="4" t="s">
        <v>70</v>
      </c>
    </row>
    <row r="822" spans="1:35" ht="54" hidden="1" x14ac:dyDescent="0.3">
      <c r="A822" s="10" t="s">
        <v>3301</v>
      </c>
      <c r="B822" s="10"/>
      <c r="C822" s="49" t="s">
        <v>3279</v>
      </c>
      <c r="D822" s="12"/>
      <c r="E822" s="12" t="s">
        <v>3302</v>
      </c>
      <c r="F822" s="29" t="s">
        <v>74</v>
      </c>
      <c r="G822" s="30">
        <v>0.3</v>
      </c>
      <c r="H822" s="41"/>
      <c r="I822" s="41">
        <v>0</v>
      </c>
      <c r="J822" s="31">
        <v>226.67</v>
      </c>
      <c r="M822" s="32">
        <f>ROUND(ROUND(J822, 2)*I822, 2)</f>
        <v>0</v>
      </c>
      <c r="P822" s="31">
        <v>226.67</v>
      </c>
      <c r="S822" s="32">
        <f>ROUND(ROUND(P822, 2)*I822, 2)</f>
        <v>0</v>
      </c>
      <c r="V822" s="9">
        <f>ROUND(ROUND(P822, 2)/1.2, 2)</f>
        <v>188.89</v>
      </c>
      <c r="Y822" s="9">
        <f t="shared" si="40"/>
        <v>0</v>
      </c>
      <c r="AD822" s="4" t="s">
        <v>3303</v>
      </c>
      <c r="AE822" s="4" t="s">
        <v>3304</v>
      </c>
      <c r="AF822" s="4" t="s">
        <v>3283</v>
      </c>
    </row>
    <row r="823" spans="1:35" ht="36" hidden="1" x14ac:dyDescent="0.3">
      <c r="A823" s="10" t="s">
        <v>3305</v>
      </c>
      <c r="B823" s="10"/>
      <c r="C823" s="49" t="s">
        <v>630</v>
      </c>
      <c r="D823" s="12"/>
      <c r="E823" s="12"/>
      <c r="F823" s="29" t="s">
        <v>74</v>
      </c>
      <c r="G823" s="30">
        <v>0.15</v>
      </c>
      <c r="H823" s="41"/>
      <c r="I823" s="41">
        <v>0</v>
      </c>
      <c r="J823" s="31">
        <v>88.8</v>
      </c>
      <c r="M823" s="32">
        <f>ROUND(ROUND(J823, 2)*I823, 2)</f>
        <v>0</v>
      </c>
      <c r="P823" s="31">
        <v>88.8</v>
      </c>
      <c r="S823" s="32">
        <f>ROUND(ROUND(P823, 2)*I823, 2)</f>
        <v>0</v>
      </c>
      <c r="V823" s="9">
        <f>ROUND(ROUND(P823, 2)/1.2, 2)</f>
        <v>74</v>
      </c>
      <c r="Y823" s="9">
        <f t="shared" si="40"/>
        <v>0</v>
      </c>
      <c r="AD823" s="4" t="s">
        <v>3306</v>
      </c>
      <c r="AE823" s="4" t="s">
        <v>3307</v>
      </c>
      <c r="AF823" s="4" t="s">
        <v>633</v>
      </c>
    </row>
    <row r="824" spans="1:35" ht="54" hidden="1" x14ac:dyDescent="0.3">
      <c r="A824" s="10" t="s">
        <v>3308</v>
      </c>
      <c r="B824" s="10" t="s">
        <v>3263</v>
      </c>
      <c r="C824" s="11" t="s">
        <v>3264</v>
      </c>
      <c r="D824" s="12"/>
      <c r="E824" s="12" t="s">
        <v>66</v>
      </c>
      <c r="F824" s="12" t="s">
        <v>67</v>
      </c>
      <c r="G824" s="13">
        <v>1</v>
      </c>
      <c r="H824" s="13"/>
      <c r="I824" s="13">
        <v>0</v>
      </c>
      <c r="J824" s="14">
        <v>0</v>
      </c>
      <c r="K824" s="15">
        <v>306</v>
      </c>
      <c r="L824" s="14">
        <f>J824+ROUND(K824, 2)</f>
        <v>306</v>
      </c>
      <c r="M824" s="14">
        <v>0</v>
      </c>
      <c r="N824" s="14">
        <v>0</v>
      </c>
      <c r="O824" s="14">
        <f>M824+N824</f>
        <v>0</v>
      </c>
      <c r="P824" s="14">
        <v>81.319999999999993</v>
      </c>
      <c r="Q824" s="15">
        <v>278</v>
      </c>
      <c r="R824" s="14">
        <f>P824+ROUND(Q824, 2)</f>
        <v>359.32</v>
      </c>
      <c r="S824" s="14">
        <v>0</v>
      </c>
      <c r="T824" s="14">
        <v>0</v>
      </c>
      <c r="U824" s="14">
        <f>S824+T824</f>
        <v>0</v>
      </c>
      <c r="V824" s="9">
        <f>ROUND(P824 / 1.2, 2)</f>
        <v>67.77</v>
      </c>
      <c r="W824" s="9">
        <f>ROUND(Q824 / 1.2, 2)</f>
        <v>231.67</v>
      </c>
      <c r="X824" s="9">
        <f>ROUND(R824 / 1.2, 2)</f>
        <v>299.43</v>
      </c>
      <c r="Y824" s="9">
        <f t="shared" si="40"/>
        <v>0</v>
      </c>
      <c r="Z824" s="9">
        <f>ROUND(T824 / 1.2, 2)</f>
        <v>0</v>
      </c>
      <c r="AA824" s="9">
        <f>Y824+Z824</f>
        <v>0</v>
      </c>
      <c r="AD824" s="4">
        <v>337840032</v>
      </c>
      <c r="AE824" s="4">
        <v>27137877</v>
      </c>
      <c r="AG824" s="4" t="s">
        <v>3265</v>
      </c>
      <c r="AH824" s="4" t="s">
        <v>3266</v>
      </c>
      <c r="AI824" s="4" t="s">
        <v>70</v>
      </c>
    </row>
    <row r="825" spans="1:35" ht="36" hidden="1" x14ac:dyDescent="0.3">
      <c r="A825" s="10" t="s">
        <v>3309</v>
      </c>
      <c r="B825" s="10"/>
      <c r="C825" s="49" t="s">
        <v>630</v>
      </c>
      <c r="D825" s="12"/>
      <c r="E825" s="12"/>
      <c r="F825" s="29" t="s">
        <v>74</v>
      </c>
      <c r="G825" s="30">
        <v>0.15</v>
      </c>
      <c r="H825" s="41"/>
      <c r="I825" s="41">
        <v>0</v>
      </c>
      <c r="J825" s="31">
        <v>88.8</v>
      </c>
      <c r="M825" s="32">
        <f>ROUND(ROUND(J825, 2)*I825, 2)</f>
        <v>0</v>
      </c>
      <c r="P825" s="31">
        <v>88.8</v>
      </c>
      <c r="S825" s="32">
        <f>ROUND(ROUND(P825, 2)*I825, 2)</f>
        <v>0</v>
      </c>
      <c r="V825" s="9">
        <f>ROUND(ROUND(P825, 2)/1.2, 2)</f>
        <v>74</v>
      </c>
      <c r="Y825" s="9">
        <f t="shared" si="40"/>
        <v>0</v>
      </c>
      <c r="AD825" s="4" t="s">
        <v>3310</v>
      </c>
      <c r="AE825" s="4" t="s">
        <v>3311</v>
      </c>
      <c r="AF825" s="4" t="s">
        <v>633</v>
      </c>
    </row>
    <row r="826" spans="1:35" ht="54" hidden="1" x14ac:dyDescent="0.3">
      <c r="A826" s="10" t="s">
        <v>3312</v>
      </c>
      <c r="B826" s="10"/>
      <c r="C826" s="49" t="s">
        <v>3279</v>
      </c>
      <c r="D826" s="12"/>
      <c r="E826" s="12" t="s">
        <v>3313</v>
      </c>
      <c r="F826" s="29" t="s">
        <v>74</v>
      </c>
      <c r="G826" s="30">
        <v>0.3</v>
      </c>
      <c r="H826" s="41"/>
      <c r="I826" s="41">
        <v>0</v>
      </c>
      <c r="J826" s="31">
        <v>226.67</v>
      </c>
      <c r="M826" s="32">
        <f>ROUND(ROUND(J826, 2)*I826, 2)</f>
        <v>0</v>
      </c>
      <c r="P826" s="31">
        <v>226.67</v>
      </c>
      <c r="S826" s="32">
        <f>ROUND(ROUND(P826, 2)*I826, 2)</f>
        <v>0</v>
      </c>
      <c r="V826" s="9">
        <f>ROUND(ROUND(P826, 2)/1.2, 2)</f>
        <v>188.89</v>
      </c>
      <c r="Y826" s="9">
        <f t="shared" si="40"/>
        <v>0</v>
      </c>
      <c r="AD826" s="4" t="s">
        <v>3314</v>
      </c>
      <c r="AE826" s="4" t="s">
        <v>3315</v>
      </c>
      <c r="AF826" s="4" t="s">
        <v>3283</v>
      </c>
    </row>
    <row r="827" spans="1:35" ht="54" hidden="1" x14ac:dyDescent="0.3">
      <c r="A827" s="10" t="s">
        <v>3316</v>
      </c>
      <c r="B827" s="10" t="s">
        <v>3263</v>
      </c>
      <c r="C827" s="11" t="s">
        <v>3264</v>
      </c>
      <c r="D827" s="12"/>
      <c r="E827" s="12" t="s">
        <v>66</v>
      </c>
      <c r="F827" s="12" t="s">
        <v>67</v>
      </c>
      <c r="G827" s="13">
        <v>1</v>
      </c>
      <c r="H827" s="13"/>
      <c r="I827" s="13">
        <v>0</v>
      </c>
      <c r="J827" s="14">
        <v>0</v>
      </c>
      <c r="K827" s="15">
        <v>306</v>
      </c>
      <c r="L827" s="14">
        <f>J827+ROUND(K827, 2)</f>
        <v>306</v>
      </c>
      <c r="M827" s="14">
        <v>0</v>
      </c>
      <c r="N827" s="14">
        <v>0</v>
      </c>
      <c r="O827" s="14">
        <f>M827+N827</f>
        <v>0</v>
      </c>
      <c r="P827" s="14">
        <v>81.319999999999993</v>
      </c>
      <c r="Q827" s="15">
        <v>278</v>
      </c>
      <c r="R827" s="14">
        <f>P827+ROUND(Q827, 2)</f>
        <v>359.32</v>
      </c>
      <c r="S827" s="14">
        <v>0</v>
      </c>
      <c r="T827" s="14">
        <v>0</v>
      </c>
      <c r="U827" s="14">
        <f>S827+T827</f>
        <v>0</v>
      </c>
      <c r="V827" s="9">
        <f>ROUND(P827 / 1.2, 2)</f>
        <v>67.77</v>
      </c>
      <c r="W827" s="9">
        <f>ROUND(Q827 / 1.2, 2)</f>
        <v>231.67</v>
      </c>
      <c r="X827" s="9">
        <f>ROUND(R827 / 1.2, 2)</f>
        <v>299.43</v>
      </c>
      <c r="Y827" s="9">
        <f t="shared" si="40"/>
        <v>0</v>
      </c>
      <c r="Z827" s="9">
        <f>ROUND(T827 / 1.2, 2)</f>
        <v>0</v>
      </c>
      <c r="AA827" s="9">
        <f>Y827+Z827</f>
        <v>0</v>
      </c>
      <c r="AD827" s="4">
        <v>337840033</v>
      </c>
      <c r="AE827" s="4">
        <v>27137878</v>
      </c>
      <c r="AG827" s="4" t="s">
        <v>3265</v>
      </c>
      <c r="AH827" s="4" t="s">
        <v>3266</v>
      </c>
      <c r="AI827" s="4" t="s">
        <v>70</v>
      </c>
    </row>
    <row r="828" spans="1:35" ht="54" hidden="1" x14ac:dyDescent="0.3">
      <c r="A828" s="10" t="s">
        <v>3317</v>
      </c>
      <c r="B828" s="10"/>
      <c r="C828" s="49" t="s">
        <v>3279</v>
      </c>
      <c r="D828" s="12"/>
      <c r="E828" s="12" t="s">
        <v>3318</v>
      </c>
      <c r="F828" s="29" t="s">
        <v>74</v>
      </c>
      <c r="G828" s="30">
        <v>0.3</v>
      </c>
      <c r="H828" s="41"/>
      <c r="I828" s="41">
        <v>0</v>
      </c>
      <c r="J828" s="31">
        <v>226.67</v>
      </c>
      <c r="M828" s="32">
        <f>ROUND(ROUND(J828, 2)*I828, 2)</f>
        <v>0</v>
      </c>
      <c r="P828" s="31">
        <v>226.67</v>
      </c>
      <c r="S828" s="32">
        <f>ROUND(ROUND(P828, 2)*I828, 2)</f>
        <v>0</v>
      </c>
      <c r="V828" s="9">
        <f>ROUND(ROUND(P828, 2)/1.2, 2)</f>
        <v>188.89</v>
      </c>
      <c r="Y828" s="9">
        <f t="shared" si="40"/>
        <v>0</v>
      </c>
      <c r="AD828" s="4" t="s">
        <v>3319</v>
      </c>
      <c r="AE828" s="4" t="s">
        <v>3320</v>
      </c>
      <c r="AF828" s="4" t="s">
        <v>3283</v>
      </c>
    </row>
    <row r="829" spans="1:35" ht="36" hidden="1" x14ac:dyDescent="0.3">
      <c r="A829" s="10" t="s">
        <v>3321</v>
      </c>
      <c r="B829" s="10"/>
      <c r="C829" s="49" t="s">
        <v>630</v>
      </c>
      <c r="D829" s="12"/>
      <c r="E829" s="12"/>
      <c r="F829" s="29" t="s">
        <v>74</v>
      </c>
      <c r="G829" s="30">
        <v>0.15</v>
      </c>
      <c r="H829" s="41"/>
      <c r="I829" s="41">
        <v>0</v>
      </c>
      <c r="J829" s="31">
        <v>88.8</v>
      </c>
      <c r="M829" s="32">
        <f>ROUND(ROUND(J829, 2)*I829, 2)</f>
        <v>0</v>
      </c>
      <c r="P829" s="31">
        <v>88.8</v>
      </c>
      <c r="S829" s="32">
        <f>ROUND(ROUND(P829, 2)*I829, 2)</f>
        <v>0</v>
      </c>
      <c r="V829" s="9">
        <f>ROUND(ROUND(P829, 2)/1.2, 2)</f>
        <v>74</v>
      </c>
      <c r="Y829" s="9">
        <f t="shared" si="40"/>
        <v>0</v>
      </c>
      <c r="AD829" s="4" t="s">
        <v>3322</v>
      </c>
      <c r="AE829" s="4" t="s">
        <v>3323</v>
      </c>
      <c r="AF829" s="4" t="s">
        <v>633</v>
      </c>
    </row>
    <row r="830" spans="1:35" ht="54" hidden="1" x14ac:dyDescent="0.3">
      <c r="A830" s="10" t="s">
        <v>3324</v>
      </c>
      <c r="B830" s="10" t="s">
        <v>3263</v>
      </c>
      <c r="C830" s="11" t="s">
        <v>3264</v>
      </c>
      <c r="D830" s="12"/>
      <c r="E830" s="12" t="s">
        <v>66</v>
      </c>
      <c r="F830" s="12" t="s">
        <v>67</v>
      </c>
      <c r="G830" s="13">
        <v>1</v>
      </c>
      <c r="H830" s="13"/>
      <c r="I830" s="13">
        <v>0</v>
      </c>
      <c r="J830" s="14">
        <v>0</v>
      </c>
      <c r="K830" s="15">
        <v>306</v>
      </c>
      <c r="L830" s="14">
        <f>J830+ROUND(K830, 2)</f>
        <v>306</v>
      </c>
      <c r="M830" s="14">
        <v>0</v>
      </c>
      <c r="N830" s="14">
        <v>0</v>
      </c>
      <c r="O830" s="14">
        <f>M830+N830</f>
        <v>0</v>
      </c>
      <c r="P830" s="14">
        <v>81.319999999999993</v>
      </c>
      <c r="Q830" s="15">
        <v>278</v>
      </c>
      <c r="R830" s="14">
        <f>P830+ROUND(Q830, 2)</f>
        <v>359.32</v>
      </c>
      <c r="S830" s="14">
        <v>0</v>
      </c>
      <c r="T830" s="14">
        <v>0</v>
      </c>
      <c r="U830" s="14">
        <f>S830+T830</f>
        <v>0</v>
      </c>
      <c r="V830" s="9">
        <f>ROUND(P830 / 1.2, 2)</f>
        <v>67.77</v>
      </c>
      <c r="W830" s="9">
        <f>ROUND(Q830 / 1.2, 2)</f>
        <v>231.67</v>
      </c>
      <c r="X830" s="9">
        <f>ROUND(R830 / 1.2, 2)</f>
        <v>299.43</v>
      </c>
      <c r="Y830" s="9">
        <f t="shared" si="40"/>
        <v>0</v>
      </c>
      <c r="Z830" s="9">
        <f>ROUND(T830 / 1.2, 2)</f>
        <v>0</v>
      </c>
      <c r="AA830" s="9">
        <f>Y830+Z830</f>
        <v>0</v>
      </c>
      <c r="AD830" s="4">
        <v>337840034</v>
      </c>
      <c r="AE830" s="4">
        <v>27137879</v>
      </c>
      <c r="AG830" s="4" t="s">
        <v>3265</v>
      </c>
      <c r="AH830" s="4" t="s">
        <v>3266</v>
      </c>
      <c r="AI830" s="4" t="s">
        <v>70</v>
      </c>
    </row>
    <row r="831" spans="1:35" ht="36" hidden="1" x14ac:dyDescent="0.3">
      <c r="A831" s="10" t="s">
        <v>3325</v>
      </c>
      <c r="B831" s="10"/>
      <c r="C831" s="49" t="s">
        <v>630</v>
      </c>
      <c r="D831" s="12"/>
      <c r="E831" s="12"/>
      <c r="F831" s="29" t="s">
        <v>74</v>
      </c>
      <c r="G831" s="30">
        <v>0.15</v>
      </c>
      <c r="H831" s="41"/>
      <c r="I831" s="41">
        <v>0</v>
      </c>
      <c r="J831" s="31">
        <v>88.8</v>
      </c>
      <c r="M831" s="32">
        <f>ROUND(ROUND(J831, 2)*I831, 2)</f>
        <v>0</v>
      </c>
      <c r="P831" s="31">
        <v>88.8</v>
      </c>
      <c r="S831" s="32">
        <f>ROUND(ROUND(P831, 2)*I831, 2)</f>
        <v>0</v>
      </c>
      <c r="V831" s="9">
        <f>ROUND(ROUND(P831, 2)/1.2, 2)</f>
        <v>74</v>
      </c>
      <c r="Y831" s="9">
        <f t="shared" si="40"/>
        <v>0</v>
      </c>
      <c r="AD831" s="4" t="s">
        <v>3326</v>
      </c>
      <c r="AE831" s="4" t="s">
        <v>3327</v>
      </c>
      <c r="AF831" s="4" t="s">
        <v>633</v>
      </c>
    </row>
    <row r="832" spans="1:35" ht="54" hidden="1" x14ac:dyDescent="0.3">
      <c r="A832" s="10" t="s">
        <v>3328</v>
      </c>
      <c r="B832" s="10"/>
      <c r="C832" s="49" t="s">
        <v>3279</v>
      </c>
      <c r="D832" s="12"/>
      <c r="E832" s="12" t="s">
        <v>3329</v>
      </c>
      <c r="F832" s="29" t="s">
        <v>74</v>
      </c>
      <c r="G832" s="30">
        <v>0.3</v>
      </c>
      <c r="H832" s="41"/>
      <c r="I832" s="41">
        <v>0</v>
      </c>
      <c r="J832" s="31">
        <v>226.67</v>
      </c>
      <c r="M832" s="32">
        <f>ROUND(ROUND(J832, 2)*I832, 2)</f>
        <v>0</v>
      </c>
      <c r="P832" s="31">
        <v>226.67</v>
      </c>
      <c r="S832" s="32">
        <f>ROUND(ROUND(P832, 2)*I832, 2)</f>
        <v>0</v>
      </c>
      <c r="V832" s="9">
        <f>ROUND(ROUND(P832, 2)/1.2, 2)</f>
        <v>188.89</v>
      </c>
      <c r="Y832" s="9">
        <f t="shared" si="40"/>
        <v>0</v>
      </c>
      <c r="AD832" s="4" t="s">
        <v>3330</v>
      </c>
      <c r="AE832" s="4" t="s">
        <v>3331</v>
      </c>
      <c r="AF832" s="4" t="s">
        <v>3283</v>
      </c>
    </row>
    <row r="833" spans="1:35" ht="36" hidden="1" x14ac:dyDescent="0.3">
      <c r="A833" s="10" t="s">
        <v>3332</v>
      </c>
      <c r="B833" s="10" t="s">
        <v>3333</v>
      </c>
      <c r="C833" s="11" t="s">
        <v>3334</v>
      </c>
      <c r="D833" s="12"/>
      <c r="E833" s="12" t="s">
        <v>3335</v>
      </c>
      <c r="F833" s="12" t="s">
        <v>67</v>
      </c>
      <c r="G833" s="13">
        <v>1</v>
      </c>
      <c r="H833" s="13"/>
      <c r="I833" s="13">
        <v>0</v>
      </c>
      <c r="J833" s="14">
        <v>13.38</v>
      </c>
      <c r="K833" s="15">
        <v>464</v>
      </c>
      <c r="L833" s="14">
        <f>J833+ROUND(K833, 2)</f>
        <v>477.38</v>
      </c>
      <c r="M833" s="14">
        <v>0</v>
      </c>
      <c r="N833" s="14">
        <v>0</v>
      </c>
      <c r="O833" s="14">
        <f>M833+N833</f>
        <v>0</v>
      </c>
      <c r="P833" s="14">
        <v>75.33</v>
      </c>
      <c r="Q833" s="15">
        <v>464</v>
      </c>
      <c r="R833" s="14">
        <f>P833+ROUND(Q833, 2)</f>
        <v>539.33000000000004</v>
      </c>
      <c r="S833" s="14">
        <v>0</v>
      </c>
      <c r="T833" s="14">
        <v>0</v>
      </c>
      <c r="U833" s="14">
        <f>S833+T833</f>
        <v>0</v>
      </c>
      <c r="V833" s="9">
        <f>ROUND(P833 / 1.2, 2)</f>
        <v>62.78</v>
      </c>
      <c r="W833" s="9">
        <f>ROUND(Q833 / 1.2, 2)</f>
        <v>386.67</v>
      </c>
      <c r="X833" s="9">
        <f>ROUND(R833 / 1.2, 2)</f>
        <v>449.44</v>
      </c>
      <c r="Y833" s="9">
        <f t="shared" si="40"/>
        <v>0</v>
      </c>
      <c r="Z833" s="9">
        <f>ROUND(T833 / 1.2, 2)</f>
        <v>0</v>
      </c>
      <c r="AA833" s="9">
        <f>Y833+Z833</f>
        <v>0</v>
      </c>
      <c r="AD833" s="4">
        <v>337839845</v>
      </c>
      <c r="AE833" s="4">
        <v>27137893</v>
      </c>
      <c r="AG833" s="4" t="s">
        <v>3336</v>
      </c>
      <c r="AH833" s="4" t="s">
        <v>3337</v>
      </c>
      <c r="AI833" s="4" t="s">
        <v>70</v>
      </c>
    </row>
    <row r="834" spans="1:35" ht="72" hidden="1" x14ac:dyDescent="0.3">
      <c r="A834" s="10" t="s">
        <v>3339</v>
      </c>
      <c r="B834" s="10"/>
      <c r="C834" s="49" t="s">
        <v>3340</v>
      </c>
      <c r="D834" s="12"/>
      <c r="E834" s="12" t="s">
        <v>3341</v>
      </c>
      <c r="F834" s="29" t="s">
        <v>74</v>
      </c>
      <c r="G834" s="30">
        <v>0.3</v>
      </c>
      <c r="H834" s="30"/>
      <c r="I834" s="30">
        <v>0</v>
      </c>
      <c r="J834" s="31">
        <v>0</v>
      </c>
      <c r="M834" s="32">
        <f>ROUND(ROUND(J834, 2)*I834, 2)</f>
        <v>0</v>
      </c>
      <c r="P834" s="31">
        <v>206.5</v>
      </c>
      <c r="S834" s="32">
        <f>ROUND(ROUND(P834, 2)*I834, 2)</f>
        <v>0</v>
      </c>
      <c r="V834" s="9">
        <f>ROUND(ROUND(P834, 2)/1.2, 2)</f>
        <v>172.08</v>
      </c>
      <c r="Y834" s="9">
        <f t="shared" si="40"/>
        <v>0</v>
      </c>
      <c r="AD834" s="4" t="s">
        <v>3342</v>
      </c>
      <c r="AE834" s="4" t="s">
        <v>3343</v>
      </c>
      <c r="AF834" s="4" t="s">
        <v>3344</v>
      </c>
    </row>
    <row r="835" spans="1:35" ht="36" hidden="1" x14ac:dyDescent="0.3">
      <c r="A835" s="10" t="s">
        <v>3347</v>
      </c>
      <c r="B835" s="10"/>
      <c r="C835" s="49" t="s">
        <v>630</v>
      </c>
      <c r="D835" s="12"/>
      <c r="E835" s="12"/>
      <c r="F835" s="29" t="s">
        <v>74</v>
      </c>
      <c r="G835" s="30">
        <v>0.15</v>
      </c>
      <c r="H835" s="30"/>
      <c r="I835" s="30">
        <v>0</v>
      </c>
      <c r="J835" s="31">
        <v>88.8</v>
      </c>
      <c r="M835" s="32">
        <f>ROUND(ROUND(J835, 2)*I835, 2)</f>
        <v>0</v>
      </c>
      <c r="P835" s="31">
        <v>88.8</v>
      </c>
      <c r="S835" s="32">
        <f>ROUND(ROUND(P835, 2)*I835, 2)</f>
        <v>0</v>
      </c>
      <c r="V835" s="9">
        <f>ROUND(ROUND(P835, 2)/1.2, 2)</f>
        <v>74</v>
      </c>
      <c r="Y835" s="9">
        <f t="shared" si="40"/>
        <v>0</v>
      </c>
      <c r="AD835" s="4" t="s">
        <v>3348</v>
      </c>
      <c r="AE835" s="4" t="s">
        <v>3349</v>
      </c>
      <c r="AF835" s="4" t="s">
        <v>633</v>
      </c>
    </row>
    <row r="836" spans="1:35" ht="36" hidden="1" x14ac:dyDescent="0.3">
      <c r="A836" s="10" t="s">
        <v>3352</v>
      </c>
      <c r="B836" s="10" t="s">
        <v>3333</v>
      </c>
      <c r="C836" s="11" t="s">
        <v>3334</v>
      </c>
      <c r="D836" s="12"/>
      <c r="E836" s="12" t="s">
        <v>3353</v>
      </c>
      <c r="F836" s="12" t="s">
        <v>67</v>
      </c>
      <c r="G836" s="13">
        <v>1</v>
      </c>
      <c r="H836" s="13"/>
      <c r="I836" s="13">
        <v>0</v>
      </c>
      <c r="J836" s="14">
        <v>13.32</v>
      </c>
      <c r="K836" s="15">
        <v>464</v>
      </c>
      <c r="L836" s="14">
        <f>J836+ROUND(K836, 2)</f>
        <v>477.32</v>
      </c>
      <c r="M836" s="14">
        <v>0</v>
      </c>
      <c r="N836" s="14">
        <v>0</v>
      </c>
      <c r="O836" s="14">
        <f>M836+N836</f>
        <v>0</v>
      </c>
      <c r="P836" s="14">
        <v>75.27</v>
      </c>
      <c r="Q836" s="15">
        <v>464</v>
      </c>
      <c r="R836" s="14">
        <f>P836+ROUND(Q836, 2)</f>
        <v>539.27</v>
      </c>
      <c r="S836" s="14">
        <v>0</v>
      </c>
      <c r="T836" s="14">
        <v>0</v>
      </c>
      <c r="U836" s="14">
        <f>S836+T836</f>
        <v>0</v>
      </c>
      <c r="V836" s="9">
        <f>ROUND(P836 / 1.2, 2)</f>
        <v>62.73</v>
      </c>
      <c r="W836" s="9">
        <f>ROUND(Q836 / 1.2, 2)</f>
        <v>386.67</v>
      </c>
      <c r="X836" s="9">
        <f>ROUND(R836 / 1.2, 2)</f>
        <v>449.39</v>
      </c>
      <c r="Y836" s="9">
        <f t="shared" si="40"/>
        <v>0</v>
      </c>
      <c r="Z836" s="9">
        <f>ROUND(T836 / 1.2, 2)</f>
        <v>0</v>
      </c>
      <c r="AA836" s="9">
        <f>Y836+Z836</f>
        <v>0</v>
      </c>
      <c r="AD836" s="4">
        <v>337840035</v>
      </c>
      <c r="AE836" s="4">
        <v>27137894</v>
      </c>
      <c r="AG836" s="4" t="s">
        <v>3336</v>
      </c>
      <c r="AH836" s="4" t="s">
        <v>3337</v>
      </c>
      <c r="AI836" s="4" t="s">
        <v>70</v>
      </c>
    </row>
    <row r="837" spans="1:35" ht="36" hidden="1" x14ac:dyDescent="0.3">
      <c r="A837" s="10" t="s">
        <v>3355</v>
      </c>
      <c r="B837" s="10"/>
      <c r="C837" s="49" t="s">
        <v>630</v>
      </c>
      <c r="D837" s="12"/>
      <c r="E837" s="12"/>
      <c r="F837" s="29" t="s">
        <v>74</v>
      </c>
      <c r="G837" s="30">
        <v>0.15</v>
      </c>
      <c r="H837" s="30"/>
      <c r="I837" s="30">
        <v>0</v>
      </c>
      <c r="J837" s="31">
        <v>88.8</v>
      </c>
      <c r="M837" s="32">
        <f>ROUND(ROUND(J837, 2)*I837, 2)</f>
        <v>0</v>
      </c>
      <c r="P837" s="31">
        <v>88.8</v>
      </c>
      <c r="S837" s="32">
        <f>ROUND(ROUND(P837, 2)*I837, 2)</f>
        <v>0</v>
      </c>
      <c r="V837" s="9">
        <f>ROUND(ROUND(P837, 2)/1.2, 2)</f>
        <v>74</v>
      </c>
      <c r="Y837" s="9">
        <f t="shared" si="40"/>
        <v>0</v>
      </c>
      <c r="AD837" s="4" t="s">
        <v>3356</v>
      </c>
      <c r="AE837" s="4" t="s">
        <v>3357</v>
      </c>
      <c r="AF837" s="4" t="s">
        <v>633</v>
      </c>
    </row>
    <row r="838" spans="1:35" ht="72" hidden="1" x14ac:dyDescent="0.3">
      <c r="A838" s="10" t="s">
        <v>3360</v>
      </c>
      <c r="B838" s="10"/>
      <c r="C838" s="49" t="s">
        <v>3340</v>
      </c>
      <c r="D838" s="12"/>
      <c r="E838" s="12" t="s">
        <v>3361</v>
      </c>
      <c r="F838" s="29" t="s">
        <v>74</v>
      </c>
      <c r="G838" s="30">
        <v>0.3</v>
      </c>
      <c r="H838" s="30"/>
      <c r="I838" s="30">
        <v>0</v>
      </c>
      <c r="J838" s="31">
        <v>0</v>
      </c>
      <c r="M838" s="32">
        <f>ROUND(ROUND(J838, 2)*I838, 2)</f>
        <v>0</v>
      </c>
      <c r="P838" s="31">
        <v>206.5</v>
      </c>
      <c r="S838" s="32">
        <f>ROUND(ROUND(P838, 2)*I838, 2)</f>
        <v>0</v>
      </c>
      <c r="V838" s="9">
        <f>ROUND(ROUND(P838, 2)/1.2, 2)</f>
        <v>172.08</v>
      </c>
      <c r="Y838" s="9">
        <f t="shared" si="40"/>
        <v>0</v>
      </c>
      <c r="AD838" s="4" t="s">
        <v>3362</v>
      </c>
      <c r="AE838" s="4" t="s">
        <v>3363</v>
      </c>
      <c r="AF838" s="4" t="s">
        <v>3344</v>
      </c>
    </row>
    <row r="839" spans="1:35" ht="36" hidden="1" x14ac:dyDescent="0.3">
      <c r="A839" s="10" t="s">
        <v>3366</v>
      </c>
      <c r="B839" s="10" t="s">
        <v>3333</v>
      </c>
      <c r="C839" s="11" t="s">
        <v>3334</v>
      </c>
      <c r="D839" s="12"/>
      <c r="E839" s="12" t="s">
        <v>3367</v>
      </c>
      <c r="F839" s="12" t="s">
        <v>67</v>
      </c>
      <c r="G839" s="13">
        <v>1</v>
      </c>
      <c r="H839" s="13"/>
      <c r="I839" s="13">
        <v>0</v>
      </c>
      <c r="J839" s="14">
        <v>13.32</v>
      </c>
      <c r="K839" s="15">
        <v>464</v>
      </c>
      <c r="L839" s="14">
        <f>J839+ROUND(K839, 2)</f>
        <v>477.32</v>
      </c>
      <c r="M839" s="14">
        <v>0</v>
      </c>
      <c r="N839" s="14">
        <v>0</v>
      </c>
      <c r="O839" s="14">
        <f>M839+N839</f>
        <v>0</v>
      </c>
      <c r="P839" s="14">
        <v>68.28</v>
      </c>
      <c r="Q839" s="15">
        <v>464</v>
      </c>
      <c r="R839" s="14">
        <f>P839+ROUND(Q839, 2)</f>
        <v>532.28</v>
      </c>
      <c r="S839" s="14">
        <v>0</v>
      </c>
      <c r="T839" s="14">
        <v>0</v>
      </c>
      <c r="U839" s="14">
        <f>S839+T839</f>
        <v>0</v>
      </c>
      <c r="V839" s="9">
        <f>ROUND(P839 / 1.2, 2)</f>
        <v>56.9</v>
      </c>
      <c r="W839" s="9">
        <f>ROUND(Q839 / 1.2, 2)</f>
        <v>386.67</v>
      </c>
      <c r="X839" s="9">
        <f>ROUND(R839 / 1.2, 2)</f>
        <v>443.57</v>
      </c>
      <c r="Y839" s="9">
        <f t="shared" si="40"/>
        <v>0</v>
      </c>
      <c r="Z839" s="9">
        <f>ROUND(T839 / 1.2, 2)</f>
        <v>0</v>
      </c>
      <c r="AA839" s="9">
        <f>Y839+Z839</f>
        <v>0</v>
      </c>
      <c r="AD839" s="4">
        <v>337840036</v>
      </c>
      <c r="AE839" s="4">
        <v>27137891</v>
      </c>
      <c r="AG839" s="4" t="s">
        <v>3336</v>
      </c>
      <c r="AH839" s="4" t="s">
        <v>3337</v>
      </c>
      <c r="AI839" s="4" t="s">
        <v>70</v>
      </c>
    </row>
    <row r="840" spans="1:35" ht="72" hidden="1" x14ac:dyDescent="0.3">
      <c r="A840" s="10" t="s">
        <v>3369</v>
      </c>
      <c r="B840" s="10"/>
      <c r="C840" s="49" t="s">
        <v>3340</v>
      </c>
      <c r="D840" s="12"/>
      <c r="E840" s="12" t="s">
        <v>3370</v>
      </c>
      <c r="F840" s="29" t="s">
        <v>74</v>
      </c>
      <c r="G840" s="30">
        <v>0.3</v>
      </c>
      <c r="H840" s="30"/>
      <c r="I840" s="30">
        <v>0</v>
      </c>
      <c r="J840" s="31">
        <v>0</v>
      </c>
      <c r="M840" s="32">
        <f>ROUND(ROUND(J840, 2)*I840, 2)</f>
        <v>0</v>
      </c>
      <c r="P840" s="31">
        <v>183.2</v>
      </c>
      <c r="S840" s="32">
        <f>ROUND(ROUND(P840, 2)*I840, 2)</f>
        <v>0</v>
      </c>
      <c r="V840" s="9">
        <f>ROUND(ROUND(P840, 2)/1.2, 2)</f>
        <v>152.66999999999999</v>
      </c>
      <c r="Y840" s="9">
        <f t="shared" si="40"/>
        <v>0</v>
      </c>
      <c r="AD840" s="4" t="s">
        <v>3371</v>
      </c>
      <c r="AE840" s="4" t="s">
        <v>3372</v>
      </c>
      <c r="AF840" s="4" t="s">
        <v>3344</v>
      </c>
    </row>
    <row r="841" spans="1:35" ht="36" hidden="1" x14ac:dyDescent="0.3">
      <c r="A841" s="10" t="s">
        <v>3375</v>
      </c>
      <c r="B841" s="10"/>
      <c r="C841" s="49" t="s">
        <v>630</v>
      </c>
      <c r="D841" s="12"/>
      <c r="E841" s="12"/>
      <c r="F841" s="29" t="s">
        <v>74</v>
      </c>
      <c r="G841" s="30">
        <v>0.15</v>
      </c>
      <c r="H841" s="30"/>
      <c r="I841" s="30">
        <v>0</v>
      </c>
      <c r="J841" s="31">
        <v>88.8</v>
      </c>
      <c r="M841" s="32">
        <f>ROUND(ROUND(J841, 2)*I841, 2)</f>
        <v>0</v>
      </c>
      <c r="P841" s="31">
        <v>88.8</v>
      </c>
      <c r="S841" s="32">
        <f>ROUND(ROUND(P841, 2)*I841, 2)</f>
        <v>0</v>
      </c>
      <c r="V841" s="9">
        <f>ROUND(ROUND(P841, 2)/1.2, 2)</f>
        <v>74</v>
      </c>
      <c r="Y841" s="9">
        <f t="shared" si="40"/>
        <v>0</v>
      </c>
      <c r="AD841" s="4" t="s">
        <v>3376</v>
      </c>
      <c r="AE841" s="4" t="s">
        <v>3377</v>
      </c>
      <c r="AF841" s="4" t="s">
        <v>633</v>
      </c>
    </row>
    <row r="842" spans="1:35" ht="36" hidden="1" x14ac:dyDescent="0.3">
      <c r="A842" s="10" t="s">
        <v>3380</v>
      </c>
      <c r="B842" s="10" t="s">
        <v>3333</v>
      </c>
      <c r="C842" s="11" t="s">
        <v>3334</v>
      </c>
      <c r="D842" s="12"/>
      <c r="E842" s="12" t="s">
        <v>3381</v>
      </c>
      <c r="F842" s="12" t="s">
        <v>67</v>
      </c>
      <c r="G842" s="13">
        <v>1</v>
      </c>
      <c r="H842" s="13"/>
      <c r="I842" s="13">
        <v>0</v>
      </c>
      <c r="J842" s="14">
        <v>13.32</v>
      </c>
      <c r="K842" s="15">
        <v>464</v>
      </c>
      <c r="L842" s="14">
        <f>J842+ROUND(K842, 2)</f>
        <v>477.32</v>
      </c>
      <c r="M842" s="14">
        <v>0</v>
      </c>
      <c r="N842" s="14">
        <v>0</v>
      </c>
      <c r="O842" s="14">
        <f>M842+N842</f>
        <v>0</v>
      </c>
      <c r="P842" s="14">
        <v>75.27</v>
      </c>
      <c r="Q842" s="15">
        <v>464</v>
      </c>
      <c r="R842" s="14">
        <f>P842+ROUND(Q842, 2)</f>
        <v>539.27</v>
      </c>
      <c r="S842" s="14">
        <v>0</v>
      </c>
      <c r="T842" s="14">
        <v>0</v>
      </c>
      <c r="U842" s="14">
        <f>S842+T842</f>
        <v>0</v>
      </c>
      <c r="V842" s="9">
        <f>ROUND(P842 / 1.2, 2)</f>
        <v>62.73</v>
      </c>
      <c r="W842" s="9">
        <f>ROUND(Q842 / 1.2, 2)</f>
        <v>386.67</v>
      </c>
      <c r="X842" s="9">
        <f>ROUND(R842 / 1.2, 2)</f>
        <v>449.39</v>
      </c>
      <c r="Y842" s="9">
        <f t="shared" ref="Y842:Y873" si="41">ROUND(S842 / 1.2, 2)</f>
        <v>0</v>
      </c>
      <c r="Z842" s="9">
        <f>ROUND(T842 / 1.2, 2)</f>
        <v>0</v>
      </c>
      <c r="AA842" s="9">
        <f>Y842+Z842</f>
        <v>0</v>
      </c>
      <c r="AD842" s="4">
        <v>337840037</v>
      </c>
      <c r="AE842" s="4">
        <v>27137898</v>
      </c>
      <c r="AG842" s="4" t="s">
        <v>3336</v>
      </c>
      <c r="AH842" s="4" t="s">
        <v>3337</v>
      </c>
      <c r="AI842" s="4" t="s">
        <v>70</v>
      </c>
    </row>
    <row r="843" spans="1:35" ht="36" hidden="1" x14ac:dyDescent="0.3">
      <c r="A843" s="10" t="s">
        <v>3383</v>
      </c>
      <c r="B843" s="10"/>
      <c r="C843" s="49" t="s">
        <v>630</v>
      </c>
      <c r="D843" s="12"/>
      <c r="E843" s="12"/>
      <c r="F843" s="29" t="s">
        <v>74</v>
      </c>
      <c r="G843" s="30">
        <v>0.15</v>
      </c>
      <c r="H843" s="30"/>
      <c r="I843" s="30">
        <v>0</v>
      </c>
      <c r="J843" s="31">
        <v>88.8</v>
      </c>
      <c r="M843" s="32">
        <f>ROUND(ROUND(J843, 2)*I843, 2)</f>
        <v>0</v>
      </c>
      <c r="P843" s="31">
        <v>88.8</v>
      </c>
      <c r="S843" s="32">
        <f>ROUND(ROUND(P843, 2)*I843, 2)</f>
        <v>0</v>
      </c>
      <c r="V843" s="9">
        <f>ROUND(ROUND(P843, 2)/1.2, 2)</f>
        <v>74</v>
      </c>
      <c r="Y843" s="9">
        <f t="shared" si="41"/>
        <v>0</v>
      </c>
      <c r="AD843" s="4" t="s">
        <v>3384</v>
      </c>
      <c r="AE843" s="4" t="s">
        <v>3385</v>
      </c>
      <c r="AF843" s="4" t="s">
        <v>633</v>
      </c>
    </row>
    <row r="844" spans="1:35" ht="54" hidden="1" x14ac:dyDescent="0.3">
      <c r="A844" s="10" t="s">
        <v>3388</v>
      </c>
      <c r="B844" s="10"/>
      <c r="C844" s="49" t="s">
        <v>3389</v>
      </c>
      <c r="D844" s="12"/>
      <c r="E844" s="12" t="s">
        <v>3390</v>
      </c>
      <c r="F844" s="29" t="s">
        <v>74</v>
      </c>
      <c r="G844" s="30">
        <v>0.3</v>
      </c>
      <c r="H844" s="30"/>
      <c r="I844" s="30">
        <v>0</v>
      </c>
      <c r="J844" s="31">
        <v>0</v>
      </c>
      <c r="M844" s="32">
        <f>ROUND(ROUND(J844, 2)*I844, 2)</f>
        <v>0</v>
      </c>
      <c r="P844" s="31">
        <v>206.5</v>
      </c>
      <c r="S844" s="32">
        <f>ROUND(ROUND(P844, 2)*I844, 2)</f>
        <v>0</v>
      </c>
      <c r="V844" s="9">
        <f>ROUND(ROUND(P844, 2)/1.2, 2)</f>
        <v>172.08</v>
      </c>
      <c r="Y844" s="9">
        <f t="shared" si="41"/>
        <v>0</v>
      </c>
      <c r="AD844" s="4" t="s">
        <v>3391</v>
      </c>
      <c r="AE844" s="4" t="s">
        <v>3392</v>
      </c>
      <c r="AF844" s="4" t="s">
        <v>3393</v>
      </c>
    </row>
    <row r="845" spans="1:35" ht="36" hidden="1" x14ac:dyDescent="0.3">
      <c r="A845" s="10" t="s">
        <v>3396</v>
      </c>
      <c r="B845" s="10" t="s">
        <v>3333</v>
      </c>
      <c r="C845" s="11" t="s">
        <v>3334</v>
      </c>
      <c r="D845" s="12"/>
      <c r="E845" s="12" t="s">
        <v>3397</v>
      </c>
      <c r="F845" s="12" t="s">
        <v>67</v>
      </c>
      <c r="G845" s="13">
        <v>1</v>
      </c>
      <c r="H845" s="13"/>
      <c r="I845" s="13">
        <v>0</v>
      </c>
      <c r="J845" s="14">
        <v>13.32</v>
      </c>
      <c r="K845" s="15">
        <v>464</v>
      </c>
      <c r="L845" s="14">
        <f>J845+ROUND(K845, 2)</f>
        <v>477.32</v>
      </c>
      <c r="M845" s="14">
        <v>0</v>
      </c>
      <c r="N845" s="14">
        <v>0</v>
      </c>
      <c r="O845" s="14">
        <f>M845+N845</f>
        <v>0</v>
      </c>
      <c r="P845" s="14">
        <v>75.27</v>
      </c>
      <c r="Q845" s="15">
        <v>464</v>
      </c>
      <c r="R845" s="14">
        <f>P845+ROUND(Q845, 2)</f>
        <v>539.27</v>
      </c>
      <c r="S845" s="14">
        <v>0</v>
      </c>
      <c r="T845" s="14">
        <v>0</v>
      </c>
      <c r="U845" s="14">
        <f>S845+T845</f>
        <v>0</v>
      </c>
      <c r="V845" s="9">
        <f>ROUND(P845 / 1.2, 2)</f>
        <v>62.73</v>
      </c>
      <c r="W845" s="9">
        <f>ROUND(Q845 / 1.2, 2)</f>
        <v>386.67</v>
      </c>
      <c r="X845" s="9">
        <f>ROUND(R845 / 1.2, 2)</f>
        <v>449.39</v>
      </c>
      <c r="Y845" s="9">
        <f t="shared" si="41"/>
        <v>0</v>
      </c>
      <c r="Z845" s="9">
        <f>ROUND(T845 / 1.2, 2)</f>
        <v>0</v>
      </c>
      <c r="AA845" s="9">
        <f>Y845+Z845</f>
        <v>0</v>
      </c>
      <c r="AD845" s="4">
        <v>337840038</v>
      </c>
      <c r="AE845" s="4">
        <v>27137899</v>
      </c>
      <c r="AG845" s="4" t="s">
        <v>3336</v>
      </c>
      <c r="AH845" s="4" t="s">
        <v>3337</v>
      </c>
      <c r="AI845" s="4" t="s">
        <v>70</v>
      </c>
    </row>
    <row r="846" spans="1:35" ht="54" hidden="1" x14ac:dyDescent="0.3">
      <c r="A846" s="10" t="s">
        <v>3399</v>
      </c>
      <c r="B846" s="10"/>
      <c r="C846" s="49" t="s">
        <v>3389</v>
      </c>
      <c r="D846" s="12"/>
      <c r="E846" s="12" t="s">
        <v>3400</v>
      </c>
      <c r="F846" s="29" t="s">
        <v>74</v>
      </c>
      <c r="G846" s="30">
        <v>0.3</v>
      </c>
      <c r="H846" s="30"/>
      <c r="I846" s="30">
        <v>0</v>
      </c>
      <c r="J846" s="31">
        <v>0</v>
      </c>
      <c r="M846" s="32">
        <f>ROUND(ROUND(J846, 2)*I846, 2)</f>
        <v>0</v>
      </c>
      <c r="P846" s="31">
        <v>206.5</v>
      </c>
      <c r="S846" s="32">
        <f>ROUND(ROUND(P846, 2)*I846, 2)</f>
        <v>0</v>
      </c>
      <c r="V846" s="9">
        <f>ROUND(ROUND(P846, 2)/1.2, 2)</f>
        <v>172.08</v>
      </c>
      <c r="Y846" s="9">
        <f t="shared" si="41"/>
        <v>0</v>
      </c>
      <c r="AD846" s="4" t="s">
        <v>3401</v>
      </c>
      <c r="AE846" s="4" t="s">
        <v>3402</v>
      </c>
      <c r="AF846" s="4" t="s">
        <v>3393</v>
      </c>
    </row>
    <row r="847" spans="1:35" ht="36" hidden="1" x14ac:dyDescent="0.3">
      <c r="A847" s="10" t="s">
        <v>3405</v>
      </c>
      <c r="B847" s="10"/>
      <c r="C847" s="49" t="s">
        <v>630</v>
      </c>
      <c r="D847" s="12"/>
      <c r="E847" s="12"/>
      <c r="F847" s="29" t="s">
        <v>74</v>
      </c>
      <c r="G847" s="30">
        <v>0.15</v>
      </c>
      <c r="H847" s="30"/>
      <c r="I847" s="30">
        <v>0</v>
      </c>
      <c r="J847" s="31">
        <v>88.8</v>
      </c>
      <c r="M847" s="32">
        <f>ROUND(ROUND(J847, 2)*I847, 2)</f>
        <v>0</v>
      </c>
      <c r="P847" s="31">
        <v>88.8</v>
      </c>
      <c r="S847" s="32">
        <f>ROUND(ROUND(P847, 2)*I847, 2)</f>
        <v>0</v>
      </c>
      <c r="V847" s="9">
        <f>ROUND(ROUND(P847, 2)/1.2, 2)</f>
        <v>74</v>
      </c>
      <c r="Y847" s="9">
        <f t="shared" si="41"/>
        <v>0</v>
      </c>
      <c r="AD847" s="4" t="s">
        <v>3406</v>
      </c>
      <c r="AE847" s="4" t="s">
        <v>3407</v>
      </c>
      <c r="AF847" s="4" t="s">
        <v>633</v>
      </c>
    </row>
    <row r="848" spans="1:35" ht="36" hidden="1" x14ac:dyDescent="0.3">
      <c r="A848" s="10" t="s">
        <v>3410</v>
      </c>
      <c r="B848" s="10" t="s">
        <v>3333</v>
      </c>
      <c r="C848" s="11" t="s">
        <v>3334</v>
      </c>
      <c r="D848" s="12"/>
      <c r="E848" s="12" t="s">
        <v>3411</v>
      </c>
      <c r="F848" s="12" t="s">
        <v>67</v>
      </c>
      <c r="G848" s="13">
        <v>1</v>
      </c>
      <c r="H848" s="13"/>
      <c r="I848" s="13">
        <v>0</v>
      </c>
      <c r="J848" s="14">
        <v>13.32</v>
      </c>
      <c r="K848" s="15">
        <v>464</v>
      </c>
      <c r="L848" s="14">
        <f>J848+ROUND(K848, 2)</f>
        <v>477.32</v>
      </c>
      <c r="M848" s="14">
        <v>0</v>
      </c>
      <c r="N848" s="14">
        <v>0</v>
      </c>
      <c r="O848" s="14">
        <f>M848+N848</f>
        <v>0</v>
      </c>
      <c r="P848" s="14">
        <v>75.27</v>
      </c>
      <c r="Q848" s="15">
        <v>464</v>
      </c>
      <c r="R848" s="14">
        <f>P848+ROUND(Q848, 2)</f>
        <v>539.27</v>
      </c>
      <c r="S848" s="14">
        <v>0</v>
      </c>
      <c r="T848" s="14">
        <v>0</v>
      </c>
      <c r="U848" s="14">
        <f>S848+T848</f>
        <v>0</v>
      </c>
      <c r="V848" s="9">
        <f>ROUND(P848 / 1.2, 2)</f>
        <v>62.73</v>
      </c>
      <c r="W848" s="9">
        <f>ROUND(Q848 / 1.2, 2)</f>
        <v>386.67</v>
      </c>
      <c r="X848" s="9">
        <f>ROUND(R848 / 1.2, 2)</f>
        <v>449.39</v>
      </c>
      <c r="Y848" s="9">
        <f t="shared" si="41"/>
        <v>0</v>
      </c>
      <c r="Z848" s="9">
        <f>ROUND(T848 / 1.2, 2)</f>
        <v>0</v>
      </c>
      <c r="AA848" s="9">
        <f>Y848+Z848</f>
        <v>0</v>
      </c>
      <c r="AD848" s="4">
        <v>337840039</v>
      </c>
      <c r="AE848" s="4">
        <v>27137901</v>
      </c>
      <c r="AG848" s="4" t="s">
        <v>3336</v>
      </c>
      <c r="AH848" s="4" t="s">
        <v>3337</v>
      </c>
      <c r="AI848" s="4" t="s">
        <v>70</v>
      </c>
    </row>
    <row r="849" spans="1:35" ht="36" hidden="1" x14ac:dyDescent="0.3">
      <c r="A849" s="10" t="s">
        <v>3413</v>
      </c>
      <c r="B849" s="10"/>
      <c r="C849" s="49" t="s">
        <v>630</v>
      </c>
      <c r="D849" s="12"/>
      <c r="E849" s="12"/>
      <c r="F849" s="29" t="s">
        <v>74</v>
      </c>
      <c r="G849" s="30">
        <v>0.15</v>
      </c>
      <c r="H849" s="30"/>
      <c r="I849" s="30">
        <v>0</v>
      </c>
      <c r="J849" s="31">
        <v>88.8</v>
      </c>
      <c r="M849" s="32">
        <f>ROUND(ROUND(J849, 2)*I849, 2)</f>
        <v>0</v>
      </c>
      <c r="P849" s="31">
        <v>88.8</v>
      </c>
      <c r="S849" s="32">
        <f>ROUND(ROUND(P849, 2)*I849, 2)</f>
        <v>0</v>
      </c>
      <c r="V849" s="9">
        <f>ROUND(ROUND(P849, 2)/1.2, 2)</f>
        <v>74</v>
      </c>
      <c r="Y849" s="9">
        <f t="shared" si="41"/>
        <v>0</v>
      </c>
      <c r="AD849" s="4" t="s">
        <v>3414</v>
      </c>
      <c r="AE849" s="4" t="s">
        <v>3415</v>
      </c>
      <c r="AF849" s="4" t="s">
        <v>633</v>
      </c>
    </row>
    <row r="850" spans="1:35" ht="54" hidden="1" x14ac:dyDescent="0.3">
      <c r="A850" s="10" t="s">
        <v>3418</v>
      </c>
      <c r="B850" s="10"/>
      <c r="C850" s="49" t="s">
        <v>3389</v>
      </c>
      <c r="D850" s="12"/>
      <c r="E850" s="12" t="s">
        <v>3419</v>
      </c>
      <c r="F850" s="29" t="s">
        <v>74</v>
      </c>
      <c r="G850" s="30">
        <v>0.3</v>
      </c>
      <c r="H850" s="30"/>
      <c r="I850" s="30">
        <v>0</v>
      </c>
      <c r="J850" s="31">
        <v>0</v>
      </c>
      <c r="M850" s="32">
        <f>ROUND(ROUND(J850, 2)*I850, 2)</f>
        <v>0</v>
      </c>
      <c r="P850" s="31">
        <v>206.5</v>
      </c>
      <c r="S850" s="32">
        <f>ROUND(ROUND(P850, 2)*I850, 2)</f>
        <v>0</v>
      </c>
      <c r="V850" s="9">
        <f>ROUND(ROUND(P850, 2)/1.2, 2)</f>
        <v>172.08</v>
      </c>
      <c r="Y850" s="9">
        <f t="shared" si="41"/>
        <v>0</v>
      </c>
      <c r="AD850" s="4" t="s">
        <v>3420</v>
      </c>
      <c r="AE850" s="4" t="s">
        <v>3421</v>
      </c>
      <c r="AF850" s="4" t="s">
        <v>3393</v>
      </c>
    </row>
    <row r="851" spans="1:35" ht="36" hidden="1" x14ac:dyDescent="0.3">
      <c r="A851" s="10" t="s">
        <v>3424</v>
      </c>
      <c r="B851" s="10" t="s">
        <v>3333</v>
      </c>
      <c r="C851" s="11" t="s">
        <v>3334</v>
      </c>
      <c r="D851" s="12"/>
      <c r="E851" s="12" t="s">
        <v>3425</v>
      </c>
      <c r="F851" s="12" t="s">
        <v>67</v>
      </c>
      <c r="G851" s="13">
        <v>1</v>
      </c>
      <c r="H851" s="13"/>
      <c r="I851" s="13">
        <v>0</v>
      </c>
      <c r="J851" s="14">
        <v>13.32</v>
      </c>
      <c r="K851" s="15">
        <v>464</v>
      </c>
      <c r="L851" s="14">
        <f>J851+ROUND(K851, 2)</f>
        <v>477.32</v>
      </c>
      <c r="M851" s="14">
        <v>0</v>
      </c>
      <c r="N851" s="14">
        <v>0</v>
      </c>
      <c r="O851" s="14">
        <f>M851+N851</f>
        <v>0</v>
      </c>
      <c r="P851" s="14">
        <v>75.27</v>
      </c>
      <c r="Q851" s="15">
        <v>464</v>
      </c>
      <c r="R851" s="14">
        <f>P851+ROUND(Q851, 2)</f>
        <v>539.27</v>
      </c>
      <c r="S851" s="14">
        <v>0</v>
      </c>
      <c r="T851" s="14">
        <v>0</v>
      </c>
      <c r="U851" s="14">
        <f>S851+T851</f>
        <v>0</v>
      </c>
      <c r="V851" s="9">
        <f>ROUND(P851 / 1.2, 2)</f>
        <v>62.73</v>
      </c>
      <c r="W851" s="9">
        <f>ROUND(Q851 / 1.2, 2)</f>
        <v>386.67</v>
      </c>
      <c r="X851" s="9">
        <f>ROUND(R851 / 1.2, 2)</f>
        <v>449.39</v>
      </c>
      <c r="Y851" s="9">
        <f t="shared" si="41"/>
        <v>0</v>
      </c>
      <c r="Z851" s="9">
        <f>ROUND(T851 / 1.2, 2)</f>
        <v>0</v>
      </c>
      <c r="AA851" s="9">
        <f>Y851+Z851</f>
        <v>0</v>
      </c>
      <c r="AD851" s="4">
        <v>337840040</v>
      </c>
      <c r="AE851" s="4">
        <v>27137903</v>
      </c>
      <c r="AG851" s="4" t="s">
        <v>3336</v>
      </c>
      <c r="AH851" s="4" t="s">
        <v>3337</v>
      </c>
      <c r="AI851" s="4" t="s">
        <v>70</v>
      </c>
    </row>
    <row r="852" spans="1:35" ht="54" hidden="1" x14ac:dyDescent="0.3">
      <c r="A852" s="10" t="s">
        <v>3427</v>
      </c>
      <c r="B852" s="10"/>
      <c r="C852" s="49" t="s">
        <v>3389</v>
      </c>
      <c r="D852" s="12"/>
      <c r="E852" s="12" t="s">
        <v>3428</v>
      </c>
      <c r="F852" s="29" t="s">
        <v>74</v>
      </c>
      <c r="G852" s="30">
        <v>0.3</v>
      </c>
      <c r="H852" s="30"/>
      <c r="I852" s="30">
        <v>0</v>
      </c>
      <c r="J852" s="31">
        <v>0</v>
      </c>
      <c r="M852" s="32">
        <f>ROUND(ROUND(J852, 2)*I852, 2)</f>
        <v>0</v>
      </c>
      <c r="P852" s="31">
        <v>206.5</v>
      </c>
      <c r="S852" s="32">
        <f>ROUND(ROUND(P852, 2)*I852, 2)</f>
        <v>0</v>
      </c>
      <c r="V852" s="9">
        <f>ROUND(ROUND(P852, 2)/1.2, 2)</f>
        <v>172.08</v>
      </c>
      <c r="Y852" s="9">
        <f t="shared" si="41"/>
        <v>0</v>
      </c>
      <c r="AD852" s="4" t="s">
        <v>3429</v>
      </c>
      <c r="AE852" s="4" t="s">
        <v>3430</v>
      </c>
      <c r="AF852" s="4" t="s">
        <v>3393</v>
      </c>
    </row>
    <row r="853" spans="1:35" ht="36" hidden="1" x14ac:dyDescent="0.3">
      <c r="A853" s="10" t="s">
        <v>3433</v>
      </c>
      <c r="B853" s="10"/>
      <c r="C853" s="49" t="s">
        <v>630</v>
      </c>
      <c r="D853" s="12"/>
      <c r="E853" s="12"/>
      <c r="F853" s="29" t="s">
        <v>74</v>
      </c>
      <c r="G853" s="30">
        <v>0.15</v>
      </c>
      <c r="H853" s="30"/>
      <c r="I853" s="30">
        <v>0</v>
      </c>
      <c r="J853" s="31">
        <v>88.8</v>
      </c>
      <c r="M853" s="32">
        <f>ROUND(ROUND(J853, 2)*I853, 2)</f>
        <v>0</v>
      </c>
      <c r="P853" s="31">
        <v>88.8</v>
      </c>
      <c r="S853" s="32">
        <f>ROUND(ROUND(P853, 2)*I853, 2)</f>
        <v>0</v>
      </c>
      <c r="V853" s="9">
        <f>ROUND(ROUND(P853, 2)/1.2, 2)</f>
        <v>74</v>
      </c>
      <c r="Y853" s="9">
        <f t="shared" si="41"/>
        <v>0</v>
      </c>
      <c r="AD853" s="4" t="s">
        <v>3434</v>
      </c>
      <c r="AE853" s="4" t="s">
        <v>3435</v>
      </c>
      <c r="AF853" s="4" t="s">
        <v>633</v>
      </c>
    </row>
    <row r="854" spans="1:35" ht="36" hidden="1" x14ac:dyDescent="0.3">
      <c r="A854" s="10" t="s">
        <v>3438</v>
      </c>
      <c r="B854" s="10" t="s">
        <v>3333</v>
      </c>
      <c r="C854" s="11" t="s">
        <v>3334</v>
      </c>
      <c r="D854" s="12"/>
      <c r="E854" s="12" t="s">
        <v>3439</v>
      </c>
      <c r="F854" s="12" t="s">
        <v>67</v>
      </c>
      <c r="G854" s="13">
        <v>1</v>
      </c>
      <c r="H854" s="13"/>
      <c r="I854" s="13">
        <v>0</v>
      </c>
      <c r="J854" s="14">
        <v>13.32</v>
      </c>
      <c r="K854" s="15">
        <v>464</v>
      </c>
      <c r="L854" s="14">
        <f>J854+ROUND(K854, 2)</f>
        <v>477.32</v>
      </c>
      <c r="M854" s="14">
        <v>0</v>
      </c>
      <c r="N854" s="14">
        <v>0</v>
      </c>
      <c r="O854" s="14">
        <f>M854+N854</f>
        <v>0</v>
      </c>
      <c r="P854" s="14">
        <v>75.27</v>
      </c>
      <c r="Q854" s="15">
        <v>464</v>
      </c>
      <c r="R854" s="14">
        <f>P854+ROUND(Q854, 2)</f>
        <v>539.27</v>
      </c>
      <c r="S854" s="14">
        <v>0</v>
      </c>
      <c r="T854" s="14">
        <v>0</v>
      </c>
      <c r="U854" s="14">
        <f>S854+T854</f>
        <v>0</v>
      </c>
      <c r="V854" s="9">
        <f>ROUND(P854 / 1.2, 2)</f>
        <v>62.73</v>
      </c>
      <c r="W854" s="9">
        <f>ROUND(Q854 / 1.2, 2)</f>
        <v>386.67</v>
      </c>
      <c r="X854" s="9">
        <f>ROUND(R854 / 1.2, 2)</f>
        <v>449.39</v>
      </c>
      <c r="Y854" s="9">
        <f t="shared" si="41"/>
        <v>0</v>
      </c>
      <c r="Z854" s="9">
        <f>ROUND(T854 / 1.2, 2)</f>
        <v>0</v>
      </c>
      <c r="AA854" s="9">
        <f>Y854+Z854</f>
        <v>0</v>
      </c>
      <c r="AD854" s="4">
        <v>337840041</v>
      </c>
      <c r="AE854" s="4">
        <v>27137892</v>
      </c>
      <c r="AG854" s="4" t="s">
        <v>3336</v>
      </c>
      <c r="AH854" s="4" t="s">
        <v>3337</v>
      </c>
      <c r="AI854" s="4" t="s">
        <v>70</v>
      </c>
    </row>
    <row r="855" spans="1:35" ht="36" hidden="1" x14ac:dyDescent="0.3">
      <c r="A855" s="10" t="s">
        <v>3441</v>
      </c>
      <c r="B855" s="10"/>
      <c r="C855" s="49" t="s">
        <v>630</v>
      </c>
      <c r="D855" s="12"/>
      <c r="E855" s="12"/>
      <c r="F855" s="29" t="s">
        <v>74</v>
      </c>
      <c r="G855" s="30">
        <v>0.15</v>
      </c>
      <c r="H855" s="30"/>
      <c r="I855" s="30">
        <v>0</v>
      </c>
      <c r="J855" s="31">
        <v>88.8</v>
      </c>
      <c r="M855" s="32">
        <f>ROUND(ROUND(J855, 2)*I855, 2)</f>
        <v>0</v>
      </c>
      <c r="P855" s="31">
        <v>88.8</v>
      </c>
      <c r="S855" s="32">
        <f>ROUND(ROUND(P855, 2)*I855, 2)</f>
        <v>0</v>
      </c>
      <c r="V855" s="9">
        <f>ROUND(ROUND(P855, 2)/1.2, 2)</f>
        <v>74</v>
      </c>
      <c r="Y855" s="9">
        <f t="shared" si="41"/>
        <v>0</v>
      </c>
      <c r="AD855" s="4" t="s">
        <v>3442</v>
      </c>
      <c r="AE855" s="4" t="s">
        <v>3443</v>
      </c>
      <c r="AF855" s="4" t="s">
        <v>633</v>
      </c>
    </row>
    <row r="856" spans="1:35" ht="90" hidden="1" x14ac:dyDescent="0.3">
      <c r="A856" s="10" t="s">
        <v>3446</v>
      </c>
      <c r="B856" s="10"/>
      <c r="C856" s="49" t="s">
        <v>3340</v>
      </c>
      <c r="D856" s="12"/>
      <c r="E856" s="12" t="s">
        <v>3447</v>
      </c>
      <c r="F856" s="29" t="s">
        <v>74</v>
      </c>
      <c r="G856" s="30">
        <v>0.3</v>
      </c>
      <c r="H856" s="30"/>
      <c r="I856" s="30">
        <v>0</v>
      </c>
      <c r="J856" s="31">
        <v>0</v>
      </c>
      <c r="M856" s="32">
        <f>ROUND(ROUND(J856, 2)*I856, 2)</f>
        <v>0</v>
      </c>
      <c r="P856" s="31">
        <v>206.5</v>
      </c>
      <c r="S856" s="32">
        <f>ROUND(ROUND(P856, 2)*I856, 2)</f>
        <v>0</v>
      </c>
      <c r="V856" s="9">
        <f>ROUND(ROUND(P856, 2)/1.2, 2)</f>
        <v>172.08</v>
      </c>
      <c r="Y856" s="9">
        <f t="shared" si="41"/>
        <v>0</v>
      </c>
      <c r="AD856" s="4" t="s">
        <v>3448</v>
      </c>
      <c r="AE856" s="4" t="s">
        <v>3449</v>
      </c>
      <c r="AF856" s="4" t="s">
        <v>3344</v>
      </c>
    </row>
    <row r="857" spans="1:35" ht="36" hidden="1" x14ac:dyDescent="0.3">
      <c r="A857" s="10" t="s">
        <v>3452</v>
      </c>
      <c r="B857" s="10" t="s">
        <v>3333</v>
      </c>
      <c r="C857" s="11" t="s">
        <v>3334</v>
      </c>
      <c r="D857" s="12"/>
      <c r="E857" s="12" t="s">
        <v>3453</v>
      </c>
      <c r="F857" s="12" t="s">
        <v>67</v>
      </c>
      <c r="G857" s="13">
        <v>1</v>
      </c>
      <c r="H857" s="13"/>
      <c r="I857" s="13">
        <v>0</v>
      </c>
      <c r="J857" s="14">
        <v>13.32</v>
      </c>
      <c r="K857" s="15">
        <v>464</v>
      </c>
      <c r="L857" s="14">
        <f>J857+ROUND(K857, 2)</f>
        <v>477.32</v>
      </c>
      <c r="M857" s="14">
        <v>0</v>
      </c>
      <c r="N857" s="14">
        <v>0</v>
      </c>
      <c r="O857" s="14">
        <f>M857+N857</f>
        <v>0</v>
      </c>
      <c r="P857" s="14">
        <v>68.28</v>
      </c>
      <c r="Q857" s="15">
        <v>464</v>
      </c>
      <c r="R857" s="14">
        <f>P857+ROUND(Q857, 2)</f>
        <v>532.28</v>
      </c>
      <c r="S857" s="14">
        <v>0</v>
      </c>
      <c r="T857" s="14">
        <v>0</v>
      </c>
      <c r="U857" s="14">
        <f>S857+T857</f>
        <v>0</v>
      </c>
      <c r="V857" s="9">
        <f>ROUND(P857 / 1.2, 2)</f>
        <v>56.9</v>
      </c>
      <c r="W857" s="9">
        <f>ROUND(Q857 / 1.2, 2)</f>
        <v>386.67</v>
      </c>
      <c r="X857" s="9">
        <f>ROUND(R857 / 1.2, 2)</f>
        <v>443.57</v>
      </c>
      <c r="Y857" s="9">
        <f t="shared" si="41"/>
        <v>0</v>
      </c>
      <c r="Z857" s="9">
        <f>ROUND(T857 / 1.2, 2)</f>
        <v>0</v>
      </c>
      <c r="AA857" s="9">
        <f>Y857+Z857</f>
        <v>0</v>
      </c>
      <c r="AD857" s="4">
        <v>337840042</v>
      </c>
      <c r="AE857" s="4">
        <v>27137895</v>
      </c>
      <c r="AG857" s="4" t="s">
        <v>3336</v>
      </c>
      <c r="AH857" s="4" t="s">
        <v>3337</v>
      </c>
      <c r="AI857" s="4" t="s">
        <v>70</v>
      </c>
    </row>
    <row r="858" spans="1:35" ht="54" hidden="1" x14ac:dyDescent="0.3">
      <c r="A858" s="10" t="s">
        <v>3455</v>
      </c>
      <c r="B858" s="10"/>
      <c r="C858" s="49" t="s">
        <v>3389</v>
      </c>
      <c r="D858" s="12"/>
      <c r="E858" s="12" t="s">
        <v>3456</v>
      </c>
      <c r="F858" s="29" t="s">
        <v>74</v>
      </c>
      <c r="G858" s="30">
        <v>0.3</v>
      </c>
      <c r="H858" s="30"/>
      <c r="I858" s="30">
        <v>0</v>
      </c>
      <c r="J858" s="31">
        <v>0</v>
      </c>
      <c r="M858" s="32">
        <f>ROUND(ROUND(J858, 2)*I858, 2)</f>
        <v>0</v>
      </c>
      <c r="P858" s="31">
        <v>183.2</v>
      </c>
      <c r="S858" s="32">
        <f>ROUND(ROUND(P858, 2)*I858, 2)</f>
        <v>0</v>
      </c>
      <c r="V858" s="9">
        <f>ROUND(ROUND(P858, 2)/1.2, 2)</f>
        <v>152.66999999999999</v>
      </c>
      <c r="Y858" s="9">
        <f t="shared" si="41"/>
        <v>0</v>
      </c>
      <c r="AD858" s="4" t="s">
        <v>3457</v>
      </c>
      <c r="AE858" s="4" t="s">
        <v>3458</v>
      </c>
      <c r="AF858" s="4" t="s">
        <v>3393</v>
      </c>
    </row>
    <row r="859" spans="1:35" ht="36" hidden="1" x14ac:dyDescent="0.3">
      <c r="A859" s="10" t="s">
        <v>3461</v>
      </c>
      <c r="B859" s="10"/>
      <c r="C859" s="49" t="s">
        <v>630</v>
      </c>
      <c r="D859" s="12"/>
      <c r="E859" s="12"/>
      <c r="F859" s="29" t="s">
        <v>74</v>
      </c>
      <c r="G859" s="30">
        <v>0.15</v>
      </c>
      <c r="H859" s="30"/>
      <c r="I859" s="30">
        <v>0</v>
      </c>
      <c r="J859" s="31">
        <v>88.8</v>
      </c>
      <c r="M859" s="32">
        <f>ROUND(ROUND(J859, 2)*I859, 2)</f>
        <v>0</v>
      </c>
      <c r="P859" s="31">
        <v>88.8</v>
      </c>
      <c r="S859" s="32">
        <f>ROUND(ROUND(P859, 2)*I859, 2)</f>
        <v>0</v>
      </c>
      <c r="V859" s="9">
        <f>ROUND(ROUND(P859, 2)/1.2, 2)</f>
        <v>74</v>
      </c>
      <c r="Y859" s="9">
        <f t="shared" si="41"/>
        <v>0</v>
      </c>
      <c r="AD859" s="4" t="s">
        <v>3462</v>
      </c>
      <c r="AE859" s="4" t="s">
        <v>3463</v>
      </c>
      <c r="AF859" s="4" t="s">
        <v>633</v>
      </c>
    </row>
    <row r="860" spans="1:35" ht="36" hidden="1" x14ac:dyDescent="0.3">
      <c r="A860" s="10" t="s">
        <v>3466</v>
      </c>
      <c r="B860" s="10" t="s">
        <v>3333</v>
      </c>
      <c r="C860" s="11" t="s">
        <v>3334</v>
      </c>
      <c r="D860" s="12"/>
      <c r="E860" s="12" t="s">
        <v>3467</v>
      </c>
      <c r="F860" s="12" t="s">
        <v>67</v>
      </c>
      <c r="G860" s="13">
        <v>1</v>
      </c>
      <c r="H860" s="13"/>
      <c r="I860" s="13">
        <v>0</v>
      </c>
      <c r="J860" s="14">
        <v>12</v>
      </c>
      <c r="K860" s="15">
        <v>464</v>
      </c>
      <c r="L860" s="14">
        <f>J860+ROUND(K860, 2)</f>
        <v>476</v>
      </c>
      <c r="M860" s="14">
        <v>0</v>
      </c>
      <c r="N860" s="14">
        <v>0</v>
      </c>
      <c r="O860" s="14">
        <f>M860+N860</f>
        <v>0</v>
      </c>
      <c r="P860" s="14">
        <v>73.95</v>
      </c>
      <c r="Q860" s="15">
        <v>464</v>
      </c>
      <c r="R860" s="14">
        <f>P860+ROUND(Q860, 2)</f>
        <v>537.95000000000005</v>
      </c>
      <c r="S860" s="14">
        <v>0</v>
      </c>
      <c r="T860" s="14">
        <v>0</v>
      </c>
      <c r="U860" s="14">
        <f>S860+T860</f>
        <v>0</v>
      </c>
      <c r="V860" s="9">
        <f>ROUND(P860 / 1.2, 2)</f>
        <v>61.63</v>
      </c>
      <c r="W860" s="9">
        <f>ROUND(Q860 / 1.2, 2)</f>
        <v>386.67</v>
      </c>
      <c r="X860" s="9">
        <f>ROUND(R860 / 1.2, 2)</f>
        <v>448.29</v>
      </c>
      <c r="Y860" s="9">
        <f t="shared" si="41"/>
        <v>0</v>
      </c>
      <c r="Z860" s="9">
        <f>ROUND(T860 / 1.2, 2)</f>
        <v>0</v>
      </c>
      <c r="AA860" s="9">
        <f>Y860+Z860</f>
        <v>0</v>
      </c>
      <c r="AD860" s="4">
        <v>337840043</v>
      </c>
      <c r="AE860" s="4">
        <v>27137900</v>
      </c>
      <c r="AG860" s="4" t="s">
        <v>3336</v>
      </c>
      <c r="AH860" s="4" t="s">
        <v>3337</v>
      </c>
      <c r="AI860" s="4" t="s">
        <v>70</v>
      </c>
    </row>
    <row r="861" spans="1:35" ht="36" hidden="1" x14ac:dyDescent="0.3">
      <c r="A861" s="10" t="s">
        <v>3469</v>
      </c>
      <c r="B861" s="10"/>
      <c r="C861" s="49" t="s">
        <v>3470</v>
      </c>
      <c r="D861" s="12"/>
      <c r="E861" s="12"/>
      <c r="F861" s="29" t="s">
        <v>74</v>
      </c>
      <c r="G861" s="30">
        <v>0.15</v>
      </c>
      <c r="H861" s="30"/>
      <c r="I861" s="30">
        <v>0</v>
      </c>
      <c r="J861" s="31">
        <v>80</v>
      </c>
      <c r="M861" s="32">
        <f>ROUND(ROUND(J861, 2)*I861, 2)</f>
        <v>0</v>
      </c>
      <c r="P861" s="31">
        <v>80</v>
      </c>
      <c r="S861" s="32">
        <f>ROUND(ROUND(P861, 2)*I861, 2)</f>
        <v>0</v>
      </c>
      <c r="V861" s="9">
        <f>ROUND(ROUND(P861, 2)/1.2, 2)</f>
        <v>66.67</v>
      </c>
      <c r="Y861" s="9">
        <f t="shared" si="41"/>
        <v>0</v>
      </c>
      <c r="AD861" s="4" t="s">
        <v>3471</v>
      </c>
      <c r="AE861" s="4" t="s">
        <v>3472</v>
      </c>
      <c r="AF861" s="4" t="s">
        <v>3473</v>
      </c>
    </row>
    <row r="862" spans="1:35" ht="72" hidden="1" x14ac:dyDescent="0.3">
      <c r="A862" s="10" t="s">
        <v>3476</v>
      </c>
      <c r="B862" s="10"/>
      <c r="C862" s="49" t="s">
        <v>3389</v>
      </c>
      <c r="D862" s="12"/>
      <c r="E862" s="12" t="s">
        <v>3477</v>
      </c>
      <c r="F862" s="29" t="s">
        <v>74</v>
      </c>
      <c r="G862" s="30">
        <v>0.3</v>
      </c>
      <c r="H862" s="30"/>
      <c r="I862" s="30">
        <v>0</v>
      </c>
      <c r="J862" s="31">
        <v>0</v>
      </c>
      <c r="M862" s="32">
        <f>ROUND(ROUND(J862, 2)*I862, 2)</f>
        <v>0</v>
      </c>
      <c r="P862" s="31">
        <v>206.5</v>
      </c>
      <c r="S862" s="32">
        <f>ROUND(ROUND(P862, 2)*I862, 2)</f>
        <v>0</v>
      </c>
      <c r="V862" s="9">
        <f>ROUND(ROUND(P862, 2)/1.2, 2)</f>
        <v>172.08</v>
      </c>
      <c r="Y862" s="9">
        <f t="shared" si="41"/>
        <v>0</v>
      </c>
      <c r="AD862" s="4" t="s">
        <v>3478</v>
      </c>
      <c r="AE862" s="4" t="s">
        <v>3479</v>
      </c>
      <c r="AF862" s="4" t="s">
        <v>3393</v>
      </c>
    </row>
    <row r="863" spans="1:35" ht="36" hidden="1" x14ac:dyDescent="0.3">
      <c r="A863" s="10" t="s">
        <v>3482</v>
      </c>
      <c r="B863" s="10" t="s">
        <v>3333</v>
      </c>
      <c r="C863" s="11" t="s">
        <v>3334</v>
      </c>
      <c r="D863" s="12"/>
      <c r="E863" s="12" t="s">
        <v>3483</v>
      </c>
      <c r="F863" s="12" t="s">
        <v>67</v>
      </c>
      <c r="G863" s="13">
        <v>1</v>
      </c>
      <c r="H863" s="13"/>
      <c r="I863" s="13">
        <v>0</v>
      </c>
      <c r="J863" s="14">
        <v>13.32</v>
      </c>
      <c r="K863" s="15">
        <v>464</v>
      </c>
      <c r="L863" s="14">
        <f>J863+ROUND(K863, 2)</f>
        <v>477.32</v>
      </c>
      <c r="M863" s="14">
        <v>0</v>
      </c>
      <c r="N863" s="14">
        <v>0</v>
      </c>
      <c r="O863" s="14">
        <f>M863+N863</f>
        <v>0</v>
      </c>
      <c r="P863" s="14">
        <v>75.27</v>
      </c>
      <c r="Q863" s="15">
        <v>464</v>
      </c>
      <c r="R863" s="14">
        <f>P863+ROUND(Q863, 2)</f>
        <v>539.27</v>
      </c>
      <c r="S863" s="14">
        <v>0</v>
      </c>
      <c r="T863" s="14">
        <v>0</v>
      </c>
      <c r="U863" s="14">
        <f>S863+T863</f>
        <v>0</v>
      </c>
      <c r="V863" s="9">
        <f>ROUND(P863 / 1.2, 2)</f>
        <v>62.73</v>
      </c>
      <c r="W863" s="9">
        <f>ROUND(Q863 / 1.2, 2)</f>
        <v>386.67</v>
      </c>
      <c r="X863" s="9">
        <f>ROUND(R863 / 1.2, 2)</f>
        <v>449.39</v>
      </c>
      <c r="Y863" s="9">
        <f t="shared" si="41"/>
        <v>0</v>
      </c>
      <c r="Z863" s="9">
        <f>ROUND(T863 / 1.2, 2)</f>
        <v>0</v>
      </c>
      <c r="AA863" s="9">
        <f>Y863+Z863</f>
        <v>0</v>
      </c>
      <c r="AD863" s="4">
        <v>337840044</v>
      </c>
      <c r="AE863" s="4">
        <v>27137902</v>
      </c>
      <c r="AG863" s="4" t="s">
        <v>3336</v>
      </c>
      <c r="AH863" s="4" t="s">
        <v>3337</v>
      </c>
      <c r="AI863" s="4" t="s">
        <v>70</v>
      </c>
    </row>
    <row r="864" spans="1:35" ht="54" hidden="1" x14ac:dyDescent="0.3">
      <c r="A864" s="10" t="s">
        <v>3485</v>
      </c>
      <c r="B864" s="10"/>
      <c r="C864" s="49" t="s">
        <v>3389</v>
      </c>
      <c r="D864" s="12"/>
      <c r="E864" s="12" t="s">
        <v>3486</v>
      </c>
      <c r="F864" s="29" t="s">
        <v>74</v>
      </c>
      <c r="G864" s="30">
        <v>0.3</v>
      </c>
      <c r="H864" s="30"/>
      <c r="I864" s="30">
        <v>0</v>
      </c>
      <c r="J864" s="31">
        <v>0</v>
      </c>
      <c r="M864" s="32">
        <f>ROUND(ROUND(J864, 2)*I864, 2)</f>
        <v>0</v>
      </c>
      <c r="P864" s="31">
        <v>206.5</v>
      </c>
      <c r="S864" s="32">
        <f>ROUND(ROUND(P864, 2)*I864, 2)</f>
        <v>0</v>
      </c>
      <c r="V864" s="9">
        <f>ROUND(ROUND(P864, 2)/1.2, 2)</f>
        <v>172.08</v>
      </c>
      <c r="Y864" s="9">
        <f t="shared" si="41"/>
        <v>0</v>
      </c>
      <c r="AD864" s="4" t="s">
        <v>3487</v>
      </c>
      <c r="AE864" s="4" t="s">
        <v>3488</v>
      </c>
      <c r="AF864" s="4" t="s">
        <v>3393</v>
      </c>
    </row>
    <row r="865" spans="1:35" ht="36" hidden="1" x14ac:dyDescent="0.3">
      <c r="A865" s="10" t="s">
        <v>3491</v>
      </c>
      <c r="B865" s="10"/>
      <c r="C865" s="49" t="s">
        <v>630</v>
      </c>
      <c r="D865" s="12"/>
      <c r="E865" s="12"/>
      <c r="F865" s="29" t="s">
        <v>74</v>
      </c>
      <c r="G865" s="30">
        <v>0.15</v>
      </c>
      <c r="H865" s="30"/>
      <c r="I865" s="30">
        <v>0</v>
      </c>
      <c r="J865" s="31">
        <v>88.8</v>
      </c>
      <c r="M865" s="32">
        <f>ROUND(ROUND(J865, 2)*I865, 2)</f>
        <v>0</v>
      </c>
      <c r="P865" s="31">
        <v>88.8</v>
      </c>
      <c r="S865" s="32">
        <f>ROUND(ROUND(P865, 2)*I865, 2)</f>
        <v>0</v>
      </c>
      <c r="V865" s="9">
        <f>ROUND(ROUND(P865, 2)/1.2, 2)</f>
        <v>74</v>
      </c>
      <c r="Y865" s="9">
        <f t="shared" si="41"/>
        <v>0</v>
      </c>
      <c r="AD865" s="4" t="s">
        <v>3492</v>
      </c>
      <c r="AE865" s="4" t="s">
        <v>3493</v>
      </c>
      <c r="AF865" s="4" t="s">
        <v>633</v>
      </c>
    </row>
    <row r="866" spans="1:35" ht="36" hidden="1" x14ac:dyDescent="0.3">
      <c r="A866" s="10" t="s">
        <v>3496</v>
      </c>
      <c r="B866" s="10" t="s">
        <v>3333</v>
      </c>
      <c r="C866" s="11" t="s">
        <v>3334</v>
      </c>
      <c r="D866" s="12"/>
      <c r="E866" s="12" t="s">
        <v>3425</v>
      </c>
      <c r="F866" s="12" t="s">
        <v>67</v>
      </c>
      <c r="G866" s="13">
        <v>1</v>
      </c>
      <c r="H866" s="13"/>
      <c r="I866" s="13">
        <v>0</v>
      </c>
      <c r="J866" s="14">
        <v>13.32</v>
      </c>
      <c r="K866" s="15">
        <v>464</v>
      </c>
      <c r="L866" s="14">
        <f>J866+ROUND(K866, 2)</f>
        <v>477.32</v>
      </c>
      <c r="M866" s="14">
        <v>0</v>
      </c>
      <c r="N866" s="14">
        <v>0</v>
      </c>
      <c r="O866" s="14">
        <f>M866+N866</f>
        <v>0</v>
      </c>
      <c r="P866" s="14">
        <v>75.27</v>
      </c>
      <c r="Q866" s="15">
        <v>464</v>
      </c>
      <c r="R866" s="14">
        <f>P866+ROUND(Q866, 2)</f>
        <v>539.27</v>
      </c>
      <c r="S866" s="14">
        <v>0</v>
      </c>
      <c r="T866" s="14">
        <v>0</v>
      </c>
      <c r="U866" s="14">
        <f>S866+T866</f>
        <v>0</v>
      </c>
      <c r="V866" s="9">
        <f>ROUND(P866 / 1.2, 2)</f>
        <v>62.73</v>
      </c>
      <c r="W866" s="9">
        <f>ROUND(Q866 / 1.2, 2)</f>
        <v>386.67</v>
      </c>
      <c r="X866" s="9">
        <f>ROUND(R866 / 1.2, 2)</f>
        <v>449.39</v>
      </c>
      <c r="Y866" s="9">
        <f t="shared" si="41"/>
        <v>0</v>
      </c>
      <c r="Z866" s="9">
        <f>ROUND(T866 / 1.2, 2)</f>
        <v>0</v>
      </c>
      <c r="AA866" s="9">
        <f>Y866+Z866</f>
        <v>0</v>
      </c>
      <c r="AD866" s="4">
        <v>337840045</v>
      </c>
      <c r="AE866" s="4">
        <v>27137904</v>
      </c>
      <c r="AG866" s="4" t="s">
        <v>3336</v>
      </c>
      <c r="AH866" s="4" t="s">
        <v>3337</v>
      </c>
      <c r="AI866" s="4" t="s">
        <v>70</v>
      </c>
    </row>
    <row r="867" spans="1:35" ht="36" hidden="1" x14ac:dyDescent="0.3">
      <c r="A867" s="10" t="s">
        <v>3498</v>
      </c>
      <c r="B867" s="10"/>
      <c r="C867" s="49" t="s">
        <v>630</v>
      </c>
      <c r="D867" s="12"/>
      <c r="E867" s="12"/>
      <c r="F867" s="29" t="s">
        <v>74</v>
      </c>
      <c r="G867" s="30">
        <v>0.15</v>
      </c>
      <c r="H867" s="30"/>
      <c r="I867" s="30">
        <v>0</v>
      </c>
      <c r="J867" s="31">
        <v>88.8</v>
      </c>
      <c r="M867" s="32">
        <f>ROUND(ROUND(J867, 2)*I867, 2)</f>
        <v>0</v>
      </c>
      <c r="P867" s="31">
        <v>88.8</v>
      </c>
      <c r="S867" s="32">
        <f>ROUND(ROUND(P867, 2)*I867, 2)</f>
        <v>0</v>
      </c>
      <c r="V867" s="9">
        <f>ROUND(ROUND(P867, 2)/1.2, 2)</f>
        <v>74</v>
      </c>
      <c r="Y867" s="9">
        <f t="shared" si="41"/>
        <v>0</v>
      </c>
      <c r="AD867" s="4" t="s">
        <v>3499</v>
      </c>
      <c r="AE867" s="4" t="s">
        <v>3500</v>
      </c>
      <c r="AF867" s="4" t="s">
        <v>633</v>
      </c>
    </row>
    <row r="868" spans="1:35" ht="72" hidden="1" x14ac:dyDescent="0.3">
      <c r="A868" s="10" t="s">
        <v>3503</v>
      </c>
      <c r="B868" s="10"/>
      <c r="C868" s="49" t="s">
        <v>3389</v>
      </c>
      <c r="D868" s="12"/>
      <c r="E868" s="12" t="s">
        <v>3504</v>
      </c>
      <c r="F868" s="29" t="s">
        <v>74</v>
      </c>
      <c r="G868" s="30">
        <v>0.3</v>
      </c>
      <c r="H868" s="30"/>
      <c r="I868" s="30">
        <v>0</v>
      </c>
      <c r="J868" s="31">
        <v>0</v>
      </c>
      <c r="M868" s="32">
        <f>ROUND(ROUND(J868, 2)*I868, 2)</f>
        <v>0</v>
      </c>
      <c r="P868" s="31">
        <v>206.5</v>
      </c>
      <c r="S868" s="32">
        <f>ROUND(ROUND(P868, 2)*I868, 2)</f>
        <v>0</v>
      </c>
      <c r="V868" s="9">
        <f>ROUND(ROUND(P868, 2)/1.2, 2)</f>
        <v>172.08</v>
      </c>
      <c r="Y868" s="9">
        <f t="shared" si="41"/>
        <v>0</v>
      </c>
      <c r="AD868" s="4" t="s">
        <v>3505</v>
      </c>
      <c r="AE868" s="4" t="s">
        <v>3506</v>
      </c>
      <c r="AF868" s="4" t="s">
        <v>3393</v>
      </c>
    </row>
    <row r="869" spans="1:35" ht="36" hidden="1" x14ac:dyDescent="0.3">
      <c r="A869" s="10" t="s">
        <v>3509</v>
      </c>
      <c r="B869" s="10" t="s">
        <v>3333</v>
      </c>
      <c r="C869" s="11" t="s">
        <v>3334</v>
      </c>
      <c r="D869" s="12"/>
      <c r="E869" s="12" t="s">
        <v>3510</v>
      </c>
      <c r="F869" s="12" t="s">
        <v>67</v>
      </c>
      <c r="G869" s="13">
        <v>1</v>
      </c>
      <c r="H869" s="13"/>
      <c r="I869" s="13">
        <v>0</v>
      </c>
      <c r="J869" s="14">
        <v>13.32</v>
      </c>
      <c r="K869" s="15">
        <v>464</v>
      </c>
      <c r="L869" s="14">
        <f>J869+ROUND(K869, 2)</f>
        <v>477.32</v>
      </c>
      <c r="M869" s="14">
        <v>0</v>
      </c>
      <c r="N869" s="14">
        <v>0</v>
      </c>
      <c r="O869" s="14">
        <f>M869+N869</f>
        <v>0</v>
      </c>
      <c r="P869" s="14">
        <v>75.27</v>
      </c>
      <c r="Q869" s="15">
        <v>464</v>
      </c>
      <c r="R869" s="14">
        <f>P869+ROUND(Q869, 2)</f>
        <v>539.27</v>
      </c>
      <c r="S869" s="14">
        <v>0</v>
      </c>
      <c r="T869" s="14">
        <v>0</v>
      </c>
      <c r="U869" s="14">
        <f>S869+T869</f>
        <v>0</v>
      </c>
      <c r="V869" s="9">
        <f>ROUND(P869 / 1.2, 2)</f>
        <v>62.73</v>
      </c>
      <c r="W869" s="9">
        <f>ROUND(Q869 / 1.2, 2)</f>
        <v>386.67</v>
      </c>
      <c r="X869" s="9">
        <f>ROUND(R869 / 1.2, 2)</f>
        <v>449.39</v>
      </c>
      <c r="Y869" s="9">
        <f t="shared" si="41"/>
        <v>0</v>
      </c>
      <c r="Z869" s="9">
        <f>ROUND(T869 / 1.2, 2)</f>
        <v>0</v>
      </c>
      <c r="AA869" s="9">
        <f>Y869+Z869</f>
        <v>0</v>
      </c>
      <c r="AD869" s="4">
        <v>337840046</v>
      </c>
      <c r="AE869" s="4">
        <v>27137896</v>
      </c>
      <c r="AG869" s="4" t="s">
        <v>3336</v>
      </c>
      <c r="AH869" s="4" t="s">
        <v>3337</v>
      </c>
      <c r="AI869" s="4" t="s">
        <v>70</v>
      </c>
    </row>
    <row r="870" spans="1:35" ht="54" hidden="1" x14ac:dyDescent="0.3">
      <c r="A870" s="10" t="s">
        <v>3512</v>
      </c>
      <c r="B870" s="10"/>
      <c r="C870" s="49" t="s">
        <v>3389</v>
      </c>
      <c r="D870" s="12"/>
      <c r="E870" s="12" t="s">
        <v>3513</v>
      </c>
      <c r="F870" s="29" t="s">
        <v>74</v>
      </c>
      <c r="G870" s="30">
        <v>0.3</v>
      </c>
      <c r="H870" s="30"/>
      <c r="I870" s="30">
        <v>0</v>
      </c>
      <c r="J870" s="31">
        <v>0</v>
      </c>
      <c r="M870" s="32">
        <f>ROUND(ROUND(J870, 2)*I870, 2)</f>
        <v>0</v>
      </c>
      <c r="P870" s="31">
        <v>206.5</v>
      </c>
      <c r="S870" s="32">
        <f>ROUND(ROUND(P870, 2)*I870, 2)</f>
        <v>0</v>
      </c>
      <c r="V870" s="9">
        <f>ROUND(ROUND(P870, 2)/1.2, 2)</f>
        <v>172.08</v>
      </c>
      <c r="Y870" s="9">
        <f t="shared" si="41"/>
        <v>0</v>
      </c>
      <c r="AD870" s="4" t="s">
        <v>3514</v>
      </c>
      <c r="AE870" s="4" t="s">
        <v>3515</v>
      </c>
      <c r="AF870" s="4" t="s">
        <v>3393</v>
      </c>
    </row>
    <row r="871" spans="1:35" ht="36" hidden="1" x14ac:dyDescent="0.3">
      <c r="A871" s="10" t="s">
        <v>3518</v>
      </c>
      <c r="B871" s="10"/>
      <c r="C871" s="49" t="s">
        <v>630</v>
      </c>
      <c r="D871" s="12"/>
      <c r="E871" s="12"/>
      <c r="F871" s="29" t="s">
        <v>74</v>
      </c>
      <c r="G871" s="30">
        <v>0.15</v>
      </c>
      <c r="H871" s="30"/>
      <c r="I871" s="30">
        <v>0</v>
      </c>
      <c r="J871" s="31">
        <v>88.8</v>
      </c>
      <c r="M871" s="32">
        <f>ROUND(ROUND(J871, 2)*I871, 2)</f>
        <v>0</v>
      </c>
      <c r="P871" s="31">
        <v>88.8</v>
      </c>
      <c r="S871" s="32">
        <f>ROUND(ROUND(P871, 2)*I871, 2)</f>
        <v>0</v>
      </c>
      <c r="V871" s="9">
        <f>ROUND(ROUND(P871, 2)/1.2, 2)</f>
        <v>74</v>
      </c>
      <c r="Y871" s="9">
        <f t="shared" si="41"/>
        <v>0</v>
      </c>
      <c r="AD871" s="4" t="s">
        <v>3519</v>
      </c>
      <c r="AE871" s="4" t="s">
        <v>3520</v>
      </c>
      <c r="AF871" s="4" t="s">
        <v>633</v>
      </c>
    </row>
    <row r="872" spans="1:35" ht="36" hidden="1" x14ac:dyDescent="0.3">
      <c r="A872" s="10" t="s">
        <v>3523</v>
      </c>
      <c r="B872" s="10" t="s">
        <v>3333</v>
      </c>
      <c r="C872" s="11" t="s">
        <v>3334</v>
      </c>
      <c r="D872" s="12"/>
      <c r="E872" s="12" t="s">
        <v>3524</v>
      </c>
      <c r="F872" s="12" t="s">
        <v>67</v>
      </c>
      <c r="G872" s="13">
        <v>1</v>
      </c>
      <c r="H872" s="13"/>
      <c r="I872" s="13">
        <v>0</v>
      </c>
      <c r="J872" s="14">
        <v>13.32</v>
      </c>
      <c r="K872" s="15">
        <v>464</v>
      </c>
      <c r="L872" s="14">
        <f>J872+ROUND(K872, 2)</f>
        <v>477.32</v>
      </c>
      <c r="M872" s="14">
        <v>0</v>
      </c>
      <c r="N872" s="14">
        <v>0</v>
      </c>
      <c r="O872" s="14">
        <f>M872+N872</f>
        <v>0</v>
      </c>
      <c r="P872" s="14">
        <v>75.27</v>
      </c>
      <c r="Q872" s="15">
        <v>464</v>
      </c>
      <c r="R872" s="14">
        <f>P872+ROUND(Q872, 2)</f>
        <v>539.27</v>
      </c>
      <c r="S872" s="14">
        <v>0</v>
      </c>
      <c r="T872" s="14">
        <v>0</v>
      </c>
      <c r="U872" s="14">
        <f>S872+T872</f>
        <v>0</v>
      </c>
      <c r="V872" s="9">
        <f>ROUND(P872 / 1.2, 2)</f>
        <v>62.73</v>
      </c>
      <c r="W872" s="9">
        <f>ROUND(Q872 / 1.2, 2)</f>
        <v>386.67</v>
      </c>
      <c r="X872" s="9">
        <f>ROUND(R872 / 1.2, 2)</f>
        <v>449.39</v>
      </c>
      <c r="Y872" s="9">
        <f t="shared" si="41"/>
        <v>0</v>
      </c>
      <c r="Z872" s="9">
        <f>ROUND(T872 / 1.2, 2)</f>
        <v>0</v>
      </c>
      <c r="AA872" s="9">
        <f>Y872+Z872</f>
        <v>0</v>
      </c>
      <c r="AD872" s="4">
        <v>337840047</v>
      </c>
      <c r="AE872" s="4">
        <v>27137897</v>
      </c>
      <c r="AG872" s="4" t="s">
        <v>3336</v>
      </c>
      <c r="AH872" s="4" t="s">
        <v>3337</v>
      </c>
      <c r="AI872" s="4" t="s">
        <v>70</v>
      </c>
    </row>
    <row r="873" spans="1:35" ht="36" hidden="1" x14ac:dyDescent="0.3">
      <c r="A873" s="10" t="s">
        <v>3526</v>
      </c>
      <c r="B873" s="10"/>
      <c r="C873" s="49" t="s">
        <v>630</v>
      </c>
      <c r="D873" s="12"/>
      <c r="E873" s="12"/>
      <c r="F873" s="29" t="s">
        <v>74</v>
      </c>
      <c r="G873" s="30">
        <v>0.15</v>
      </c>
      <c r="H873" s="30"/>
      <c r="I873" s="30">
        <v>0</v>
      </c>
      <c r="J873" s="31">
        <v>88.8</v>
      </c>
      <c r="M873" s="32">
        <f>ROUND(ROUND(J873, 2)*I873, 2)</f>
        <v>0</v>
      </c>
      <c r="P873" s="31">
        <v>88.8</v>
      </c>
      <c r="S873" s="32">
        <f>ROUND(ROUND(P873, 2)*I873, 2)</f>
        <v>0</v>
      </c>
      <c r="V873" s="9">
        <f>ROUND(ROUND(P873, 2)/1.2, 2)</f>
        <v>74</v>
      </c>
      <c r="Y873" s="9">
        <f t="shared" si="41"/>
        <v>0</v>
      </c>
      <c r="AD873" s="4" t="s">
        <v>3527</v>
      </c>
      <c r="AE873" s="4" t="s">
        <v>3528</v>
      </c>
      <c r="AF873" s="4" t="s">
        <v>633</v>
      </c>
    </row>
    <row r="874" spans="1:35" ht="90" hidden="1" x14ac:dyDescent="0.3">
      <c r="A874" s="10" t="s">
        <v>3531</v>
      </c>
      <c r="B874" s="10"/>
      <c r="C874" s="49" t="s">
        <v>3389</v>
      </c>
      <c r="D874" s="12"/>
      <c r="E874" s="12" t="s">
        <v>3532</v>
      </c>
      <c r="F874" s="29" t="s">
        <v>74</v>
      </c>
      <c r="G874" s="30">
        <v>0.3</v>
      </c>
      <c r="H874" s="30"/>
      <c r="I874" s="30">
        <v>0</v>
      </c>
      <c r="J874" s="31">
        <v>0</v>
      </c>
      <c r="M874" s="32">
        <f>ROUND(ROUND(J874, 2)*I874, 2)</f>
        <v>0</v>
      </c>
      <c r="P874" s="31">
        <v>206.5</v>
      </c>
      <c r="S874" s="32">
        <f>ROUND(ROUND(P874, 2)*I874, 2)</f>
        <v>0</v>
      </c>
      <c r="V874" s="9">
        <f>ROUND(ROUND(P874, 2)/1.2, 2)</f>
        <v>172.08</v>
      </c>
      <c r="Y874" s="9">
        <f t="shared" ref="Y874:Y905" si="42">ROUND(S874 / 1.2, 2)</f>
        <v>0</v>
      </c>
      <c r="AD874" s="4" t="s">
        <v>3533</v>
      </c>
      <c r="AE874" s="4" t="s">
        <v>3534</v>
      </c>
      <c r="AF874" s="4" t="s">
        <v>3393</v>
      </c>
    </row>
    <row r="875" spans="1:35" ht="36" hidden="1" x14ac:dyDescent="0.3">
      <c r="A875" s="10" t="s">
        <v>3537</v>
      </c>
      <c r="B875" s="10" t="s">
        <v>3333</v>
      </c>
      <c r="C875" s="11" t="s">
        <v>3334</v>
      </c>
      <c r="D875" s="12"/>
      <c r="E875" s="12" t="s">
        <v>3538</v>
      </c>
      <c r="F875" s="12" t="s">
        <v>67</v>
      </c>
      <c r="G875" s="13">
        <v>1</v>
      </c>
      <c r="H875" s="13"/>
      <c r="I875" s="13">
        <v>0</v>
      </c>
      <c r="J875" s="14">
        <v>13.32</v>
      </c>
      <c r="K875" s="15">
        <v>464</v>
      </c>
      <c r="L875" s="14">
        <f>J875+ROUND(K875, 2)</f>
        <v>477.32</v>
      </c>
      <c r="M875" s="14">
        <v>0</v>
      </c>
      <c r="N875" s="14">
        <v>0</v>
      </c>
      <c r="O875" s="14">
        <f>M875+N875</f>
        <v>0</v>
      </c>
      <c r="P875" s="14">
        <v>68.28</v>
      </c>
      <c r="Q875" s="15">
        <v>464</v>
      </c>
      <c r="R875" s="14">
        <f>P875+ROUND(Q875, 2)</f>
        <v>532.28</v>
      </c>
      <c r="S875" s="14">
        <v>0</v>
      </c>
      <c r="T875" s="14">
        <v>0</v>
      </c>
      <c r="U875" s="14">
        <f>S875+T875</f>
        <v>0</v>
      </c>
      <c r="V875" s="9">
        <f>ROUND(P875 / 1.2, 2)</f>
        <v>56.9</v>
      </c>
      <c r="W875" s="9">
        <f>ROUND(Q875 / 1.2, 2)</f>
        <v>386.67</v>
      </c>
      <c r="X875" s="9">
        <f>ROUND(R875 / 1.2, 2)</f>
        <v>443.57</v>
      </c>
      <c r="Y875" s="9">
        <f t="shared" si="42"/>
        <v>0</v>
      </c>
      <c r="Z875" s="9">
        <f>ROUND(T875 / 1.2, 2)</f>
        <v>0</v>
      </c>
      <c r="AA875" s="9">
        <f>Y875+Z875</f>
        <v>0</v>
      </c>
      <c r="AD875" s="4">
        <v>337840048</v>
      </c>
      <c r="AE875" s="4">
        <v>27137906</v>
      </c>
      <c r="AG875" s="4" t="s">
        <v>3336</v>
      </c>
      <c r="AH875" s="4" t="s">
        <v>3337</v>
      </c>
      <c r="AI875" s="4" t="s">
        <v>70</v>
      </c>
    </row>
    <row r="876" spans="1:35" ht="54" hidden="1" x14ac:dyDescent="0.3">
      <c r="A876" s="10" t="s">
        <v>3540</v>
      </c>
      <c r="B876" s="10"/>
      <c r="C876" s="49" t="s">
        <v>3340</v>
      </c>
      <c r="D876" s="12"/>
      <c r="E876" s="12" t="s">
        <v>3541</v>
      </c>
      <c r="F876" s="29" t="s">
        <v>74</v>
      </c>
      <c r="G876" s="30">
        <v>0.3</v>
      </c>
      <c r="H876" s="30"/>
      <c r="I876" s="30">
        <v>0</v>
      </c>
      <c r="J876" s="31">
        <v>0</v>
      </c>
      <c r="M876" s="32">
        <f>ROUND(ROUND(J876, 2)*I876, 2)</f>
        <v>0</v>
      </c>
      <c r="P876" s="31">
        <v>183.2</v>
      </c>
      <c r="S876" s="32">
        <f>ROUND(ROUND(P876, 2)*I876, 2)</f>
        <v>0</v>
      </c>
      <c r="V876" s="9">
        <f>ROUND(ROUND(P876, 2)/1.2, 2)</f>
        <v>152.66999999999999</v>
      </c>
      <c r="Y876" s="9">
        <f t="shared" si="42"/>
        <v>0</v>
      </c>
      <c r="AD876" s="4" t="s">
        <v>3542</v>
      </c>
      <c r="AE876" s="4" t="s">
        <v>3543</v>
      </c>
      <c r="AF876" s="4" t="s">
        <v>3344</v>
      </c>
    </row>
    <row r="877" spans="1:35" ht="36" hidden="1" x14ac:dyDescent="0.3">
      <c r="A877" s="10" t="s">
        <v>3546</v>
      </c>
      <c r="B877" s="10"/>
      <c r="C877" s="49" t="s">
        <v>630</v>
      </c>
      <c r="D877" s="12"/>
      <c r="E877" s="12"/>
      <c r="F877" s="29" t="s">
        <v>74</v>
      </c>
      <c r="G877" s="30">
        <v>0.15</v>
      </c>
      <c r="H877" s="30"/>
      <c r="I877" s="30">
        <v>0</v>
      </c>
      <c r="J877" s="31">
        <v>88.8</v>
      </c>
      <c r="M877" s="32">
        <f>ROUND(ROUND(J877, 2)*I877, 2)</f>
        <v>0</v>
      </c>
      <c r="P877" s="31">
        <v>88.8</v>
      </c>
      <c r="S877" s="32">
        <f>ROUND(ROUND(P877, 2)*I877, 2)</f>
        <v>0</v>
      </c>
      <c r="V877" s="9">
        <f>ROUND(ROUND(P877, 2)/1.2, 2)</f>
        <v>74</v>
      </c>
      <c r="Y877" s="9">
        <f t="shared" si="42"/>
        <v>0</v>
      </c>
      <c r="AD877" s="4" t="s">
        <v>3547</v>
      </c>
      <c r="AE877" s="4" t="s">
        <v>3548</v>
      </c>
      <c r="AF877" s="4" t="s">
        <v>633</v>
      </c>
    </row>
    <row r="878" spans="1:35" ht="36" hidden="1" x14ac:dyDescent="0.3">
      <c r="A878" s="10" t="s">
        <v>3551</v>
      </c>
      <c r="B878" s="10" t="s">
        <v>3333</v>
      </c>
      <c r="C878" s="11" t="s">
        <v>3334</v>
      </c>
      <c r="D878" s="12"/>
      <c r="E878" s="12" t="s">
        <v>3552</v>
      </c>
      <c r="F878" s="12" t="s">
        <v>67</v>
      </c>
      <c r="G878" s="13">
        <v>1</v>
      </c>
      <c r="H878" s="13"/>
      <c r="I878" s="13">
        <v>0</v>
      </c>
      <c r="J878" s="14">
        <v>13.32</v>
      </c>
      <c r="K878" s="15">
        <v>464</v>
      </c>
      <c r="L878" s="14">
        <f>J878+ROUND(K878, 2)</f>
        <v>477.32</v>
      </c>
      <c r="M878" s="14">
        <v>0</v>
      </c>
      <c r="N878" s="14">
        <v>0</v>
      </c>
      <c r="O878" s="14">
        <f>M878+N878</f>
        <v>0</v>
      </c>
      <c r="P878" s="14">
        <v>75.27</v>
      </c>
      <c r="Q878" s="15">
        <v>464</v>
      </c>
      <c r="R878" s="14">
        <f>P878+ROUND(Q878, 2)</f>
        <v>539.27</v>
      </c>
      <c r="S878" s="14">
        <v>0</v>
      </c>
      <c r="T878" s="14">
        <v>0</v>
      </c>
      <c r="U878" s="14">
        <f>S878+T878</f>
        <v>0</v>
      </c>
      <c r="V878" s="9">
        <f>ROUND(P878 / 1.2, 2)</f>
        <v>62.73</v>
      </c>
      <c r="W878" s="9">
        <f>ROUND(Q878 / 1.2, 2)</f>
        <v>386.67</v>
      </c>
      <c r="X878" s="9">
        <f>ROUND(R878 / 1.2, 2)</f>
        <v>449.39</v>
      </c>
      <c r="Y878" s="9">
        <f t="shared" si="42"/>
        <v>0</v>
      </c>
      <c r="Z878" s="9">
        <f>ROUND(T878 / 1.2, 2)</f>
        <v>0</v>
      </c>
      <c r="AA878" s="9">
        <f>Y878+Z878</f>
        <v>0</v>
      </c>
      <c r="AD878" s="4">
        <v>337840049</v>
      </c>
      <c r="AE878" s="4">
        <v>27137908</v>
      </c>
      <c r="AG878" s="4" t="s">
        <v>3336</v>
      </c>
      <c r="AH878" s="4" t="s">
        <v>3337</v>
      </c>
      <c r="AI878" s="4" t="s">
        <v>70</v>
      </c>
    </row>
    <row r="879" spans="1:35" ht="36" hidden="1" x14ac:dyDescent="0.3">
      <c r="A879" s="10" t="s">
        <v>3554</v>
      </c>
      <c r="B879" s="10"/>
      <c r="C879" s="49" t="s">
        <v>630</v>
      </c>
      <c r="D879" s="12"/>
      <c r="E879" s="12"/>
      <c r="F879" s="29" t="s">
        <v>74</v>
      </c>
      <c r="G879" s="30">
        <v>0.15</v>
      </c>
      <c r="H879" s="30"/>
      <c r="I879" s="30">
        <v>0</v>
      </c>
      <c r="J879" s="31">
        <v>88.8</v>
      </c>
      <c r="M879" s="32">
        <f>ROUND(ROUND(J879, 2)*I879, 2)</f>
        <v>0</v>
      </c>
      <c r="P879" s="31">
        <v>88.8</v>
      </c>
      <c r="S879" s="32">
        <f>ROUND(ROUND(P879, 2)*I879, 2)</f>
        <v>0</v>
      </c>
      <c r="V879" s="9">
        <f>ROUND(ROUND(P879, 2)/1.2, 2)</f>
        <v>74</v>
      </c>
      <c r="Y879" s="9">
        <f t="shared" si="42"/>
        <v>0</v>
      </c>
      <c r="AD879" s="4" t="s">
        <v>3555</v>
      </c>
      <c r="AE879" s="4" t="s">
        <v>3556</v>
      </c>
      <c r="AF879" s="4" t="s">
        <v>633</v>
      </c>
    </row>
    <row r="880" spans="1:35" ht="54" hidden="1" x14ac:dyDescent="0.3">
      <c r="A880" s="10" t="s">
        <v>3559</v>
      </c>
      <c r="B880" s="10"/>
      <c r="C880" s="49" t="s">
        <v>3340</v>
      </c>
      <c r="D880" s="12"/>
      <c r="E880" s="12" t="s">
        <v>3560</v>
      </c>
      <c r="F880" s="29" t="s">
        <v>74</v>
      </c>
      <c r="G880" s="30">
        <v>0.3</v>
      </c>
      <c r="H880" s="30"/>
      <c r="I880" s="30">
        <v>0</v>
      </c>
      <c r="J880" s="31">
        <v>0</v>
      </c>
      <c r="M880" s="32">
        <f>ROUND(ROUND(J880, 2)*I880, 2)</f>
        <v>0</v>
      </c>
      <c r="P880" s="31">
        <v>206.5</v>
      </c>
      <c r="S880" s="32">
        <f>ROUND(ROUND(P880, 2)*I880, 2)</f>
        <v>0</v>
      </c>
      <c r="V880" s="9">
        <f>ROUND(ROUND(P880, 2)/1.2, 2)</f>
        <v>172.08</v>
      </c>
      <c r="Y880" s="9">
        <f t="shared" si="42"/>
        <v>0</v>
      </c>
      <c r="AD880" s="4" t="s">
        <v>3561</v>
      </c>
      <c r="AE880" s="4" t="s">
        <v>3562</v>
      </c>
      <c r="AF880" s="4" t="s">
        <v>3344</v>
      </c>
    </row>
    <row r="881" spans="1:35" ht="36" hidden="1" x14ac:dyDescent="0.3">
      <c r="A881" s="10" t="s">
        <v>3565</v>
      </c>
      <c r="B881" s="10" t="s">
        <v>3333</v>
      </c>
      <c r="C881" s="11" t="s">
        <v>3334</v>
      </c>
      <c r="D881" s="12"/>
      <c r="E881" s="12" t="s">
        <v>3566</v>
      </c>
      <c r="F881" s="12" t="s">
        <v>67</v>
      </c>
      <c r="G881" s="13">
        <v>1</v>
      </c>
      <c r="H881" s="13"/>
      <c r="I881" s="13">
        <v>0</v>
      </c>
      <c r="J881" s="14">
        <v>13.32</v>
      </c>
      <c r="K881" s="15">
        <v>464</v>
      </c>
      <c r="L881" s="14">
        <f>J881+ROUND(K881, 2)</f>
        <v>477.32</v>
      </c>
      <c r="M881" s="14">
        <v>0</v>
      </c>
      <c r="N881" s="14">
        <v>0</v>
      </c>
      <c r="O881" s="14">
        <f>M881+N881</f>
        <v>0</v>
      </c>
      <c r="P881" s="14">
        <v>68.31</v>
      </c>
      <c r="Q881" s="15">
        <v>464</v>
      </c>
      <c r="R881" s="14">
        <f>P881+ROUND(Q881, 2)</f>
        <v>532.30999999999995</v>
      </c>
      <c r="S881" s="14">
        <v>0</v>
      </c>
      <c r="T881" s="14">
        <v>0</v>
      </c>
      <c r="U881" s="14">
        <f>S881+T881</f>
        <v>0</v>
      </c>
      <c r="V881" s="9">
        <f>ROUND(P881 / 1.2, 2)</f>
        <v>56.93</v>
      </c>
      <c r="W881" s="9">
        <f>ROUND(Q881 / 1.2, 2)</f>
        <v>386.67</v>
      </c>
      <c r="X881" s="9">
        <f>ROUND(R881 / 1.2, 2)</f>
        <v>443.59</v>
      </c>
      <c r="Y881" s="9">
        <f t="shared" si="42"/>
        <v>0</v>
      </c>
      <c r="Z881" s="9">
        <f>ROUND(T881 / 1.2, 2)</f>
        <v>0</v>
      </c>
      <c r="AA881" s="9">
        <f>Y881+Z881</f>
        <v>0</v>
      </c>
      <c r="AD881" s="4">
        <v>337840050</v>
      </c>
      <c r="AE881" s="4">
        <v>27137909</v>
      </c>
      <c r="AG881" s="4" t="s">
        <v>3336</v>
      </c>
      <c r="AH881" s="4" t="s">
        <v>3337</v>
      </c>
      <c r="AI881" s="4" t="s">
        <v>70</v>
      </c>
    </row>
    <row r="882" spans="1:35" ht="54" hidden="1" x14ac:dyDescent="0.3">
      <c r="A882" s="10" t="s">
        <v>3568</v>
      </c>
      <c r="B882" s="10"/>
      <c r="C882" s="49" t="s">
        <v>3389</v>
      </c>
      <c r="D882" s="12"/>
      <c r="E882" s="12" t="s">
        <v>3569</v>
      </c>
      <c r="F882" s="29" t="s">
        <v>74</v>
      </c>
      <c r="G882" s="30">
        <v>0.3</v>
      </c>
      <c r="H882" s="30"/>
      <c r="I882" s="30">
        <v>0</v>
      </c>
      <c r="J882" s="31">
        <v>0</v>
      </c>
      <c r="M882" s="32">
        <f>ROUND(ROUND(J882, 2)*I882, 2)</f>
        <v>0</v>
      </c>
      <c r="P882" s="31">
        <v>183.3</v>
      </c>
      <c r="S882" s="32">
        <f>ROUND(ROUND(P882, 2)*I882, 2)</f>
        <v>0</v>
      </c>
      <c r="V882" s="9">
        <f>ROUND(ROUND(P882, 2)/1.2, 2)</f>
        <v>152.75</v>
      </c>
      <c r="Y882" s="9">
        <f t="shared" si="42"/>
        <v>0</v>
      </c>
      <c r="AD882" s="4" t="s">
        <v>3570</v>
      </c>
      <c r="AE882" s="4" t="s">
        <v>3571</v>
      </c>
      <c r="AF882" s="4" t="s">
        <v>3393</v>
      </c>
    </row>
    <row r="883" spans="1:35" ht="36" hidden="1" x14ac:dyDescent="0.3">
      <c r="A883" s="10" t="s">
        <v>3574</v>
      </c>
      <c r="B883" s="10"/>
      <c r="C883" s="49" t="s">
        <v>630</v>
      </c>
      <c r="D883" s="12"/>
      <c r="E883" s="12"/>
      <c r="F883" s="29" t="s">
        <v>74</v>
      </c>
      <c r="G883" s="30">
        <v>0.15</v>
      </c>
      <c r="H883" s="30"/>
      <c r="I883" s="30">
        <v>0</v>
      </c>
      <c r="J883" s="31">
        <v>88.8</v>
      </c>
      <c r="M883" s="32">
        <f>ROUND(ROUND(J883, 2)*I883, 2)</f>
        <v>0</v>
      </c>
      <c r="P883" s="31">
        <v>88.8</v>
      </c>
      <c r="S883" s="32">
        <f>ROUND(ROUND(P883, 2)*I883, 2)</f>
        <v>0</v>
      </c>
      <c r="V883" s="9">
        <f>ROUND(ROUND(P883, 2)/1.2, 2)</f>
        <v>74</v>
      </c>
      <c r="Y883" s="9">
        <f t="shared" si="42"/>
        <v>0</v>
      </c>
      <c r="AD883" s="4" t="s">
        <v>3575</v>
      </c>
      <c r="AE883" s="4" t="s">
        <v>3576</v>
      </c>
      <c r="AF883" s="4" t="s">
        <v>633</v>
      </c>
    </row>
    <row r="884" spans="1:35" ht="36" hidden="1" x14ac:dyDescent="0.3">
      <c r="A884" s="10" t="s">
        <v>3579</v>
      </c>
      <c r="B884" s="10" t="s">
        <v>3333</v>
      </c>
      <c r="C884" s="11" t="s">
        <v>3334</v>
      </c>
      <c r="D884" s="12"/>
      <c r="E884" s="12" t="s">
        <v>3580</v>
      </c>
      <c r="F884" s="12" t="s">
        <v>67</v>
      </c>
      <c r="G884" s="13">
        <v>1</v>
      </c>
      <c r="H884" s="13"/>
      <c r="I884" s="13">
        <v>0</v>
      </c>
      <c r="J884" s="14">
        <v>13.32</v>
      </c>
      <c r="K884" s="15">
        <v>464</v>
      </c>
      <c r="L884" s="14">
        <f>J884+ROUND(K884, 2)</f>
        <v>477.32</v>
      </c>
      <c r="M884" s="14">
        <v>0</v>
      </c>
      <c r="N884" s="14">
        <v>0</v>
      </c>
      <c r="O884" s="14">
        <f>M884+N884</f>
        <v>0</v>
      </c>
      <c r="P884" s="14">
        <v>75.27</v>
      </c>
      <c r="Q884" s="15">
        <v>464</v>
      </c>
      <c r="R884" s="14">
        <f>P884+ROUND(Q884, 2)</f>
        <v>539.27</v>
      </c>
      <c r="S884" s="14">
        <v>0</v>
      </c>
      <c r="T884" s="14">
        <v>0</v>
      </c>
      <c r="U884" s="14">
        <f>S884+T884</f>
        <v>0</v>
      </c>
      <c r="V884" s="9">
        <f>ROUND(P884 / 1.2, 2)</f>
        <v>62.73</v>
      </c>
      <c r="W884" s="9">
        <f>ROUND(Q884 / 1.2, 2)</f>
        <v>386.67</v>
      </c>
      <c r="X884" s="9">
        <f>ROUND(R884 / 1.2, 2)</f>
        <v>449.39</v>
      </c>
      <c r="Y884" s="9">
        <f t="shared" si="42"/>
        <v>0</v>
      </c>
      <c r="Z884" s="9">
        <f>ROUND(T884 / 1.2, 2)</f>
        <v>0</v>
      </c>
      <c r="AA884" s="9">
        <f>Y884+Z884</f>
        <v>0</v>
      </c>
      <c r="AD884" s="4">
        <v>337840051</v>
      </c>
      <c r="AE884" s="4">
        <v>27137911</v>
      </c>
      <c r="AG884" s="4" t="s">
        <v>3336</v>
      </c>
      <c r="AH884" s="4" t="s">
        <v>3337</v>
      </c>
      <c r="AI884" s="4" t="s">
        <v>70</v>
      </c>
    </row>
    <row r="885" spans="1:35" ht="36" hidden="1" x14ac:dyDescent="0.3">
      <c r="A885" s="10" t="s">
        <v>3582</v>
      </c>
      <c r="B885" s="10"/>
      <c r="C885" s="49" t="s">
        <v>630</v>
      </c>
      <c r="D885" s="12"/>
      <c r="E885" s="12"/>
      <c r="F885" s="29" t="s">
        <v>74</v>
      </c>
      <c r="G885" s="30">
        <v>0.15</v>
      </c>
      <c r="H885" s="30"/>
      <c r="I885" s="30">
        <v>0</v>
      </c>
      <c r="J885" s="31">
        <v>88.8</v>
      </c>
      <c r="M885" s="32">
        <f>ROUND(ROUND(J885, 2)*I885, 2)</f>
        <v>0</v>
      </c>
      <c r="P885" s="31">
        <v>88.8</v>
      </c>
      <c r="S885" s="32">
        <f>ROUND(ROUND(P885, 2)*I885, 2)</f>
        <v>0</v>
      </c>
      <c r="V885" s="9">
        <f>ROUND(ROUND(P885, 2)/1.2, 2)</f>
        <v>74</v>
      </c>
      <c r="Y885" s="9">
        <f t="shared" si="42"/>
        <v>0</v>
      </c>
      <c r="AD885" s="4" t="s">
        <v>3583</v>
      </c>
      <c r="AE885" s="4" t="s">
        <v>3584</v>
      </c>
      <c r="AF885" s="4" t="s">
        <v>633</v>
      </c>
    </row>
    <row r="886" spans="1:35" ht="54" hidden="1" x14ac:dyDescent="0.3">
      <c r="A886" s="10" t="s">
        <v>3587</v>
      </c>
      <c r="B886" s="10"/>
      <c r="C886" s="49" t="s">
        <v>3389</v>
      </c>
      <c r="D886" s="12"/>
      <c r="E886" s="12" t="s">
        <v>3588</v>
      </c>
      <c r="F886" s="29" t="s">
        <v>74</v>
      </c>
      <c r="G886" s="30">
        <v>0.3</v>
      </c>
      <c r="H886" s="30"/>
      <c r="I886" s="30">
        <v>0</v>
      </c>
      <c r="J886" s="31">
        <v>0</v>
      </c>
      <c r="M886" s="32">
        <f>ROUND(ROUND(J886, 2)*I886, 2)</f>
        <v>0</v>
      </c>
      <c r="P886" s="31">
        <v>206.5</v>
      </c>
      <c r="S886" s="32">
        <f>ROUND(ROUND(P886, 2)*I886, 2)</f>
        <v>0</v>
      </c>
      <c r="V886" s="9">
        <f>ROUND(ROUND(P886, 2)/1.2, 2)</f>
        <v>172.08</v>
      </c>
      <c r="Y886" s="9">
        <f t="shared" si="42"/>
        <v>0</v>
      </c>
      <c r="AD886" s="4" t="s">
        <v>3589</v>
      </c>
      <c r="AE886" s="4" t="s">
        <v>3590</v>
      </c>
      <c r="AF886" s="4" t="s">
        <v>3393</v>
      </c>
    </row>
    <row r="887" spans="1:35" ht="36" hidden="1" x14ac:dyDescent="0.3">
      <c r="A887" s="10" t="s">
        <v>3593</v>
      </c>
      <c r="B887" s="10" t="s">
        <v>3333</v>
      </c>
      <c r="C887" s="11" t="s">
        <v>3334</v>
      </c>
      <c r="D887" s="12"/>
      <c r="E887" s="12" t="s">
        <v>3594</v>
      </c>
      <c r="F887" s="12" t="s">
        <v>67</v>
      </c>
      <c r="G887" s="13">
        <v>1</v>
      </c>
      <c r="H887" s="13"/>
      <c r="I887" s="13">
        <v>0</v>
      </c>
      <c r="J887" s="14">
        <v>13.32</v>
      </c>
      <c r="K887" s="15">
        <v>464</v>
      </c>
      <c r="L887" s="14">
        <f>J887+ROUND(K887, 2)</f>
        <v>477.32</v>
      </c>
      <c r="M887" s="14">
        <v>0</v>
      </c>
      <c r="N887" s="14">
        <v>0</v>
      </c>
      <c r="O887" s="14">
        <f>M887+N887</f>
        <v>0</v>
      </c>
      <c r="P887" s="14">
        <v>75.27</v>
      </c>
      <c r="Q887" s="15">
        <v>464</v>
      </c>
      <c r="R887" s="14">
        <f>P887+ROUND(Q887, 2)</f>
        <v>539.27</v>
      </c>
      <c r="S887" s="14">
        <v>0</v>
      </c>
      <c r="T887" s="14">
        <v>0</v>
      </c>
      <c r="U887" s="14">
        <f>S887+T887</f>
        <v>0</v>
      </c>
      <c r="V887" s="9">
        <f>ROUND(P887 / 1.2, 2)</f>
        <v>62.73</v>
      </c>
      <c r="W887" s="9">
        <f>ROUND(Q887 / 1.2, 2)</f>
        <v>386.67</v>
      </c>
      <c r="X887" s="9">
        <f>ROUND(R887 / 1.2, 2)</f>
        <v>449.39</v>
      </c>
      <c r="Y887" s="9">
        <f t="shared" si="42"/>
        <v>0</v>
      </c>
      <c r="Z887" s="9">
        <f>ROUND(T887 / 1.2, 2)</f>
        <v>0</v>
      </c>
      <c r="AA887" s="9">
        <f>Y887+Z887</f>
        <v>0</v>
      </c>
      <c r="AD887" s="4">
        <v>337840052</v>
      </c>
      <c r="AE887" s="4">
        <v>27137968</v>
      </c>
      <c r="AG887" s="4" t="s">
        <v>3336</v>
      </c>
      <c r="AH887" s="4" t="s">
        <v>3337</v>
      </c>
      <c r="AI887" s="4" t="s">
        <v>70</v>
      </c>
    </row>
    <row r="888" spans="1:35" ht="72" hidden="1" x14ac:dyDescent="0.3">
      <c r="A888" s="10" t="s">
        <v>3596</v>
      </c>
      <c r="B888" s="10"/>
      <c r="C888" s="49" t="s">
        <v>3340</v>
      </c>
      <c r="D888" s="12"/>
      <c r="E888" s="12" t="s">
        <v>3370</v>
      </c>
      <c r="F888" s="29" t="s">
        <v>74</v>
      </c>
      <c r="G888" s="30">
        <v>0.3</v>
      </c>
      <c r="H888" s="30"/>
      <c r="I888" s="30">
        <v>0</v>
      </c>
      <c r="J888" s="31">
        <v>0</v>
      </c>
      <c r="M888" s="32">
        <f>ROUND(ROUND(J888, 2)*I888, 2)</f>
        <v>0</v>
      </c>
      <c r="P888" s="31">
        <v>206.5</v>
      </c>
      <c r="S888" s="32">
        <f>ROUND(ROUND(P888, 2)*I888, 2)</f>
        <v>0</v>
      </c>
      <c r="V888" s="9">
        <f>ROUND(ROUND(P888, 2)/1.2, 2)</f>
        <v>172.08</v>
      </c>
      <c r="Y888" s="9">
        <f t="shared" si="42"/>
        <v>0</v>
      </c>
      <c r="AD888" s="4" t="s">
        <v>3597</v>
      </c>
      <c r="AE888" s="4" t="s">
        <v>3598</v>
      </c>
      <c r="AF888" s="4" t="s">
        <v>3344</v>
      </c>
    </row>
    <row r="889" spans="1:35" ht="36" hidden="1" x14ac:dyDescent="0.3">
      <c r="A889" s="10" t="s">
        <v>3601</v>
      </c>
      <c r="B889" s="10"/>
      <c r="C889" s="49" t="s">
        <v>630</v>
      </c>
      <c r="D889" s="12"/>
      <c r="E889" s="12"/>
      <c r="F889" s="29" t="s">
        <v>74</v>
      </c>
      <c r="G889" s="30">
        <v>0.15</v>
      </c>
      <c r="H889" s="30"/>
      <c r="I889" s="30">
        <v>0</v>
      </c>
      <c r="J889" s="31">
        <v>88.8</v>
      </c>
      <c r="M889" s="32">
        <f>ROUND(ROUND(J889, 2)*I889, 2)</f>
        <v>0</v>
      </c>
      <c r="P889" s="31">
        <v>88.8</v>
      </c>
      <c r="S889" s="32">
        <f>ROUND(ROUND(P889, 2)*I889, 2)</f>
        <v>0</v>
      </c>
      <c r="V889" s="9">
        <f>ROUND(ROUND(P889, 2)/1.2, 2)</f>
        <v>74</v>
      </c>
      <c r="Y889" s="9">
        <f t="shared" si="42"/>
        <v>0</v>
      </c>
      <c r="AD889" s="4" t="s">
        <v>3602</v>
      </c>
      <c r="AE889" s="4" t="s">
        <v>3603</v>
      </c>
      <c r="AF889" s="4" t="s">
        <v>633</v>
      </c>
    </row>
    <row r="890" spans="1:35" ht="36" hidden="1" x14ac:dyDescent="0.3">
      <c r="A890" s="10" t="s">
        <v>3606</v>
      </c>
      <c r="B890" s="10" t="s">
        <v>3333</v>
      </c>
      <c r="C890" s="11" t="s">
        <v>3334</v>
      </c>
      <c r="D890" s="12"/>
      <c r="E890" s="12" t="s">
        <v>3607</v>
      </c>
      <c r="F890" s="12" t="s">
        <v>67</v>
      </c>
      <c r="G890" s="13">
        <v>1</v>
      </c>
      <c r="H890" s="13"/>
      <c r="I890" s="13">
        <v>0</v>
      </c>
      <c r="J890" s="14">
        <v>13.32</v>
      </c>
      <c r="K890" s="15">
        <v>464</v>
      </c>
      <c r="L890" s="14">
        <f>J890+ROUND(K890, 2)</f>
        <v>477.32</v>
      </c>
      <c r="M890" s="14">
        <v>0</v>
      </c>
      <c r="N890" s="14">
        <v>0</v>
      </c>
      <c r="O890" s="14">
        <f>M890+N890</f>
        <v>0</v>
      </c>
      <c r="P890" s="14">
        <v>75.27</v>
      </c>
      <c r="Q890" s="15">
        <v>464</v>
      </c>
      <c r="R890" s="14">
        <f>P890+ROUND(Q890, 2)</f>
        <v>539.27</v>
      </c>
      <c r="S890" s="14">
        <v>0</v>
      </c>
      <c r="T890" s="14">
        <v>0</v>
      </c>
      <c r="U890" s="14">
        <f>S890+T890</f>
        <v>0</v>
      </c>
      <c r="V890" s="9">
        <f>ROUND(P890 / 1.2, 2)</f>
        <v>62.73</v>
      </c>
      <c r="W890" s="9">
        <f>ROUND(Q890 / 1.2, 2)</f>
        <v>386.67</v>
      </c>
      <c r="X890" s="9">
        <f>ROUND(R890 / 1.2, 2)</f>
        <v>449.39</v>
      </c>
      <c r="Y890" s="9">
        <f t="shared" si="42"/>
        <v>0</v>
      </c>
      <c r="Z890" s="9">
        <f>ROUND(T890 / 1.2, 2)</f>
        <v>0</v>
      </c>
      <c r="AA890" s="9">
        <f>Y890+Z890</f>
        <v>0</v>
      </c>
      <c r="AD890" s="4">
        <v>337840053</v>
      </c>
      <c r="AE890" s="4">
        <v>27137969</v>
      </c>
      <c r="AG890" s="4" t="s">
        <v>3336</v>
      </c>
      <c r="AH890" s="4" t="s">
        <v>3337</v>
      </c>
      <c r="AI890" s="4" t="s">
        <v>70</v>
      </c>
    </row>
    <row r="891" spans="1:35" ht="36" hidden="1" x14ac:dyDescent="0.3">
      <c r="A891" s="10" t="s">
        <v>3609</v>
      </c>
      <c r="B891" s="10"/>
      <c r="C891" s="49" t="s">
        <v>630</v>
      </c>
      <c r="D891" s="12"/>
      <c r="E891" s="12"/>
      <c r="F891" s="29" t="s">
        <v>74</v>
      </c>
      <c r="G891" s="30">
        <v>0.15</v>
      </c>
      <c r="H891" s="30"/>
      <c r="I891" s="30">
        <v>0</v>
      </c>
      <c r="J891" s="31">
        <v>88.8</v>
      </c>
      <c r="M891" s="32">
        <f>ROUND(ROUND(J891, 2)*I891, 2)</f>
        <v>0</v>
      </c>
      <c r="P891" s="31">
        <v>88.8</v>
      </c>
      <c r="S891" s="32">
        <f>ROUND(ROUND(P891, 2)*I891, 2)</f>
        <v>0</v>
      </c>
      <c r="V891" s="9">
        <f>ROUND(ROUND(P891, 2)/1.2, 2)</f>
        <v>74</v>
      </c>
      <c r="Y891" s="9">
        <f t="shared" si="42"/>
        <v>0</v>
      </c>
      <c r="AD891" s="4" t="s">
        <v>3610</v>
      </c>
      <c r="AE891" s="4" t="s">
        <v>3611</v>
      </c>
      <c r="AF891" s="4" t="s">
        <v>633</v>
      </c>
    </row>
    <row r="892" spans="1:35" ht="90" hidden="1" x14ac:dyDescent="0.3">
      <c r="A892" s="10" t="s">
        <v>3614</v>
      </c>
      <c r="B892" s="10"/>
      <c r="C892" s="49" t="s">
        <v>3340</v>
      </c>
      <c r="D892" s="12"/>
      <c r="E892" s="12" t="s">
        <v>3447</v>
      </c>
      <c r="F892" s="29" t="s">
        <v>74</v>
      </c>
      <c r="G892" s="30">
        <v>0.3</v>
      </c>
      <c r="H892" s="30"/>
      <c r="I892" s="30">
        <v>0</v>
      </c>
      <c r="J892" s="31">
        <v>0</v>
      </c>
      <c r="M892" s="32">
        <f>ROUND(ROUND(J892, 2)*I892, 2)</f>
        <v>0</v>
      </c>
      <c r="P892" s="31">
        <v>206.5</v>
      </c>
      <c r="S892" s="32">
        <f>ROUND(ROUND(P892, 2)*I892, 2)</f>
        <v>0</v>
      </c>
      <c r="V892" s="9">
        <f>ROUND(ROUND(P892, 2)/1.2, 2)</f>
        <v>172.08</v>
      </c>
      <c r="Y892" s="9">
        <f t="shared" si="42"/>
        <v>0</v>
      </c>
      <c r="AD892" s="4" t="s">
        <v>3615</v>
      </c>
      <c r="AE892" s="4" t="s">
        <v>3616</v>
      </c>
      <c r="AF892" s="4" t="s">
        <v>3344</v>
      </c>
    </row>
    <row r="893" spans="1:35" ht="36" hidden="1" x14ac:dyDescent="0.3">
      <c r="A893" s="10" t="s">
        <v>3619</v>
      </c>
      <c r="B893" s="10" t="s">
        <v>3333</v>
      </c>
      <c r="C893" s="11" t="s">
        <v>3334</v>
      </c>
      <c r="D893" s="12"/>
      <c r="E893" s="12" t="s">
        <v>3620</v>
      </c>
      <c r="F893" s="12" t="s">
        <v>67</v>
      </c>
      <c r="G893" s="13">
        <v>1</v>
      </c>
      <c r="H893" s="13"/>
      <c r="I893" s="13">
        <v>0</v>
      </c>
      <c r="J893" s="14">
        <v>13.38</v>
      </c>
      <c r="K893" s="15">
        <v>464</v>
      </c>
      <c r="L893" s="14">
        <f>J893+ROUND(K893, 2)</f>
        <v>477.38</v>
      </c>
      <c r="M893" s="14">
        <v>0</v>
      </c>
      <c r="N893" s="14">
        <v>0</v>
      </c>
      <c r="O893" s="14">
        <f>M893+N893</f>
        <v>0</v>
      </c>
      <c r="P893" s="14">
        <v>75.33</v>
      </c>
      <c r="Q893" s="15">
        <v>464</v>
      </c>
      <c r="R893" s="14">
        <f>P893+ROUND(Q893, 2)</f>
        <v>539.33000000000004</v>
      </c>
      <c r="S893" s="14">
        <v>0</v>
      </c>
      <c r="T893" s="14">
        <v>0</v>
      </c>
      <c r="U893" s="14">
        <f>S893+T893</f>
        <v>0</v>
      </c>
      <c r="V893" s="9">
        <f>ROUND(P893 / 1.2, 2)</f>
        <v>62.78</v>
      </c>
      <c r="W893" s="9">
        <f>ROUND(Q893 / 1.2, 2)</f>
        <v>386.67</v>
      </c>
      <c r="X893" s="9">
        <f>ROUND(R893 / 1.2, 2)</f>
        <v>449.44</v>
      </c>
      <c r="Y893" s="9">
        <f t="shared" si="42"/>
        <v>0</v>
      </c>
      <c r="Z893" s="9">
        <f>ROUND(T893 / 1.2, 2)</f>
        <v>0</v>
      </c>
      <c r="AA893" s="9">
        <f>Y893+Z893</f>
        <v>0</v>
      </c>
      <c r="AD893" s="4">
        <v>337840054</v>
      </c>
      <c r="AE893" s="4">
        <v>27137970</v>
      </c>
      <c r="AG893" s="4" t="s">
        <v>3336</v>
      </c>
      <c r="AH893" s="4" t="s">
        <v>3337</v>
      </c>
      <c r="AI893" s="4" t="s">
        <v>70</v>
      </c>
    </row>
    <row r="894" spans="1:35" ht="72" hidden="1" x14ac:dyDescent="0.3">
      <c r="A894" s="10" t="s">
        <v>3622</v>
      </c>
      <c r="B894" s="10"/>
      <c r="C894" s="49" t="s">
        <v>3340</v>
      </c>
      <c r="D894" s="12"/>
      <c r="E894" s="12" t="s">
        <v>3341</v>
      </c>
      <c r="F894" s="29" t="s">
        <v>74</v>
      </c>
      <c r="G894" s="30">
        <v>0.3</v>
      </c>
      <c r="H894" s="30"/>
      <c r="I894" s="30">
        <v>0</v>
      </c>
      <c r="J894" s="31">
        <v>0</v>
      </c>
      <c r="M894" s="32">
        <f>ROUND(ROUND(J894, 2)*I894, 2)</f>
        <v>0</v>
      </c>
      <c r="P894" s="31">
        <v>206.5</v>
      </c>
      <c r="S894" s="32">
        <f>ROUND(ROUND(P894, 2)*I894, 2)</f>
        <v>0</v>
      </c>
      <c r="V894" s="9">
        <f>ROUND(ROUND(P894, 2)/1.2, 2)</f>
        <v>172.08</v>
      </c>
      <c r="Y894" s="9">
        <f t="shared" si="42"/>
        <v>0</v>
      </c>
      <c r="AD894" s="4" t="s">
        <v>3623</v>
      </c>
      <c r="AE894" s="4" t="s">
        <v>3624</v>
      </c>
      <c r="AF894" s="4" t="s">
        <v>3344</v>
      </c>
    </row>
    <row r="895" spans="1:35" ht="36" hidden="1" x14ac:dyDescent="0.3">
      <c r="A895" s="10" t="s">
        <v>3627</v>
      </c>
      <c r="B895" s="10"/>
      <c r="C895" s="49" t="s">
        <v>630</v>
      </c>
      <c r="D895" s="12"/>
      <c r="E895" s="12"/>
      <c r="F895" s="29" t="s">
        <v>74</v>
      </c>
      <c r="G895" s="30">
        <v>0.15</v>
      </c>
      <c r="H895" s="30"/>
      <c r="I895" s="30">
        <v>0</v>
      </c>
      <c r="J895" s="31">
        <v>88.8</v>
      </c>
      <c r="M895" s="32">
        <f>ROUND(ROUND(J895, 2)*I895, 2)</f>
        <v>0</v>
      </c>
      <c r="P895" s="31">
        <v>88.8</v>
      </c>
      <c r="S895" s="32">
        <f>ROUND(ROUND(P895, 2)*I895, 2)</f>
        <v>0</v>
      </c>
      <c r="V895" s="9">
        <f>ROUND(ROUND(P895, 2)/1.2, 2)</f>
        <v>74</v>
      </c>
      <c r="Y895" s="9">
        <f t="shared" si="42"/>
        <v>0</v>
      </c>
      <c r="AD895" s="4" t="s">
        <v>3628</v>
      </c>
      <c r="AE895" s="4" t="s">
        <v>3629</v>
      </c>
      <c r="AF895" s="4" t="s">
        <v>633</v>
      </c>
    </row>
    <row r="896" spans="1:35" ht="36" hidden="1" x14ac:dyDescent="0.3">
      <c r="A896" s="10" t="s">
        <v>3632</v>
      </c>
      <c r="B896" s="10" t="s">
        <v>3333</v>
      </c>
      <c r="C896" s="11" t="s">
        <v>3334</v>
      </c>
      <c r="D896" s="12"/>
      <c r="E896" s="12" t="s">
        <v>3633</v>
      </c>
      <c r="F896" s="12" t="s">
        <v>67</v>
      </c>
      <c r="G896" s="13">
        <v>1</v>
      </c>
      <c r="H896" s="13"/>
      <c r="I896" s="13">
        <v>0</v>
      </c>
      <c r="J896" s="14">
        <v>13.32</v>
      </c>
      <c r="K896" s="15">
        <v>464</v>
      </c>
      <c r="L896" s="14">
        <f>J896+ROUND(K896, 2)</f>
        <v>477.32</v>
      </c>
      <c r="M896" s="14">
        <v>0</v>
      </c>
      <c r="N896" s="14">
        <v>0</v>
      </c>
      <c r="O896" s="14">
        <f>M896+N896</f>
        <v>0</v>
      </c>
      <c r="P896" s="14">
        <v>75.27</v>
      </c>
      <c r="Q896" s="15">
        <v>464</v>
      </c>
      <c r="R896" s="14">
        <f>P896+ROUND(Q896, 2)</f>
        <v>539.27</v>
      </c>
      <c r="S896" s="14">
        <v>0</v>
      </c>
      <c r="T896" s="14">
        <v>0</v>
      </c>
      <c r="U896" s="14">
        <f>S896+T896</f>
        <v>0</v>
      </c>
      <c r="V896" s="9">
        <f>ROUND(P896 / 1.2, 2)</f>
        <v>62.73</v>
      </c>
      <c r="W896" s="9">
        <f>ROUND(Q896 / 1.2, 2)</f>
        <v>386.67</v>
      </c>
      <c r="X896" s="9">
        <f>ROUND(R896 / 1.2, 2)</f>
        <v>449.39</v>
      </c>
      <c r="Y896" s="9">
        <f t="shared" si="42"/>
        <v>0</v>
      </c>
      <c r="Z896" s="9">
        <f>ROUND(T896 / 1.2, 2)</f>
        <v>0</v>
      </c>
      <c r="AA896" s="9">
        <f>Y896+Z896</f>
        <v>0</v>
      </c>
      <c r="AD896" s="4">
        <v>337840055</v>
      </c>
      <c r="AE896" s="4">
        <v>27137971</v>
      </c>
      <c r="AG896" s="4" t="s">
        <v>3336</v>
      </c>
      <c r="AH896" s="4" t="s">
        <v>3337</v>
      </c>
      <c r="AI896" s="4" t="s">
        <v>70</v>
      </c>
    </row>
    <row r="897" spans="1:35" ht="36" hidden="1" x14ac:dyDescent="0.3">
      <c r="A897" s="10" t="s">
        <v>3635</v>
      </c>
      <c r="B897" s="10"/>
      <c r="C897" s="49" t="s">
        <v>630</v>
      </c>
      <c r="D897" s="12"/>
      <c r="E897" s="12"/>
      <c r="F897" s="29" t="s">
        <v>74</v>
      </c>
      <c r="G897" s="30">
        <v>0.15</v>
      </c>
      <c r="H897" s="30"/>
      <c r="I897" s="30">
        <v>0</v>
      </c>
      <c r="J897" s="31">
        <v>88.8</v>
      </c>
      <c r="M897" s="32">
        <f>ROUND(ROUND(J897, 2)*I897, 2)</f>
        <v>0</v>
      </c>
      <c r="P897" s="31">
        <v>88.8</v>
      </c>
      <c r="S897" s="32">
        <f>ROUND(ROUND(P897, 2)*I897, 2)</f>
        <v>0</v>
      </c>
      <c r="V897" s="9">
        <f>ROUND(ROUND(P897, 2)/1.2, 2)</f>
        <v>74</v>
      </c>
      <c r="Y897" s="9">
        <f t="shared" si="42"/>
        <v>0</v>
      </c>
      <c r="AD897" s="4" t="s">
        <v>3636</v>
      </c>
      <c r="AE897" s="4" t="s">
        <v>3637</v>
      </c>
      <c r="AF897" s="4" t="s">
        <v>633</v>
      </c>
    </row>
    <row r="898" spans="1:35" ht="72" hidden="1" x14ac:dyDescent="0.3">
      <c r="A898" s="10" t="s">
        <v>3640</v>
      </c>
      <c r="B898" s="10"/>
      <c r="C898" s="49" t="s">
        <v>3340</v>
      </c>
      <c r="D898" s="12"/>
      <c r="E898" s="12" t="s">
        <v>3361</v>
      </c>
      <c r="F898" s="29" t="s">
        <v>74</v>
      </c>
      <c r="G898" s="30">
        <v>0.3</v>
      </c>
      <c r="H898" s="30"/>
      <c r="I898" s="30">
        <v>0</v>
      </c>
      <c r="J898" s="31">
        <v>0</v>
      </c>
      <c r="M898" s="32">
        <f>ROUND(ROUND(J898, 2)*I898, 2)</f>
        <v>0</v>
      </c>
      <c r="P898" s="31">
        <v>206.5</v>
      </c>
      <c r="S898" s="32">
        <f>ROUND(ROUND(P898, 2)*I898, 2)</f>
        <v>0</v>
      </c>
      <c r="V898" s="9">
        <f>ROUND(ROUND(P898, 2)/1.2, 2)</f>
        <v>172.08</v>
      </c>
      <c r="Y898" s="9">
        <f t="shared" si="42"/>
        <v>0</v>
      </c>
      <c r="AD898" s="4" t="s">
        <v>3641</v>
      </c>
      <c r="AE898" s="4" t="s">
        <v>3642</v>
      </c>
      <c r="AF898" s="4" t="s">
        <v>3344</v>
      </c>
    </row>
    <row r="899" spans="1:35" ht="36" hidden="1" x14ac:dyDescent="0.3">
      <c r="A899" s="10" t="s">
        <v>3645</v>
      </c>
      <c r="B899" s="10" t="s">
        <v>3333</v>
      </c>
      <c r="C899" s="11" t="s">
        <v>3334</v>
      </c>
      <c r="D899" s="12"/>
      <c r="E899" s="12" t="s">
        <v>3646</v>
      </c>
      <c r="F899" s="12" t="s">
        <v>67</v>
      </c>
      <c r="G899" s="13">
        <v>1</v>
      </c>
      <c r="H899" s="13"/>
      <c r="I899" s="13">
        <v>0</v>
      </c>
      <c r="J899" s="14">
        <v>13.32</v>
      </c>
      <c r="K899" s="15">
        <v>464</v>
      </c>
      <c r="L899" s="14">
        <f>J899+ROUND(K899, 2)</f>
        <v>477.32</v>
      </c>
      <c r="M899" s="14">
        <v>0</v>
      </c>
      <c r="N899" s="14">
        <v>0</v>
      </c>
      <c r="O899" s="14">
        <f>M899+N899</f>
        <v>0</v>
      </c>
      <c r="P899" s="14">
        <v>68.28</v>
      </c>
      <c r="Q899" s="15">
        <v>464</v>
      </c>
      <c r="R899" s="14">
        <f>P899+ROUND(Q899, 2)</f>
        <v>532.28</v>
      </c>
      <c r="S899" s="14">
        <v>0</v>
      </c>
      <c r="T899" s="14">
        <v>0</v>
      </c>
      <c r="U899" s="14">
        <f>S899+T899</f>
        <v>0</v>
      </c>
      <c r="V899" s="9">
        <f>ROUND(P899 / 1.2, 2)</f>
        <v>56.9</v>
      </c>
      <c r="W899" s="9">
        <f>ROUND(Q899 / 1.2, 2)</f>
        <v>386.67</v>
      </c>
      <c r="X899" s="9">
        <f>ROUND(R899 / 1.2, 2)</f>
        <v>443.57</v>
      </c>
      <c r="Y899" s="9">
        <f t="shared" si="42"/>
        <v>0</v>
      </c>
      <c r="Z899" s="9">
        <f>ROUND(T899 / 1.2, 2)</f>
        <v>0</v>
      </c>
      <c r="AA899" s="9">
        <f>Y899+Z899</f>
        <v>0</v>
      </c>
      <c r="AD899" s="4">
        <v>337840056</v>
      </c>
      <c r="AE899" s="4">
        <v>27137972</v>
      </c>
      <c r="AG899" s="4" t="s">
        <v>3336</v>
      </c>
      <c r="AH899" s="4" t="s">
        <v>3337</v>
      </c>
      <c r="AI899" s="4" t="s">
        <v>70</v>
      </c>
    </row>
    <row r="900" spans="1:35" ht="54" hidden="1" x14ac:dyDescent="0.3">
      <c r="A900" s="10" t="s">
        <v>3648</v>
      </c>
      <c r="B900" s="10"/>
      <c r="C900" s="49" t="s">
        <v>3389</v>
      </c>
      <c r="D900" s="12"/>
      <c r="E900" s="12" t="s">
        <v>3456</v>
      </c>
      <c r="F900" s="29" t="s">
        <v>74</v>
      </c>
      <c r="G900" s="30">
        <v>0.3</v>
      </c>
      <c r="H900" s="30"/>
      <c r="I900" s="30">
        <v>0</v>
      </c>
      <c r="J900" s="31">
        <v>0</v>
      </c>
      <c r="M900" s="32">
        <f>ROUND(ROUND(J900, 2)*I900, 2)</f>
        <v>0</v>
      </c>
      <c r="P900" s="31">
        <v>183.2</v>
      </c>
      <c r="S900" s="32">
        <f>ROUND(ROUND(P900, 2)*I900, 2)</f>
        <v>0</v>
      </c>
      <c r="V900" s="9">
        <f>ROUND(ROUND(P900, 2)/1.2, 2)</f>
        <v>152.66999999999999</v>
      </c>
      <c r="Y900" s="9">
        <f t="shared" si="42"/>
        <v>0</v>
      </c>
      <c r="AD900" s="4" t="s">
        <v>3649</v>
      </c>
      <c r="AE900" s="4" t="s">
        <v>3650</v>
      </c>
      <c r="AF900" s="4" t="s">
        <v>3393</v>
      </c>
    </row>
    <row r="901" spans="1:35" ht="36" hidden="1" x14ac:dyDescent="0.3">
      <c r="A901" s="10" t="s">
        <v>3653</v>
      </c>
      <c r="B901" s="10"/>
      <c r="C901" s="49" t="s">
        <v>630</v>
      </c>
      <c r="D901" s="12"/>
      <c r="E901" s="12"/>
      <c r="F901" s="29" t="s">
        <v>74</v>
      </c>
      <c r="G901" s="30">
        <v>0.15</v>
      </c>
      <c r="H901" s="30"/>
      <c r="I901" s="30">
        <v>0</v>
      </c>
      <c r="J901" s="31">
        <v>88.8</v>
      </c>
      <c r="M901" s="32">
        <f>ROUND(ROUND(J901, 2)*I901, 2)</f>
        <v>0</v>
      </c>
      <c r="P901" s="31">
        <v>88.8</v>
      </c>
      <c r="S901" s="32">
        <f>ROUND(ROUND(P901, 2)*I901, 2)</f>
        <v>0</v>
      </c>
      <c r="V901" s="9">
        <f>ROUND(ROUND(P901, 2)/1.2, 2)</f>
        <v>74</v>
      </c>
      <c r="Y901" s="9">
        <f t="shared" si="42"/>
        <v>0</v>
      </c>
      <c r="AD901" s="4" t="s">
        <v>3654</v>
      </c>
      <c r="AE901" s="4" t="s">
        <v>3655</v>
      </c>
      <c r="AF901" s="4" t="s">
        <v>633</v>
      </c>
    </row>
    <row r="902" spans="1:35" ht="36" hidden="1" x14ac:dyDescent="0.3">
      <c r="A902" s="10" t="s">
        <v>3658</v>
      </c>
      <c r="B902" s="10" t="s">
        <v>3333</v>
      </c>
      <c r="C902" s="11" t="s">
        <v>3334</v>
      </c>
      <c r="D902" s="12"/>
      <c r="E902" s="12" t="s">
        <v>3659</v>
      </c>
      <c r="F902" s="12" t="s">
        <v>67</v>
      </c>
      <c r="G902" s="13">
        <v>1</v>
      </c>
      <c r="H902" s="13"/>
      <c r="I902" s="13">
        <v>0</v>
      </c>
      <c r="J902" s="14">
        <v>13.32</v>
      </c>
      <c r="K902" s="15">
        <v>464</v>
      </c>
      <c r="L902" s="14">
        <f>J902+ROUND(K902, 2)</f>
        <v>477.32</v>
      </c>
      <c r="M902" s="14">
        <v>0</v>
      </c>
      <c r="N902" s="14">
        <v>0</v>
      </c>
      <c r="O902" s="14">
        <f>M902+N902</f>
        <v>0</v>
      </c>
      <c r="P902" s="14">
        <v>75.27</v>
      </c>
      <c r="Q902" s="15">
        <v>464</v>
      </c>
      <c r="R902" s="14">
        <f>P902+ROUND(Q902, 2)</f>
        <v>539.27</v>
      </c>
      <c r="S902" s="14">
        <v>0</v>
      </c>
      <c r="T902" s="14">
        <v>0</v>
      </c>
      <c r="U902" s="14">
        <f>S902+T902</f>
        <v>0</v>
      </c>
      <c r="V902" s="9">
        <f>ROUND(P902 / 1.2, 2)</f>
        <v>62.73</v>
      </c>
      <c r="W902" s="9">
        <f>ROUND(Q902 / 1.2, 2)</f>
        <v>386.67</v>
      </c>
      <c r="X902" s="9">
        <f>ROUND(R902 / 1.2, 2)</f>
        <v>449.39</v>
      </c>
      <c r="Y902" s="9">
        <f t="shared" si="42"/>
        <v>0</v>
      </c>
      <c r="Z902" s="9">
        <f>ROUND(T902 / 1.2, 2)</f>
        <v>0</v>
      </c>
      <c r="AA902" s="9">
        <f>Y902+Z902</f>
        <v>0</v>
      </c>
      <c r="AD902" s="4">
        <v>337840057</v>
      </c>
      <c r="AE902" s="4">
        <v>27137975</v>
      </c>
      <c r="AG902" s="4" t="s">
        <v>3336</v>
      </c>
      <c r="AH902" s="4" t="s">
        <v>3337</v>
      </c>
      <c r="AI902" s="4" t="s">
        <v>70</v>
      </c>
    </row>
    <row r="903" spans="1:35" ht="36" hidden="1" x14ac:dyDescent="0.3">
      <c r="A903" s="10" t="s">
        <v>3661</v>
      </c>
      <c r="B903" s="10"/>
      <c r="C903" s="49" t="s">
        <v>630</v>
      </c>
      <c r="D903" s="12"/>
      <c r="E903" s="12"/>
      <c r="F903" s="29" t="s">
        <v>74</v>
      </c>
      <c r="G903" s="30">
        <v>0.15</v>
      </c>
      <c r="H903" s="30"/>
      <c r="I903" s="30">
        <v>0</v>
      </c>
      <c r="J903" s="31">
        <v>88.8</v>
      </c>
      <c r="M903" s="32">
        <f>ROUND(ROUND(J903, 2)*I903, 2)</f>
        <v>0</v>
      </c>
      <c r="P903" s="31">
        <v>88.8</v>
      </c>
      <c r="S903" s="32">
        <f>ROUND(ROUND(P903, 2)*I903, 2)</f>
        <v>0</v>
      </c>
      <c r="V903" s="9">
        <f>ROUND(ROUND(P903, 2)/1.2, 2)</f>
        <v>74</v>
      </c>
      <c r="Y903" s="9">
        <f t="shared" si="42"/>
        <v>0</v>
      </c>
      <c r="AD903" s="4" t="s">
        <v>3662</v>
      </c>
      <c r="AE903" s="4" t="s">
        <v>3663</v>
      </c>
      <c r="AF903" s="4" t="s">
        <v>633</v>
      </c>
    </row>
    <row r="904" spans="1:35" ht="54" hidden="1" x14ac:dyDescent="0.3">
      <c r="A904" s="10" t="s">
        <v>3666</v>
      </c>
      <c r="B904" s="10"/>
      <c r="C904" s="49" t="s">
        <v>3389</v>
      </c>
      <c r="D904" s="12"/>
      <c r="E904" s="12" t="s">
        <v>3390</v>
      </c>
      <c r="F904" s="29" t="s">
        <v>74</v>
      </c>
      <c r="G904" s="30">
        <v>0.3</v>
      </c>
      <c r="H904" s="30"/>
      <c r="I904" s="30">
        <v>0</v>
      </c>
      <c r="J904" s="31">
        <v>0</v>
      </c>
      <c r="M904" s="32">
        <f>ROUND(ROUND(J904, 2)*I904, 2)</f>
        <v>0</v>
      </c>
      <c r="P904" s="31">
        <v>206.5</v>
      </c>
      <c r="S904" s="32">
        <f>ROUND(ROUND(P904, 2)*I904, 2)</f>
        <v>0</v>
      </c>
      <c r="V904" s="9">
        <f>ROUND(ROUND(P904, 2)/1.2, 2)</f>
        <v>172.08</v>
      </c>
      <c r="Y904" s="9">
        <f t="shared" si="42"/>
        <v>0</v>
      </c>
      <c r="AD904" s="4" t="s">
        <v>3667</v>
      </c>
      <c r="AE904" s="4" t="s">
        <v>3668</v>
      </c>
      <c r="AF904" s="4" t="s">
        <v>3393</v>
      </c>
    </row>
    <row r="905" spans="1:35" ht="36" hidden="1" x14ac:dyDescent="0.3">
      <c r="A905" s="10" t="s">
        <v>3671</v>
      </c>
      <c r="B905" s="10" t="s">
        <v>3333</v>
      </c>
      <c r="C905" s="11" t="s">
        <v>3334</v>
      </c>
      <c r="D905" s="12"/>
      <c r="E905" s="12" t="s">
        <v>3672</v>
      </c>
      <c r="F905" s="12" t="s">
        <v>67</v>
      </c>
      <c r="G905" s="13">
        <v>1</v>
      </c>
      <c r="H905" s="13"/>
      <c r="I905" s="13">
        <v>0</v>
      </c>
      <c r="J905" s="14">
        <v>13.32</v>
      </c>
      <c r="K905" s="15">
        <v>464</v>
      </c>
      <c r="L905" s="14">
        <f>J905+ROUND(K905, 2)</f>
        <v>477.32</v>
      </c>
      <c r="M905" s="14">
        <v>0</v>
      </c>
      <c r="N905" s="14">
        <v>0</v>
      </c>
      <c r="O905" s="14">
        <f>M905+N905</f>
        <v>0</v>
      </c>
      <c r="P905" s="14">
        <v>75.27</v>
      </c>
      <c r="Q905" s="15">
        <v>464</v>
      </c>
      <c r="R905" s="14">
        <f>P905+ROUND(Q905, 2)</f>
        <v>539.27</v>
      </c>
      <c r="S905" s="14">
        <v>0</v>
      </c>
      <c r="T905" s="14">
        <v>0</v>
      </c>
      <c r="U905" s="14">
        <f>S905+T905</f>
        <v>0</v>
      </c>
      <c r="V905" s="9">
        <f>ROUND(P905 / 1.2, 2)</f>
        <v>62.73</v>
      </c>
      <c r="W905" s="9">
        <f>ROUND(Q905 / 1.2, 2)</f>
        <v>386.67</v>
      </c>
      <c r="X905" s="9">
        <f>ROUND(R905 / 1.2, 2)</f>
        <v>449.39</v>
      </c>
      <c r="Y905" s="9">
        <f t="shared" si="42"/>
        <v>0</v>
      </c>
      <c r="Z905" s="9">
        <f>ROUND(T905 / 1.2, 2)</f>
        <v>0</v>
      </c>
      <c r="AA905" s="9">
        <f>Y905+Z905</f>
        <v>0</v>
      </c>
      <c r="AD905" s="4">
        <v>337840058</v>
      </c>
      <c r="AE905" s="4">
        <v>27137976</v>
      </c>
      <c r="AG905" s="4" t="s">
        <v>3336</v>
      </c>
      <c r="AH905" s="4" t="s">
        <v>3337</v>
      </c>
      <c r="AI905" s="4" t="s">
        <v>70</v>
      </c>
    </row>
    <row r="906" spans="1:35" ht="72" hidden="1" x14ac:dyDescent="0.3">
      <c r="A906" s="10" t="s">
        <v>3674</v>
      </c>
      <c r="B906" s="10"/>
      <c r="C906" s="49" t="s">
        <v>3389</v>
      </c>
      <c r="D906" s="12"/>
      <c r="E906" s="12" t="s">
        <v>3675</v>
      </c>
      <c r="F906" s="29" t="s">
        <v>74</v>
      </c>
      <c r="G906" s="30">
        <v>0.3</v>
      </c>
      <c r="H906" s="30"/>
      <c r="I906" s="30">
        <v>0</v>
      </c>
      <c r="J906" s="31">
        <v>0</v>
      </c>
      <c r="M906" s="32">
        <f>ROUND(ROUND(J906, 2)*I906, 2)</f>
        <v>0</v>
      </c>
      <c r="P906" s="31">
        <v>206.5</v>
      </c>
      <c r="S906" s="32">
        <f>ROUND(ROUND(P906, 2)*I906, 2)</f>
        <v>0</v>
      </c>
      <c r="V906" s="9">
        <f>ROUND(ROUND(P906, 2)/1.2, 2)</f>
        <v>172.08</v>
      </c>
      <c r="Y906" s="9">
        <f t="shared" ref="Y906:Y937" si="43">ROUND(S906 / 1.2, 2)</f>
        <v>0</v>
      </c>
      <c r="AD906" s="4" t="s">
        <v>3676</v>
      </c>
      <c r="AE906" s="4" t="s">
        <v>3677</v>
      </c>
      <c r="AF906" s="4" t="s">
        <v>3393</v>
      </c>
    </row>
    <row r="907" spans="1:35" ht="36" hidden="1" x14ac:dyDescent="0.3">
      <c r="A907" s="10" t="s">
        <v>3680</v>
      </c>
      <c r="B907" s="10"/>
      <c r="C907" s="49" t="s">
        <v>630</v>
      </c>
      <c r="D907" s="12"/>
      <c r="E907" s="12"/>
      <c r="F907" s="29" t="s">
        <v>74</v>
      </c>
      <c r="G907" s="30">
        <v>0.15</v>
      </c>
      <c r="H907" s="30"/>
      <c r="I907" s="30">
        <v>0</v>
      </c>
      <c r="J907" s="31">
        <v>88.8</v>
      </c>
      <c r="M907" s="32">
        <f>ROUND(ROUND(J907, 2)*I907, 2)</f>
        <v>0</v>
      </c>
      <c r="P907" s="31">
        <v>88.8</v>
      </c>
      <c r="S907" s="32">
        <f>ROUND(ROUND(P907, 2)*I907, 2)</f>
        <v>0</v>
      </c>
      <c r="V907" s="9">
        <f>ROUND(ROUND(P907, 2)/1.2, 2)</f>
        <v>74</v>
      </c>
      <c r="Y907" s="9">
        <f t="shared" si="43"/>
        <v>0</v>
      </c>
      <c r="AD907" s="4" t="s">
        <v>3681</v>
      </c>
      <c r="AE907" s="4" t="s">
        <v>3682</v>
      </c>
      <c r="AF907" s="4" t="s">
        <v>633</v>
      </c>
    </row>
    <row r="908" spans="1:35" ht="36" hidden="1" x14ac:dyDescent="0.3">
      <c r="A908" s="10" t="s">
        <v>3685</v>
      </c>
      <c r="B908" s="10" t="s">
        <v>3333</v>
      </c>
      <c r="C908" s="11" t="s">
        <v>3334</v>
      </c>
      <c r="D908" s="12"/>
      <c r="E908" s="12" t="s">
        <v>3686</v>
      </c>
      <c r="F908" s="12" t="s">
        <v>67</v>
      </c>
      <c r="G908" s="13">
        <v>1</v>
      </c>
      <c r="H908" s="13"/>
      <c r="I908" s="13">
        <v>0</v>
      </c>
      <c r="J908" s="14">
        <v>13.32</v>
      </c>
      <c r="K908" s="15">
        <v>464</v>
      </c>
      <c r="L908" s="14">
        <f>J908+ROUND(K908, 2)</f>
        <v>477.32</v>
      </c>
      <c r="M908" s="14">
        <v>0</v>
      </c>
      <c r="N908" s="14">
        <v>0</v>
      </c>
      <c r="O908" s="14">
        <f>M908+N908</f>
        <v>0</v>
      </c>
      <c r="P908" s="14">
        <v>75.27</v>
      </c>
      <c r="Q908" s="15">
        <v>464</v>
      </c>
      <c r="R908" s="14">
        <f>P908+ROUND(Q908, 2)</f>
        <v>539.27</v>
      </c>
      <c r="S908" s="14">
        <v>0</v>
      </c>
      <c r="T908" s="14">
        <v>0</v>
      </c>
      <c r="U908" s="14">
        <f>S908+T908</f>
        <v>0</v>
      </c>
      <c r="V908" s="9">
        <f>ROUND(P908 / 1.2, 2)</f>
        <v>62.73</v>
      </c>
      <c r="W908" s="9">
        <f>ROUND(Q908 / 1.2, 2)</f>
        <v>386.67</v>
      </c>
      <c r="X908" s="9">
        <f>ROUND(R908 / 1.2, 2)</f>
        <v>449.39</v>
      </c>
      <c r="Y908" s="9">
        <f t="shared" si="43"/>
        <v>0</v>
      </c>
      <c r="Z908" s="9">
        <f>ROUND(T908 / 1.2, 2)</f>
        <v>0</v>
      </c>
      <c r="AA908" s="9">
        <f>Y908+Z908</f>
        <v>0</v>
      </c>
      <c r="AD908" s="4">
        <v>337840059</v>
      </c>
      <c r="AE908" s="4">
        <v>27137977</v>
      </c>
      <c r="AG908" s="4" t="s">
        <v>3336</v>
      </c>
      <c r="AH908" s="4" t="s">
        <v>3337</v>
      </c>
      <c r="AI908" s="4" t="s">
        <v>70</v>
      </c>
    </row>
    <row r="909" spans="1:35" ht="36" hidden="1" x14ac:dyDescent="0.3">
      <c r="A909" s="10" t="s">
        <v>3688</v>
      </c>
      <c r="B909" s="10"/>
      <c r="C909" s="49" t="s">
        <v>630</v>
      </c>
      <c r="D909" s="12"/>
      <c r="E909" s="12"/>
      <c r="F909" s="29" t="s">
        <v>74</v>
      </c>
      <c r="G909" s="30">
        <v>0.15</v>
      </c>
      <c r="H909" s="30"/>
      <c r="I909" s="30">
        <v>0</v>
      </c>
      <c r="J909" s="31">
        <v>88.8</v>
      </c>
      <c r="M909" s="32">
        <f>ROUND(ROUND(J909, 2)*I909, 2)</f>
        <v>0</v>
      </c>
      <c r="P909" s="31">
        <v>88.8</v>
      </c>
      <c r="S909" s="32">
        <f>ROUND(ROUND(P909, 2)*I909, 2)</f>
        <v>0</v>
      </c>
      <c r="V909" s="9">
        <f>ROUND(ROUND(P909, 2)/1.2, 2)</f>
        <v>74</v>
      </c>
      <c r="Y909" s="9">
        <f t="shared" si="43"/>
        <v>0</v>
      </c>
      <c r="AD909" s="4" t="s">
        <v>3689</v>
      </c>
      <c r="AE909" s="4" t="s">
        <v>3690</v>
      </c>
      <c r="AF909" s="4" t="s">
        <v>633</v>
      </c>
    </row>
    <row r="910" spans="1:35" ht="54" hidden="1" x14ac:dyDescent="0.3">
      <c r="A910" s="10" t="s">
        <v>3693</v>
      </c>
      <c r="B910" s="10"/>
      <c r="C910" s="49" t="s">
        <v>3389</v>
      </c>
      <c r="D910" s="12"/>
      <c r="E910" s="12" t="s">
        <v>3694</v>
      </c>
      <c r="F910" s="29" t="s">
        <v>74</v>
      </c>
      <c r="G910" s="30">
        <v>0.3</v>
      </c>
      <c r="H910" s="30"/>
      <c r="I910" s="30">
        <v>0</v>
      </c>
      <c r="J910" s="31">
        <v>0</v>
      </c>
      <c r="M910" s="32">
        <f>ROUND(ROUND(J910, 2)*I910, 2)</f>
        <v>0</v>
      </c>
      <c r="P910" s="31">
        <v>206.5</v>
      </c>
      <c r="S910" s="32">
        <f>ROUND(ROUND(P910, 2)*I910, 2)</f>
        <v>0</v>
      </c>
      <c r="V910" s="9">
        <f>ROUND(ROUND(P910, 2)/1.2, 2)</f>
        <v>172.08</v>
      </c>
      <c r="Y910" s="9">
        <f t="shared" si="43"/>
        <v>0</v>
      </c>
      <c r="AD910" s="4" t="s">
        <v>3695</v>
      </c>
      <c r="AE910" s="4" t="s">
        <v>3696</v>
      </c>
      <c r="AF910" s="4" t="s">
        <v>3393</v>
      </c>
    </row>
    <row r="911" spans="1:35" ht="36" hidden="1" x14ac:dyDescent="0.3">
      <c r="A911" s="10" t="s">
        <v>3699</v>
      </c>
      <c r="B911" s="10" t="s">
        <v>3333</v>
      </c>
      <c r="C911" s="11" t="s">
        <v>3334</v>
      </c>
      <c r="D911" s="12"/>
      <c r="E911" s="12" t="s">
        <v>3700</v>
      </c>
      <c r="F911" s="12" t="s">
        <v>67</v>
      </c>
      <c r="G911" s="13">
        <v>1</v>
      </c>
      <c r="H911" s="13"/>
      <c r="I911" s="13">
        <v>0</v>
      </c>
      <c r="J911" s="14">
        <v>13.32</v>
      </c>
      <c r="K911" s="15">
        <v>464</v>
      </c>
      <c r="L911" s="14">
        <f>J911+ROUND(K911, 2)</f>
        <v>477.32</v>
      </c>
      <c r="M911" s="14">
        <v>0</v>
      </c>
      <c r="N911" s="14">
        <v>0</v>
      </c>
      <c r="O911" s="14">
        <f>M911+N911</f>
        <v>0</v>
      </c>
      <c r="P911" s="14">
        <v>75.27</v>
      </c>
      <c r="Q911" s="15">
        <v>464</v>
      </c>
      <c r="R911" s="14">
        <f>P911+ROUND(Q911, 2)</f>
        <v>539.27</v>
      </c>
      <c r="S911" s="14">
        <v>0</v>
      </c>
      <c r="T911" s="14">
        <v>0</v>
      </c>
      <c r="U911" s="14">
        <f>S911+T911</f>
        <v>0</v>
      </c>
      <c r="V911" s="9">
        <f>ROUND(P911 / 1.2, 2)</f>
        <v>62.73</v>
      </c>
      <c r="W911" s="9">
        <f>ROUND(Q911 / 1.2, 2)</f>
        <v>386.67</v>
      </c>
      <c r="X911" s="9">
        <f>ROUND(R911 / 1.2, 2)</f>
        <v>449.39</v>
      </c>
      <c r="Y911" s="9">
        <f t="shared" si="43"/>
        <v>0</v>
      </c>
      <c r="Z911" s="9">
        <f>ROUND(T911 / 1.2, 2)</f>
        <v>0</v>
      </c>
      <c r="AA911" s="9">
        <f>Y911+Z911</f>
        <v>0</v>
      </c>
      <c r="AD911" s="4">
        <v>337840060</v>
      </c>
      <c r="AE911" s="4">
        <v>27137978</v>
      </c>
      <c r="AG911" s="4" t="s">
        <v>3336</v>
      </c>
      <c r="AH911" s="4" t="s">
        <v>3337</v>
      </c>
      <c r="AI911" s="4" t="s">
        <v>70</v>
      </c>
    </row>
    <row r="912" spans="1:35" ht="54" hidden="1" x14ac:dyDescent="0.3">
      <c r="A912" s="10" t="s">
        <v>3702</v>
      </c>
      <c r="B912" s="10"/>
      <c r="C912" s="49" t="s">
        <v>3389</v>
      </c>
      <c r="D912" s="12"/>
      <c r="E912" s="12" t="s">
        <v>3419</v>
      </c>
      <c r="F912" s="29" t="s">
        <v>74</v>
      </c>
      <c r="G912" s="30">
        <v>0.3</v>
      </c>
      <c r="H912" s="30"/>
      <c r="I912" s="30">
        <v>0</v>
      </c>
      <c r="J912" s="31">
        <v>0</v>
      </c>
      <c r="M912" s="32">
        <f>ROUND(ROUND(J912, 2)*I912, 2)</f>
        <v>0</v>
      </c>
      <c r="P912" s="31">
        <v>206.5</v>
      </c>
      <c r="S912" s="32">
        <f>ROUND(ROUND(P912, 2)*I912, 2)</f>
        <v>0</v>
      </c>
      <c r="V912" s="9">
        <f>ROUND(ROUND(P912, 2)/1.2, 2)</f>
        <v>172.08</v>
      </c>
      <c r="Y912" s="9">
        <f t="shared" si="43"/>
        <v>0</v>
      </c>
      <c r="AD912" s="4" t="s">
        <v>3703</v>
      </c>
      <c r="AE912" s="4" t="s">
        <v>3704</v>
      </c>
      <c r="AF912" s="4" t="s">
        <v>3393</v>
      </c>
    </row>
    <row r="913" spans="1:35" ht="36" hidden="1" x14ac:dyDescent="0.3">
      <c r="A913" s="10" t="s">
        <v>3707</v>
      </c>
      <c r="B913" s="10"/>
      <c r="C913" s="49" t="s">
        <v>630</v>
      </c>
      <c r="D913" s="12"/>
      <c r="E913" s="12"/>
      <c r="F913" s="29" t="s">
        <v>74</v>
      </c>
      <c r="G913" s="30">
        <v>0.15</v>
      </c>
      <c r="H913" s="30"/>
      <c r="I913" s="30">
        <v>0</v>
      </c>
      <c r="J913" s="31">
        <v>88.8</v>
      </c>
      <c r="M913" s="32">
        <f>ROUND(ROUND(J913, 2)*I913, 2)</f>
        <v>0</v>
      </c>
      <c r="P913" s="31">
        <v>88.8</v>
      </c>
      <c r="S913" s="32">
        <f>ROUND(ROUND(P913, 2)*I913, 2)</f>
        <v>0</v>
      </c>
      <c r="V913" s="9">
        <f>ROUND(ROUND(P913, 2)/1.2, 2)</f>
        <v>74</v>
      </c>
      <c r="Y913" s="9">
        <f t="shared" si="43"/>
        <v>0</v>
      </c>
      <c r="AD913" s="4" t="s">
        <v>3708</v>
      </c>
      <c r="AE913" s="4" t="s">
        <v>3709</v>
      </c>
      <c r="AF913" s="4" t="s">
        <v>633</v>
      </c>
    </row>
    <row r="914" spans="1:35" ht="36" hidden="1" x14ac:dyDescent="0.3">
      <c r="A914" s="10" t="s">
        <v>3712</v>
      </c>
      <c r="B914" s="10" t="s">
        <v>3333</v>
      </c>
      <c r="C914" s="11" t="s">
        <v>3334</v>
      </c>
      <c r="D914" s="12"/>
      <c r="E914" s="12" t="s">
        <v>3713</v>
      </c>
      <c r="F914" s="12" t="s">
        <v>67</v>
      </c>
      <c r="G914" s="13">
        <v>1</v>
      </c>
      <c r="H914" s="13"/>
      <c r="I914" s="13">
        <v>0</v>
      </c>
      <c r="J914" s="14">
        <v>13.32</v>
      </c>
      <c r="K914" s="15">
        <v>464</v>
      </c>
      <c r="L914" s="14">
        <f>J914+ROUND(K914, 2)</f>
        <v>477.32</v>
      </c>
      <c r="M914" s="14">
        <v>0</v>
      </c>
      <c r="N914" s="14">
        <v>0</v>
      </c>
      <c r="O914" s="14">
        <f>M914+N914</f>
        <v>0</v>
      </c>
      <c r="P914" s="14">
        <v>75.27</v>
      </c>
      <c r="Q914" s="15">
        <v>464</v>
      </c>
      <c r="R914" s="14">
        <f>P914+ROUND(Q914, 2)</f>
        <v>539.27</v>
      </c>
      <c r="S914" s="14">
        <v>0</v>
      </c>
      <c r="T914" s="14">
        <v>0</v>
      </c>
      <c r="U914" s="14">
        <f>S914+T914</f>
        <v>0</v>
      </c>
      <c r="V914" s="9">
        <f>ROUND(P914 / 1.2, 2)</f>
        <v>62.73</v>
      </c>
      <c r="W914" s="9">
        <f>ROUND(Q914 / 1.2, 2)</f>
        <v>386.67</v>
      </c>
      <c r="X914" s="9">
        <f>ROUND(R914 / 1.2, 2)</f>
        <v>449.39</v>
      </c>
      <c r="Y914" s="9">
        <f t="shared" si="43"/>
        <v>0</v>
      </c>
      <c r="Z914" s="9">
        <f>ROUND(T914 / 1.2, 2)</f>
        <v>0</v>
      </c>
      <c r="AA914" s="9">
        <f>Y914+Z914</f>
        <v>0</v>
      </c>
      <c r="AD914" s="4">
        <v>337840061</v>
      </c>
      <c r="AE914" s="4">
        <v>27137979</v>
      </c>
      <c r="AG914" s="4" t="s">
        <v>3336</v>
      </c>
      <c r="AH914" s="4" t="s">
        <v>3337</v>
      </c>
      <c r="AI914" s="4" t="s">
        <v>70</v>
      </c>
    </row>
    <row r="915" spans="1:35" ht="36" hidden="1" x14ac:dyDescent="0.3">
      <c r="A915" s="10" t="s">
        <v>3715</v>
      </c>
      <c r="B915" s="10"/>
      <c r="C915" s="49" t="s">
        <v>630</v>
      </c>
      <c r="D915" s="12"/>
      <c r="E915" s="12"/>
      <c r="F915" s="29" t="s">
        <v>74</v>
      </c>
      <c r="G915" s="30">
        <v>0.15</v>
      </c>
      <c r="H915" s="30"/>
      <c r="I915" s="30">
        <v>0</v>
      </c>
      <c r="J915" s="31">
        <v>88.8</v>
      </c>
      <c r="M915" s="32">
        <f>ROUND(ROUND(J915, 2)*I915, 2)</f>
        <v>0</v>
      </c>
      <c r="P915" s="31">
        <v>88.8</v>
      </c>
      <c r="S915" s="32">
        <f>ROUND(ROUND(P915, 2)*I915, 2)</f>
        <v>0</v>
      </c>
      <c r="V915" s="9">
        <f>ROUND(ROUND(P915, 2)/1.2, 2)</f>
        <v>74</v>
      </c>
      <c r="Y915" s="9">
        <f t="shared" si="43"/>
        <v>0</v>
      </c>
      <c r="AD915" s="4" t="s">
        <v>3716</v>
      </c>
      <c r="AE915" s="4" t="s">
        <v>3717</v>
      </c>
      <c r="AF915" s="4" t="s">
        <v>633</v>
      </c>
    </row>
    <row r="916" spans="1:35" ht="54" hidden="1" x14ac:dyDescent="0.3">
      <c r="A916" s="10" t="s">
        <v>3720</v>
      </c>
      <c r="B916" s="10"/>
      <c r="C916" s="49" t="s">
        <v>3721</v>
      </c>
      <c r="D916" s="12"/>
      <c r="E916" s="12" t="s">
        <v>3486</v>
      </c>
      <c r="F916" s="29" t="s">
        <v>74</v>
      </c>
      <c r="G916" s="30">
        <v>0.3</v>
      </c>
      <c r="H916" s="30"/>
      <c r="I916" s="30">
        <v>0</v>
      </c>
      <c r="J916" s="31">
        <v>0</v>
      </c>
      <c r="M916" s="32">
        <f>ROUND(ROUND(J916, 2)*I916, 2)</f>
        <v>0</v>
      </c>
      <c r="P916" s="31">
        <v>206.5</v>
      </c>
      <c r="S916" s="32">
        <f>ROUND(ROUND(P916, 2)*I916, 2)</f>
        <v>0</v>
      </c>
      <c r="V916" s="9">
        <f>ROUND(ROUND(P916, 2)/1.2, 2)</f>
        <v>172.08</v>
      </c>
      <c r="Y916" s="9">
        <f t="shared" si="43"/>
        <v>0</v>
      </c>
      <c r="AD916" s="4" t="s">
        <v>3722</v>
      </c>
      <c r="AE916" s="4" t="s">
        <v>3723</v>
      </c>
      <c r="AF916" s="4" t="s">
        <v>3724</v>
      </c>
    </row>
    <row r="917" spans="1:35" ht="36" hidden="1" x14ac:dyDescent="0.3">
      <c r="A917" s="10" t="s">
        <v>3727</v>
      </c>
      <c r="B917" s="10" t="s">
        <v>3333</v>
      </c>
      <c r="C917" s="11" t="s">
        <v>3334</v>
      </c>
      <c r="D917" s="12"/>
      <c r="E917" s="12" t="s">
        <v>3728</v>
      </c>
      <c r="F917" s="12" t="s">
        <v>67</v>
      </c>
      <c r="G917" s="13">
        <v>1</v>
      </c>
      <c r="H917" s="13"/>
      <c r="I917" s="13">
        <v>0</v>
      </c>
      <c r="J917" s="14">
        <v>13.32</v>
      </c>
      <c r="K917" s="15">
        <v>464</v>
      </c>
      <c r="L917" s="14">
        <f>J917+ROUND(K917, 2)</f>
        <v>477.32</v>
      </c>
      <c r="M917" s="14">
        <v>0</v>
      </c>
      <c r="N917" s="14">
        <v>0</v>
      </c>
      <c r="O917" s="14">
        <f>M917+N917</f>
        <v>0</v>
      </c>
      <c r="P917" s="14">
        <v>75.27</v>
      </c>
      <c r="Q917" s="15">
        <v>464</v>
      </c>
      <c r="R917" s="14">
        <f>P917+ROUND(Q917, 2)</f>
        <v>539.27</v>
      </c>
      <c r="S917" s="14">
        <v>0</v>
      </c>
      <c r="T917" s="14">
        <v>0</v>
      </c>
      <c r="U917" s="14">
        <f>S917+T917</f>
        <v>0</v>
      </c>
      <c r="V917" s="9">
        <f>ROUND(P917 / 1.2, 2)</f>
        <v>62.73</v>
      </c>
      <c r="W917" s="9">
        <f>ROUND(Q917 / 1.2, 2)</f>
        <v>386.67</v>
      </c>
      <c r="X917" s="9">
        <f>ROUND(R917 / 1.2, 2)</f>
        <v>449.39</v>
      </c>
      <c r="Y917" s="9">
        <f t="shared" si="43"/>
        <v>0</v>
      </c>
      <c r="Z917" s="9">
        <f>ROUND(T917 / 1.2, 2)</f>
        <v>0</v>
      </c>
      <c r="AA917" s="9">
        <f>Y917+Z917</f>
        <v>0</v>
      </c>
      <c r="AD917" s="4">
        <v>337840062</v>
      </c>
      <c r="AE917" s="4">
        <v>27137980</v>
      </c>
      <c r="AG917" s="4" t="s">
        <v>3336</v>
      </c>
      <c r="AH917" s="4" t="s">
        <v>3337</v>
      </c>
      <c r="AI917" s="4" t="s">
        <v>70</v>
      </c>
    </row>
    <row r="918" spans="1:35" ht="54" hidden="1" x14ac:dyDescent="0.3">
      <c r="A918" s="10" t="s">
        <v>3730</v>
      </c>
      <c r="B918" s="10"/>
      <c r="C918" s="49" t="s">
        <v>3389</v>
      </c>
      <c r="D918" s="12"/>
      <c r="E918" s="12" t="s">
        <v>3731</v>
      </c>
      <c r="F918" s="29" t="s">
        <v>74</v>
      </c>
      <c r="G918" s="30">
        <v>0.3</v>
      </c>
      <c r="H918" s="30"/>
      <c r="I918" s="30">
        <v>0</v>
      </c>
      <c r="J918" s="31">
        <v>0</v>
      </c>
      <c r="M918" s="32">
        <f>ROUND(ROUND(J918, 2)*I918, 2)</f>
        <v>0</v>
      </c>
      <c r="P918" s="31">
        <v>206.5</v>
      </c>
      <c r="S918" s="32">
        <f>ROUND(ROUND(P918, 2)*I918, 2)</f>
        <v>0</v>
      </c>
      <c r="V918" s="9">
        <f>ROUND(ROUND(P918, 2)/1.2, 2)</f>
        <v>172.08</v>
      </c>
      <c r="Y918" s="9">
        <f t="shared" si="43"/>
        <v>0</v>
      </c>
      <c r="AD918" s="4" t="s">
        <v>3732</v>
      </c>
      <c r="AE918" s="4" t="s">
        <v>3733</v>
      </c>
      <c r="AF918" s="4" t="s">
        <v>3393</v>
      </c>
    </row>
    <row r="919" spans="1:35" ht="36" hidden="1" x14ac:dyDescent="0.3">
      <c r="A919" s="10" t="s">
        <v>3736</v>
      </c>
      <c r="B919" s="10"/>
      <c r="C919" s="49" t="s">
        <v>630</v>
      </c>
      <c r="D919" s="12"/>
      <c r="E919" s="12"/>
      <c r="F919" s="29" t="s">
        <v>74</v>
      </c>
      <c r="G919" s="30">
        <v>0.15</v>
      </c>
      <c r="H919" s="30"/>
      <c r="I919" s="30">
        <v>0</v>
      </c>
      <c r="J919" s="31">
        <v>88.8</v>
      </c>
      <c r="M919" s="32">
        <f>ROUND(ROUND(J919, 2)*I919, 2)</f>
        <v>0</v>
      </c>
      <c r="P919" s="31">
        <v>88.8</v>
      </c>
      <c r="S919" s="32">
        <f>ROUND(ROUND(P919, 2)*I919, 2)</f>
        <v>0</v>
      </c>
      <c r="V919" s="9">
        <f>ROUND(ROUND(P919, 2)/1.2, 2)</f>
        <v>74</v>
      </c>
      <c r="Y919" s="9">
        <f t="shared" si="43"/>
        <v>0</v>
      </c>
      <c r="AD919" s="4" t="s">
        <v>3737</v>
      </c>
      <c r="AE919" s="4" t="s">
        <v>3738</v>
      </c>
      <c r="AF919" s="4" t="s">
        <v>633</v>
      </c>
    </row>
    <row r="920" spans="1:35" ht="36" hidden="1" x14ac:dyDescent="0.3">
      <c r="A920" s="10" t="s">
        <v>3741</v>
      </c>
      <c r="B920" s="10" t="s">
        <v>3333</v>
      </c>
      <c r="C920" s="11" t="s">
        <v>3334</v>
      </c>
      <c r="D920" s="12"/>
      <c r="E920" s="12" t="s">
        <v>3742</v>
      </c>
      <c r="F920" s="12" t="s">
        <v>67</v>
      </c>
      <c r="G920" s="13">
        <v>1</v>
      </c>
      <c r="H920" s="13"/>
      <c r="I920" s="13">
        <v>0</v>
      </c>
      <c r="J920" s="14">
        <v>13.32</v>
      </c>
      <c r="K920" s="15">
        <v>464</v>
      </c>
      <c r="L920" s="14">
        <f>J920+ROUND(K920, 2)</f>
        <v>477.32</v>
      </c>
      <c r="M920" s="14">
        <v>0</v>
      </c>
      <c r="N920" s="14">
        <v>0</v>
      </c>
      <c r="O920" s="14">
        <f>M920+N920</f>
        <v>0</v>
      </c>
      <c r="P920" s="14">
        <v>75.27</v>
      </c>
      <c r="Q920" s="15">
        <v>464</v>
      </c>
      <c r="R920" s="14">
        <f>P920+ROUND(Q920, 2)</f>
        <v>539.27</v>
      </c>
      <c r="S920" s="14">
        <v>0</v>
      </c>
      <c r="T920" s="14">
        <v>0</v>
      </c>
      <c r="U920" s="14">
        <f>S920+T920</f>
        <v>0</v>
      </c>
      <c r="V920" s="9">
        <f>ROUND(P920 / 1.2, 2)</f>
        <v>62.73</v>
      </c>
      <c r="W920" s="9">
        <f>ROUND(Q920 / 1.2, 2)</f>
        <v>386.67</v>
      </c>
      <c r="X920" s="9">
        <f>ROUND(R920 / 1.2, 2)</f>
        <v>449.39</v>
      </c>
      <c r="Y920" s="9">
        <f t="shared" si="43"/>
        <v>0</v>
      </c>
      <c r="Z920" s="9">
        <f>ROUND(T920 / 1.2, 2)</f>
        <v>0</v>
      </c>
      <c r="AA920" s="9">
        <f>Y920+Z920</f>
        <v>0</v>
      </c>
      <c r="AD920" s="4">
        <v>337840063</v>
      </c>
      <c r="AE920" s="4">
        <v>27137973</v>
      </c>
      <c r="AG920" s="4" t="s">
        <v>3336</v>
      </c>
      <c r="AH920" s="4" t="s">
        <v>3337</v>
      </c>
      <c r="AI920" s="4" t="s">
        <v>70</v>
      </c>
    </row>
    <row r="921" spans="1:35" ht="36" hidden="1" x14ac:dyDescent="0.3">
      <c r="A921" s="10" t="s">
        <v>3744</v>
      </c>
      <c r="B921" s="10"/>
      <c r="C921" s="49" t="s">
        <v>630</v>
      </c>
      <c r="D921" s="12"/>
      <c r="E921" s="12"/>
      <c r="F921" s="29" t="s">
        <v>74</v>
      </c>
      <c r="G921" s="30">
        <v>0.15</v>
      </c>
      <c r="H921" s="30"/>
      <c r="I921" s="30">
        <v>0</v>
      </c>
      <c r="J921" s="31">
        <v>88.8</v>
      </c>
      <c r="M921" s="32">
        <f>ROUND(ROUND(J921, 2)*I921, 2)</f>
        <v>0</v>
      </c>
      <c r="P921" s="31">
        <v>88.8</v>
      </c>
      <c r="S921" s="32">
        <f>ROUND(ROUND(P921, 2)*I921, 2)</f>
        <v>0</v>
      </c>
      <c r="V921" s="9">
        <f>ROUND(ROUND(P921, 2)/1.2, 2)</f>
        <v>74</v>
      </c>
      <c r="Y921" s="9">
        <f t="shared" si="43"/>
        <v>0</v>
      </c>
      <c r="AD921" s="4" t="s">
        <v>3745</v>
      </c>
      <c r="AE921" s="4" t="s">
        <v>3746</v>
      </c>
      <c r="AF921" s="4" t="s">
        <v>633</v>
      </c>
    </row>
    <row r="922" spans="1:35" ht="54" hidden="1" x14ac:dyDescent="0.3">
      <c r="A922" s="10" t="s">
        <v>3749</v>
      </c>
      <c r="B922" s="10"/>
      <c r="C922" s="49" t="s">
        <v>3389</v>
      </c>
      <c r="D922" s="12"/>
      <c r="E922" s="12" t="s">
        <v>3513</v>
      </c>
      <c r="F922" s="29" t="s">
        <v>74</v>
      </c>
      <c r="G922" s="30">
        <v>0.3</v>
      </c>
      <c r="H922" s="30"/>
      <c r="I922" s="30">
        <v>0</v>
      </c>
      <c r="J922" s="31">
        <v>0</v>
      </c>
      <c r="M922" s="32">
        <f>ROUND(ROUND(J922, 2)*I922, 2)</f>
        <v>0</v>
      </c>
      <c r="P922" s="31">
        <v>206.5</v>
      </c>
      <c r="S922" s="32">
        <f>ROUND(ROUND(P922, 2)*I922, 2)</f>
        <v>0</v>
      </c>
      <c r="V922" s="9">
        <f>ROUND(ROUND(P922, 2)/1.2, 2)</f>
        <v>172.08</v>
      </c>
      <c r="Y922" s="9">
        <f t="shared" si="43"/>
        <v>0</v>
      </c>
      <c r="AD922" s="4" t="s">
        <v>3750</v>
      </c>
      <c r="AE922" s="4" t="s">
        <v>3751</v>
      </c>
      <c r="AF922" s="4" t="s">
        <v>3393</v>
      </c>
    </row>
    <row r="923" spans="1:35" ht="36" hidden="1" x14ac:dyDescent="0.3">
      <c r="A923" s="10" t="s">
        <v>3754</v>
      </c>
      <c r="B923" s="10" t="s">
        <v>3333</v>
      </c>
      <c r="C923" s="11" t="s">
        <v>3334</v>
      </c>
      <c r="D923" s="12"/>
      <c r="E923" s="12" t="s">
        <v>3755</v>
      </c>
      <c r="F923" s="12" t="s">
        <v>67</v>
      </c>
      <c r="G923" s="13">
        <v>1</v>
      </c>
      <c r="H923" s="13"/>
      <c r="I923" s="13">
        <v>0</v>
      </c>
      <c r="J923" s="14">
        <v>13.32</v>
      </c>
      <c r="K923" s="15">
        <v>464</v>
      </c>
      <c r="L923" s="14">
        <f>J923+ROUND(K923, 2)</f>
        <v>477.32</v>
      </c>
      <c r="M923" s="14">
        <v>0</v>
      </c>
      <c r="N923" s="14">
        <v>0</v>
      </c>
      <c r="O923" s="14">
        <f>M923+N923</f>
        <v>0</v>
      </c>
      <c r="P923" s="14">
        <v>68.28</v>
      </c>
      <c r="Q923" s="15">
        <v>464</v>
      </c>
      <c r="R923" s="14">
        <f>P923+ROUND(Q923, 2)</f>
        <v>532.28</v>
      </c>
      <c r="S923" s="14">
        <v>0</v>
      </c>
      <c r="T923" s="14">
        <v>0</v>
      </c>
      <c r="U923" s="14">
        <f>S923+T923</f>
        <v>0</v>
      </c>
      <c r="V923" s="9">
        <f>ROUND(P923 / 1.2, 2)</f>
        <v>56.9</v>
      </c>
      <c r="W923" s="9">
        <f>ROUND(Q923 / 1.2, 2)</f>
        <v>386.67</v>
      </c>
      <c r="X923" s="9">
        <f>ROUND(R923 / 1.2, 2)</f>
        <v>443.57</v>
      </c>
      <c r="Y923" s="9">
        <f t="shared" si="43"/>
        <v>0</v>
      </c>
      <c r="Z923" s="9">
        <f>ROUND(T923 / 1.2, 2)</f>
        <v>0</v>
      </c>
      <c r="AA923" s="9">
        <f>Y923+Z923</f>
        <v>0</v>
      </c>
      <c r="AD923" s="4">
        <v>337840064</v>
      </c>
      <c r="AE923" s="4">
        <v>27137974</v>
      </c>
      <c r="AG923" s="4" t="s">
        <v>3336</v>
      </c>
      <c r="AH923" s="4" t="s">
        <v>3337</v>
      </c>
      <c r="AI923" s="4" t="s">
        <v>70</v>
      </c>
    </row>
    <row r="924" spans="1:35" ht="18" hidden="1" x14ac:dyDescent="0.3">
      <c r="A924" s="10" t="s">
        <v>3757</v>
      </c>
      <c r="B924" s="10"/>
      <c r="C924" s="49" t="s">
        <v>3340</v>
      </c>
      <c r="D924" s="12"/>
      <c r="E924" s="12"/>
      <c r="F924" s="29" t="s">
        <v>74</v>
      </c>
      <c r="G924" s="30">
        <v>0.3</v>
      </c>
      <c r="H924" s="30"/>
      <c r="I924" s="30">
        <v>0</v>
      </c>
      <c r="J924" s="31">
        <v>0</v>
      </c>
      <c r="M924" s="32">
        <f>ROUND(ROUND(J924, 2)*I924, 2)</f>
        <v>0</v>
      </c>
      <c r="P924" s="31">
        <v>183.2</v>
      </c>
      <c r="S924" s="32">
        <f>ROUND(ROUND(P924, 2)*I924, 2)</f>
        <v>0</v>
      </c>
      <c r="V924" s="9">
        <f>ROUND(ROUND(P924, 2)/1.2, 2)</f>
        <v>152.66999999999999</v>
      </c>
      <c r="Y924" s="9">
        <f t="shared" si="43"/>
        <v>0</v>
      </c>
      <c r="AD924" s="4" t="s">
        <v>3758</v>
      </c>
      <c r="AE924" s="4" t="s">
        <v>3759</v>
      </c>
      <c r="AF924" s="4" t="s">
        <v>3344</v>
      </c>
    </row>
    <row r="925" spans="1:35" ht="36" hidden="1" x14ac:dyDescent="0.3">
      <c r="A925" s="10" t="s">
        <v>3762</v>
      </c>
      <c r="B925" s="10"/>
      <c r="C925" s="49" t="s">
        <v>630</v>
      </c>
      <c r="D925" s="12"/>
      <c r="E925" s="12"/>
      <c r="F925" s="29" t="s">
        <v>74</v>
      </c>
      <c r="G925" s="30">
        <v>0.15</v>
      </c>
      <c r="H925" s="30"/>
      <c r="I925" s="30">
        <v>0</v>
      </c>
      <c r="J925" s="31">
        <v>88.8</v>
      </c>
      <c r="M925" s="32">
        <f>ROUND(ROUND(J925, 2)*I925, 2)</f>
        <v>0</v>
      </c>
      <c r="P925" s="31">
        <v>88.8</v>
      </c>
      <c r="S925" s="32">
        <f>ROUND(ROUND(P925, 2)*I925, 2)</f>
        <v>0</v>
      </c>
      <c r="V925" s="9">
        <f>ROUND(ROUND(P925, 2)/1.2, 2)</f>
        <v>74</v>
      </c>
      <c r="Y925" s="9">
        <f t="shared" si="43"/>
        <v>0</v>
      </c>
      <c r="AD925" s="4" t="s">
        <v>3763</v>
      </c>
      <c r="AE925" s="4" t="s">
        <v>3764</v>
      </c>
      <c r="AF925" s="4" t="s">
        <v>633</v>
      </c>
    </row>
    <row r="926" spans="1:35" ht="36" hidden="1" x14ac:dyDescent="0.3">
      <c r="A926" s="10" t="s">
        <v>3767</v>
      </c>
      <c r="B926" s="10" t="s">
        <v>3333</v>
      </c>
      <c r="C926" s="11" t="s">
        <v>3334</v>
      </c>
      <c r="D926" s="12"/>
      <c r="E926" s="12" t="s">
        <v>3768</v>
      </c>
      <c r="F926" s="12" t="s">
        <v>67</v>
      </c>
      <c r="G926" s="13">
        <v>1</v>
      </c>
      <c r="H926" s="13"/>
      <c r="I926" s="13">
        <v>0</v>
      </c>
      <c r="J926" s="14">
        <v>13.32</v>
      </c>
      <c r="K926" s="15">
        <v>464</v>
      </c>
      <c r="L926" s="14">
        <f>J926+ROUND(K926, 2)</f>
        <v>477.32</v>
      </c>
      <c r="M926" s="14">
        <v>0</v>
      </c>
      <c r="N926" s="14">
        <v>0</v>
      </c>
      <c r="O926" s="14">
        <f>M926+N926</f>
        <v>0</v>
      </c>
      <c r="P926" s="14">
        <v>75.27</v>
      </c>
      <c r="Q926" s="15">
        <v>464</v>
      </c>
      <c r="R926" s="14">
        <f>P926+ROUND(Q926, 2)</f>
        <v>539.27</v>
      </c>
      <c r="S926" s="14">
        <v>0</v>
      </c>
      <c r="T926" s="14">
        <v>0</v>
      </c>
      <c r="U926" s="14">
        <f>S926+T926</f>
        <v>0</v>
      </c>
      <c r="V926" s="9">
        <f>ROUND(P926 / 1.2, 2)</f>
        <v>62.73</v>
      </c>
      <c r="W926" s="9">
        <f>ROUND(Q926 / 1.2, 2)</f>
        <v>386.67</v>
      </c>
      <c r="X926" s="9">
        <f>ROUND(R926 / 1.2, 2)</f>
        <v>449.39</v>
      </c>
      <c r="Y926" s="9">
        <f t="shared" si="43"/>
        <v>0</v>
      </c>
      <c r="Z926" s="9">
        <f>ROUND(T926 / 1.2, 2)</f>
        <v>0</v>
      </c>
      <c r="AA926" s="9">
        <f>Y926+Z926</f>
        <v>0</v>
      </c>
      <c r="AD926" s="4">
        <v>337840065</v>
      </c>
      <c r="AE926" s="4">
        <v>27137982</v>
      </c>
      <c r="AG926" s="4" t="s">
        <v>3336</v>
      </c>
      <c r="AH926" s="4" t="s">
        <v>3337</v>
      </c>
      <c r="AI926" s="4" t="s">
        <v>70</v>
      </c>
    </row>
    <row r="927" spans="1:35" ht="36" hidden="1" x14ac:dyDescent="0.3">
      <c r="A927" s="10" t="s">
        <v>3770</v>
      </c>
      <c r="B927" s="10"/>
      <c r="C927" s="49" t="s">
        <v>630</v>
      </c>
      <c r="D927" s="12"/>
      <c r="E927" s="12"/>
      <c r="F927" s="29" t="s">
        <v>74</v>
      </c>
      <c r="G927" s="30">
        <v>0.15</v>
      </c>
      <c r="H927" s="30"/>
      <c r="I927" s="30">
        <v>0</v>
      </c>
      <c r="J927" s="31">
        <v>88.8</v>
      </c>
      <c r="M927" s="32">
        <f>ROUND(ROUND(J927, 2)*I927, 2)</f>
        <v>0</v>
      </c>
      <c r="P927" s="31">
        <v>88.8</v>
      </c>
      <c r="S927" s="32">
        <f>ROUND(ROUND(P927, 2)*I927, 2)</f>
        <v>0</v>
      </c>
      <c r="V927" s="9">
        <f>ROUND(ROUND(P927, 2)/1.2, 2)</f>
        <v>74</v>
      </c>
      <c r="Y927" s="9">
        <f t="shared" si="43"/>
        <v>0</v>
      </c>
      <c r="AD927" s="4" t="s">
        <v>3771</v>
      </c>
      <c r="AE927" s="4" t="s">
        <v>3772</v>
      </c>
      <c r="AF927" s="4" t="s">
        <v>633</v>
      </c>
    </row>
    <row r="928" spans="1:35" ht="54" hidden="1" x14ac:dyDescent="0.3">
      <c r="A928" s="10" t="s">
        <v>3775</v>
      </c>
      <c r="B928" s="10"/>
      <c r="C928" s="49" t="s">
        <v>3340</v>
      </c>
      <c r="D928" s="12"/>
      <c r="E928" s="12" t="s">
        <v>3541</v>
      </c>
      <c r="F928" s="29" t="s">
        <v>74</v>
      </c>
      <c r="G928" s="30">
        <v>0.3</v>
      </c>
      <c r="H928" s="30"/>
      <c r="I928" s="30">
        <v>0</v>
      </c>
      <c r="J928" s="31">
        <v>0</v>
      </c>
      <c r="M928" s="32">
        <f>ROUND(ROUND(J928, 2)*I928, 2)</f>
        <v>0</v>
      </c>
      <c r="P928" s="31">
        <v>206.5</v>
      </c>
      <c r="S928" s="32">
        <f>ROUND(ROUND(P928, 2)*I928, 2)</f>
        <v>0</v>
      </c>
      <c r="V928" s="9">
        <f>ROUND(ROUND(P928, 2)/1.2, 2)</f>
        <v>172.08</v>
      </c>
      <c r="Y928" s="9">
        <f t="shared" si="43"/>
        <v>0</v>
      </c>
      <c r="AD928" s="4" t="s">
        <v>3776</v>
      </c>
      <c r="AE928" s="4" t="s">
        <v>3777</v>
      </c>
      <c r="AF928" s="4" t="s">
        <v>3344</v>
      </c>
    </row>
    <row r="929" spans="1:35" ht="36" hidden="1" x14ac:dyDescent="0.3">
      <c r="A929" s="10" t="s">
        <v>3780</v>
      </c>
      <c r="B929" s="10" t="s">
        <v>3333</v>
      </c>
      <c r="C929" s="11" t="s">
        <v>3334</v>
      </c>
      <c r="D929" s="12"/>
      <c r="E929" s="12" t="s">
        <v>3781</v>
      </c>
      <c r="F929" s="12" t="s">
        <v>67</v>
      </c>
      <c r="G929" s="13">
        <v>1</v>
      </c>
      <c r="H929" s="13"/>
      <c r="I929" s="13">
        <v>0</v>
      </c>
      <c r="J929" s="14">
        <v>13.32</v>
      </c>
      <c r="K929" s="15">
        <v>464</v>
      </c>
      <c r="L929" s="14">
        <f>J929+ROUND(K929, 2)</f>
        <v>477.32</v>
      </c>
      <c r="M929" s="14">
        <v>0</v>
      </c>
      <c r="N929" s="14">
        <v>0</v>
      </c>
      <c r="O929" s="14">
        <f>M929+N929</f>
        <v>0</v>
      </c>
      <c r="P929" s="14">
        <v>75.27</v>
      </c>
      <c r="Q929" s="15">
        <v>464</v>
      </c>
      <c r="R929" s="14">
        <f>P929+ROUND(Q929, 2)</f>
        <v>539.27</v>
      </c>
      <c r="S929" s="14">
        <v>0</v>
      </c>
      <c r="T929" s="14">
        <v>0</v>
      </c>
      <c r="U929" s="14">
        <f>S929+T929</f>
        <v>0</v>
      </c>
      <c r="V929" s="9">
        <f>ROUND(P929 / 1.2, 2)</f>
        <v>62.73</v>
      </c>
      <c r="W929" s="9">
        <f>ROUND(Q929 / 1.2, 2)</f>
        <v>386.67</v>
      </c>
      <c r="X929" s="9">
        <f>ROUND(R929 / 1.2, 2)</f>
        <v>449.39</v>
      </c>
      <c r="Y929" s="9">
        <f t="shared" si="43"/>
        <v>0</v>
      </c>
      <c r="Z929" s="9">
        <f>ROUND(T929 / 1.2, 2)</f>
        <v>0</v>
      </c>
      <c r="AA929" s="9">
        <f>Y929+Z929</f>
        <v>0</v>
      </c>
      <c r="AD929" s="4">
        <v>337840066</v>
      </c>
      <c r="AE929" s="4">
        <v>27137984</v>
      </c>
      <c r="AG929" s="4" t="s">
        <v>3336</v>
      </c>
      <c r="AH929" s="4" t="s">
        <v>3337</v>
      </c>
      <c r="AI929" s="4" t="s">
        <v>70</v>
      </c>
    </row>
    <row r="930" spans="1:35" ht="72" hidden="1" x14ac:dyDescent="0.3">
      <c r="A930" s="10" t="s">
        <v>3783</v>
      </c>
      <c r="B930" s="10"/>
      <c r="C930" s="49" t="s">
        <v>3340</v>
      </c>
      <c r="D930" s="12"/>
      <c r="E930" s="12" t="s">
        <v>3784</v>
      </c>
      <c r="F930" s="29" t="s">
        <v>74</v>
      </c>
      <c r="G930" s="30">
        <v>0.3</v>
      </c>
      <c r="H930" s="30"/>
      <c r="I930" s="30">
        <v>0</v>
      </c>
      <c r="J930" s="31">
        <v>0</v>
      </c>
      <c r="M930" s="32">
        <f>ROUND(ROUND(J930, 2)*I930, 2)</f>
        <v>0</v>
      </c>
      <c r="P930" s="31">
        <v>206.5</v>
      </c>
      <c r="S930" s="32">
        <f>ROUND(ROUND(P930, 2)*I930, 2)</f>
        <v>0</v>
      </c>
      <c r="V930" s="9">
        <f>ROUND(ROUND(P930, 2)/1.2, 2)</f>
        <v>172.08</v>
      </c>
      <c r="Y930" s="9">
        <f t="shared" si="43"/>
        <v>0</v>
      </c>
      <c r="AD930" s="4" t="s">
        <v>3785</v>
      </c>
      <c r="AE930" s="4" t="s">
        <v>3786</v>
      </c>
      <c r="AF930" s="4" t="s">
        <v>3344</v>
      </c>
    </row>
    <row r="931" spans="1:35" ht="36" hidden="1" x14ac:dyDescent="0.3">
      <c r="A931" s="10" t="s">
        <v>3789</v>
      </c>
      <c r="B931" s="10"/>
      <c r="C931" s="49" t="s">
        <v>630</v>
      </c>
      <c r="D931" s="12"/>
      <c r="E931" s="12"/>
      <c r="F931" s="29" t="s">
        <v>74</v>
      </c>
      <c r="G931" s="30">
        <v>0.15</v>
      </c>
      <c r="H931" s="30"/>
      <c r="I931" s="30">
        <v>0</v>
      </c>
      <c r="J931" s="31">
        <v>88.8</v>
      </c>
      <c r="M931" s="32">
        <f>ROUND(ROUND(J931, 2)*I931, 2)</f>
        <v>0</v>
      </c>
      <c r="P931" s="31">
        <v>88.8</v>
      </c>
      <c r="S931" s="32">
        <f>ROUND(ROUND(P931, 2)*I931, 2)</f>
        <v>0</v>
      </c>
      <c r="V931" s="9">
        <f>ROUND(ROUND(P931, 2)/1.2, 2)</f>
        <v>74</v>
      </c>
      <c r="Y931" s="9">
        <f t="shared" si="43"/>
        <v>0</v>
      </c>
      <c r="AD931" s="4" t="s">
        <v>3790</v>
      </c>
      <c r="AE931" s="4" t="s">
        <v>3791</v>
      </c>
      <c r="AF931" s="4" t="s">
        <v>633</v>
      </c>
    </row>
    <row r="932" spans="1:35" ht="36" hidden="1" x14ac:dyDescent="0.3">
      <c r="A932" s="10" t="s">
        <v>3794</v>
      </c>
      <c r="B932" s="10" t="s">
        <v>3333</v>
      </c>
      <c r="C932" s="11" t="s">
        <v>3334</v>
      </c>
      <c r="D932" s="12"/>
      <c r="E932" s="12" t="s">
        <v>3795</v>
      </c>
      <c r="F932" s="12" t="s">
        <v>67</v>
      </c>
      <c r="G932" s="13">
        <v>1</v>
      </c>
      <c r="H932" s="13"/>
      <c r="I932" s="13">
        <v>0</v>
      </c>
      <c r="J932" s="14">
        <v>13.32</v>
      </c>
      <c r="K932" s="15">
        <v>464</v>
      </c>
      <c r="L932" s="14">
        <f>J932+ROUND(K932, 2)</f>
        <v>477.32</v>
      </c>
      <c r="M932" s="14">
        <v>0</v>
      </c>
      <c r="N932" s="14">
        <v>0</v>
      </c>
      <c r="O932" s="14">
        <f>M932+N932</f>
        <v>0</v>
      </c>
      <c r="P932" s="14">
        <v>68.28</v>
      </c>
      <c r="Q932" s="15">
        <v>464</v>
      </c>
      <c r="R932" s="14">
        <f>P932+ROUND(Q932, 2)</f>
        <v>532.28</v>
      </c>
      <c r="S932" s="14">
        <v>0</v>
      </c>
      <c r="T932" s="14">
        <v>0</v>
      </c>
      <c r="U932" s="14">
        <f>S932+T932</f>
        <v>0</v>
      </c>
      <c r="V932" s="9">
        <f>ROUND(P932 / 1.2, 2)</f>
        <v>56.9</v>
      </c>
      <c r="W932" s="9">
        <f>ROUND(Q932 / 1.2, 2)</f>
        <v>386.67</v>
      </c>
      <c r="X932" s="9">
        <f>ROUND(R932 / 1.2, 2)</f>
        <v>443.57</v>
      </c>
      <c r="Y932" s="9">
        <f t="shared" si="43"/>
        <v>0</v>
      </c>
      <c r="Z932" s="9">
        <f>ROUND(T932 / 1.2, 2)</f>
        <v>0</v>
      </c>
      <c r="AA932" s="9">
        <f>Y932+Z932</f>
        <v>0</v>
      </c>
      <c r="AD932" s="4">
        <v>337840067</v>
      </c>
      <c r="AE932" s="4">
        <v>27137985</v>
      </c>
      <c r="AG932" s="4" t="s">
        <v>3336</v>
      </c>
      <c r="AH932" s="4" t="s">
        <v>3337</v>
      </c>
      <c r="AI932" s="4" t="s">
        <v>70</v>
      </c>
    </row>
    <row r="933" spans="1:35" ht="36" hidden="1" x14ac:dyDescent="0.3">
      <c r="A933" s="10" t="s">
        <v>3797</v>
      </c>
      <c r="B933" s="10"/>
      <c r="C933" s="49" t="s">
        <v>630</v>
      </c>
      <c r="D933" s="12"/>
      <c r="E933" s="12"/>
      <c r="F933" s="29" t="s">
        <v>74</v>
      </c>
      <c r="G933" s="30">
        <v>0.15</v>
      </c>
      <c r="H933" s="30"/>
      <c r="I933" s="30">
        <v>0</v>
      </c>
      <c r="J933" s="31">
        <v>88.8</v>
      </c>
      <c r="M933" s="32">
        <f>ROUND(ROUND(J933, 2)*I933, 2)</f>
        <v>0</v>
      </c>
      <c r="P933" s="31">
        <v>88.8</v>
      </c>
      <c r="S933" s="32">
        <f>ROUND(ROUND(P933, 2)*I933, 2)</f>
        <v>0</v>
      </c>
      <c r="V933" s="9">
        <f>ROUND(ROUND(P933, 2)/1.2, 2)</f>
        <v>74</v>
      </c>
      <c r="Y933" s="9">
        <f t="shared" si="43"/>
        <v>0</v>
      </c>
      <c r="AD933" s="4" t="s">
        <v>3798</v>
      </c>
      <c r="AE933" s="4" t="s">
        <v>3799</v>
      </c>
      <c r="AF933" s="4" t="s">
        <v>633</v>
      </c>
    </row>
    <row r="934" spans="1:35" ht="54" hidden="1" x14ac:dyDescent="0.3">
      <c r="A934" s="10" t="s">
        <v>3802</v>
      </c>
      <c r="B934" s="10"/>
      <c r="C934" s="49" t="s">
        <v>3389</v>
      </c>
      <c r="D934" s="12"/>
      <c r="E934" s="12" t="s">
        <v>3803</v>
      </c>
      <c r="F934" s="29" t="s">
        <v>74</v>
      </c>
      <c r="G934" s="30">
        <v>0.3</v>
      </c>
      <c r="H934" s="30"/>
      <c r="I934" s="30">
        <v>0</v>
      </c>
      <c r="J934" s="31">
        <v>0</v>
      </c>
      <c r="M934" s="32">
        <f>ROUND(ROUND(J934, 2)*I934, 2)</f>
        <v>0</v>
      </c>
      <c r="P934" s="31">
        <v>183.2</v>
      </c>
      <c r="S934" s="32">
        <f>ROUND(ROUND(P934, 2)*I934, 2)</f>
        <v>0</v>
      </c>
      <c r="V934" s="9">
        <f>ROUND(ROUND(P934, 2)/1.2, 2)</f>
        <v>152.66999999999999</v>
      </c>
      <c r="Y934" s="9">
        <f t="shared" si="43"/>
        <v>0</v>
      </c>
      <c r="AD934" s="4" t="s">
        <v>3804</v>
      </c>
      <c r="AE934" s="4" t="s">
        <v>3805</v>
      </c>
      <c r="AF934" s="4" t="s">
        <v>3393</v>
      </c>
    </row>
    <row r="935" spans="1:35" ht="36" hidden="1" x14ac:dyDescent="0.3">
      <c r="A935" s="10" t="s">
        <v>3808</v>
      </c>
      <c r="B935" s="10" t="s">
        <v>3333</v>
      </c>
      <c r="C935" s="11" t="s">
        <v>3334</v>
      </c>
      <c r="D935" s="12"/>
      <c r="E935" s="12" t="s">
        <v>3809</v>
      </c>
      <c r="F935" s="12" t="s">
        <v>67</v>
      </c>
      <c r="G935" s="13">
        <v>1</v>
      </c>
      <c r="H935" s="13"/>
      <c r="I935" s="13">
        <v>0</v>
      </c>
      <c r="J935" s="14">
        <v>13.32</v>
      </c>
      <c r="K935" s="15">
        <v>464</v>
      </c>
      <c r="L935" s="14">
        <f>J935+ROUND(K935, 2)</f>
        <v>477.32</v>
      </c>
      <c r="M935" s="14">
        <v>0</v>
      </c>
      <c r="N935" s="14">
        <v>0</v>
      </c>
      <c r="O935" s="14">
        <f>M935+N935</f>
        <v>0</v>
      </c>
      <c r="P935" s="14">
        <v>75.27</v>
      </c>
      <c r="Q935" s="15">
        <v>464</v>
      </c>
      <c r="R935" s="14">
        <f>P935+ROUND(Q935, 2)</f>
        <v>539.27</v>
      </c>
      <c r="S935" s="14">
        <v>0</v>
      </c>
      <c r="T935" s="14">
        <v>0</v>
      </c>
      <c r="U935" s="14">
        <f>S935+T935</f>
        <v>0</v>
      </c>
      <c r="V935" s="9">
        <f>ROUND(P935 / 1.2, 2)</f>
        <v>62.73</v>
      </c>
      <c r="W935" s="9">
        <f>ROUND(Q935 / 1.2, 2)</f>
        <v>386.67</v>
      </c>
      <c r="X935" s="9">
        <f>ROUND(R935 / 1.2, 2)</f>
        <v>449.39</v>
      </c>
      <c r="Y935" s="9">
        <f t="shared" si="43"/>
        <v>0</v>
      </c>
      <c r="Z935" s="9">
        <f>ROUND(T935 / 1.2, 2)</f>
        <v>0</v>
      </c>
      <c r="AA935" s="9">
        <f>Y935+Z935</f>
        <v>0</v>
      </c>
      <c r="AD935" s="4">
        <v>337840068</v>
      </c>
      <c r="AE935" s="4">
        <v>27137987</v>
      </c>
      <c r="AG935" s="4" t="s">
        <v>3336</v>
      </c>
      <c r="AH935" s="4" t="s">
        <v>3337</v>
      </c>
      <c r="AI935" s="4" t="s">
        <v>70</v>
      </c>
    </row>
    <row r="936" spans="1:35" ht="54" hidden="1" x14ac:dyDescent="0.3">
      <c r="A936" s="10" t="s">
        <v>3811</v>
      </c>
      <c r="B936" s="10"/>
      <c r="C936" s="49" t="s">
        <v>3389</v>
      </c>
      <c r="D936" s="12"/>
      <c r="E936" s="12" t="s">
        <v>3588</v>
      </c>
      <c r="F936" s="29" t="s">
        <v>74</v>
      </c>
      <c r="G936" s="30">
        <v>0.3</v>
      </c>
      <c r="H936" s="30"/>
      <c r="I936" s="30">
        <v>0</v>
      </c>
      <c r="J936" s="31">
        <v>0</v>
      </c>
      <c r="M936" s="32">
        <f>ROUND(ROUND(J936, 2)*I936, 2)</f>
        <v>0</v>
      </c>
      <c r="P936" s="31">
        <v>206.5</v>
      </c>
      <c r="S936" s="32">
        <f>ROUND(ROUND(P936, 2)*I936, 2)</f>
        <v>0</v>
      </c>
      <c r="V936" s="9">
        <f>ROUND(ROUND(P936, 2)/1.2, 2)</f>
        <v>172.08</v>
      </c>
      <c r="Y936" s="9">
        <f t="shared" si="43"/>
        <v>0</v>
      </c>
      <c r="AD936" s="4" t="s">
        <v>3812</v>
      </c>
      <c r="AE936" s="4" t="s">
        <v>3813</v>
      </c>
      <c r="AF936" s="4" t="s">
        <v>3393</v>
      </c>
    </row>
    <row r="937" spans="1:35" ht="36" hidden="1" x14ac:dyDescent="0.3">
      <c r="A937" s="10" t="s">
        <v>3816</v>
      </c>
      <c r="B937" s="10"/>
      <c r="C937" s="49" t="s">
        <v>630</v>
      </c>
      <c r="D937" s="12"/>
      <c r="E937" s="12"/>
      <c r="F937" s="29" t="s">
        <v>74</v>
      </c>
      <c r="G937" s="30">
        <v>0.15</v>
      </c>
      <c r="H937" s="30"/>
      <c r="I937" s="30">
        <v>0</v>
      </c>
      <c r="J937" s="31">
        <v>88.8</v>
      </c>
      <c r="M937" s="32">
        <f>ROUND(ROUND(J937, 2)*I937, 2)</f>
        <v>0</v>
      </c>
      <c r="P937" s="31">
        <v>88.8</v>
      </c>
      <c r="S937" s="32">
        <f>ROUND(ROUND(P937, 2)*I937, 2)</f>
        <v>0</v>
      </c>
      <c r="V937" s="9">
        <f>ROUND(ROUND(P937, 2)/1.2, 2)</f>
        <v>74</v>
      </c>
      <c r="Y937" s="9">
        <f t="shared" si="43"/>
        <v>0</v>
      </c>
      <c r="AD937" s="4" t="s">
        <v>3817</v>
      </c>
      <c r="AE937" s="4" t="s">
        <v>3818</v>
      </c>
      <c r="AF937" s="4" t="s">
        <v>633</v>
      </c>
    </row>
    <row r="938" spans="1:35" ht="36" x14ac:dyDescent="0.3">
      <c r="A938" s="10" t="s">
        <v>3821</v>
      </c>
      <c r="B938" s="10" t="s">
        <v>3333</v>
      </c>
      <c r="C938" s="11" t="s">
        <v>3334</v>
      </c>
      <c r="D938" s="12"/>
      <c r="E938" s="12" t="s">
        <v>3822</v>
      </c>
      <c r="F938" s="12" t="s">
        <v>67</v>
      </c>
      <c r="G938" s="13">
        <v>1</v>
      </c>
      <c r="H938" s="13"/>
      <c r="I938" s="13">
        <v>540.5</v>
      </c>
      <c r="J938" s="14">
        <v>13.54</v>
      </c>
      <c r="K938" s="15">
        <v>464</v>
      </c>
      <c r="L938" s="14">
        <f>J938+ROUND(K938, 2)</f>
        <v>477.54</v>
      </c>
      <c r="M938" s="14">
        <v>7318.37</v>
      </c>
      <c r="N938" s="14">
        <v>250792</v>
      </c>
      <c r="O938" s="14">
        <f>M938+N938</f>
        <v>258110.37</v>
      </c>
      <c r="P938" s="14">
        <v>68.28</v>
      </c>
      <c r="Q938" s="15">
        <v>556.79999999999995</v>
      </c>
      <c r="R938" s="14">
        <f>P938+ROUND(Q938, 2)</f>
        <v>625.07999999999993</v>
      </c>
      <c r="S938" s="14">
        <v>36905.339999999997</v>
      </c>
      <c r="T938" s="14">
        <v>300950.40000000002</v>
      </c>
      <c r="U938" s="14">
        <f>S938+T938</f>
        <v>337855.74</v>
      </c>
      <c r="V938" s="9">
        <f>ROUND(P938 / 1.2, 2)</f>
        <v>56.9</v>
      </c>
      <c r="W938" s="9">
        <f>ROUND(Q938 / 1.2, 2)</f>
        <v>464</v>
      </c>
      <c r="X938" s="9">
        <f>ROUND(R938 / 1.2, 2)</f>
        <v>520.9</v>
      </c>
      <c r="Y938" s="9">
        <f t="shared" ref="Y938:Y970" si="44">ROUND(S938 / 1.2, 2)</f>
        <v>30754.45</v>
      </c>
      <c r="Z938" s="9">
        <f>ROUND(T938 / 1.2, 2)</f>
        <v>250792</v>
      </c>
      <c r="AA938" s="9">
        <f>Y938+Z938</f>
        <v>281546.45</v>
      </c>
      <c r="AD938" s="4">
        <v>337840069</v>
      </c>
      <c r="AE938" s="4">
        <v>28858292</v>
      </c>
      <c r="AG938" s="4" t="s">
        <v>3336</v>
      </c>
      <c r="AH938" s="4" t="s">
        <v>3337</v>
      </c>
      <c r="AI938" s="4" t="s">
        <v>70</v>
      </c>
    </row>
    <row r="939" spans="1:35" ht="36" x14ac:dyDescent="0.3">
      <c r="A939" s="10" t="s">
        <v>3823</v>
      </c>
      <c r="B939" s="10"/>
      <c r="C939" s="49" t="s">
        <v>630</v>
      </c>
      <c r="D939" s="12"/>
      <c r="E939" s="12"/>
      <c r="F939" s="29" t="s">
        <v>74</v>
      </c>
      <c r="G939" s="30">
        <v>0.15</v>
      </c>
      <c r="H939" s="30"/>
      <c r="I939" s="30">
        <v>81.075000000000003</v>
      </c>
      <c r="J939" s="31">
        <v>90.28</v>
      </c>
      <c r="M939" s="32">
        <f>ROUND(ROUND(J939, 2)*I939, 2)</f>
        <v>7319.45</v>
      </c>
      <c r="P939" s="31">
        <v>88.8</v>
      </c>
      <c r="S939" s="32">
        <f>ROUND(ROUND(P939, 2)*I939, 2)</f>
        <v>7199.46</v>
      </c>
      <c r="V939" s="9">
        <f>ROUND(ROUND(P939, 2)/1.2, 2)</f>
        <v>74</v>
      </c>
      <c r="Y939" s="9">
        <f t="shared" si="44"/>
        <v>5999.55</v>
      </c>
      <c r="AD939" s="4" t="s">
        <v>3824</v>
      </c>
      <c r="AE939" s="4" t="s">
        <v>3825</v>
      </c>
      <c r="AF939" s="4" t="s">
        <v>633</v>
      </c>
    </row>
    <row r="940" spans="1:35" ht="126" x14ac:dyDescent="0.3">
      <c r="A940" s="10" t="s">
        <v>3826</v>
      </c>
      <c r="B940" s="10"/>
      <c r="C940" s="49" t="s">
        <v>3827</v>
      </c>
      <c r="D940" s="12"/>
      <c r="E940" s="12" t="s">
        <v>3828</v>
      </c>
      <c r="F940" s="29" t="s">
        <v>74</v>
      </c>
      <c r="G940" s="30">
        <v>0.3</v>
      </c>
      <c r="H940" s="30"/>
      <c r="I940" s="30">
        <v>162.15</v>
      </c>
      <c r="J940" s="31">
        <v>0</v>
      </c>
      <c r="M940" s="32">
        <f>ROUND(ROUND(J940, 2)*I940, 2)</f>
        <v>0</v>
      </c>
      <c r="P940" s="31">
        <v>183.2</v>
      </c>
      <c r="S940" s="32">
        <f>ROUND(ROUND(P940, 2)*I940, 2)</f>
        <v>29705.88</v>
      </c>
      <c r="V940" s="9">
        <f>ROUND(ROUND(P940, 2)/1.2, 2)</f>
        <v>152.66999999999999</v>
      </c>
      <c r="Y940" s="9">
        <f t="shared" si="44"/>
        <v>24754.9</v>
      </c>
      <c r="AD940" s="4" t="s">
        <v>3829</v>
      </c>
      <c r="AE940" s="4" t="s">
        <v>3830</v>
      </c>
      <c r="AF940" s="4" t="s">
        <v>3831</v>
      </c>
    </row>
    <row r="941" spans="1:35" ht="36" x14ac:dyDescent="0.3">
      <c r="A941" s="10" t="s">
        <v>3832</v>
      </c>
      <c r="B941" s="10" t="s">
        <v>3333</v>
      </c>
      <c r="C941" s="11" t="s">
        <v>3334</v>
      </c>
      <c r="D941" s="12"/>
      <c r="E941" s="12" t="s">
        <v>3833</v>
      </c>
      <c r="F941" s="12" t="s">
        <v>67</v>
      </c>
      <c r="G941" s="13">
        <v>1</v>
      </c>
      <c r="H941" s="13"/>
      <c r="I941" s="13">
        <v>99.6</v>
      </c>
      <c r="J941" s="14">
        <v>82.68</v>
      </c>
      <c r="K941" s="15">
        <v>464</v>
      </c>
      <c r="L941" s="14">
        <f>J941+ROUND(K941, 2)</f>
        <v>546.68000000000006</v>
      </c>
      <c r="M941" s="14">
        <v>8234.93</v>
      </c>
      <c r="N941" s="14">
        <v>46214.400000000001</v>
      </c>
      <c r="O941" s="14">
        <f>M941+N941</f>
        <v>54449.33</v>
      </c>
      <c r="P941" s="14">
        <v>75.27</v>
      </c>
      <c r="Q941" s="15">
        <v>556.79999999999995</v>
      </c>
      <c r="R941" s="14">
        <f>P941+ROUND(Q941, 2)</f>
        <v>632.06999999999994</v>
      </c>
      <c r="S941" s="14">
        <v>7496.89</v>
      </c>
      <c r="T941" s="14">
        <v>55457.279999999999</v>
      </c>
      <c r="U941" s="14">
        <f>S941+T941</f>
        <v>62954.17</v>
      </c>
      <c r="V941" s="9">
        <f>ROUND(P941 / 1.2, 2)</f>
        <v>62.73</v>
      </c>
      <c r="W941" s="9">
        <f>ROUND(Q941 / 1.2, 2)</f>
        <v>464</v>
      </c>
      <c r="X941" s="9">
        <f>ROUND(R941 / 1.2, 2)</f>
        <v>526.73</v>
      </c>
      <c r="Y941" s="9">
        <f t="shared" si="44"/>
        <v>6247.41</v>
      </c>
      <c r="Z941" s="9">
        <f>ROUND(T941 / 1.2, 2)</f>
        <v>46214.400000000001</v>
      </c>
      <c r="AA941" s="9">
        <f>Y941+Z941</f>
        <v>52461.81</v>
      </c>
      <c r="AD941" s="4">
        <v>337840070</v>
      </c>
      <c r="AE941" s="4">
        <v>28858293</v>
      </c>
      <c r="AG941" s="4" t="s">
        <v>3336</v>
      </c>
      <c r="AH941" s="4" t="s">
        <v>3337</v>
      </c>
      <c r="AI941" s="4" t="s">
        <v>70</v>
      </c>
    </row>
    <row r="942" spans="1:35" ht="108" x14ac:dyDescent="0.3">
      <c r="A942" s="10" t="s">
        <v>3834</v>
      </c>
      <c r="B942" s="10"/>
      <c r="C942" s="49" t="s">
        <v>3279</v>
      </c>
      <c r="D942" s="12"/>
      <c r="E942" s="12" t="s">
        <v>3835</v>
      </c>
      <c r="F942" s="29" t="s">
        <v>74</v>
      </c>
      <c r="G942" s="30">
        <v>0.3</v>
      </c>
      <c r="H942" s="30"/>
      <c r="I942" s="30">
        <v>29.88</v>
      </c>
      <c r="J942" s="31">
        <v>230.45</v>
      </c>
      <c r="M942" s="32">
        <f>ROUND(ROUND(J942, 2)*I942, 2)</f>
        <v>6885.85</v>
      </c>
      <c r="P942" s="31">
        <v>206.5</v>
      </c>
      <c r="S942" s="32">
        <f>ROUND(ROUND(P942, 2)*I942, 2)</f>
        <v>6170.22</v>
      </c>
      <c r="V942" s="9">
        <f>ROUND(ROUND(P942, 2)/1.2, 2)</f>
        <v>172.08</v>
      </c>
      <c r="Y942" s="9">
        <f t="shared" si="44"/>
        <v>5141.8500000000004</v>
      </c>
      <c r="AD942" s="4" t="s">
        <v>3836</v>
      </c>
      <c r="AE942" s="4" t="s">
        <v>3837</v>
      </c>
      <c r="AF942" s="4" t="s">
        <v>3283</v>
      </c>
    </row>
    <row r="943" spans="1:35" ht="36" x14ac:dyDescent="0.3">
      <c r="A943" s="10" t="s">
        <v>3838</v>
      </c>
      <c r="B943" s="10"/>
      <c r="C943" s="49" t="s">
        <v>630</v>
      </c>
      <c r="D943" s="12"/>
      <c r="E943" s="12"/>
      <c r="F943" s="29" t="s">
        <v>74</v>
      </c>
      <c r="G943" s="30">
        <v>0.15</v>
      </c>
      <c r="H943" s="30"/>
      <c r="I943" s="30">
        <v>14.94</v>
      </c>
      <c r="J943" s="31">
        <v>90.28</v>
      </c>
      <c r="M943" s="32">
        <f>ROUND(ROUND(J943, 2)*I943, 2)</f>
        <v>1348.78</v>
      </c>
      <c r="P943" s="31">
        <v>88.8</v>
      </c>
      <c r="S943" s="32">
        <f>ROUND(ROUND(P943, 2)*I943, 2)</f>
        <v>1326.67</v>
      </c>
      <c r="V943" s="9">
        <f>ROUND(ROUND(P943, 2)/1.2, 2)</f>
        <v>74</v>
      </c>
      <c r="Y943" s="9">
        <f t="shared" si="44"/>
        <v>1105.56</v>
      </c>
      <c r="AD943" s="4" t="s">
        <v>3839</v>
      </c>
      <c r="AE943" s="4" t="s">
        <v>3840</v>
      </c>
      <c r="AF943" s="4" t="s">
        <v>633</v>
      </c>
    </row>
    <row r="944" spans="1:35" ht="54" x14ac:dyDescent="0.3">
      <c r="A944" s="10" t="s">
        <v>3841</v>
      </c>
      <c r="B944" s="10" t="s">
        <v>3333</v>
      </c>
      <c r="C944" s="11" t="s">
        <v>3334</v>
      </c>
      <c r="D944" s="12"/>
      <c r="E944" s="12" t="s">
        <v>3842</v>
      </c>
      <c r="F944" s="12" t="s">
        <v>67</v>
      </c>
      <c r="G944" s="13">
        <v>1</v>
      </c>
      <c r="H944" s="13"/>
      <c r="I944" s="13">
        <v>1168.8</v>
      </c>
      <c r="J944" s="14">
        <v>82.68</v>
      </c>
      <c r="K944" s="15">
        <v>464</v>
      </c>
      <c r="L944" s="14">
        <f>J944+ROUND(K944, 2)</f>
        <v>546.68000000000006</v>
      </c>
      <c r="M944" s="14">
        <v>96636.38</v>
      </c>
      <c r="N944" s="14">
        <v>542323.19999999995</v>
      </c>
      <c r="O944" s="14">
        <f>M944+N944</f>
        <v>638959.57999999996</v>
      </c>
      <c r="P944" s="14">
        <v>75.27</v>
      </c>
      <c r="Q944" s="15">
        <v>556.79999999999995</v>
      </c>
      <c r="R944" s="14">
        <f>P944+ROUND(Q944, 2)</f>
        <v>632.06999999999994</v>
      </c>
      <c r="S944" s="14">
        <v>87975.58</v>
      </c>
      <c r="T944" s="14">
        <v>650787.83999999997</v>
      </c>
      <c r="U944" s="14">
        <f>S944+T944</f>
        <v>738763.41999999993</v>
      </c>
      <c r="V944" s="9">
        <f>ROUND(P944 / 1.2, 2)</f>
        <v>62.73</v>
      </c>
      <c r="W944" s="9">
        <f>ROUND(Q944 / 1.2, 2)</f>
        <v>464</v>
      </c>
      <c r="X944" s="9">
        <f>ROUND(R944 / 1.2, 2)</f>
        <v>526.73</v>
      </c>
      <c r="Y944" s="9">
        <f t="shared" si="44"/>
        <v>73312.98</v>
      </c>
      <c r="Z944" s="9">
        <f>ROUND(T944 / 1.2, 2)</f>
        <v>542323.19999999995</v>
      </c>
      <c r="AA944" s="9">
        <f>Y944+Z944</f>
        <v>615636.17999999993</v>
      </c>
      <c r="AD944" s="4">
        <v>337840071</v>
      </c>
      <c r="AE944" s="4">
        <v>28858297</v>
      </c>
      <c r="AG944" s="4" t="s">
        <v>3336</v>
      </c>
      <c r="AH944" s="4" t="s">
        <v>3337</v>
      </c>
      <c r="AI944" s="4" t="s">
        <v>70</v>
      </c>
    </row>
    <row r="945" spans="1:35" ht="36" x14ac:dyDescent="0.3">
      <c r="A945" s="10" t="s">
        <v>3843</v>
      </c>
      <c r="B945" s="10"/>
      <c r="C945" s="49" t="s">
        <v>630</v>
      </c>
      <c r="D945" s="12"/>
      <c r="E945" s="12"/>
      <c r="F945" s="29" t="s">
        <v>74</v>
      </c>
      <c r="G945" s="30">
        <v>0.15</v>
      </c>
      <c r="H945" s="30"/>
      <c r="I945" s="30">
        <v>175.32</v>
      </c>
      <c r="J945" s="31">
        <v>90.28</v>
      </c>
      <c r="M945" s="32">
        <f>ROUND(ROUND(J945, 2)*I945, 2)</f>
        <v>15827.89</v>
      </c>
      <c r="P945" s="31">
        <v>88.8</v>
      </c>
      <c r="S945" s="32">
        <f>ROUND(ROUND(P945, 2)*I945, 2)</f>
        <v>15568.42</v>
      </c>
      <c r="V945" s="9">
        <f>ROUND(ROUND(P945, 2)/1.2, 2)</f>
        <v>74</v>
      </c>
      <c r="Y945" s="9">
        <f t="shared" si="44"/>
        <v>12973.68</v>
      </c>
      <c r="AD945" s="4" t="s">
        <v>3844</v>
      </c>
      <c r="AE945" s="4" t="s">
        <v>3845</v>
      </c>
      <c r="AF945" s="4" t="s">
        <v>633</v>
      </c>
    </row>
    <row r="946" spans="1:35" ht="108" x14ac:dyDescent="0.3">
      <c r="A946" s="10" t="s">
        <v>3846</v>
      </c>
      <c r="B946" s="10"/>
      <c r="C946" s="49" t="s">
        <v>3279</v>
      </c>
      <c r="D946" s="12"/>
      <c r="E946" s="12" t="s">
        <v>3847</v>
      </c>
      <c r="F946" s="29" t="s">
        <v>74</v>
      </c>
      <c r="G946" s="30">
        <v>0.3</v>
      </c>
      <c r="H946" s="30"/>
      <c r="I946" s="30">
        <v>350.64</v>
      </c>
      <c r="J946" s="31">
        <v>230.45</v>
      </c>
      <c r="M946" s="32">
        <f>ROUND(ROUND(J946, 2)*I946, 2)</f>
        <v>80804.990000000005</v>
      </c>
      <c r="P946" s="31">
        <v>206.5</v>
      </c>
      <c r="S946" s="32">
        <f>ROUND(ROUND(P946, 2)*I946, 2)</f>
        <v>72407.16</v>
      </c>
      <c r="V946" s="9">
        <f>ROUND(ROUND(P946, 2)/1.2, 2)</f>
        <v>172.08</v>
      </c>
      <c r="Y946" s="9">
        <f t="shared" si="44"/>
        <v>60339.3</v>
      </c>
      <c r="AD946" s="4" t="s">
        <v>3848</v>
      </c>
      <c r="AE946" s="4" t="s">
        <v>3849</v>
      </c>
      <c r="AF946" s="4" t="s">
        <v>3283</v>
      </c>
    </row>
    <row r="947" spans="1:35" ht="36" x14ac:dyDescent="0.3">
      <c r="A947" s="10" t="s">
        <v>3850</v>
      </c>
      <c r="B947" s="10" t="s">
        <v>3333</v>
      </c>
      <c r="C947" s="11" t="s">
        <v>3334</v>
      </c>
      <c r="D947" s="12"/>
      <c r="E947" s="12" t="s">
        <v>3851</v>
      </c>
      <c r="F947" s="12" t="s">
        <v>67</v>
      </c>
      <c r="G947" s="13">
        <v>1</v>
      </c>
      <c r="H947" s="13"/>
      <c r="I947" s="13">
        <v>55.8</v>
      </c>
      <c r="J947" s="14">
        <v>82.68</v>
      </c>
      <c r="K947" s="15">
        <v>464</v>
      </c>
      <c r="L947" s="14">
        <f>J947+ROUND(K947, 2)</f>
        <v>546.68000000000006</v>
      </c>
      <c r="M947" s="14">
        <v>4613.54</v>
      </c>
      <c r="N947" s="14">
        <v>25891.200000000001</v>
      </c>
      <c r="O947" s="14">
        <f>M947+N947</f>
        <v>30504.74</v>
      </c>
      <c r="P947" s="14">
        <v>75.27</v>
      </c>
      <c r="Q947" s="15">
        <v>556.79999999999995</v>
      </c>
      <c r="R947" s="14">
        <f>P947+ROUND(Q947, 2)</f>
        <v>632.06999999999994</v>
      </c>
      <c r="S947" s="14">
        <v>4200.07</v>
      </c>
      <c r="T947" s="14">
        <v>31069.439999999999</v>
      </c>
      <c r="U947" s="14">
        <f>S947+T947</f>
        <v>35269.509999999995</v>
      </c>
      <c r="V947" s="9">
        <f>ROUND(P947 / 1.2, 2)</f>
        <v>62.73</v>
      </c>
      <c r="W947" s="9">
        <f>ROUND(Q947 / 1.2, 2)</f>
        <v>464</v>
      </c>
      <c r="X947" s="9">
        <f>ROUND(R947 / 1.2, 2)</f>
        <v>526.73</v>
      </c>
      <c r="Y947" s="9">
        <f t="shared" si="44"/>
        <v>3500.06</v>
      </c>
      <c r="Z947" s="9">
        <f>ROUND(T947 / 1.2, 2)</f>
        <v>25891.200000000001</v>
      </c>
      <c r="AA947" s="9">
        <f>Y947+Z947</f>
        <v>29391.260000000002</v>
      </c>
      <c r="AD947" s="4">
        <v>337840072</v>
      </c>
      <c r="AE947" s="4">
        <v>28858298</v>
      </c>
      <c r="AG947" s="4" t="s">
        <v>3336</v>
      </c>
      <c r="AH947" s="4" t="s">
        <v>3337</v>
      </c>
      <c r="AI947" s="4" t="s">
        <v>70</v>
      </c>
    </row>
    <row r="948" spans="1:35" ht="108" x14ac:dyDescent="0.3">
      <c r="A948" s="10" t="s">
        <v>3852</v>
      </c>
      <c r="B948" s="10"/>
      <c r="C948" s="49" t="s">
        <v>3279</v>
      </c>
      <c r="D948" s="12"/>
      <c r="E948" s="12" t="s">
        <v>3853</v>
      </c>
      <c r="F948" s="29" t="s">
        <v>74</v>
      </c>
      <c r="G948" s="30">
        <v>0.3</v>
      </c>
      <c r="H948" s="30"/>
      <c r="I948" s="30">
        <v>16.739999999999998</v>
      </c>
      <c r="J948" s="31">
        <v>230.45</v>
      </c>
      <c r="M948" s="32">
        <f>ROUND(ROUND(J948, 2)*I948, 2)</f>
        <v>3857.73</v>
      </c>
      <c r="P948" s="31">
        <v>206.5</v>
      </c>
      <c r="S948" s="32">
        <f>ROUND(ROUND(P948, 2)*I948, 2)</f>
        <v>3456.81</v>
      </c>
      <c r="V948" s="9">
        <f>ROUND(ROUND(P948, 2)/1.2, 2)</f>
        <v>172.08</v>
      </c>
      <c r="Y948" s="9">
        <f t="shared" si="44"/>
        <v>2880.68</v>
      </c>
      <c r="AD948" s="4" t="s">
        <v>3854</v>
      </c>
      <c r="AE948" s="4" t="s">
        <v>3855</v>
      </c>
      <c r="AF948" s="4" t="s">
        <v>3283</v>
      </c>
    </row>
    <row r="949" spans="1:35" ht="36" x14ac:dyDescent="0.3">
      <c r="A949" s="10" t="s">
        <v>3856</v>
      </c>
      <c r="B949" s="10"/>
      <c r="C949" s="49" t="s">
        <v>630</v>
      </c>
      <c r="D949" s="12"/>
      <c r="E949" s="12"/>
      <c r="F949" s="29" t="s">
        <v>74</v>
      </c>
      <c r="G949" s="30">
        <v>0.15</v>
      </c>
      <c r="H949" s="30"/>
      <c r="I949" s="30">
        <v>8.3699999999999992</v>
      </c>
      <c r="J949" s="31">
        <v>90.28</v>
      </c>
      <c r="M949" s="32">
        <f>ROUND(ROUND(J949, 2)*I949, 2)</f>
        <v>755.64</v>
      </c>
      <c r="P949" s="31">
        <v>88.8</v>
      </c>
      <c r="S949" s="32">
        <f>ROUND(ROUND(P949, 2)*I949, 2)</f>
        <v>743.26</v>
      </c>
      <c r="V949" s="9">
        <f>ROUND(ROUND(P949, 2)/1.2, 2)</f>
        <v>74</v>
      </c>
      <c r="Y949" s="9">
        <f t="shared" si="44"/>
        <v>619.38</v>
      </c>
      <c r="AD949" s="4" t="s">
        <v>3857</v>
      </c>
      <c r="AE949" s="4" t="s">
        <v>3858</v>
      </c>
      <c r="AF949" s="4" t="s">
        <v>633</v>
      </c>
    </row>
    <row r="950" spans="1:35" ht="36" x14ac:dyDescent="0.3">
      <c r="A950" s="10" t="s">
        <v>3859</v>
      </c>
      <c r="B950" s="10" t="s">
        <v>3333</v>
      </c>
      <c r="C950" s="11" t="s">
        <v>3334</v>
      </c>
      <c r="D950" s="12"/>
      <c r="E950" s="12" t="s">
        <v>3860</v>
      </c>
      <c r="F950" s="12" t="s">
        <v>67</v>
      </c>
      <c r="G950" s="13">
        <v>1</v>
      </c>
      <c r="H950" s="13"/>
      <c r="I950" s="13">
        <v>60.5</v>
      </c>
      <c r="J950" s="14">
        <v>82.68</v>
      </c>
      <c r="K950" s="15">
        <v>464</v>
      </c>
      <c r="L950" s="14">
        <f>J950+ROUND(K950, 2)</f>
        <v>546.68000000000006</v>
      </c>
      <c r="M950" s="14">
        <v>5002.1400000000003</v>
      </c>
      <c r="N950" s="14">
        <v>28072</v>
      </c>
      <c r="O950" s="14">
        <f>M950+N950</f>
        <v>33074.14</v>
      </c>
      <c r="P950" s="14">
        <v>75.27</v>
      </c>
      <c r="Q950" s="15">
        <v>556.79999999999995</v>
      </c>
      <c r="R950" s="14">
        <f>P950+ROUND(Q950, 2)</f>
        <v>632.06999999999994</v>
      </c>
      <c r="S950" s="14">
        <v>4553.84</v>
      </c>
      <c r="T950" s="14">
        <v>33686.400000000001</v>
      </c>
      <c r="U950" s="14">
        <f>S950+T950</f>
        <v>38240.240000000005</v>
      </c>
      <c r="V950" s="9">
        <f>ROUND(P950 / 1.2, 2)</f>
        <v>62.73</v>
      </c>
      <c r="W950" s="9">
        <f>ROUND(Q950 / 1.2, 2)</f>
        <v>464</v>
      </c>
      <c r="X950" s="9">
        <f>ROUND(R950 / 1.2, 2)</f>
        <v>526.73</v>
      </c>
      <c r="Y950" s="9">
        <f t="shared" si="44"/>
        <v>3794.87</v>
      </c>
      <c r="Z950" s="9">
        <f>ROUND(T950 / 1.2, 2)</f>
        <v>28072</v>
      </c>
      <c r="AA950" s="9">
        <f>Y950+Z950</f>
        <v>31866.87</v>
      </c>
      <c r="AD950" s="4">
        <v>337840073</v>
      </c>
      <c r="AE950" s="4">
        <v>28858299</v>
      </c>
      <c r="AG950" s="4" t="s">
        <v>3336</v>
      </c>
      <c r="AH950" s="4" t="s">
        <v>3337</v>
      </c>
      <c r="AI950" s="4" t="s">
        <v>70</v>
      </c>
    </row>
    <row r="951" spans="1:35" ht="36" x14ac:dyDescent="0.3">
      <c r="A951" s="10" t="s">
        <v>3861</v>
      </c>
      <c r="B951" s="10"/>
      <c r="C951" s="49" t="s">
        <v>630</v>
      </c>
      <c r="D951" s="12"/>
      <c r="E951" s="12"/>
      <c r="F951" s="29" t="s">
        <v>74</v>
      </c>
      <c r="G951" s="30">
        <v>0.15</v>
      </c>
      <c r="H951" s="30"/>
      <c r="I951" s="30">
        <v>9.0749999999999993</v>
      </c>
      <c r="J951" s="31">
        <v>90.28</v>
      </c>
      <c r="M951" s="32">
        <f>ROUND(ROUND(J951, 2)*I951, 2)</f>
        <v>819.29</v>
      </c>
      <c r="P951" s="31">
        <v>88.8</v>
      </c>
      <c r="S951" s="32">
        <f>ROUND(ROUND(P951, 2)*I951, 2)</f>
        <v>805.86</v>
      </c>
      <c r="V951" s="9">
        <f>ROUND(ROUND(P951, 2)/1.2, 2)</f>
        <v>74</v>
      </c>
      <c r="Y951" s="9">
        <f t="shared" si="44"/>
        <v>671.55</v>
      </c>
      <c r="AD951" s="4" t="s">
        <v>3862</v>
      </c>
      <c r="AE951" s="4" t="s">
        <v>3863</v>
      </c>
      <c r="AF951" s="4" t="s">
        <v>633</v>
      </c>
    </row>
    <row r="952" spans="1:35" ht="108" x14ac:dyDescent="0.3">
      <c r="A952" s="10" t="s">
        <v>3864</v>
      </c>
      <c r="B952" s="10"/>
      <c r="C952" s="49" t="s">
        <v>3279</v>
      </c>
      <c r="D952" s="12"/>
      <c r="E952" s="12" t="s">
        <v>3865</v>
      </c>
      <c r="F952" s="29" t="s">
        <v>74</v>
      </c>
      <c r="G952" s="30">
        <v>0.3</v>
      </c>
      <c r="H952" s="30"/>
      <c r="I952" s="30">
        <v>18.149999999999999</v>
      </c>
      <c r="J952" s="31">
        <v>230.45</v>
      </c>
      <c r="M952" s="32">
        <f>ROUND(ROUND(J952, 2)*I952, 2)</f>
        <v>4182.67</v>
      </c>
      <c r="P952" s="31">
        <v>206.5</v>
      </c>
      <c r="S952" s="32">
        <f>ROUND(ROUND(P952, 2)*I952, 2)</f>
        <v>3747.98</v>
      </c>
      <c r="V952" s="9">
        <f>ROUND(ROUND(P952, 2)/1.2, 2)</f>
        <v>172.08</v>
      </c>
      <c r="Y952" s="9">
        <f t="shared" si="44"/>
        <v>3123.32</v>
      </c>
      <c r="AD952" s="4" t="s">
        <v>3866</v>
      </c>
      <c r="AE952" s="4" t="s">
        <v>3867</v>
      </c>
      <c r="AF952" s="4" t="s">
        <v>3283</v>
      </c>
    </row>
    <row r="953" spans="1:35" ht="36" x14ac:dyDescent="0.3">
      <c r="A953" s="10" t="s">
        <v>3868</v>
      </c>
      <c r="B953" s="10" t="s">
        <v>3333</v>
      </c>
      <c r="C953" s="11" t="s">
        <v>3334</v>
      </c>
      <c r="D953" s="12"/>
      <c r="E953" s="12" t="s">
        <v>3869</v>
      </c>
      <c r="F953" s="12" t="s">
        <v>67</v>
      </c>
      <c r="G953" s="13">
        <v>1</v>
      </c>
      <c r="H953" s="13"/>
      <c r="I953" s="13">
        <v>54.8</v>
      </c>
      <c r="J953" s="14">
        <v>82.68</v>
      </c>
      <c r="K953" s="15">
        <v>464</v>
      </c>
      <c r="L953" s="14">
        <f>J953+ROUND(K953, 2)</f>
        <v>546.68000000000006</v>
      </c>
      <c r="M953" s="14">
        <v>4530.8599999999997</v>
      </c>
      <c r="N953" s="14">
        <v>25427.200000000001</v>
      </c>
      <c r="O953" s="14">
        <f>M953+N953</f>
        <v>29958.06</v>
      </c>
      <c r="P953" s="14">
        <v>75.27</v>
      </c>
      <c r="Q953" s="15">
        <v>556.79999999999995</v>
      </c>
      <c r="R953" s="14">
        <f>P953+ROUND(Q953, 2)</f>
        <v>632.06999999999994</v>
      </c>
      <c r="S953" s="14">
        <v>4124.8</v>
      </c>
      <c r="T953" s="14">
        <v>30512.639999999999</v>
      </c>
      <c r="U953" s="14">
        <f>S953+T953</f>
        <v>34637.440000000002</v>
      </c>
      <c r="V953" s="9">
        <f>ROUND(P953 / 1.2, 2)</f>
        <v>62.73</v>
      </c>
      <c r="W953" s="9">
        <f>ROUND(Q953 / 1.2, 2)</f>
        <v>464</v>
      </c>
      <c r="X953" s="9">
        <f>ROUND(R953 / 1.2, 2)</f>
        <v>526.73</v>
      </c>
      <c r="Y953" s="9">
        <f t="shared" si="44"/>
        <v>3437.33</v>
      </c>
      <c r="Z953" s="9">
        <f>ROUND(T953 / 1.2, 2)</f>
        <v>25427.200000000001</v>
      </c>
      <c r="AA953" s="9">
        <f>Y953+Z953</f>
        <v>28864.53</v>
      </c>
      <c r="AD953" s="4">
        <v>337840074</v>
      </c>
      <c r="AE953" s="4">
        <v>28858300</v>
      </c>
      <c r="AG953" s="4" t="s">
        <v>3336</v>
      </c>
      <c r="AH953" s="4" t="s">
        <v>3337</v>
      </c>
      <c r="AI953" s="4" t="s">
        <v>70</v>
      </c>
    </row>
    <row r="954" spans="1:35" ht="108" x14ac:dyDescent="0.3">
      <c r="A954" s="10" t="s">
        <v>3870</v>
      </c>
      <c r="B954" s="10"/>
      <c r="C954" s="49" t="s">
        <v>3279</v>
      </c>
      <c r="D954" s="12"/>
      <c r="E954" s="12" t="s">
        <v>3871</v>
      </c>
      <c r="F954" s="29" t="s">
        <v>74</v>
      </c>
      <c r="G954" s="30">
        <v>0.3</v>
      </c>
      <c r="H954" s="30"/>
      <c r="I954" s="30">
        <v>16.440000000000001</v>
      </c>
      <c r="J954" s="31">
        <v>230.45</v>
      </c>
      <c r="M954" s="32">
        <f>ROUND(ROUND(J954, 2)*I954, 2)</f>
        <v>3788.6</v>
      </c>
      <c r="P954" s="31">
        <v>206.5</v>
      </c>
      <c r="S954" s="32">
        <f>ROUND(ROUND(P954, 2)*I954, 2)</f>
        <v>3394.86</v>
      </c>
      <c r="V954" s="9">
        <f>ROUND(ROUND(P954, 2)/1.2, 2)</f>
        <v>172.08</v>
      </c>
      <c r="Y954" s="9">
        <f t="shared" si="44"/>
        <v>2829.05</v>
      </c>
      <c r="AD954" s="4" t="s">
        <v>3872</v>
      </c>
      <c r="AE954" s="4" t="s">
        <v>3873</v>
      </c>
      <c r="AF954" s="4" t="s">
        <v>3283</v>
      </c>
    </row>
    <row r="955" spans="1:35" ht="36" x14ac:dyDescent="0.3">
      <c r="A955" s="10" t="s">
        <v>3874</v>
      </c>
      <c r="B955" s="10"/>
      <c r="C955" s="49" t="s">
        <v>630</v>
      </c>
      <c r="D955" s="12"/>
      <c r="E955" s="12"/>
      <c r="F955" s="29" t="s">
        <v>74</v>
      </c>
      <c r="G955" s="30">
        <v>0.15</v>
      </c>
      <c r="H955" s="30"/>
      <c r="I955" s="30">
        <v>8.2200000000000006</v>
      </c>
      <c r="J955" s="31">
        <v>90.28</v>
      </c>
      <c r="M955" s="32">
        <f>ROUND(ROUND(J955, 2)*I955, 2)</f>
        <v>742.1</v>
      </c>
      <c r="P955" s="31">
        <v>88.8</v>
      </c>
      <c r="S955" s="32">
        <f>ROUND(ROUND(P955, 2)*I955, 2)</f>
        <v>729.94</v>
      </c>
      <c r="V955" s="9">
        <f>ROUND(ROUND(P955, 2)/1.2, 2)</f>
        <v>74</v>
      </c>
      <c r="Y955" s="9">
        <f t="shared" si="44"/>
        <v>608.28</v>
      </c>
      <c r="AD955" s="4" t="s">
        <v>3875</v>
      </c>
      <c r="AE955" s="4" t="s">
        <v>3876</v>
      </c>
      <c r="AF955" s="4" t="s">
        <v>633</v>
      </c>
    </row>
    <row r="956" spans="1:35" ht="36" x14ac:dyDescent="0.3">
      <c r="A956" s="10" t="s">
        <v>3877</v>
      </c>
      <c r="B956" s="10" t="s">
        <v>3333</v>
      </c>
      <c r="C956" s="11" t="s">
        <v>3334</v>
      </c>
      <c r="D956" s="12"/>
      <c r="E956" s="12" t="s">
        <v>3878</v>
      </c>
      <c r="F956" s="12" t="s">
        <v>67</v>
      </c>
      <c r="G956" s="13">
        <v>1</v>
      </c>
      <c r="H956" s="13"/>
      <c r="I956" s="13">
        <v>73.5</v>
      </c>
      <c r="J956" s="14">
        <v>82.68</v>
      </c>
      <c r="K956" s="15">
        <v>464</v>
      </c>
      <c r="L956" s="14">
        <f>J956+ROUND(K956, 2)</f>
        <v>546.68000000000006</v>
      </c>
      <c r="M956" s="14">
        <v>6076.98</v>
      </c>
      <c r="N956" s="14">
        <v>34104</v>
      </c>
      <c r="O956" s="14">
        <f>M956+N956</f>
        <v>40180.979999999996</v>
      </c>
      <c r="P956" s="14">
        <v>75.27</v>
      </c>
      <c r="Q956" s="15">
        <v>556.79999999999995</v>
      </c>
      <c r="R956" s="14">
        <f>P956+ROUND(Q956, 2)</f>
        <v>632.06999999999994</v>
      </c>
      <c r="S956" s="14">
        <v>5532.35</v>
      </c>
      <c r="T956" s="14">
        <v>40924.800000000003</v>
      </c>
      <c r="U956" s="14">
        <f>S956+T956</f>
        <v>46457.15</v>
      </c>
      <c r="V956" s="9">
        <f>ROUND(P956 / 1.2, 2)</f>
        <v>62.73</v>
      </c>
      <c r="W956" s="9">
        <f>ROUND(Q956 / 1.2, 2)</f>
        <v>464</v>
      </c>
      <c r="X956" s="9">
        <f>ROUND(R956 / 1.2, 2)</f>
        <v>526.73</v>
      </c>
      <c r="Y956" s="9">
        <f t="shared" si="44"/>
        <v>4610.29</v>
      </c>
      <c r="Z956" s="9">
        <f>ROUND(T956 / 1.2, 2)</f>
        <v>34104</v>
      </c>
      <c r="AA956" s="9">
        <f>Y956+Z956</f>
        <v>38714.29</v>
      </c>
      <c r="AD956" s="4">
        <v>337840075</v>
      </c>
      <c r="AE956" s="4">
        <v>28858301</v>
      </c>
      <c r="AG956" s="4" t="s">
        <v>3336</v>
      </c>
      <c r="AH956" s="4" t="s">
        <v>3337</v>
      </c>
      <c r="AI956" s="4" t="s">
        <v>70</v>
      </c>
    </row>
    <row r="957" spans="1:35" ht="36" x14ac:dyDescent="0.3">
      <c r="A957" s="10" t="s">
        <v>3879</v>
      </c>
      <c r="B957" s="10"/>
      <c r="C957" s="49" t="s">
        <v>630</v>
      </c>
      <c r="D957" s="12"/>
      <c r="E957" s="12"/>
      <c r="F957" s="29" t="s">
        <v>74</v>
      </c>
      <c r="G957" s="30">
        <v>0.15</v>
      </c>
      <c r="H957" s="30"/>
      <c r="I957" s="30">
        <v>11.025</v>
      </c>
      <c r="J957" s="31">
        <v>90.28</v>
      </c>
      <c r="M957" s="32">
        <f>ROUND(ROUND(J957, 2)*I957, 2)</f>
        <v>995.34</v>
      </c>
      <c r="P957" s="31">
        <v>88.8</v>
      </c>
      <c r="S957" s="32">
        <f>ROUND(ROUND(P957, 2)*I957, 2)</f>
        <v>979.02</v>
      </c>
      <c r="V957" s="9">
        <f>ROUND(ROUND(P957, 2)/1.2, 2)</f>
        <v>74</v>
      </c>
      <c r="Y957" s="9">
        <f t="shared" si="44"/>
        <v>815.85</v>
      </c>
      <c r="AD957" s="4" t="s">
        <v>3880</v>
      </c>
      <c r="AE957" s="4" t="s">
        <v>3881</v>
      </c>
      <c r="AF957" s="4" t="s">
        <v>633</v>
      </c>
    </row>
    <row r="958" spans="1:35" ht="108" x14ac:dyDescent="0.3">
      <c r="A958" s="10" t="s">
        <v>3882</v>
      </c>
      <c r="B958" s="10"/>
      <c r="C958" s="49" t="s">
        <v>3279</v>
      </c>
      <c r="D958" s="12"/>
      <c r="E958" s="12" t="s">
        <v>3883</v>
      </c>
      <c r="F958" s="29" t="s">
        <v>74</v>
      </c>
      <c r="G958" s="30">
        <v>0.3</v>
      </c>
      <c r="H958" s="30"/>
      <c r="I958" s="30">
        <v>22.05</v>
      </c>
      <c r="J958" s="31">
        <v>230.45</v>
      </c>
      <c r="M958" s="32">
        <f>ROUND(ROUND(J958, 2)*I958, 2)</f>
        <v>5081.42</v>
      </c>
      <c r="P958" s="31">
        <v>206.5</v>
      </c>
      <c r="S958" s="32">
        <f>ROUND(ROUND(P958, 2)*I958, 2)</f>
        <v>4553.33</v>
      </c>
      <c r="V958" s="9">
        <f>ROUND(ROUND(P958, 2)/1.2, 2)</f>
        <v>172.08</v>
      </c>
      <c r="Y958" s="9">
        <f t="shared" si="44"/>
        <v>3794.44</v>
      </c>
      <c r="AD958" s="4" t="s">
        <v>3884</v>
      </c>
      <c r="AE958" s="4" t="s">
        <v>3885</v>
      </c>
      <c r="AF958" s="4" t="s">
        <v>3283</v>
      </c>
    </row>
    <row r="959" spans="1:35" ht="36" x14ac:dyDescent="0.3">
      <c r="A959" s="10" t="s">
        <v>3886</v>
      </c>
      <c r="B959" s="10" t="s">
        <v>3333</v>
      </c>
      <c r="C959" s="11" t="s">
        <v>3334</v>
      </c>
      <c r="D959" s="12"/>
      <c r="E959" s="12" t="s">
        <v>3887</v>
      </c>
      <c r="F959" s="12" t="s">
        <v>67</v>
      </c>
      <c r="G959" s="13">
        <v>1</v>
      </c>
      <c r="H959" s="13"/>
      <c r="I959" s="13">
        <v>70.2</v>
      </c>
      <c r="J959" s="14">
        <v>82.68</v>
      </c>
      <c r="K959" s="15">
        <v>464</v>
      </c>
      <c r="L959" s="14">
        <f>J959+ROUND(K959, 2)</f>
        <v>546.68000000000006</v>
      </c>
      <c r="M959" s="14">
        <v>5804.14</v>
      </c>
      <c r="N959" s="14">
        <v>32572.799999999999</v>
      </c>
      <c r="O959" s="14">
        <f>M959+N959</f>
        <v>38376.94</v>
      </c>
      <c r="P959" s="14">
        <v>75.27</v>
      </c>
      <c r="Q959" s="15">
        <v>556.79999999999995</v>
      </c>
      <c r="R959" s="14">
        <f>P959+ROUND(Q959, 2)</f>
        <v>632.06999999999994</v>
      </c>
      <c r="S959" s="14">
        <v>5283.95</v>
      </c>
      <c r="T959" s="14">
        <v>39087.360000000001</v>
      </c>
      <c r="U959" s="14">
        <f>S959+T959</f>
        <v>44371.31</v>
      </c>
      <c r="V959" s="9">
        <f>ROUND(P959 / 1.2, 2)</f>
        <v>62.73</v>
      </c>
      <c r="W959" s="9">
        <f>ROUND(Q959 / 1.2, 2)</f>
        <v>464</v>
      </c>
      <c r="X959" s="9">
        <f>ROUND(R959 / 1.2, 2)</f>
        <v>526.73</v>
      </c>
      <c r="Y959" s="9">
        <f t="shared" si="44"/>
        <v>4403.29</v>
      </c>
      <c r="Z959" s="9">
        <f>ROUND(T959 / 1.2, 2)</f>
        <v>32572.799999999999</v>
      </c>
      <c r="AA959" s="9">
        <f>Y959+Z959</f>
        <v>36976.089999999997</v>
      </c>
      <c r="AD959" s="4">
        <v>337840076</v>
      </c>
      <c r="AE959" s="4">
        <v>28858302</v>
      </c>
      <c r="AG959" s="4" t="s">
        <v>3336</v>
      </c>
      <c r="AH959" s="4" t="s">
        <v>3337</v>
      </c>
      <c r="AI959" s="4" t="s">
        <v>70</v>
      </c>
    </row>
    <row r="960" spans="1:35" ht="108" x14ac:dyDescent="0.3">
      <c r="A960" s="10" t="s">
        <v>3888</v>
      </c>
      <c r="B960" s="10"/>
      <c r="C960" s="49" t="s">
        <v>3279</v>
      </c>
      <c r="D960" s="12"/>
      <c r="E960" s="12" t="s">
        <v>3889</v>
      </c>
      <c r="F960" s="29" t="s">
        <v>74</v>
      </c>
      <c r="G960" s="30">
        <v>0.3</v>
      </c>
      <c r="H960" s="30"/>
      <c r="I960" s="30">
        <v>21.06</v>
      </c>
      <c r="J960" s="31">
        <v>230.45</v>
      </c>
      <c r="M960" s="32">
        <f>ROUND(ROUND(J960, 2)*I960, 2)</f>
        <v>4853.28</v>
      </c>
      <c r="P960" s="31">
        <v>206.5</v>
      </c>
      <c r="S960" s="32">
        <f>ROUND(ROUND(P960, 2)*I960, 2)</f>
        <v>4348.8900000000003</v>
      </c>
      <c r="V960" s="9">
        <f>ROUND(ROUND(P960, 2)/1.2, 2)</f>
        <v>172.08</v>
      </c>
      <c r="Y960" s="9">
        <f t="shared" si="44"/>
        <v>3624.08</v>
      </c>
      <c r="AD960" s="4" t="s">
        <v>3890</v>
      </c>
      <c r="AE960" s="4" t="s">
        <v>3891</v>
      </c>
      <c r="AF960" s="4" t="s">
        <v>3283</v>
      </c>
    </row>
    <row r="961" spans="1:35" ht="36" x14ac:dyDescent="0.3">
      <c r="A961" s="10" t="s">
        <v>3892</v>
      </c>
      <c r="B961" s="10"/>
      <c r="C961" s="49" t="s">
        <v>630</v>
      </c>
      <c r="D961" s="12"/>
      <c r="E961" s="12"/>
      <c r="F961" s="29" t="s">
        <v>74</v>
      </c>
      <c r="G961" s="30">
        <v>0.15</v>
      </c>
      <c r="H961" s="30"/>
      <c r="I961" s="30">
        <v>10.53</v>
      </c>
      <c r="J961" s="31">
        <v>90.28</v>
      </c>
      <c r="M961" s="32">
        <f>ROUND(ROUND(J961, 2)*I961, 2)</f>
        <v>950.65</v>
      </c>
      <c r="P961" s="31">
        <v>88.8</v>
      </c>
      <c r="S961" s="32">
        <f>ROUND(ROUND(P961, 2)*I961, 2)</f>
        <v>935.06</v>
      </c>
      <c r="V961" s="9">
        <f>ROUND(ROUND(P961, 2)/1.2, 2)</f>
        <v>74</v>
      </c>
      <c r="Y961" s="9">
        <f t="shared" si="44"/>
        <v>779.22</v>
      </c>
      <c r="AD961" s="4" t="s">
        <v>3893</v>
      </c>
      <c r="AE961" s="4" t="s">
        <v>3894</v>
      </c>
      <c r="AF961" s="4" t="s">
        <v>633</v>
      </c>
    </row>
    <row r="962" spans="1:35" ht="36" x14ac:dyDescent="0.3">
      <c r="A962" s="10" t="s">
        <v>3895</v>
      </c>
      <c r="B962" s="10" t="s">
        <v>3333</v>
      </c>
      <c r="C962" s="11" t="s">
        <v>3334</v>
      </c>
      <c r="D962" s="12"/>
      <c r="E962" s="12" t="s">
        <v>3896</v>
      </c>
      <c r="F962" s="12" t="s">
        <v>67</v>
      </c>
      <c r="G962" s="13">
        <v>1</v>
      </c>
      <c r="H962" s="13"/>
      <c r="I962" s="13">
        <v>64.3</v>
      </c>
      <c r="J962" s="14">
        <v>82.68</v>
      </c>
      <c r="K962" s="15">
        <v>464</v>
      </c>
      <c r="L962" s="14">
        <f>J962+ROUND(K962, 2)</f>
        <v>546.68000000000006</v>
      </c>
      <c r="M962" s="14">
        <v>5316.32</v>
      </c>
      <c r="N962" s="14">
        <v>29835.200000000001</v>
      </c>
      <c r="O962" s="14">
        <f>M962+N962</f>
        <v>35151.520000000004</v>
      </c>
      <c r="P962" s="14">
        <v>75.27</v>
      </c>
      <c r="Q962" s="15">
        <v>556.79999999999995</v>
      </c>
      <c r="R962" s="14">
        <f>P962+ROUND(Q962, 2)</f>
        <v>632.06999999999994</v>
      </c>
      <c r="S962" s="14">
        <v>4839.8599999999997</v>
      </c>
      <c r="T962" s="14">
        <v>35802.239999999998</v>
      </c>
      <c r="U962" s="14">
        <f>S962+T962</f>
        <v>40642.1</v>
      </c>
      <c r="V962" s="9">
        <f>ROUND(P962 / 1.2, 2)</f>
        <v>62.73</v>
      </c>
      <c r="W962" s="9">
        <f>ROUND(Q962 / 1.2, 2)</f>
        <v>464</v>
      </c>
      <c r="X962" s="9">
        <f>ROUND(R962 / 1.2, 2)</f>
        <v>526.73</v>
      </c>
      <c r="Y962" s="9">
        <f t="shared" si="44"/>
        <v>4033.22</v>
      </c>
      <c r="Z962" s="9">
        <f>ROUND(T962 / 1.2, 2)</f>
        <v>29835.200000000001</v>
      </c>
      <c r="AA962" s="9">
        <f>Y962+Z962</f>
        <v>33868.42</v>
      </c>
      <c r="AD962" s="4">
        <v>337840077</v>
      </c>
      <c r="AE962" s="4">
        <v>28858294</v>
      </c>
      <c r="AG962" s="4" t="s">
        <v>3336</v>
      </c>
      <c r="AH962" s="4" t="s">
        <v>3337</v>
      </c>
      <c r="AI962" s="4" t="s">
        <v>70</v>
      </c>
    </row>
    <row r="963" spans="1:35" ht="36" x14ac:dyDescent="0.3">
      <c r="A963" s="10" t="s">
        <v>3897</v>
      </c>
      <c r="B963" s="10"/>
      <c r="C963" s="49" t="s">
        <v>630</v>
      </c>
      <c r="D963" s="12"/>
      <c r="E963" s="12"/>
      <c r="F963" s="29" t="s">
        <v>74</v>
      </c>
      <c r="G963" s="30">
        <v>0.15</v>
      </c>
      <c r="H963" s="30"/>
      <c r="I963" s="30">
        <v>9.6449999999999996</v>
      </c>
      <c r="J963" s="31">
        <v>90.28</v>
      </c>
      <c r="M963" s="32">
        <f>ROUND(ROUND(J963, 2)*I963, 2)</f>
        <v>870.75</v>
      </c>
      <c r="P963" s="31">
        <v>88.8</v>
      </c>
      <c r="S963" s="32">
        <f>ROUND(ROUND(P963, 2)*I963, 2)</f>
        <v>856.48</v>
      </c>
      <c r="V963" s="9">
        <f>ROUND(ROUND(P963, 2)/1.2, 2)</f>
        <v>74</v>
      </c>
      <c r="Y963" s="9">
        <f t="shared" si="44"/>
        <v>713.73</v>
      </c>
      <c r="AD963" s="4" t="s">
        <v>3898</v>
      </c>
      <c r="AE963" s="4" t="s">
        <v>3899</v>
      </c>
      <c r="AF963" s="4" t="s">
        <v>633</v>
      </c>
    </row>
    <row r="964" spans="1:35" ht="108" x14ac:dyDescent="0.3">
      <c r="A964" s="10" t="s">
        <v>3900</v>
      </c>
      <c r="B964" s="10"/>
      <c r="C964" s="49" t="s">
        <v>3279</v>
      </c>
      <c r="D964" s="12"/>
      <c r="E964" s="12" t="s">
        <v>3901</v>
      </c>
      <c r="F964" s="29" t="s">
        <v>74</v>
      </c>
      <c r="G964" s="30">
        <v>0.3</v>
      </c>
      <c r="H964" s="30"/>
      <c r="I964" s="30">
        <v>19.29</v>
      </c>
      <c r="J964" s="31">
        <v>230.45</v>
      </c>
      <c r="M964" s="32">
        <f>ROUND(ROUND(J964, 2)*I964, 2)</f>
        <v>4445.38</v>
      </c>
      <c r="P964" s="31">
        <v>206.5</v>
      </c>
      <c r="S964" s="32">
        <f>ROUND(ROUND(P964, 2)*I964, 2)</f>
        <v>3983.39</v>
      </c>
      <c r="V964" s="9">
        <f>ROUND(ROUND(P964, 2)/1.2, 2)</f>
        <v>172.08</v>
      </c>
      <c r="Y964" s="9">
        <f t="shared" si="44"/>
        <v>3319.49</v>
      </c>
      <c r="AD964" s="4" t="s">
        <v>3902</v>
      </c>
      <c r="AE964" s="4" t="s">
        <v>3903</v>
      </c>
      <c r="AF964" s="4" t="s">
        <v>3283</v>
      </c>
    </row>
    <row r="965" spans="1:35" ht="36" x14ac:dyDescent="0.3">
      <c r="A965" s="10" t="s">
        <v>3904</v>
      </c>
      <c r="B965" s="10" t="s">
        <v>3333</v>
      </c>
      <c r="C965" s="11" t="s">
        <v>3334</v>
      </c>
      <c r="D965" s="12"/>
      <c r="E965" s="12" t="s">
        <v>3905</v>
      </c>
      <c r="F965" s="12" t="s">
        <v>67</v>
      </c>
      <c r="G965" s="13">
        <v>1</v>
      </c>
      <c r="H965" s="13"/>
      <c r="I965" s="13">
        <v>56.7</v>
      </c>
      <c r="J965" s="14">
        <v>82.68</v>
      </c>
      <c r="K965" s="15">
        <v>464</v>
      </c>
      <c r="L965" s="14">
        <f>J965+ROUND(K965, 2)</f>
        <v>546.68000000000006</v>
      </c>
      <c r="M965" s="14">
        <v>4687.96</v>
      </c>
      <c r="N965" s="14">
        <v>26308.799999999999</v>
      </c>
      <c r="O965" s="14">
        <f>M965+N965</f>
        <v>30996.76</v>
      </c>
      <c r="P965" s="14">
        <v>75.27</v>
      </c>
      <c r="Q965" s="15">
        <v>556.79999999999995</v>
      </c>
      <c r="R965" s="14">
        <f>P965+ROUND(Q965, 2)</f>
        <v>632.06999999999994</v>
      </c>
      <c r="S965" s="14">
        <v>4267.8100000000004</v>
      </c>
      <c r="T965" s="14">
        <v>31570.560000000001</v>
      </c>
      <c r="U965" s="14">
        <f>S965+T965</f>
        <v>35838.370000000003</v>
      </c>
      <c r="V965" s="9">
        <f>ROUND(P965 / 1.2, 2)</f>
        <v>62.73</v>
      </c>
      <c r="W965" s="9">
        <f>ROUND(Q965 / 1.2, 2)</f>
        <v>464</v>
      </c>
      <c r="X965" s="9">
        <f>ROUND(R965 / 1.2, 2)</f>
        <v>526.73</v>
      </c>
      <c r="Y965" s="9">
        <f t="shared" si="44"/>
        <v>3556.51</v>
      </c>
      <c r="Z965" s="9">
        <f>ROUND(T965 / 1.2, 2)</f>
        <v>26308.799999999999</v>
      </c>
      <c r="AA965" s="9">
        <f>Y965+Z965</f>
        <v>29865.309999999998</v>
      </c>
      <c r="AD965" s="4">
        <v>337840078</v>
      </c>
      <c r="AE965" s="4">
        <v>28858295</v>
      </c>
      <c r="AG965" s="4" t="s">
        <v>3336</v>
      </c>
      <c r="AH965" s="4" t="s">
        <v>3337</v>
      </c>
      <c r="AI965" s="4" t="s">
        <v>70</v>
      </c>
    </row>
    <row r="966" spans="1:35" ht="108" x14ac:dyDescent="0.3">
      <c r="A966" s="10" t="s">
        <v>3906</v>
      </c>
      <c r="B966" s="10"/>
      <c r="C966" s="49" t="s">
        <v>3279</v>
      </c>
      <c r="D966" s="12"/>
      <c r="E966" s="12" t="s">
        <v>3907</v>
      </c>
      <c r="F966" s="29" t="s">
        <v>74</v>
      </c>
      <c r="G966" s="30">
        <v>0.3</v>
      </c>
      <c r="H966" s="30"/>
      <c r="I966" s="30">
        <v>17.010000000000002</v>
      </c>
      <c r="J966" s="31">
        <v>230.45</v>
      </c>
      <c r="M966" s="32">
        <f>ROUND(ROUND(J966, 2)*I966, 2)</f>
        <v>3919.95</v>
      </c>
      <c r="P966" s="31">
        <v>206.5</v>
      </c>
      <c r="S966" s="32">
        <f>ROUND(ROUND(P966, 2)*I966, 2)</f>
        <v>3512.57</v>
      </c>
      <c r="V966" s="9">
        <f>ROUND(ROUND(P966, 2)/1.2, 2)</f>
        <v>172.08</v>
      </c>
      <c r="Y966" s="9">
        <f t="shared" si="44"/>
        <v>2927.14</v>
      </c>
      <c r="AD966" s="4" t="s">
        <v>3908</v>
      </c>
      <c r="AE966" s="4" t="s">
        <v>3909</v>
      </c>
      <c r="AF966" s="4" t="s">
        <v>3283</v>
      </c>
    </row>
    <row r="967" spans="1:35" ht="36" x14ac:dyDescent="0.3">
      <c r="A967" s="10" t="s">
        <v>3910</v>
      </c>
      <c r="B967" s="10"/>
      <c r="C967" s="49" t="s">
        <v>630</v>
      </c>
      <c r="D967" s="12"/>
      <c r="E967" s="12"/>
      <c r="F967" s="29" t="s">
        <v>74</v>
      </c>
      <c r="G967" s="30">
        <v>0.15</v>
      </c>
      <c r="H967" s="30"/>
      <c r="I967" s="30">
        <v>8.5050000000000008</v>
      </c>
      <c r="J967" s="31">
        <v>90.28</v>
      </c>
      <c r="M967" s="32">
        <f>ROUND(ROUND(J967, 2)*I967, 2)</f>
        <v>767.83</v>
      </c>
      <c r="P967" s="31">
        <v>88.8</v>
      </c>
      <c r="S967" s="32">
        <f>ROUND(ROUND(P967, 2)*I967, 2)</f>
        <v>755.24</v>
      </c>
      <c r="V967" s="9">
        <f>ROUND(ROUND(P967, 2)/1.2, 2)</f>
        <v>74</v>
      </c>
      <c r="Y967" s="9">
        <f t="shared" si="44"/>
        <v>629.37</v>
      </c>
      <c r="AD967" s="4" t="s">
        <v>3911</v>
      </c>
      <c r="AE967" s="4" t="s">
        <v>3912</v>
      </c>
      <c r="AF967" s="4" t="s">
        <v>633</v>
      </c>
    </row>
    <row r="968" spans="1:35" ht="36" x14ac:dyDescent="0.3">
      <c r="A968" s="10" t="s">
        <v>3913</v>
      </c>
      <c r="B968" s="10" t="s">
        <v>3333</v>
      </c>
      <c r="C968" s="11" t="s">
        <v>3334</v>
      </c>
      <c r="D968" s="12"/>
      <c r="E968" s="12" t="s">
        <v>3914</v>
      </c>
      <c r="F968" s="12" t="s">
        <v>67</v>
      </c>
      <c r="G968" s="13">
        <v>1</v>
      </c>
      <c r="H968" s="13"/>
      <c r="I968" s="13">
        <v>3142.6</v>
      </c>
      <c r="J968" s="14">
        <v>82.68</v>
      </c>
      <c r="K968" s="15">
        <v>464</v>
      </c>
      <c r="L968" s="14">
        <f>J968+ROUND(K968, 2)</f>
        <v>546.68000000000006</v>
      </c>
      <c r="M968" s="14">
        <v>259830.17</v>
      </c>
      <c r="N968" s="14">
        <v>1458166.4</v>
      </c>
      <c r="O968" s="14">
        <f>M968+N968</f>
        <v>1717996.5699999998</v>
      </c>
      <c r="P968" s="14">
        <v>75.27</v>
      </c>
      <c r="Q968" s="15">
        <v>556.79999999999995</v>
      </c>
      <c r="R968" s="14">
        <f>P968+ROUND(Q968, 2)</f>
        <v>632.06999999999994</v>
      </c>
      <c r="S968" s="14">
        <v>236543.5</v>
      </c>
      <c r="T968" s="14">
        <v>1749799.68</v>
      </c>
      <c r="U968" s="14">
        <f>S968+T968</f>
        <v>1986343.18</v>
      </c>
      <c r="V968" s="9">
        <f>ROUND(P968 / 1.2, 2)</f>
        <v>62.73</v>
      </c>
      <c r="W968" s="9">
        <f>ROUND(Q968 / 1.2, 2)</f>
        <v>464</v>
      </c>
      <c r="X968" s="9">
        <f>ROUND(R968 / 1.2, 2)</f>
        <v>526.73</v>
      </c>
      <c r="Y968" s="9">
        <f t="shared" si="44"/>
        <v>197119.58</v>
      </c>
      <c r="Z968" s="9">
        <f>ROUND(T968 / 1.2, 2)</f>
        <v>1458166.4</v>
      </c>
      <c r="AA968" s="9">
        <f>Y968+Z968</f>
        <v>1655285.98</v>
      </c>
      <c r="AD968" s="4">
        <v>337840079</v>
      </c>
      <c r="AE968" s="4">
        <v>28858296</v>
      </c>
      <c r="AG968" s="4" t="s">
        <v>3336</v>
      </c>
      <c r="AH968" s="4" t="s">
        <v>3337</v>
      </c>
      <c r="AI968" s="4" t="s">
        <v>70</v>
      </c>
    </row>
    <row r="969" spans="1:35" ht="36" x14ac:dyDescent="0.3">
      <c r="A969" s="10" t="s">
        <v>3915</v>
      </c>
      <c r="B969" s="10"/>
      <c r="C969" s="49" t="s">
        <v>630</v>
      </c>
      <c r="D969" s="12"/>
      <c r="E969" s="12"/>
      <c r="F969" s="29" t="s">
        <v>74</v>
      </c>
      <c r="G969" s="30">
        <v>0.15</v>
      </c>
      <c r="H969" s="30"/>
      <c r="I969" s="30">
        <v>471.39</v>
      </c>
      <c r="J969" s="31">
        <v>90.28</v>
      </c>
      <c r="M969" s="32">
        <f>ROUND(ROUND(J969, 2)*I969, 2)</f>
        <v>42557.09</v>
      </c>
      <c r="P969" s="31">
        <v>88.8</v>
      </c>
      <c r="S969" s="32">
        <f>ROUND(ROUND(P969, 2)*I969, 2)</f>
        <v>41859.43</v>
      </c>
      <c r="V969" s="9">
        <f>ROUND(ROUND(P969, 2)/1.2, 2)</f>
        <v>74</v>
      </c>
      <c r="Y969" s="9">
        <f t="shared" si="44"/>
        <v>34882.86</v>
      </c>
      <c r="AD969" s="4" t="s">
        <v>3916</v>
      </c>
      <c r="AE969" s="4" t="s">
        <v>3917</v>
      </c>
      <c r="AF969" s="4" t="s">
        <v>633</v>
      </c>
    </row>
    <row r="970" spans="1:35" ht="108" x14ac:dyDescent="0.3">
      <c r="A970" s="10" t="s">
        <v>3918</v>
      </c>
      <c r="B970" s="10"/>
      <c r="C970" s="49" t="s">
        <v>3279</v>
      </c>
      <c r="D970" s="12"/>
      <c r="E970" s="12" t="s">
        <v>3919</v>
      </c>
      <c r="F970" s="29" t="s">
        <v>74</v>
      </c>
      <c r="G970" s="30">
        <v>0.3</v>
      </c>
      <c r="H970" s="30"/>
      <c r="I970" s="30">
        <v>942.78</v>
      </c>
      <c r="J970" s="31">
        <v>230.45</v>
      </c>
      <c r="M970" s="32">
        <f>ROUND(ROUND(J970, 2)*I970, 2)</f>
        <v>217263.65</v>
      </c>
      <c r="P970" s="31">
        <v>206.5</v>
      </c>
      <c r="S970" s="32">
        <f>ROUND(ROUND(P970, 2)*I970, 2)</f>
        <v>194684.07</v>
      </c>
      <c r="V970" s="9">
        <f>ROUND(ROUND(P970, 2)/1.2, 2)</f>
        <v>172.08</v>
      </c>
      <c r="Y970" s="9">
        <f t="shared" si="44"/>
        <v>162236.73000000001</v>
      </c>
      <c r="AD970" s="4" t="s">
        <v>3920</v>
      </c>
      <c r="AE970" s="4" t="s">
        <v>3921</v>
      </c>
      <c r="AF970" s="4" t="s">
        <v>3283</v>
      </c>
    </row>
    <row r="971" spans="1:35" ht="16.95" customHeight="1" x14ac:dyDescent="0.3">
      <c r="A971" s="10" t="s">
        <v>3922</v>
      </c>
      <c r="B971" s="10" t="s">
        <v>3923</v>
      </c>
      <c r="C971" s="101" t="s">
        <v>3924</v>
      </c>
      <c r="D971" s="102"/>
      <c r="E971" s="102"/>
      <c r="F971" s="102"/>
      <c r="G971" s="102"/>
      <c r="H971" s="102"/>
      <c r="I971" s="103"/>
      <c r="M971" s="6">
        <f>SUM(M972,M974,M976,M978,M980,M982,M984,M986,M988,M990,M992,M994,M996,M998,M1000,M1002,M1016,M1029,M1041,M1053,M1067,M1081,M1083,M1085,M1087,M1088)</f>
        <v>19484949.169999998</v>
      </c>
      <c r="N971" s="6">
        <f>SUM(N972,N974,N976,N978,N980,N982,N984,N986,N988,N990,N992,N994,N996,N998,N1000,N1002,N1016,N1029,N1041,N1053,N1067,N1081,N1083,N1085,N1087,N1088)</f>
        <v>4741022.83</v>
      </c>
      <c r="O971" s="6">
        <f>SUM(O972,O974,O976,O978,O980,O982,O984,O986,O988,O990,O992,O994,O996,O998,O1000,O1002,O1016,O1029,O1041,O1053,O1067,O1081,O1083,O1085,O1087,O1088)</f>
        <v>24225971.999999996</v>
      </c>
      <c r="S971" s="6">
        <f>SUM(S972,S974,S976,S978,S980,S982,S984,S986,S988,S990,S992,S994,S996,S998,S1000,S1002,S1016,S1029,S1041,S1053,S1067,S1081,S1083,S1085,S1087,S1088)</f>
        <v>10277853.059999999</v>
      </c>
      <c r="T971" s="6">
        <f>SUM(T972,T974,T976,T978,T980,T982,T984,T986,T988,T990,T992,T994,T996,T998,T1000,T1002,T1016,T1029,T1041,T1053,T1067,T1081,T1083,T1085,T1087,T1088)</f>
        <v>5607810.459999999</v>
      </c>
      <c r="U971" s="6">
        <f>SUM(U972,U974,U976,U978,U980,U982,U984,U986,U988,U990,U992,U994,U996,U998,U1000,U1002,U1016,U1029,U1041,U1053,U1067,U1081,U1083,U1085,U1087,U1088)</f>
        <v>15885663.520000003</v>
      </c>
      <c r="Y971" s="9">
        <f>SUM(Y972,Y974,Y976,Y978,Y980,Y982,Y984,Y986,Y988,Y990,Y992,Y994,Y996,Y998,Y1000,Y1002,Y1016,Y1029,Y1041,Y1053,Y1067,Y1081,Y1083,Y1085,Y1087,Y1088)</f>
        <v>8564877.5599999987</v>
      </c>
      <c r="Z971" s="9">
        <f>SUM(Z972,Z974,Z976,Z978,Z980,Z982,Z984,Z986,Z988,Z990,Z992,Z994,Z996,Z998,Z1000,Z1002,Z1016,Z1029,Z1041,Z1053,Z1067,Z1081,Z1083,Z1085,Z1087,Z1088)</f>
        <v>4673175.38</v>
      </c>
      <c r="AA971" s="9">
        <f>SUM(AA972,AA974,AA976,AA978,AA980,AA982,AA984,AA986,AA988,AA990,AA992,AA994,AA996,AA998,AA1000,AA1002,AA1016,AA1029,AA1041,AA1053,AA1067,AA1081,AA1083,AA1085,AA1087,AA1088)</f>
        <v>13238052.939999999</v>
      </c>
      <c r="AD971" s="4">
        <v>337839846</v>
      </c>
      <c r="AE971" s="4">
        <v>27137836</v>
      </c>
    </row>
    <row r="972" spans="1:35" ht="36" hidden="1" x14ac:dyDescent="0.3">
      <c r="A972" s="10" t="s">
        <v>3925</v>
      </c>
      <c r="B972" s="10" t="s">
        <v>3926</v>
      </c>
      <c r="C972" s="11" t="s">
        <v>3927</v>
      </c>
      <c r="D972" s="12"/>
      <c r="E972" s="12" t="s">
        <v>3928</v>
      </c>
      <c r="F972" s="12" t="s">
        <v>67</v>
      </c>
      <c r="G972" s="13">
        <v>1</v>
      </c>
      <c r="H972" s="13"/>
      <c r="I972" s="13">
        <v>0</v>
      </c>
      <c r="J972" s="14">
        <v>0</v>
      </c>
      <c r="K972" s="15">
        <v>837</v>
      </c>
      <c r="L972" s="14">
        <f>J972+ROUND(K972, 2)</f>
        <v>837</v>
      </c>
      <c r="M972" s="14">
        <v>0</v>
      </c>
      <c r="N972" s="14">
        <v>0</v>
      </c>
      <c r="O972" s="14">
        <f>M972+N972</f>
        <v>0</v>
      </c>
      <c r="P972" s="14">
        <v>2300</v>
      </c>
      <c r="Q972" s="15">
        <v>837</v>
      </c>
      <c r="R972" s="14">
        <f>P972+ROUND(Q972, 2)</f>
        <v>3137</v>
      </c>
      <c r="S972" s="14">
        <v>0</v>
      </c>
      <c r="T972" s="14">
        <v>0</v>
      </c>
      <c r="U972" s="14">
        <f>S972+T972</f>
        <v>0</v>
      </c>
      <c r="V972" s="9">
        <f>ROUND(P972 / 1.2, 2)</f>
        <v>1916.67</v>
      </c>
      <c r="W972" s="9">
        <f>ROUND(Q972 / 1.2, 2)</f>
        <v>697.5</v>
      </c>
      <c r="X972" s="9">
        <f>ROUND(R972 / 1.2, 2)</f>
        <v>2614.17</v>
      </c>
      <c r="Y972" s="9">
        <f>ROUND(S972 / 1.2, 2)</f>
        <v>0</v>
      </c>
      <c r="Z972" s="9">
        <f>ROUND(T972 / 1.2, 2)</f>
        <v>0</v>
      </c>
      <c r="AA972" s="9">
        <f>Y972+Z972</f>
        <v>0</v>
      </c>
      <c r="AD972" s="4">
        <v>337839848</v>
      </c>
      <c r="AE972" s="4">
        <v>27137981</v>
      </c>
      <c r="AG972" s="4" t="s">
        <v>3929</v>
      </c>
      <c r="AH972" s="4" t="s">
        <v>3930</v>
      </c>
      <c r="AI972" s="4" t="s">
        <v>70</v>
      </c>
    </row>
    <row r="973" spans="1:35" ht="108" hidden="1" x14ac:dyDescent="0.3">
      <c r="A973" s="10" t="s">
        <v>3932</v>
      </c>
      <c r="B973" s="10"/>
      <c r="C973" s="49" t="s">
        <v>3933</v>
      </c>
      <c r="D973" s="12"/>
      <c r="E973" s="12" t="s">
        <v>3934</v>
      </c>
      <c r="F973" s="29" t="s">
        <v>67</v>
      </c>
      <c r="G973" s="30">
        <v>1</v>
      </c>
      <c r="H973" s="41"/>
      <c r="I973" s="41">
        <v>0</v>
      </c>
      <c r="J973" s="31">
        <v>0</v>
      </c>
      <c r="M973" s="32">
        <f>ROUND(ROUND(J973, 2)*I973, 2)</f>
        <v>0</v>
      </c>
      <c r="P973" s="31">
        <v>2300</v>
      </c>
      <c r="S973" s="32">
        <f>ROUND(ROUND(P973, 2)*I973, 2)</f>
        <v>0</v>
      </c>
      <c r="V973" s="9">
        <f>ROUND(ROUND(P973, 2)/1.2, 2)</f>
        <v>1916.67</v>
      </c>
      <c r="Y973" s="9">
        <f t="shared" ref="Y973:Y1004" si="45">ROUND(S973 / 1.2, 2)</f>
        <v>0</v>
      </c>
      <c r="AD973" s="4" t="s">
        <v>3935</v>
      </c>
      <c r="AE973" s="4" t="s">
        <v>3936</v>
      </c>
      <c r="AF973" s="4" t="s">
        <v>3937</v>
      </c>
    </row>
    <row r="974" spans="1:35" ht="36" hidden="1" x14ac:dyDescent="0.3">
      <c r="A974" s="10" t="s">
        <v>3940</v>
      </c>
      <c r="B974" s="10" t="s">
        <v>3926</v>
      </c>
      <c r="C974" s="11" t="s">
        <v>3927</v>
      </c>
      <c r="D974" s="12"/>
      <c r="E974" s="12" t="s">
        <v>3941</v>
      </c>
      <c r="F974" s="12" t="s">
        <v>67</v>
      </c>
      <c r="G974" s="13">
        <v>1</v>
      </c>
      <c r="H974" s="13"/>
      <c r="I974" s="13">
        <v>0</v>
      </c>
      <c r="J974" s="14">
        <v>7126.9</v>
      </c>
      <c r="K974" s="15">
        <v>837</v>
      </c>
      <c r="L974" s="14">
        <f>J974+ROUND(K974, 2)</f>
        <v>7963.9</v>
      </c>
      <c r="M974" s="14">
        <v>0</v>
      </c>
      <c r="N974" s="14">
        <v>0</v>
      </c>
      <c r="O974" s="14">
        <f>M974+N974</f>
        <v>0</v>
      </c>
      <c r="P974" s="14">
        <v>2530</v>
      </c>
      <c r="Q974" s="15">
        <v>837</v>
      </c>
      <c r="R974" s="14">
        <f>P974+ROUND(Q974, 2)</f>
        <v>3367</v>
      </c>
      <c r="S974" s="14">
        <v>0</v>
      </c>
      <c r="T974" s="14">
        <v>0</v>
      </c>
      <c r="U974" s="14">
        <f>S974+T974</f>
        <v>0</v>
      </c>
      <c r="V974" s="9">
        <f>ROUND(P974 / 1.2, 2)</f>
        <v>2108.33</v>
      </c>
      <c r="W974" s="9">
        <f>ROUND(Q974 / 1.2, 2)</f>
        <v>697.5</v>
      </c>
      <c r="X974" s="9">
        <f>ROUND(R974 / 1.2, 2)</f>
        <v>2805.83</v>
      </c>
      <c r="Y974" s="9">
        <f t="shared" si="45"/>
        <v>0</v>
      </c>
      <c r="Z974" s="9">
        <f>ROUND(T974 / 1.2, 2)</f>
        <v>0</v>
      </c>
      <c r="AA974" s="9">
        <f>Y974+Z974</f>
        <v>0</v>
      </c>
      <c r="AD974" s="4">
        <v>337840080</v>
      </c>
      <c r="AE974" s="4">
        <v>27137988</v>
      </c>
      <c r="AG974" s="4" t="s">
        <v>3929</v>
      </c>
      <c r="AH974" s="4" t="s">
        <v>3930</v>
      </c>
      <c r="AI974" s="4" t="s">
        <v>70</v>
      </c>
    </row>
    <row r="975" spans="1:35" ht="72" hidden="1" x14ac:dyDescent="0.3">
      <c r="A975" s="10" t="s">
        <v>3943</v>
      </c>
      <c r="B975" s="10"/>
      <c r="C975" s="49" t="s">
        <v>3944</v>
      </c>
      <c r="D975" s="12"/>
      <c r="E975" s="12" t="s">
        <v>3945</v>
      </c>
      <c r="F975" s="29" t="s">
        <v>67</v>
      </c>
      <c r="G975" s="30">
        <v>1.1000000000000001</v>
      </c>
      <c r="H975" s="41"/>
      <c r="I975" s="41">
        <v>0</v>
      </c>
      <c r="J975" s="31">
        <v>6479</v>
      </c>
      <c r="M975" s="32">
        <f>ROUND(ROUND(J975, 2)*I975, 2)</f>
        <v>0</v>
      </c>
      <c r="P975" s="31">
        <v>2300</v>
      </c>
      <c r="S975" s="32">
        <f>ROUND(ROUND(P975, 2)*I975, 2)</f>
        <v>0</v>
      </c>
      <c r="V975" s="9">
        <f>ROUND(ROUND(P975, 2)/1.2, 2)</f>
        <v>1916.67</v>
      </c>
      <c r="Y975" s="9">
        <f t="shared" si="45"/>
        <v>0</v>
      </c>
      <c r="AD975" s="4" t="s">
        <v>3946</v>
      </c>
      <c r="AE975" s="4" t="s">
        <v>3947</v>
      </c>
      <c r="AF975" s="4" t="s">
        <v>3948</v>
      </c>
    </row>
    <row r="976" spans="1:35" ht="36" hidden="1" x14ac:dyDescent="0.3">
      <c r="A976" s="10" t="s">
        <v>3951</v>
      </c>
      <c r="B976" s="10" t="s">
        <v>3926</v>
      </c>
      <c r="C976" s="11" t="s">
        <v>3927</v>
      </c>
      <c r="D976" s="12"/>
      <c r="E976" s="12" t="s">
        <v>3952</v>
      </c>
      <c r="F976" s="12" t="s">
        <v>67</v>
      </c>
      <c r="G976" s="13">
        <v>1</v>
      </c>
      <c r="H976" s="13"/>
      <c r="I976" s="13">
        <v>0</v>
      </c>
      <c r="J976" s="14">
        <v>855.89</v>
      </c>
      <c r="K976" s="15">
        <v>837</v>
      </c>
      <c r="L976" s="14">
        <f>J976+ROUND(K976, 2)</f>
        <v>1692.8899999999999</v>
      </c>
      <c r="M976" s="14">
        <v>0</v>
      </c>
      <c r="N976" s="14">
        <v>0</v>
      </c>
      <c r="O976" s="14">
        <f>M976+N976</f>
        <v>0</v>
      </c>
      <c r="P976" s="14">
        <v>855.89</v>
      </c>
      <c r="Q976" s="15">
        <v>837</v>
      </c>
      <c r="R976" s="14">
        <f>P976+ROUND(Q976, 2)</f>
        <v>1692.8899999999999</v>
      </c>
      <c r="S976" s="14">
        <v>0</v>
      </c>
      <c r="T976" s="14">
        <v>0</v>
      </c>
      <c r="U976" s="14">
        <f>S976+T976</f>
        <v>0</v>
      </c>
      <c r="V976" s="9">
        <f>ROUND(P976 / 1.2, 2)</f>
        <v>713.24</v>
      </c>
      <c r="W976" s="9">
        <f>ROUND(Q976 / 1.2, 2)</f>
        <v>697.5</v>
      </c>
      <c r="X976" s="9">
        <f>ROUND(R976 / 1.2, 2)</f>
        <v>1410.74</v>
      </c>
      <c r="Y976" s="9">
        <f t="shared" si="45"/>
        <v>0</v>
      </c>
      <c r="Z976" s="9">
        <f>ROUND(T976 / 1.2, 2)</f>
        <v>0</v>
      </c>
      <c r="AA976" s="9">
        <f>Y976+Z976</f>
        <v>0</v>
      </c>
      <c r="AD976" s="4">
        <v>337840081</v>
      </c>
      <c r="AE976" s="4">
        <v>27137989</v>
      </c>
      <c r="AG976" s="4" t="s">
        <v>3929</v>
      </c>
      <c r="AH976" s="4" t="s">
        <v>3930</v>
      </c>
      <c r="AI976" s="4" t="s">
        <v>70</v>
      </c>
    </row>
    <row r="977" spans="1:35" ht="90" hidden="1" x14ac:dyDescent="0.3">
      <c r="A977" s="10" t="s">
        <v>3954</v>
      </c>
      <c r="B977" s="10"/>
      <c r="C977" s="28" t="s">
        <v>3955</v>
      </c>
      <c r="D977" s="12"/>
      <c r="E977" s="12" t="s">
        <v>3956</v>
      </c>
      <c r="F977" s="29" t="s">
        <v>67</v>
      </c>
      <c r="G977" s="30">
        <v>1.1000000000000001</v>
      </c>
      <c r="H977" s="41"/>
      <c r="I977" s="41">
        <v>0</v>
      </c>
      <c r="J977" s="31">
        <v>778.08</v>
      </c>
      <c r="M977" s="32">
        <f>ROUND(ROUND(J977, 2)*I977, 2)</f>
        <v>0</v>
      </c>
      <c r="P977" s="31">
        <v>778.08</v>
      </c>
      <c r="S977" s="32">
        <f>ROUND(ROUND(P977, 2)*I977, 2)</f>
        <v>0</v>
      </c>
      <c r="V977" s="9">
        <f>ROUND(ROUND(P977, 2)/1.2, 2)</f>
        <v>648.4</v>
      </c>
      <c r="Y977" s="9">
        <f t="shared" si="45"/>
        <v>0</v>
      </c>
      <c r="AD977" s="4" t="s">
        <v>3957</v>
      </c>
      <c r="AE977" s="4" t="s">
        <v>3958</v>
      </c>
      <c r="AF977" s="4" t="s">
        <v>3959</v>
      </c>
    </row>
    <row r="978" spans="1:35" ht="36" hidden="1" x14ac:dyDescent="0.3">
      <c r="A978" s="10" t="s">
        <v>3962</v>
      </c>
      <c r="B978" s="10" t="s">
        <v>3926</v>
      </c>
      <c r="C978" s="11" t="s">
        <v>3927</v>
      </c>
      <c r="D978" s="12"/>
      <c r="E978" s="12" t="s">
        <v>3963</v>
      </c>
      <c r="F978" s="12" t="s">
        <v>67</v>
      </c>
      <c r="G978" s="13">
        <v>1</v>
      </c>
      <c r="H978" s="13"/>
      <c r="I978" s="13">
        <v>0</v>
      </c>
      <c r="J978" s="14">
        <v>902.98</v>
      </c>
      <c r="K978" s="15">
        <v>837</v>
      </c>
      <c r="L978" s="14">
        <f>J978+ROUND(K978, 2)</f>
        <v>1739.98</v>
      </c>
      <c r="M978" s="14">
        <v>0</v>
      </c>
      <c r="N978" s="14">
        <v>0</v>
      </c>
      <c r="O978" s="14">
        <f>M978+N978</f>
        <v>0</v>
      </c>
      <c r="P978" s="14">
        <v>902.98</v>
      </c>
      <c r="Q978" s="15">
        <v>837</v>
      </c>
      <c r="R978" s="14">
        <f>P978+ROUND(Q978, 2)</f>
        <v>1739.98</v>
      </c>
      <c r="S978" s="14">
        <v>0</v>
      </c>
      <c r="T978" s="14">
        <v>0</v>
      </c>
      <c r="U978" s="14">
        <f>S978+T978</f>
        <v>0</v>
      </c>
      <c r="V978" s="9">
        <f>ROUND(P978 / 1.2, 2)</f>
        <v>752.48</v>
      </c>
      <c r="W978" s="9">
        <f>ROUND(Q978 / 1.2, 2)</f>
        <v>697.5</v>
      </c>
      <c r="X978" s="9">
        <f>ROUND(R978 / 1.2, 2)</f>
        <v>1449.98</v>
      </c>
      <c r="Y978" s="9">
        <f t="shared" si="45"/>
        <v>0</v>
      </c>
      <c r="Z978" s="9">
        <f>ROUND(T978 / 1.2, 2)</f>
        <v>0</v>
      </c>
      <c r="AA978" s="9">
        <f>Y978+Z978</f>
        <v>0</v>
      </c>
      <c r="AD978" s="4">
        <v>337840082</v>
      </c>
      <c r="AE978" s="4">
        <v>27137990</v>
      </c>
      <c r="AG978" s="4" t="s">
        <v>3929</v>
      </c>
      <c r="AH978" s="4" t="s">
        <v>3930</v>
      </c>
      <c r="AI978" s="4" t="s">
        <v>70</v>
      </c>
    </row>
    <row r="979" spans="1:35" ht="36" hidden="1" x14ac:dyDescent="0.3">
      <c r="A979" s="10" t="s">
        <v>3965</v>
      </c>
      <c r="B979" s="10"/>
      <c r="C979" s="28" t="s">
        <v>3966</v>
      </c>
      <c r="D979" s="12"/>
      <c r="E979" s="12"/>
      <c r="F979" s="29" t="s">
        <v>67</v>
      </c>
      <c r="G979" s="30">
        <v>1.1000000000000001</v>
      </c>
      <c r="H979" s="41"/>
      <c r="I979" s="41">
        <v>0</v>
      </c>
      <c r="J979" s="31">
        <v>820.89</v>
      </c>
      <c r="M979" s="32">
        <f>ROUND(ROUND(J979, 2)*I979, 2)</f>
        <v>0</v>
      </c>
      <c r="P979" s="31">
        <v>820.89</v>
      </c>
      <c r="S979" s="32">
        <f>ROUND(ROUND(P979, 2)*I979, 2)</f>
        <v>0</v>
      </c>
      <c r="V979" s="9">
        <f>ROUND(ROUND(P979, 2)/1.2, 2)</f>
        <v>684.08</v>
      </c>
      <c r="Y979" s="9">
        <f t="shared" si="45"/>
        <v>0</v>
      </c>
      <c r="AD979" s="4" t="s">
        <v>3967</v>
      </c>
      <c r="AE979" s="4" t="s">
        <v>3968</v>
      </c>
      <c r="AF979" s="4" t="s">
        <v>3969</v>
      </c>
    </row>
    <row r="980" spans="1:35" ht="36" hidden="1" x14ac:dyDescent="0.3">
      <c r="A980" s="10" t="s">
        <v>3972</v>
      </c>
      <c r="B980" s="10" t="s">
        <v>3926</v>
      </c>
      <c r="C980" s="11" t="s">
        <v>3927</v>
      </c>
      <c r="D980" s="12"/>
      <c r="E980" s="12" t="s">
        <v>3973</v>
      </c>
      <c r="F980" s="12" t="s">
        <v>67</v>
      </c>
      <c r="G980" s="13">
        <v>1</v>
      </c>
      <c r="H980" s="13"/>
      <c r="I980" s="13">
        <v>0</v>
      </c>
      <c r="J980" s="14">
        <v>901.26</v>
      </c>
      <c r="K980" s="15">
        <v>837</v>
      </c>
      <c r="L980" s="14">
        <f>J980+ROUND(K980, 2)</f>
        <v>1738.26</v>
      </c>
      <c r="M980" s="14">
        <v>0</v>
      </c>
      <c r="N980" s="14">
        <v>0</v>
      </c>
      <c r="O980" s="14">
        <f>M980+N980</f>
        <v>0</v>
      </c>
      <c r="P980" s="14">
        <v>901.26</v>
      </c>
      <c r="Q980" s="15">
        <v>837</v>
      </c>
      <c r="R980" s="14">
        <f>P980+ROUND(Q980, 2)</f>
        <v>1738.26</v>
      </c>
      <c r="S980" s="14">
        <v>0</v>
      </c>
      <c r="T980" s="14">
        <v>0</v>
      </c>
      <c r="U980" s="14">
        <f>S980+T980</f>
        <v>0</v>
      </c>
      <c r="V980" s="9">
        <f>ROUND(P980 / 1.2, 2)</f>
        <v>751.05</v>
      </c>
      <c r="W980" s="9">
        <f>ROUND(Q980 / 1.2, 2)</f>
        <v>697.5</v>
      </c>
      <c r="X980" s="9">
        <f>ROUND(R980 / 1.2, 2)</f>
        <v>1448.55</v>
      </c>
      <c r="Y980" s="9">
        <f t="shared" si="45"/>
        <v>0</v>
      </c>
      <c r="Z980" s="9">
        <f>ROUND(T980 / 1.2, 2)</f>
        <v>0</v>
      </c>
      <c r="AA980" s="9">
        <f>Y980+Z980</f>
        <v>0</v>
      </c>
      <c r="AD980" s="4">
        <v>337840083</v>
      </c>
      <c r="AE980" s="4">
        <v>27137991</v>
      </c>
      <c r="AG980" s="4" t="s">
        <v>3929</v>
      </c>
      <c r="AH980" s="4" t="s">
        <v>3930</v>
      </c>
      <c r="AI980" s="4" t="s">
        <v>70</v>
      </c>
    </row>
    <row r="981" spans="1:35" ht="36" hidden="1" x14ac:dyDescent="0.3">
      <c r="A981" s="10" t="s">
        <v>3975</v>
      </c>
      <c r="B981" s="10"/>
      <c r="C981" s="28" t="s">
        <v>3976</v>
      </c>
      <c r="D981" s="12"/>
      <c r="E981" s="12"/>
      <c r="F981" s="29" t="s">
        <v>67</v>
      </c>
      <c r="G981" s="30">
        <v>1.1000000000000001</v>
      </c>
      <c r="H981" s="41"/>
      <c r="I981" s="41">
        <v>0</v>
      </c>
      <c r="J981" s="31">
        <v>819.33</v>
      </c>
      <c r="M981" s="32">
        <f>ROUND(ROUND(J981, 2)*I981, 2)</f>
        <v>0</v>
      </c>
      <c r="P981" s="31">
        <v>819.33</v>
      </c>
      <c r="S981" s="32">
        <f>ROUND(ROUND(P981, 2)*I981, 2)</f>
        <v>0</v>
      </c>
      <c r="V981" s="9">
        <f>ROUND(ROUND(P981, 2)/1.2, 2)</f>
        <v>682.78</v>
      </c>
      <c r="Y981" s="9">
        <f t="shared" si="45"/>
        <v>0</v>
      </c>
      <c r="AD981" s="4" t="s">
        <v>3977</v>
      </c>
      <c r="AE981" s="4" t="s">
        <v>3978</v>
      </c>
      <c r="AF981" s="4" t="s">
        <v>3979</v>
      </c>
    </row>
    <row r="982" spans="1:35" ht="36" hidden="1" x14ac:dyDescent="0.3">
      <c r="A982" s="10" t="s">
        <v>3982</v>
      </c>
      <c r="B982" s="10" t="s">
        <v>3926</v>
      </c>
      <c r="C982" s="11" t="s">
        <v>3927</v>
      </c>
      <c r="D982" s="12"/>
      <c r="E982" s="12" t="s">
        <v>3983</v>
      </c>
      <c r="F982" s="12" t="s">
        <v>67</v>
      </c>
      <c r="G982" s="13">
        <v>1</v>
      </c>
      <c r="H982" s="13"/>
      <c r="I982" s="13">
        <v>0</v>
      </c>
      <c r="J982" s="14">
        <v>0</v>
      </c>
      <c r="K982" s="15">
        <v>837</v>
      </c>
      <c r="L982" s="14">
        <f>J982+ROUND(K982, 2)</f>
        <v>837</v>
      </c>
      <c r="M982" s="14">
        <v>0</v>
      </c>
      <c r="N982" s="14">
        <v>0</v>
      </c>
      <c r="O982" s="14">
        <f>M982+N982</f>
        <v>0</v>
      </c>
      <c r="P982" s="14">
        <v>2300</v>
      </c>
      <c r="Q982" s="15">
        <v>837</v>
      </c>
      <c r="R982" s="14">
        <f>P982+ROUND(Q982, 2)</f>
        <v>3137</v>
      </c>
      <c r="S982" s="14">
        <v>0</v>
      </c>
      <c r="T982" s="14">
        <v>0</v>
      </c>
      <c r="U982" s="14">
        <f>S982+T982</f>
        <v>0</v>
      </c>
      <c r="V982" s="9">
        <f>ROUND(P982 / 1.2, 2)</f>
        <v>1916.67</v>
      </c>
      <c r="W982" s="9">
        <f>ROUND(Q982 / 1.2, 2)</f>
        <v>697.5</v>
      </c>
      <c r="X982" s="9">
        <f>ROUND(R982 / 1.2, 2)</f>
        <v>2614.17</v>
      </c>
      <c r="Y982" s="9">
        <f t="shared" si="45"/>
        <v>0</v>
      </c>
      <c r="Z982" s="9">
        <f>ROUND(T982 / 1.2, 2)</f>
        <v>0</v>
      </c>
      <c r="AA982" s="9">
        <f>Y982+Z982</f>
        <v>0</v>
      </c>
      <c r="AD982" s="4">
        <v>337840084</v>
      </c>
      <c r="AE982" s="4">
        <v>27137905</v>
      </c>
      <c r="AG982" s="4" t="s">
        <v>3929</v>
      </c>
      <c r="AH982" s="4" t="s">
        <v>3930</v>
      </c>
      <c r="AI982" s="4" t="s">
        <v>70</v>
      </c>
    </row>
    <row r="983" spans="1:35" ht="90" hidden="1" x14ac:dyDescent="0.3">
      <c r="A983" s="10" t="s">
        <v>3985</v>
      </c>
      <c r="B983" s="10"/>
      <c r="C983" s="49" t="s">
        <v>3933</v>
      </c>
      <c r="D983" s="12"/>
      <c r="E983" s="12" t="s">
        <v>3986</v>
      </c>
      <c r="F983" s="29" t="s">
        <v>67</v>
      </c>
      <c r="G983" s="30">
        <v>1</v>
      </c>
      <c r="H983" s="41"/>
      <c r="I983" s="41">
        <v>0</v>
      </c>
      <c r="J983" s="31">
        <v>0</v>
      </c>
      <c r="M983" s="32">
        <f>ROUND(ROUND(J983, 2)*I983, 2)</f>
        <v>0</v>
      </c>
      <c r="P983" s="31">
        <v>2300</v>
      </c>
      <c r="S983" s="32">
        <f>ROUND(ROUND(P983, 2)*I983, 2)</f>
        <v>0</v>
      </c>
      <c r="V983" s="9">
        <f>ROUND(ROUND(P983, 2)/1.2, 2)</f>
        <v>1916.67</v>
      </c>
      <c r="Y983" s="9">
        <f t="shared" si="45"/>
        <v>0</v>
      </c>
      <c r="AD983" s="4" t="s">
        <v>3987</v>
      </c>
      <c r="AE983" s="4" t="s">
        <v>3988</v>
      </c>
      <c r="AF983" s="4" t="s">
        <v>3937</v>
      </c>
    </row>
    <row r="984" spans="1:35" ht="36" hidden="1" x14ac:dyDescent="0.3">
      <c r="A984" s="10" t="s">
        <v>3991</v>
      </c>
      <c r="B984" s="10" t="s">
        <v>3926</v>
      </c>
      <c r="C984" s="11" t="s">
        <v>3927</v>
      </c>
      <c r="D984" s="12"/>
      <c r="E984" s="12" t="s">
        <v>3992</v>
      </c>
      <c r="F984" s="12" t="s">
        <v>67</v>
      </c>
      <c r="G984" s="13">
        <v>1</v>
      </c>
      <c r="H984" s="13"/>
      <c r="I984" s="13">
        <v>0</v>
      </c>
      <c r="J984" s="14">
        <v>7126.9</v>
      </c>
      <c r="K984" s="15">
        <v>837</v>
      </c>
      <c r="L984" s="14">
        <f>J984+ROUND(K984, 2)</f>
        <v>7963.9</v>
      </c>
      <c r="M984" s="14">
        <v>0</v>
      </c>
      <c r="N984" s="14">
        <v>0</v>
      </c>
      <c r="O984" s="14">
        <f>M984+N984</f>
        <v>0</v>
      </c>
      <c r="P984" s="14">
        <v>2530</v>
      </c>
      <c r="Q984" s="15">
        <v>837</v>
      </c>
      <c r="R984" s="14">
        <f>P984+ROUND(Q984, 2)</f>
        <v>3367</v>
      </c>
      <c r="S984" s="14">
        <v>0</v>
      </c>
      <c r="T984" s="14">
        <v>0</v>
      </c>
      <c r="U984" s="14">
        <f>S984+T984</f>
        <v>0</v>
      </c>
      <c r="V984" s="9">
        <f>ROUND(P984 / 1.2, 2)</f>
        <v>2108.33</v>
      </c>
      <c r="W984" s="9">
        <f>ROUND(Q984 / 1.2, 2)</f>
        <v>697.5</v>
      </c>
      <c r="X984" s="9">
        <f>ROUND(R984 / 1.2, 2)</f>
        <v>2805.83</v>
      </c>
      <c r="Y984" s="9">
        <f t="shared" si="45"/>
        <v>0</v>
      </c>
      <c r="Z984" s="9">
        <f>ROUND(T984 / 1.2, 2)</f>
        <v>0</v>
      </c>
      <c r="AA984" s="9">
        <f>Y984+Z984</f>
        <v>0</v>
      </c>
      <c r="AD984" s="4">
        <v>337840085</v>
      </c>
      <c r="AE984" s="4">
        <v>27137912</v>
      </c>
      <c r="AG984" s="4" t="s">
        <v>3929</v>
      </c>
      <c r="AH984" s="4" t="s">
        <v>3930</v>
      </c>
      <c r="AI984" s="4" t="s">
        <v>70</v>
      </c>
    </row>
    <row r="985" spans="1:35" ht="72" hidden="1" x14ac:dyDescent="0.3">
      <c r="A985" s="10" t="s">
        <v>3994</v>
      </c>
      <c r="B985" s="10"/>
      <c r="C985" s="49" t="s">
        <v>3944</v>
      </c>
      <c r="D985" s="12"/>
      <c r="E985" s="12" t="s">
        <v>3945</v>
      </c>
      <c r="F985" s="29" t="s">
        <v>67</v>
      </c>
      <c r="G985" s="30">
        <v>1.1000000000000001</v>
      </c>
      <c r="H985" s="41"/>
      <c r="I985" s="41">
        <v>0</v>
      </c>
      <c r="J985" s="31">
        <v>6479</v>
      </c>
      <c r="M985" s="32">
        <f>ROUND(ROUND(J985, 2)*I985, 2)</f>
        <v>0</v>
      </c>
      <c r="P985" s="31">
        <v>2300</v>
      </c>
      <c r="S985" s="32">
        <f>ROUND(ROUND(P985, 2)*I985, 2)</f>
        <v>0</v>
      </c>
      <c r="V985" s="9">
        <f>ROUND(ROUND(P985, 2)/1.2, 2)</f>
        <v>1916.67</v>
      </c>
      <c r="Y985" s="9">
        <f t="shared" si="45"/>
        <v>0</v>
      </c>
      <c r="AD985" s="4" t="s">
        <v>3995</v>
      </c>
      <c r="AE985" s="4" t="s">
        <v>3996</v>
      </c>
      <c r="AF985" s="4" t="s">
        <v>3948</v>
      </c>
    </row>
    <row r="986" spans="1:35" ht="36" hidden="1" x14ac:dyDescent="0.3">
      <c r="A986" s="10" t="s">
        <v>3999</v>
      </c>
      <c r="B986" s="10" t="s">
        <v>3926</v>
      </c>
      <c r="C986" s="11" t="s">
        <v>3927</v>
      </c>
      <c r="D986" s="12"/>
      <c r="E986" s="12" t="s">
        <v>4000</v>
      </c>
      <c r="F986" s="12" t="s">
        <v>67</v>
      </c>
      <c r="G986" s="13">
        <v>1</v>
      </c>
      <c r="H986" s="13"/>
      <c r="I986" s="13">
        <v>0</v>
      </c>
      <c r="J986" s="14">
        <v>855.89</v>
      </c>
      <c r="K986" s="15">
        <v>837</v>
      </c>
      <c r="L986" s="14">
        <f>J986+ROUND(K986, 2)</f>
        <v>1692.8899999999999</v>
      </c>
      <c r="M986" s="14">
        <v>0</v>
      </c>
      <c r="N986" s="14">
        <v>0</v>
      </c>
      <c r="O986" s="14">
        <f>M986+N986</f>
        <v>0</v>
      </c>
      <c r="P986" s="14">
        <v>855.89</v>
      </c>
      <c r="Q986" s="15">
        <v>837</v>
      </c>
      <c r="R986" s="14">
        <f>P986+ROUND(Q986, 2)</f>
        <v>1692.8899999999999</v>
      </c>
      <c r="S986" s="14">
        <v>0</v>
      </c>
      <c r="T986" s="14">
        <v>0</v>
      </c>
      <c r="U986" s="14">
        <f>S986+T986</f>
        <v>0</v>
      </c>
      <c r="V986" s="9">
        <f>ROUND(P986 / 1.2, 2)</f>
        <v>713.24</v>
      </c>
      <c r="W986" s="9">
        <f>ROUND(Q986 / 1.2, 2)</f>
        <v>697.5</v>
      </c>
      <c r="X986" s="9">
        <f>ROUND(R986 / 1.2, 2)</f>
        <v>1410.74</v>
      </c>
      <c r="Y986" s="9">
        <f t="shared" si="45"/>
        <v>0</v>
      </c>
      <c r="Z986" s="9">
        <f>ROUND(T986 / 1.2, 2)</f>
        <v>0</v>
      </c>
      <c r="AA986" s="9">
        <f>Y986+Z986</f>
        <v>0</v>
      </c>
      <c r="AD986" s="4">
        <v>337840086</v>
      </c>
      <c r="AE986" s="4">
        <v>27137913</v>
      </c>
      <c r="AG986" s="4" t="s">
        <v>3929</v>
      </c>
      <c r="AH986" s="4" t="s">
        <v>3930</v>
      </c>
      <c r="AI986" s="4" t="s">
        <v>70</v>
      </c>
    </row>
    <row r="987" spans="1:35" ht="90" hidden="1" x14ac:dyDescent="0.3">
      <c r="A987" s="10" t="s">
        <v>4002</v>
      </c>
      <c r="B987" s="10"/>
      <c r="C987" s="28" t="s">
        <v>3955</v>
      </c>
      <c r="D987" s="12"/>
      <c r="E987" s="12" t="s">
        <v>3956</v>
      </c>
      <c r="F987" s="29" t="s">
        <v>67</v>
      </c>
      <c r="G987" s="30">
        <v>1.1000000000000001</v>
      </c>
      <c r="H987" s="41"/>
      <c r="I987" s="41">
        <v>0</v>
      </c>
      <c r="J987" s="31">
        <v>778.08</v>
      </c>
      <c r="M987" s="32">
        <f>ROUND(ROUND(J987, 2)*I987, 2)</f>
        <v>0</v>
      </c>
      <c r="P987" s="31">
        <v>778.08</v>
      </c>
      <c r="S987" s="32">
        <f>ROUND(ROUND(P987, 2)*I987, 2)</f>
        <v>0</v>
      </c>
      <c r="V987" s="9">
        <f>ROUND(ROUND(P987, 2)/1.2, 2)</f>
        <v>648.4</v>
      </c>
      <c r="Y987" s="9">
        <f t="shared" si="45"/>
        <v>0</v>
      </c>
      <c r="AD987" s="4" t="s">
        <v>4003</v>
      </c>
      <c r="AE987" s="4" t="s">
        <v>4004</v>
      </c>
      <c r="AF987" s="4" t="s">
        <v>3959</v>
      </c>
    </row>
    <row r="988" spans="1:35" ht="36" hidden="1" x14ac:dyDescent="0.3">
      <c r="A988" s="10" t="s">
        <v>4007</v>
      </c>
      <c r="B988" s="10" t="s">
        <v>3926</v>
      </c>
      <c r="C988" s="11" t="s">
        <v>3927</v>
      </c>
      <c r="D988" s="12"/>
      <c r="E988" s="12" t="s">
        <v>4008</v>
      </c>
      <c r="F988" s="12" t="s">
        <v>67</v>
      </c>
      <c r="G988" s="13">
        <v>1</v>
      </c>
      <c r="H988" s="13"/>
      <c r="I988" s="13">
        <v>0</v>
      </c>
      <c r="J988" s="14">
        <v>902.98</v>
      </c>
      <c r="K988" s="15">
        <v>837</v>
      </c>
      <c r="L988" s="14">
        <f>J988+ROUND(K988, 2)</f>
        <v>1739.98</v>
      </c>
      <c r="M988" s="14">
        <v>0</v>
      </c>
      <c r="N988" s="14">
        <v>0</v>
      </c>
      <c r="O988" s="14">
        <f>M988+N988</f>
        <v>0</v>
      </c>
      <c r="P988" s="14">
        <v>902.98</v>
      </c>
      <c r="Q988" s="15">
        <v>837</v>
      </c>
      <c r="R988" s="14">
        <f>P988+ROUND(Q988, 2)</f>
        <v>1739.98</v>
      </c>
      <c r="S988" s="14">
        <v>0</v>
      </c>
      <c r="T988" s="14">
        <v>0</v>
      </c>
      <c r="U988" s="14">
        <f>S988+T988</f>
        <v>0</v>
      </c>
      <c r="V988" s="9">
        <f>ROUND(P988 / 1.2, 2)</f>
        <v>752.48</v>
      </c>
      <c r="W988" s="9">
        <f>ROUND(Q988 / 1.2, 2)</f>
        <v>697.5</v>
      </c>
      <c r="X988" s="9">
        <f>ROUND(R988 / 1.2, 2)</f>
        <v>1449.98</v>
      </c>
      <c r="Y988" s="9">
        <f t="shared" si="45"/>
        <v>0</v>
      </c>
      <c r="Z988" s="9">
        <f>ROUND(T988 / 1.2, 2)</f>
        <v>0</v>
      </c>
      <c r="AA988" s="9">
        <f>Y988+Z988</f>
        <v>0</v>
      </c>
      <c r="AD988" s="4">
        <v>337840087</v>
      </c>
      <c r="AE988" s="4">
        <v>27137914</v>
      </c>
      <c r="AG988" s="4" t="s">
        <v>3929</v>
      </c>
      <c r="AH988" s="4" t="s">
        <v>3930</v>
      </c>
      <c r="AI988" s="4" t="s">
        <v>70</v>
      </c>
    </row>
    <row r="989" spans="1:35" ht="36" hidden="1" x14ac:dyDescent="0.3">
      <c r="A989" s="10" t="s">
        <v>4010</v>
      </c>
      <c r="B989" s="10"/>
      <c r="C989" s="28" t="s">
        <v>3966</v>
      </c>
      <c r="D989" s="12"/>
      <c r="E989" s="12"/>
      <c r="F989" s="29" t="s">
        <v>67</v>
      </c>
      <c r="G989" s="30">
        <v>1.1000000000000001</v>
      </c>
      <c r="H989" s="41"/>
      <c r="I989" s="41">
        <v>0</v>
      </c>
      <c r="J989" s="31">
        <v>820.89</v>
      </c>
      <c r="M989" s="32">
        <f>ROUND(ROUND(J989, 2)*I989, 2)</f>
        <v>0</v>
      </c>
      <c r="P989" s="31">
        <v>820.89</v>
      </c>
      <c r="S989" s="32">
        <f>ROUND(ROUND(P989, 2)*I989, 2)</f>
        <v>0</v>
      </c>
      <c r="V989" s="9">
        <f>ROUND(ROUND(P989, 2)/1.2, 2)</f>
        <v>684.08</v>
      </c>
      <c r="Y989" s="9">
        <f t="shared" si="45"/>
        <v>0</v>
      </c>
      <c r="AD989" s="4" t="s">
        <v>4011</v>
      </c>
      <c r="AE989" s="4" t="s">
        <v>4012</v>
      </c>
      <c r="AF989" s="4" t="s">
        <v>3969</v>
      </c>
    </row>
    <row r="990" spans="1:35" ht="36" hidden="1" x14ac:dyDescent="0.3">
      <c r="A990" s="10" t="s">
        <v>4015</v>
      </c>
      <c r="B990" s="10" t="s">
        <v>3926</v>
      </c>
      <c r="C990" s="11" t="s">
        <v>3927</v>
      </c>
      <c r="D990" s="12"/>
      <c r="E990" s="12" t="s">
        <v>4016</v>
      </c>
      <c r="F990" s="12" t="s">
        <v>67</v>
      </c>
      <c r="G990" s="13">
        <v>1</v>
      </c>
      <c r="H990" s="13"/>
      <c r="I990" s="13">
        <v>0</v>
      </c>
      <c r="J990" s="14">
        <v>901.26</v>
      </c>
      <c r="K990" s="15">
        <v>837</v>
      </c>
      <c r="L990" s="14">
        <f>J990+ROUND(K990, 2)</f>
        <v>1738.26</v>
      </c>
      <c r="M990" s="14">
        <v>0</v>
      </c>
      <c r="N990" s="14">
        <v>0</v>
      </c>
      <c r="O990" s="14">
        <f>M990+N990</f>
        <v>0</v>
      </c>
      <c r="P990" s="14">
        <v>901.26</v>
      </c>
      <c r="Q990" s="15">
        <v>837</v>
      </c>
      <c r="R990" s="14">
        <f>P990+ROUND(Q990, 2)</f>
        <v>1738.26</v>
      </c>
      <c r="S990" s="14">
        <v>0</v>
      </c>
      <c r="T990" s="14">
        <v>0</v>
      </c>
      <c r="U990" s="14">
        <f>S990+T990</f>
        <v>0</v>
      </c>
      <c r="V990" s="9">
        <f>ROUND(P990 / 1.2, 2)</f>
        <v>751.05</v>
      </c>
      <c r="W990" s="9">
        <f>ROUND(Q990 / 1.2, 2)</f>
        <v>697.5</v>
      </c>
      <c r="X990" s="9">
        <f>ROUND(R990 / 1.2, 2)</f>
        <v>1448.55</v>
      </c>
      <c r="Y990" s="9">
        <f t="shared" si="45"/>
        <v>0</v>
      </c>
      <c r="Z990" s="9">
        <f>ROUND(T990 / 1.2, 2)</f>
        <v>0</v>
      </c>
      <c r="AA990" s="9">
        <f>Y990+Z990</f>
        <v>0</v>
      </c>
      <c r="AD990" s="4">
        <v>337840088</v>
      </c>
      <c r="AE990" s="4">
        <v>27137915</v>
      </c>
      <c r="AG990" s="4" t="s">
        <v>3929</v>
      </c>
      <c r="AH990" s="4" t="s">
        <v>3930</v>
      </c>
      <c r="AI990" s="4" t="s">
        <v>70</v>
      </c>
    </row>
    <row r="991" spans="1:35" ht="36" hidden="1" x14ac:dyDescent="0.3">
      <c r="A991" s="10" t="s">
        <v>4018</v>
      </c>
      <c r="B991" s="10"/>
      <c r="C991" s="28" t="s">
        <v>3976</v>
      </c>
      <c r="D991" s="12"/>
      <c r="E991" s="12"/>
      <c r="F991" s="29" t="s">
        <v>67</v>
      </c>
      <c r="G991" s="30">
        <v>1.1000000000000001</v>
      </c>
      <c r="H991" s="41"/>
      <c r="I991" s="41">
        <v>0</v>
      </c>
      <c r="J991" s="31">
        <v>819.33</v>
      </c>
      <c r="M991" s="32">
        <f>ROUND(ROUND(J991, 2)*I991, 2)</f>
        <v>0</v>
      </c>
      <c r="P991" s="31">
        <v>819.33</v>
      </c>
      <c r="S991" s="32">
        <f>ROUND(ROUND(P991, 2)*I991, 2)</f>
        <v>0</v>
      </c>
      <c r="V991" s="9">
        <f>ROUND(ROUND(P991, 2)/1.2, 2)</f>
        <v>682.78</v>
      </c>
      <c r="Y991" s="9">
        <f t="shared" si="45"/>
        <v>0</v>
      </c>
      <c r="AD991" s="4" t="s">
        <v>4019</v>
      </c>
      <c r="AE991" s="4" t="s">
        <v>4020</v>
      </c>
      <c r="AF991" s="4" t="s">
        <v>3979</v>
      </c>
    </row>
    <row r="992" spans="1:35" ht="36" x14ac:dyDescent="0.3">
      <c r="A992" s="10" t="s">
        <v>4023</v>
      </c>
      <c r="B992" s="10" t="s">
        <v>3926</v>
      </c>
      <c r="C992" s="11" t="s">
        <v>3927</v>
      </c>
      <c r="D992" s="12"/>
      <c r="E992" s="12" t="s">
        <v>4024</v>
      </c>
      <c r="F992" s="12" t="s">
        <v>67</v>
      </c>
      <c r="G992" s="13">
        <v>1</v>
      </c>
      <c r="H992" s="13"/>
      <c r="I992" s="13">
        <v>837.6</v>
      </c>
      <c r="J992" s="14">
        <v>0</v>
      </c>
      <c r="K992" s="15">
        <v>837.01</v>
      </c>
      <c r="L992" s="14">
        <f>J992+ROUND(K992, 2)</f>
        <v>837.01</v>
      </c>
      <c r="M992" s="14">
        <v>0</v>
      </c>
      <c r="N992" s="14">
        <v>701079.58</v>
      </c>
      <c r="O992" s="14">
        <f>M992+N992</f>
        <v>701079.58</v>
      </c>
      <c r="P992" s="14">
        <v>1802.29</v>
      </c>
      <c r="Q992" s="15">
        <v>1004.4</v>
      </c>
      <c r="R992" s="14">
        <f>P992+ROUND(Q992, 2)</f>
        <v>2806.69</v>
      </c>
      <c r="S992" s="14">
        <v>1509598.1</v>
      </c>
      <c r="T992" s="14">
        <v>841285.44</v>
      </c>
      <c r="U992" s="14">
        <f>S992+T992</f>
        <v>2350883.54</v>
      </c>
      <c r="V992" s="9">
        <f>ROUND(P992 / 1.2, 2)</f>
        <v>1501.91</v>
      </c>
      <c r="W992" s="9">
        <f>ROUND(Q992 / 1.2, 2)</f>
        <v>837</v>
      </c>
      <c r="X992" s="9">
        <f>ROUND(R992 / 1.2, 2)</f>
        <v>2338.91</v>
      </c>
      <c r="Y992" s="9">
        <f t="shared" si="45"/>
        <v>1257998.42</v>
      </c>
      <c r="Z992" s="9">
        <f>ROUND(T992 / 1.2, 2)</f>
        <v>701071.2</v>
      </c>
      <c r="AA992" s="9">
        <f>Y992+Z992</f>
        <v>1959069.6199999999</v>
      </c>
      <c r="AD992" s="4">
        <v>337840089</v>
      </c>
      <c r="AE992" s="4">
        <v>28863244</v>
      </c>
      <c r="AG992" s="4" t="s">
        <v>3929</v>
      </c>
      <c r="AH992" s="4" t="s">
        <v>3930</v>
      </c>
      <c r="AI992" s="4" t="s">
        <v>70</v>
      </c>
    </row>
    <row r="993" spans="1:35" ht="216" x14ac:dyDescent="0.3">
      <c r="A993" s="10" t="s">
        <v>4025</v>
      </c>
      <c r="B993" s="10"/>
      <c r="C993" s="49" t="s">
        <v>3933</v>
      </c>
      <c r="D993" s="12"/>
      <c r="E993" s="12" t="s">
        <v>4026</v>
      </c>
      <c r="F993" s="29" t="s">
        <v>67</v>
      </c>
      <c r="G993" s="30">
        <v>1</v>
      </c>
      <c r="H993" s="41"/>
      <c r="I993" s="41">
        <v>837.6</v>
      </c>
      <c r="J993" s="31">
        <v>0</v>
      </c>
      <c r="M993" s="32">
        <f>ROUND(ROUND(J993, 2)*I993, 2)</f>
        <v>0</v>
      </c>
      <c r="P993" s="31">
        <v>1802.29</v>
      </c>
      <c r="S993" s="32">
        <f>ROUND(ROUND(P993, 2)*I993, 2)</f>
        <v>1509598.1</v>
      </c>
      <c r="V993" s="9">
        <f>ROUND(ROUND(P993, 2)/1.2, 2)</f>
        <v>1501.91</v>
      </c>
      <c r="Y993" s="9">
        <f t="shared" si="45"/>
        <v>1257998.42</v>
      </c>
      <c r="AD993" s="4" t="s">
        <v>4027</v>
      </c>
      <c r="AE993" s="4" t="s">
        <v>4028</v>
      </c>
      <c r="AF993" s="4" t="s">
        <v>3937</v>
      </c>
    </row>
    <row r="994" spans="1:35" ht="36" x14ac:dyDescent="0.3">
      <c r="A994" s="10" t="s">
        <v>4029</v>
      </c>
      <c r="B994" s="10" t="s">
        <v>3926</v>
      </c>
      <c r="C994" s="11" t="s">
        <v>3927</v>
      </c>
      <c r="D994" s="12"/>
      <c r="E994" s="12" t="s">
        <v>4030</v>
      </c>
      <c r="F994" s="12" t="s">
        <v>67</v>
      </c>
      <c r="G994" s="13">
        <v>1</v>
      </c>
      <c r="H994" s="13"/>
      <c r="I994" s="13">
        <v>2589.9</v>
      </c>
      <c r="J994" s="14">
        <v>7245.69</v>
      </c>
      <c r="K994" s="15">
        <v>837.01</v>
      </c>
      <c r="L994" s="14">
        <f>J994+ROUND(K994, 2)</f>
        <v>8082.7</v>
      </c>
      <c r="M994" s="14">
        <v>18765612.530000001</v>
      </c>
      <c r="N994" s="14">
        <v>2167772.2000000002</v>
      </c>
      <c r="O994" s="14">
        <f>M994+N994</f>
        <v>20933384.73</v>
      </c>
      <c r="P994" s="14">
        <v>2241.8000000000002</v>
      </c>
      <c r="Q994" s="15">
        <v>1004.4</v>
      </c>
      <c r="R994" s="14">
        <f>P994+ROUND(Q994, 2)</f>
        <v>3246.2000000000003</v>
      </c>
      <c r="S994" s="14">
        <v>5806037.8200000003</v>
      </c>
      <c r="T994" s="14">
        <v>2601295.56</v>
      </c>
      <c r="U994" s="14">
        <f>S994+T994</f>
        <v>8407333.3800000008</v>
      </c>
      <c r="V994" s="9">
        <f>ROUND(P994 / 1.2, 2)</f>
        <v>1868.17</v>
      </c>
      <c r="W994" s="9">
        <f>ROUND(Q994 / 1.2, 2)</f>
        <v>837</v>
      </c>
      <c r="X994" s="9">
        <f>ROUND(R994 / 1.2, 2)</f>
        <v>2705.17</v>
      </c>
      <c r="Y994" s="9">
        <f t="shared" si="45"/>
        <v>4838364.8499999996</v>
      </c>
      <c r="Z994" s="9">
        <f>ROUND(T994 / 1.2, 2)</f>
        <v>2167746.2999999998</v>
      </c>
      <c r="AA994" s="9">
        <f>Y994+Z994</f>
        <v>7006111.1499999994</v>
      </c>
      <c r="AD994" s="4">
        <v>337840090</v>
      </c>
      <c r="AE994" s="4">
        <v>28863245</v>
      </c>
      <c r="AG994" s="4" t="s">
        <v>3929</v>
      </c>
      <c r="AH994" s="4" t="s">
        <v>3930</v>
      </c>
      <c r="AI994" s="4" t="s">
        <v>70</v>
      </c>
    </row>
    <row r="995" spans="1:35" ht="108" x14ac:dyDescent="0.3">
      <c r="A995" s="10" t="s">
        <v>4031</v>
      </c>
      <c r="B995" s="10"/>
      <c r="C995" s="49" t="s">
        <v>3944</v>
      </c>
      <c r="D995" s="12"/>
      <c r="E995" s="12" t="s">
        <v>4032</v>
      </c>
      <c r="F995" s="29" t="s">
        <v>67</v>
      </c>
      <c r="G995" s="30">
        <v>1.1000000000000001</v>
      </c>
      <c r="H995" s="41"/>
      <c r="I995" s="41">
        <v>2848.89</v>
      </c>
      <c r="J995" s="31">
        <v>6586.99</v>
      </c>
      <c r="M995" s="32">
        <f>ROUND(ROUND(J995, 2)*I995, 2)</f>
        <v>18765609.940000001</v>
      </c>
      <c r="P995" s="31">
        <v>2038</v>
      </c>
      <c r="S995" s="32">
        <f>ROUND(ROUND(P995, 2)*I995, 2)</f>
        <v>5806037.8200000003</v>
      </c>
      <c r="V995" s="9">
        <f>ROUND(ROUND(P995, 2)/1.2, 2)</f>
        <v>1698.33</v>
      </c>
      <c r="Y995" s="9">
        <f t="shared" si="45"/>
        <v>4838364.8499999996</v>
      </c>
      <c r="AD995" s="4" t="s">
        <v>4033</v>
      </c>
      <c r="AE995" s="4" t="s">
        <v>4034</v>
      </c>
      <c r="AF995" s="4" t="s">
        <v>3948</v>
      </c>
    </row>
    <row r="996" spans="1:35" ht="36" x14ac:dyDescent="0.3">
      <c r="A996" s="10" t="s">
        <v>4035</v>
      </c>
      <c r="B996" s="10" t="s">
        <v>3926</v>
      </c>
      <c r="C996" s="11" t="s">
        <v>3927</v>
      </c>
      <c r="D996" s="12"/>
      <c r="E996" s="12" t="s">
        <v>4036</v>
      </c>
      <c r="F996" s="12" t="s">
        <v>67</v>
      </c>
      <c r="G996" s="13">
        <v>1</v>
      </c>
      <c r="H996" s="13"/>
      <c r="I996" s="13">
        <v>198</v>
      </c>
      <c r="J996" s="14">
        <v>887.56</v>
      </c>
      <c r="K996" s="15">
        <v>837.01</v>
      </c>
      <c r="L996" s="14">
        <f>J996+ROUND(K996, 2)</f>
        <v>1724.57</v>
      </c>
      <c r="M996" s="14">
        <v>175736.88</v>
      </c>
      <c r="N996" s="14">
        <v>165727.98000000001</v>
      </c>
      <c r="O996" s="14">
        <f>M996+N996</f>
        <v>341464.86</v>
      </c>
      <c r="P996" s="14">
        <v>2380.4899999999998</v>
      </c>
      <c r="Q996" s="15">
        <v>1004.4</v>
      </c>
      <c r="R996" s="14">
        <f>P996+ROUND(Q996, 2)</f>
        <v>3384.89</v>
      </c>
      <c r="S996" s="14">
        <v>471337.02</v>
      </c>
      <c r="T996" s="14">
        <v>198871.2</v>
      </c>
      <c r="U996" s="14">
        <f>S996+T996</f>
        <v>670208.22</v>
      </c>
      <c r="V996" s="9">
        <f>ROUND(P996 / 1.2, 2)</f>
        <v>1983.74</v>
      </c>
      <c r="W996" s="9">
        <f>ROUND(Q996 / 1.2, 2)</f>
        <v>837</v>
      </c>
      <c r="X996" s="9">
        <f>ROUND(R996 / 1.2, 2)</f>
        <v>2820.74</v>
      </c>
      <c r="Y996" s="9">
        <f t="shared" si="45"/>
        <v>392780.85</v>
      </c>
      <c r="Z996" s="9">
        <f>ROUND(T996 / 1.2, 2)</f>
        <v>165726</v>
      </c>
      <c r="AA996" s="9">
        <f>Y996+Z996</f>
        <v>558506.85</v>
      </c>
      <c r="AD996" s="4">
        <v>337840091</v>
      </c>
      <c r="AE996" s="4">
        <v>28863246</v>
      </c>
      <c r="AG996" s="4" t="s">
        <v>3929</v>
      </c>
      <c r="AH996" s="4" t="s">
        <v>3930</v>
      </c>
      <c r="AI996" s="4" t="s">
        <v>70</v>
      </c>
    </row>
    <row r="997" spans="1:35" ht="90" x14ac:dyDescent="0.3">
      <c r="A997" s="10" t="s">
        <v>4037</v>
      </c>
      <c r="B997" s="10"/>
      <c r="C997" s="28" t="s">
        <v>3955</v>
      </c>
      <c r="D997" s="12"/>
      <c r="E997" s="12" t="s">
        <v>4038</v>
      </c>
      <c r="F997" s="29" t="s">
        <v>67</v>
      </c>
      <c r="G997" s="30">
        <v>1.1000000000000001</v>
      </c>
      <c r="H997" s="41"/>
      <c r="I997" s="41">
        <v>217.8</v>
      </c>
      <c r="J997" s="31">
        <v>806.87</v>
      </c>
      <c r="M997" s="32">
        <f>ROUND(ROUND(J997, 2)*I997, 2)</f>
        <v>175736.29</v>
      </c>
      <c r="P997" s="31">
        <v>2164.08</v>
      </c>
      <c r="S997" s="32">
        <f>ROUND(ROUND(P997, 2)*I997, 2)</f>
        <v>471336.62</v>
      </c>
      <c r="V997" s="9">
        <f>ROUND(ROUND(P997, 2)/1.2, 2)</f>
        <v>1803.4</v>
      </c>
      <c r="Y997" s="9">
        <f t="shared" si="45"/>
        <v>392780.52</v>
      </c>
      <c r="AD997" s="4" t="s">
        <v>4039</v>
      </c>
      <c r="AE997" s="4" t="s">
        <v>4040</v>
      </c>
      <c r="AF997" s="4" t="s">
        <v>3959</v>
      </c>
    </row>
    <row r="998" spans="1:35" ht="36" x14ac:dyDescent="0.3">
      <c r="A998" s="10" t="s">
        <v>4041</v>
      </c>
      <c r="B998" s="10" t="s">
        <v>3926</v>
      </c>
      <c r="C998" s="11" t="s">
        <v>3927</v>
      </c>
      <c r="D998" s="12"/>
      <c r="E998" s="12" t="s">
        <v>4042</v>
      </c>
      <c r="F998" s="12" t="s">
        <v>67</v>
      </c>
      <c r="G998" s="13">
        <v>1</v>
      </c>
      <c r="H998" s="13"/>
      <c r="I998" s="13">
        <v>176.2</v>
      </c>
      <c r="J998" s="14">
        <v>936.4</v>
      </c>
      <c r="K998" s="15">
        <v>837.01</v>
      </c>
      <c r="L998" s="14">
        <f>J998+ROUND(K998, 2)</f>
        <v>1773.4099999999999</v>
      </c>
      <c r="M998" s="14">
        <v>164993.68</v>
      </c>
      <c r="N998" s="14">
        <v>147481.16</v>
      </c>
      <c r="O998" s="14">
        <f>M998+N998</f>
        <v>312474.83999999997</v>
      </c>
      <c r="P998" s="14">
        <v>902.98</v>
      </c>
      <c r="Q998" s="15">
        <v>1004.4</v>
      </c>
      <c r="R998" s="14">
        <f>P998+ROUND(Q998, 2)</f>
        <v>1907.38</v>
      </c>
      <c r="S998" s="14">
        <v>159105.07999999999</v>
      </c>
      <c r="T998" s="14">
        <v>176975.28</v>
      </c>
      <c r="U998" s="14">
        <f>S998+T998</f>
        <v>336080.36</v>
      </c>
      <c r="V998" s="9">
        <f>ROUND(P998 / 1.2, 2)</f>
        <v>752.48</v>
      </c>
      <c r="W998" s="9">
        <f>ROUND(Q998 / 1.2, 2)</f>
        <v>837</v>
      </c>
      <c r="X998" s="9">
        <f>ROUND(R998 / 1.2, 2)</f>
        <v>1589.48</v>
      </c>
      <c r="Y998" s="9">
        <f t="shared" si="45"/>
        <v>132587.57</v>
      </c>
      <c r="Z998" s="9">
        <f>ROUND(T998 / 1.2, 2)</f>
        <v>147479.4</v>
      </c>
      <c r="AA998" s="9">
        <f>Y998+Z998</f>
        <v>280066.96999999997</v>
      </c>
      <c r="AD998" s="4">
        <v>337840092</v>
      </c>
      <c r="AE998" s="4">
        <v>28863247</v>
      </c>
      <c r="AG998" s="4" t="s">
        <v>3929</v>
      </c>
      <c r="AH998" s="4" t="s">
        <v>3930</v>
      </c>
      <c r="AI998" s="4" t="s">
        <v>70</v>
      </c>
    </row>
    <row r="999" spans="1:35" ht="72" x14ac:dyDescent="0.3">
      <c r="A999" s="10" t="s">
        <v>4043</v>
      </c>
      <c r="B999" s="10"/>
      <c r="C999" s="28" t="s">
        <v>3966</v>
      </c>
      <c r="D999" s="12"/>
      <c r="E999" s="12" t="s">
        <v>4044</v>
      </c>
      <c r="F999" s="29" t="s">
        <v>67</v>
      </c>
      <c r="G999" s="30">
        <v>1.1000000000000001</v>
      </c>
      <c r="H999" s="41"/>
      <c r="I999" s="41">
        <v>193.82</v>
      </c>
      <c r="J999" s="31">
        <v>851.27</v>
      </c>
      <c r="M999" s="32">
        <f>ROUND(ROUND(J999, 2)*I999, 2)</f>
        <v>164993.15</v>
      </c>
      <c r="P999" s="31">
        <v>820.89</v>
      </c>
      <c r="S999" s="32">
        <f>ROUND(ROUND(P999, 2)*I999, 2)</f>
        <v>159104.9</v>
      </c>
      <c r="V999" s="9">
        <f>ROUND(ROUND(P999, 2)/1.2, 2)</f>
        <v>684.08</v>
      </c>
      <c r="Y999" s="9">
        <f t="shared" si="45"/>
        <v>132587.42000000001</v>
      </c>
      <c r="AD999" s="4" t="s">
        <v>4045</v>
      </c>
      <c r="AE999" s="4" t="s">
        <v>4046</v>
      </c>
      <c r="AF999" s="4" t="s">
        <v>3969</v>
      </c>
    </row>
    <row r="1000" spans="1:35" ht="36" x14ac:dyDescent="0.3">
      <c r="A1000" s="10" t="s">
        <v>4047</v>
      </c>
      <c r="B1000" s="10" t="s">
        <v>3926</v>
      </c>
      <c r="C1000" s="11" t="s">
        <v>3927</v>
      </c>
      <c r="D1000" s="12"/>
      <c r="E1000" s="12" t="s">
        <v>4048</v>
      </c>
      <c r="F1000" s="12" t="s">
        <v>67</v>
      </c>
      <c r="G1000" s="13">
        <v>1</v>
      </c>
      <c r="H1000" s="13"/>
      <c r="I1000" s="13">
        <v>122.2</v>
      </c>
      <c r="J1000" s="14">
        <v>934.63</v>
      </c>
      <c r="K1000" s="15">
        <v>837.01</v>
      </c>
      <c r="L1000" s="14">
        <f>J1000+ROUND(K1000, 2)</f>
        <v>1771.6399999999999</v>
      </c>
      <c r="M1000" s="14">
        <v>114211.79</v>
      </c>
      <c r="N1000" s="14">
        <v>102282.62</v>
      </c>
      <c r="O1000" s="14">
        <f>M1000+N1000</f>
        <v>216494.40999999997</v>
      </c>
      <c r="P1000" s="14">
        <v>901.26</v>
      </c>
      <c r="Q1000" s="15">
        <v>1004.4</v>
      </c>
      <c r="R1000" s="14">
        <f>P1000+ROUND(Q1000, 2)</f>
        <v>1905.6599999999999</v>
      </c>
      <c r="S1000" s="14">
        <v>110133.97</v>
      </c>
      <c r="T1000" s="14">
        <v>122737.68</v>
      </c>
      <c r="U1000" s="14">
        <f>S1000+T1000</f>
        <v>232871.65</v>
      </c>
      <c r="V1000" s="9">
        <f>ROUND(P1000 / 1.2, 2)</f>
        <v>751.05</v>
      </c>
      <c r="W1000" s="9">
        <f>ROUND(Q1000 / 1.2, 2)</f>
        <v>837</v>
      </c>
      <c r="X1000" s="9">
        <f>ROUND(R1000 / 1.2, 2)</f>
        <v>1588.05</v>
      </c>
      <c r="Y1000" s="9">
        <f t="shared" si="45"/>
        <v>91778.31</v>
      </c>
      <c r="Z1000" s="9">
        <f>ROUND(T1000 / 1.2, 2)</f>
        <v>102281.4</v>
      </c>
      <c r="AA1000" s="9">
        <f>Y1000+Z1000</f>
        <v>194059.71</v>
      </c>
      <c r="AD1000" s="4">
        <v>337840093</v>
      </c>
      <c r="AE1000" s="4">
        <v>28863248</v>
      </c>
      <c r="AG1000" s="4" t="s">
        <v>3929</v>
      </c>
      <c r="AH1000" s="4" t="s">
        <v>3930</v>
      </c>
      <c r="AI1000" s="4" t="s">
        <v>70</v>
      </c>
    </row>
    <row r="1001" spans="1:35" ht="72" x14ac:dyDescent="0.3">
      <c r="A1001" s="10" t="s">
        <v>4049</v>
      </c>
      <c r="B1001" s="10"/>
      <c r="C1001" s="28" t="s">
        <v>3976</v>
      </c>
      <c r="D1001" s="12"/>
      <c r="E1001" s="12" t="s">
        <v>4050</v>
      </c>
      <c r="F1001" s="29" t="s">
        <v>67</v>
      </c>
      <c r="G1001" s="30">
        <v>1.1000000000000001</v>
      </c>
      <c r="H1001" s="41"/>
      <c r="I1001" s="41">
        <v>134.41999999999999</v>
      </c>
      <c r="J1001" s="31">
        <v>849.66</v>
      </c>
      <c r="M1001" s="32">
        <f>ROUND(ROUND(J1001, 2)*I1001, 2)</f>
        <v>114211.3</v>
      </c>
      <c r="P1001" s="31">
        <v>819.33</v>
      </c>
      <c r="S1001" s="32">
        <f>ROUND(ROUND(P1001, 2)*I1001, 2)</f>
        <v>110134.34</v>
      </c>
      <c r="V1001" s="9">
        <f>ROUND(ROUND(P1001, 2)/1.2, 2)</f>
        <v>682.78</v>
      </c>
      <c r="Y1001" s="9">
        <f t="shared" si="45"/>
        <v>91778.62</v>
      </c>
      <c r="AD1001" s="4" t="s">
        <v>4051</v>
      </c>
      <c r="AE1001" s="4" t="s">
        <v>4052</v>
      </c>
      <c r="AF1001" s="4" t="s">
        <v>3979</v>
      </c>
    </row>
    <row r="1002" spans="1:35" ht="36" hidden="1" x14ac:dyDescent="0.3">
      <c r="A1002" s="10" t="s">
        <v>4053</v>
      </c>
      <c r="B1002" s="10" t="s">
        <v>4054</v>
      </c>
      <c r="C1002" s="11" t="s">
        <v>4055</v>
      </c>
      <c r="D1002" s="12"/>
      <c r="E1002" s="12" t="s">
        <v>4056</v>
      </c>
      <c r="F1002" s="12" t="s">
        <v>67</v>
      </c>
      <c r="G1002" s="13">
        <v>1</v>
      </c>
      <c r="H1002" s="13"/>
      <c r="I1002" s="13">
        <v>0</v>
      </c>
      <c r="J1002" s="14">
        <v>611.15</v>
      </c>
      <c r="K1002" s="15">
        <v>1199</v>
      </c>
      <c r="L1002" s="14">
        <f>J1002+ROUND(K1002, 2)</f>
        <v>1810.15</v>
      </c>
      <c r="M1002" s="14">
        <v>0</v>
      </c>
      <c r="N1002" s="14">
        <v>0</v>
      </c>
      <c r="O1002" s="14">
        <f>M1002+N1002</f>
        <v>0</v>
      </c>
      <c r="P1002" s="14">
        <v>611.15</v>
      </c>
      <c r="Q1002" s="15">
        <v>1199</v>
      </c>
      <c r="R1002" s="14">
        <f>P1002+ROUND(Q1002, 2)</f>
        <v>1810.15</v>
      </c>
      <c r="S1002" s="14">
        <v>0</v>
      </c>
      <c r="T1002" s="14">
        <v>0</v>
      </c>
      <c r="U1002" s="14">
        <f>S1002+T1002</f>
        <v>0</v>
      </c>
      <c r="V1002" s="9">
        <f>ROUND(P1002 / 1.2, 2)</f>
        <v>509.29</v>
      </c>
      <c r="W1002" s="9">
        <f>ROUND(Q1002 / 1.2, 2)</f>
        <v>999.17</v>
      </c>
      <c r="X1002" s="9">
        <f>ROUND(R1002 / 1.2, 2)</f>
        <v>1508.46</v>
      </c>
      <c r="Y1002" s="9">
        <f t="shared" si="45"/>
        <v>0</v>
      </c>
      <c r="Z1002" s="9">
        <f>ROUND(T1002 / 1.2, 2)</f>
        <v>0</v>
      </c>
      <c r="AA1002" s="9">
        <f>Y1002+Z1002</f>
        <v>0</v>
      </c>
      <c r="AD1002" s="4">
        <v>337839849</v>
      </c>
      <c r="AE1002" s="4">
        <v>27137983</v>
      </c>
      <c r="AG1002" s="4" t="s">
        <v>4057</v>
      </c>
      <c r="AH1002" s="4" t="s">
        <v>4058</v>
      </c>
      <c r="AI1002" s="4" t="s">
        <v>70</v>
      </c>
    </row>
    <row r="1003" spans="1:35" ht="18" hidden="1" x14ac:dyDescent="0.3">
      <c r="A1003" s="10" t="s">
        <v>4060</v>
      </c>
      <c r="B1003" s="10"/>
      <c r="C1003" s="49" t="s">
        <v>4061</v>
      </c>
      <c r="D1003" s="12"/>
      <c r="E1003" s="12"/>
      <c r="F1003" s="29" t="s">
        <v>150</v>
      </c>
      <c r="G1003" s="30">
        <v>15</v>
      </c>
      <c r="H1003" s="30"/>
      <c r="I1003" s="30">
        <v>0</v>
      </c>
      <c r="J1003" s="31">
        <v>0.95</v>
      </c>
      <c r="M1003" s="32">
        <f t="shared" ref="M1003:M1015" si="46">ROUND(ROUND(J1003, 2)*I1003, 2)</f>
        <v>0</v>
      </c>
      <c r="P1003" s="31">
        <v>0.95</v>
      </c>
      <c r="S1003" s="32">
        <f t="shared" ref="S1003:S1015" si="47">ROUND(ROUND(P1003, 2)*I1003, 2)</f>
        <v>0</v>
      </c>
      <c r="V1003" s="9">
        <f t="shared" ref="V1003:V1015" si="48">ROUND(ROUND(P1003, 2)/1.2, 2)</f>
        <v>0.79</v>
      </c>
      <c r="Y1003" s="9">
        <f t="shared" si="45"/>
        <v>0</v>
      </c>
      <c r="AD1003" s="4" t="s">
        <v>4062</v>
      </c>
      <c r="AE1003" s="4" t="s">
        <v>4063</v>
      </c>
      <c r="AF1003" s="4" t="s">
        <v>4064</v>
      </c>
    </row>
    <row r="1004" spans="1:35" ht="18" hidden="1" x14ac:dyDescent="0.3">
      <c r="A1004" s="10" t="s">
        <v>4067</v>
      </c>
      <c r="B1004" s="10"/>
      <c r="C1004" s="49" t="s">
        <v>3053</v>
      </c>
      <c r="D1004" s="12"/>
      <c r="E1004" s="12"/>
      <c r="F1004" s="29" t="s">
        <v>150</v>
      </c>
      <c r="G1004" s="30">
        <v>30</v>
      </c>
      <c r="H1004" s="30"/>
      <c r="I1004" s="30">
        <v>0</v>
      </c>
      <c r="J1004" s="31">
        <v>0.28000000000000003</v>
      </c>
      <c r="M1004" s="32">
        <f t="shared" si="46"/>
        <v>0</v>
      </c>
      <c r="P1004" s="31">
        <v>0.28000000000000003</v>
      </c>
      <c r="S1004" s="32">
        <f t="shared" si="47"/>
        <v>0</v>
      </c>
      <c r="V1004" s="9">
        <f t="shared" si="48"/>
        <v>0.23</v>
      </c>
      <c r="Y1004" s="9">
        <f t="shared" si="45"/>
        <v>0</v>
      </c>
      <c r="AD1004" s="4" t="s">
        <v>4068</v>
      </c>
      <c r="AE1004" s="4" t="s">
        <v>4069</v>
      </c>
      <c r="AF1004" s="4" t="s">
        <v>3056</v>
      </c>
    </row>
    <row r="1005" spans="1:35" ht="18" hidden="1" x14ac:dyDescent="0.3">
      <c r="A1005" s="10" t="s">
        <v>4072</v>
      </c>
      <c r="B1005" s="10"/>
      <c r="C1005" s="49" t="s">
        <v>2791</v>
      </c>
      <c r="D1005" s="12"/>
      <c r="E1005" s="12"/>
      <c r="F1005" s="29" t="s">
        <v>74</v>
      </c>
      <c r="G1005" s="30">
        <v>0.35</v>
      </c>
      <c r="H1005" s="30"/>
      <c r="I1005" s="30">
        <v>0</v>
      </c>
      <c r="J1005" s="31">
        <v>55</v>
      </c>
      <c r="M1005" s="32">
        <f t="shared" si="46"/>
        <v>0</v>
      </c>
      <c r="P1005" s="31">
        <v>55</v>
      </c>
      <c r="S1005" s="32">
        <f t="shared" si="47"/>
        <v>0</v>
      </c>
      <c r="V1005" s="9">
        <f t="shared" si="48"/>
        <v>45.83</v>
      </c>
      <c r="Y1005" s="9">
        <f t="shared" ref="Y1005:Y1036" si="49">ROUND(S1005 / 1.2, 2)</f>
        <v>0</v>
      </c>
      <c r="AD1005" s="4" t="s">
        <v>4073</v>
      </c>
      <c r="AE1005" s="4" t="s">
        <v>4074</v>
      </c>
      <c r="AF1005" s="4" t="s">
        <v>2794</v>
      </c>
    </row>
    <row r="1006" spans="1:35" ht="18" hidden="1" x14ac:dyDescent="0.3">
      <c r="A1006" s="10" t="s">
        <v>4077</v>
      </c>
      <c r="B1006" s="10"/>
      <c r="C1006" s="49" t="s">
        <v>4078</v>
      </c>
      <c r="D1006" s="12"/>
      <c r="E1006" s="12"/>
      <c r="F1006" s="29" t="s">
        <v>150</v>
      </c>
      <c r="G1006" s="30">
        <v>0.3</v>
      </c>
      <c r="H1006" s="30"/>
      <c r="I1006" s="30">
        <v>0</v>
      </c>
      <c r="J1006" s="31">
        <v>5.6</v>
      </c>
      <c r="M1006" s="32">
        <f t="shared" si="46"/>
        <v>0</v>
      </c>
      <c r="P1006" s="31">
        <v>5.6</v>
      </c>
      <c r="S1006" s="32">
        <f t="shared" si="47"/>
        <v>0</v>
      </c>
      <c r="V1006" s="9">
        <f t="shared" si="48"/>
        <v>4.67</v>
      </c>
      <c r="Y1006" s="9">
        <f t="shared" si="49"/>
        <v>0</v>
      </c>
      <c r="AD1006" s="4" t="s">
        <v>4079</v>
      </c>
      <c r="AE1006" s="4" t="s">
        <v>4080</v>
      </c>
      <c r="AF1006" s="4" t="s">
        <v>4081</v>
      </c>
    </row>
    <row r="1007" spans="1:35" ht="36" hidden="1" x14ac:dyDescent="0.3">
      <c r="A1007" s="10" t="s">
        <v>4084</v>
      </c>
      <c r="B1007" s="10"/>
      <c r="C1007" s="28" t="s">
        <v>4085</v>
      </c>
      <c r="D1007" s="12"/>
      <c r="E1007" s="12"/>
      <c r="F1007" s="29" t="s">
        <v>150</v>
      </c>
      <c r="G1007" s="30">
        <v>3.6</v>
      </c>
      <c r="H1007" s="30"/>
      <c r="I1007" s="30">
        <v>0</v>
      </c>
      <c r="J1007" s="31">
        <v>15.9</v>
      </c>
      <c r="M1007" s="32">
        <f t="shared" si="46"/>
        <v>0</v>
      </c>
      <c r="P1007" s="31">
        <v>15.9</v>
      </c>
      <c r="S1007" s="32">
        <f t="shared" si="47"/>
        <v>0</v>
      </c>
      <c r="V1007" s="9">
        <f t="shared" si="48"/>
        <v>13.25</v>
      </c>
      <c r="Y1007" s="9">
        <f t="shared" si="49"/>
        <v>0</v>
      </c>
      <c r="AD1007" s="4" t="s">
        <v>4086</v>
      </c>
      <c r="AE1007" s="4" t="s">
        <v>4087</v>
      </c>
      <c r="AF1007" s="4" t="s">
        <v>4088</v>
      </c>
    </row>
    <row r="1008" spans="1:35" ht="18" hidden="1" x14ac:dyDescent="0.3">
      <c r="A1008" s="10" t="s">
        <v>4091</v>
      </c>
      <c r="B1008" s="10"/>
      <c r="C1008" s="49" t="s">
        <v>4092</v>
      </c>
      <c r="D1008" s="12"/>
      <c r="E1008" s="12"/>
      <c r="F1008" s="29" t="s">
        <v>98</v>
      </c>
      <c r="G1008" s="30">
        <v>0.3</v>
      </c>
      <c r="H1008" s="30"/>
      <c r="I1008" s="30">
        <v>0</v>
      </c>
      <c r="J1008" s="31">
        <v>44.13</v>
      </c>
      <c r="M1008" s="32">
        <f t="shared" si="46"/>
        <v>0</v>
      </c>
      <c r="P1008" s="31">
        <v>44.13</v>
      </c>
      <c r="S1008" s="32">
        <f t="shared" si="47"/>
        <v>0</v>
      </c>
      <c r="V1008" s="9">
        <f t="shared" si="48"/>
        <v>36.78</v>
      </c>
      <c r="Y1008" s="9">
        <f t="shared" si="49"/>
        <v>0</v>
      </c>
      <c r="AD1008" s="4" t="s">
        <v>4093</v>
      </c>
      <c r="AE1008" s="4" t="s">
        <v>4094</v>
      </c>
      <c r="AF1008" s="4" t="s">
        <v>4095</v>
      </c>
    </row>
    <row r="1009" spans="1:35" ht="18" hidden="1" x14ac:dyDescent="0.3">
      <c r="A1009" s="10" t="s">
        <v>4098</v>
      </c>
      <c r="B1009" s="10"/>
      <c r="C1009" s="49" t="s">
        <v>4099</v>
      </c>
      <c r="D1009" s="12"/>
      <c r="E1009" s="12"/>
      <c r="F1009" s="29" t="s">
        <v>98</v>
      </c>
      <c r="G1009" s="30">
        <v>4.7</v>
      </c>
      <c r="H1009" s="30"/>
      <c r="I1009" s="30">
        <v>0</v>
      </c>
      <c r="J1009" s="31">
        <v>66.98</v>
      </c>
      <c r="M1009" s="32">
        <f t="shared" si="46"/>
        <v>0</v>
      </c>
      <c r="P1009" s="31">
        <v>66.98</v>
      </c>
      <c r="S1009" s="32">
        <f t="shared" si="47"/>
        <v>0</v>
      </c>
      <c r="V1009" s="9">
        <f t="shared" si="48"/>
        <v>55.82</v>
      </c>
      <c r="Y1009" s="9">
        <f t="shared" si="49"/>
        <v>0</v>
      </c>
      <c r="AD1009" s="4" t="s">
        <v>4100</v>
      </c>
      <c r="AE1009" s="4" t="s">
        <v>4101</v>
      </c>
      <c r="AF1009" s="4" t="s">
        <v>4102</v>
      </c>
    </row>
    <row r="1010" spans="1:35" ht="18" hidden="1" x14ac:dyDescent="0.3">
      <c r="A1010" s="10" t="s">
        <v>4105</v>
      </c>
      <c r="B1010" s="10"/>
      <c r="C1010" s="28" t="s">
        <v>4106</v>
      </c>
      <c r="D1010" s="12"/>
      <c r="E1010" s="12"/>
      <c r="F1010" s="29" t="s">
        <v>150</v>
      </c>
      <c r="G1010" s="30">
        <v>4.2</v>
      </c>
      <c r="H1010" s="30"/>
      <c r="I1010" s="30">
        <v>0</v>
      </c>
      <c r="J1010" s="31">
        <v>4.92</v>
      </c>
      <c r="M1010" s="32">
        <f t="shared" si="46"/>
        <v>0</v>
      </c>
      <c r="P1010" s="31">
        <v>4.92</v>
      </c>
      <c r="S1010" s="32">
        <f t="shared" si="47"/>
        <v>0</v>
      </c>
      <c r="V1010" s="9">
        <f t="shared" si="48"/>
        <v>4.0999999999999996</v>
      </c>
      <c r="Y1010" s="9">
        <f t="shared" si="49"/>
        <v>0</v>
      </c>
      <c r="AD1010" s="4" t="s">
        <v>4107</v>
      </c>
      <c r="AE1010" s="4" t="s">
        <v>4108</v>
      </c>
      <c r="AF1010" s="4" t="s">
        <v>4109</v>
      </c>
    </row>
    <row r="1011" spans="1:35" ht="18" hidden="1" x14ac:dyDescent="0.3">
      <c r="A1011" s="10" t="s">
        <v>4112</v>
      </c>
      <c r="B1011" s="10"/>
      <c r="C1011" s="49" t="s">
        <v>4113</v>
      </c>
      <c r="D1011" s="12"/>
      <c r="E1011" s="12"/>
      <c r="F1011" s="29" t="s">
        <v>98</v>
      </c>
      <c r="G1011" s="30">
        <v>1.05</v>
      </c>
      <c r="H1011" s="30"/>
      <c r="I1011" s="30">
        <v>0</v>
      </c>
      <c r="J1011" s="31">
        <v>4.5999999999999996</v>
      </c>
      <c r="M1011" s="32">
        <f t="shared" si="46"/>
        <v>0</v>
      </c>
      <c r="P1011" s="31">
        <v>4.5999999999999996</v>
      </c>
      <c r="S1011" s="32">
        <f t="shared" si="47"/>
        <v>0</v>
      </c>
      <c r="V1011" s="9">
        <f t="shared" si="48"/>
        <v>3.83</v>
      </c>
      <c r="Y1011" s="9">
        <f t="shared" si="49"/>
        <v>0</v>
      </c>
      <c r="AD1011" s="4" t="s">
        <v>4114</v>
      </c>
      <c r="AE1011" s="4" t="s">
        <v>4115</v>
      </c>
      <c r="AF1011" s="4" t="s">
        <v>4116</v>
      </c>
    </row>
    <row r="1012" spans="1:35" ht="18" hidden="1" x14ac:dyDescent="0.3">
      <c r="A1012" s="10" t="s">
        <v>4119</v>
      </c>
      <c r="B1012" s="10"/>
      <c r="C1012" s="49" t="s">
        <v>4120</v>
      </c>
      <c r="D1012" s="12"/>
      <c r="E1012" s="12"/>
      <c r="F1012" s="29" t="s">
        <v>98</v>
      </c>
      <c r="G1012" s="30">
        <v>1.25</v>
      </c>
      <c r="H1012" s="30"/>
      <c r="I1012" s="30">
        <v>0</v>
      </c>
      <c r="J1012" s="31">
        <v>2.8</v>
      </c>
      <c r="M1012" s="32">
        <f t="shared" si="46"/>
        <v>0</v>
      </c>
      <c r="P1012" s="31">
        <v>2.8</v>
      </c>
      <c r="S1012" s="32">
        <f t="shared" si="47"/>
        <v>0</v>
      </c>
      <c r="V1012" s="9">
        <f t="shared" si="48"/>
        <v>2.33</v>
      </c>
      <c r="Y1012" s="9">
        <f t="shared" si="49"/>
        <v>0</v>
      </c>
      <c r="AD1012" s="4" t="s">
        <v>4121</v>
      </c>
      <c r="AE1012" s="4" t="s">
        <v>4122</v>
      </c>
      <c r="AF1012" s="4" t="s">
        <v>4123</v>
      </c>
    </row>
    <row r="1013" spans="1:35" ht="36" hidden="1" x14ac:dyDescent="0.3">
      <c r="A1013" s="10" t="s">
        <v>4126</v>
      </c>
      <c r="B1013" s="10"/>
      <c r="C1013" s="49" t="s">
        <v>630</v>
      </c>
      <c r="D1013" s="12"/>
      <c r="E1013" s="12"/>
      <c r="F1013" s="29" t="s">
        <v>74</v>
      </c>
      <c r="G1013" s="30">
        <v>0.1</v>
      </c>
      <c r="H1013" s="30"/>
      <c r="I1013" s="30">
        <v>0</v>
      </c>
      <c r="J1013" s="31">
        <v>88.8</v>
      </c>
      <c r="M1013" s="32">
        <f t="shared" si="46"/>
        <v>0</v>
      </c>
      <c r="P1013" s="31">
        <v>88.8</v>
      </c>
      <c r="S1013" s="32">
        <f t="shared" si="47"/>
        <v>0</v>
      </c>
      <c r="V1013" s="9">
        <f t="shared" si="48"/>
        <v>74</v>
      </c>
      <c r="Y1013" s="9">
        <f t="shared" si="49"/>
        <v>0</v>
      </c>
      <c r="AD1013" s="4" t="s">
        <v>4127</v>
      </c>
      <c r="AE1013" s="4" t="s">
        <v>4128</v>
      </c>
      <c r="AF1013" s="4" t="s">
        <v>633</v>
      </c>
    </row>
    <row r="1014" spans="1:35" ht="36" hidden="1" x14ac:dyDescent="0.3">
      <c r="A1014" s="10" t="s">
        <v>4131</v>
      </c>
      <c r="B1014" s="10"/>
      <c r="C1014" s="49" t="s">
        <v>2796</v>
      </c>
      <c r="D1014" s="12"/>
      <c r="E1014" s="12"/>
      <c r="F1014" s="29" t="s">
        <v>67</v>
      </c>
      <c r="G1014" s="30">
        <v>1.05</v>
      </c>
      <c r="H1014" s="30"/>
      <c r="I1014" s="30">
        <v>0</v>
      </c>
      <c r="J1014" s="31">
        <v>135.53</v>
      </c>
      <c r="M1014" s="32">
        <f t="shared" si="46"/>
        <v>0</v>
      </c>
      <c r="P1014" s="31">
        <v>135.53</v>
      </c>
      <c r="S1014" s="32">
        <f t="shared" si="47"/>
        <v>0</v>
      </c>
      <c r="V1014" s="9">
        <f t="shared" si="48"/>
        <v>112.94</v>
      </c>
      <c r="Y1014" s="9">
        <f t="shared" si="49"/>
        <v>0</v>
      </c>
      <c r="AD1014" s="4" t="s">
        <v>4132</v>
      </c>
      <c r="AE1014" s="4" t="s">
        <v>4133</v>
      </c>
      <c r="AF1014" s="4" t="s">
        <v>2799</v>
      </c>
    </row>
    <row r="1015" spans="1:35" ht="18" hidden="1" x14ac:dyDescent="0.3">
      <c r="A1015" s="10" t="s">
        <v>4136</v>
      </c>
      <c r="B1015" s="10"/>
      <c r="C1015" s="49" t="s">
        <v>4137</v>
      </c>
      <c r="D1015" s="12"/>
      <c r="E1015" s="12"/>
      <c r="F1015" s="29" t="s">
        <v>150</v>
      </c>
      <c r="G1015" s="30">
        <v>0.75</v>
      </c>
      <c r="H1015" s="30"/>
      <c r="I1015" s="30">
        <v>0</v>
      </c>
      <c r="J1015" s="31">
        <v>2.8</v>
      </c>
      <c r="M1015" s="32">
        <f t="shared" si="46"/>
        <v>0</v>
      </c>
      <c r="P1015" s="31">
        <v>2.8</v>
      </c>
      <c r="S1015" s="32">
        <f t="shared" si="47"/>
        <v>0</v>
      </c>
      <c r="V1015" s="9">
        <f t="shared" si="48"/>
        <v>2.33</v>
      </c>
      <c r="Y1015" s="9">
        <f t="shared" si="49"/>
        <v>0</v>
      </c>
      <c r="AD1015" s="4" t="s">
        <v>4138</v>
      </c>
      <c r="AE1015" s="4" t="s">
        <v>4139</v>
      </c>
      <c r="AF1015" s="4" t="s">
        <v>4140</v>
      </c>
    </row>
    <row r="1016" spans="1:35" ht="36" hidden="1" x14ac:dyDescent="0.3">
      <c r="A1016" s="10" t="s">
        <v>4143</v>
      </c>
      <c r="B1016" s="10" t="s">
        <v>4054</v>
      </c>
      <c r="C1016" s="11" t="s">
        <v>4055</v>
      </c>
      <c r="D1016" s="12"/>
      <c r="E1016" s="12" t="s">
        <v>4144</v>
      </c>
      <c r="F1016" s="12" t="s">
        <v>67</v>
      </c>
      <c r="G1016" s="13">
        <v>1</v>
      </c>
      <c r="H1016" s="13"/>
      <c r="I1016" s="13">
        <v>0</v>
      </c>
      <c r="J1016" s="14">
        <v>467.16</v>
      </c>
      <c r="K1016" s="15">
        <v>1199</v>
      </c>
      <c r="L1016" s="14">
        <f>J1016+ROUND(K1016, 2)</f>
        <v>1666.16</v>
      </c>
      <c r="M1016" s="14">
        <v>0</v>
      </c>
      <c r="N1016" s="14">
        <v>0</v>
      </c>
      <c r="O1016" s="14">
        <f>M1016+N1016</f>
        <v>0</v>
      </c>
      <c r="P1016" s="14">
        <v>2063.5300000000002</v>
      </c>
      <c r="Q1016" s="15">
        <v>1199</v>
      </c>
      <c r="R1016" s="14">
        <f>P1016+ROUND(Q1016, 2)</f>
        <v>3262.53</v>
      </c>
      <c r="S1016" s="14">
        <v>0</v>
      </c>
      <c r="T1016" s="14">
        <v>0</v>
      </c>
      <c r="U1016" s="14">
        <f>S1016+T1016</f>
        <v>0</v>
      </c>
      <c r="V1016" s="9">
        <f>ROUND(P1016 / 1.2, 2)</f>
        <v>1719.61</v>
      </c>
      <c r="W1016" s="9">
        <f>ROUND(Q1016 / 1.2, 2)</f>
        <v>999.17</v>
      </c>
      <c r="X1016" s="9">
        <f>ROUND(R1016 / 1.2, 2)</f>
        <v>2718.78</v>
      </c>
      <c r="Y1016" s="9">
        <f t="shared" si="49"/>
        <v>0</v>
      </c>
      <c r="Z1016" s="9">
        <f>ROUND(T1016 / 1.2, 2)</f>
        <v>0</v>
      </c>
      <c r="AA1016" s="9">
        <f>Y1016+Z1016</f>
        <v>0</v>
      </c>
      <c r="AD1016" s="4">
        <v>337840094</v>
      </c>
      <c r="AE1016" s="4">
        <v>27137986</v>
      </c>
      <c r="AG1016" s="4" t="s">
        <v>4057</v>
      </c>
      <c r="AH1016" s="4" t="s">
        <v>4058</v>
      </c>
      <c r="AI1016" s="4" t="s">
        <v>70</v>
      </c>
    </row>
    <row r="1017" spans="1:35" ht="18" hidden="1" x14ac:dyDescent="0.3">
      <c r="A1017" s="10" t="s">
        <v>4146</v>
      </c>
      <c r="B1017" s="10"/>
      <c r="C1017" s="49" t="s">
        <v>4137</v>
      </c>
      <c r="D1017" s="12"/>
      <c r="E1017" s="12"/>
      <c r="F1017" s="29" t="s">
        <v>150</v>
      </c>
      <c r="G1017" s="30">
        <v>0.75</v>
      </c>
      <c r="H1017" s="30"/>
      <c r="I1017" s="30">
        <v>0</v>
      </c>
      <c r="J1017" s="31">
        <v>2.8</v>
      </c>
      <c r="M1017" s="32">
        <f t="shared" ref="M1017:M1028" si="50">ROUND(ROUND(J1017, 2)*I1017, 2)</f>
        <v>0</v>
      </c>
      <c r="P1017" s="31">
        <v>2.8</v>
      </c>
      <c r="S1017" s="32">
        <f t="shared" ref="S1017:S1028" si="51">ROUND(ROUND(P1017, 2)*I1017, 2)</f>
        <v>0</v>
      </c>
      <c r="V1017" s="9">
        <f t="shared" ref="V1017:V1028" si="52">ROUND(ROUND(P1017, 2)/1.2, 2)</f>
        <v>2.33</v>
      </c>
      <c r="Y1017" s="9">
        <f t="shared" si="49"/>
        <v>0</v>
      </c>
      <c r="AD1017" s="4" t="s">
        <v>4147</v>
      </c>
      <c r="AE1017" s="4" t="s">
        <v>4148</v>
      </c>
      <c r="AF1017" s="4" t="s">
        <v>4140</v>
      </c>
    </row>
    <row r="1018" spans="1:35" ht="36" hidden="1" x14ac:dyDescent="0.3">
      <c r="A1018" s="10" t="s">
        <v>4151</v>
      </c>
      <c r="B1018" s="10"/>
      <c r="C1018" s="49" t="s">
        <v>630</v>
      </c>
      <c r="D1018" s="12"/>
      <c r="E1018" s="12"/>
      <c r="F1018" s="29" t="s">
        <v>74</v>
      </c>
      <c r="G1018" s="30">
        <v>0.1</v>
      </c>
      <c r="H1018" s="30"/>
      <c r="I1018" s="30">
        <v>0</v>
      </c>
      <c r="J1018" s="31">
        <v>88.8</v>
      </c>
      <c r="M1018" s="32">
        <f t="shared" si="50"/>
        <v>0</v>
      </c>
      <c r="P1018" s="31">
        <v>88.8</v>
      </c>
      <c r="S1018" s="32">
        <f t="shared" si="51"/>
        <v>0</v>
      </c>
      <c r="V1018" s="9">
        <f t="shared" si="52"/>
        <v>74</v>
      </c>
      <c r="Y1018" s="9">
        <f t="shared" si="49"/>
        <v>0</v>
      </c>
      <c r="AD1018" s="4" t="s">
        <v>4152</v>
      </c>
      <c r="AE1018" s="4" t="s">
        <v>4153</v>
      </c>
      <c r="AF1018" s="4" t="s">
        <v>633</v>
      </c>
    </row>
    <row r="1019" spans="1:35" ht="18" hidden="1" x14ac:dyDescent="0.3">
      <c r="A1019" s="10" t="s">
        <v>4156</v>
      </c>
      <c r="B1019" s="10"/>
      <c r="C1019" s="49" t="s">
        <v>4120</v>
      </c>
      <c r="D1019" s="12"/>
      <c r="E1019" s="12"/>
      <c r="F1019" s="29" t="s">
        <v>98</v>
      </c>
      <c r="G1019" s="30">
        <v>1.25</v>
      </c>
      <c r="H1019" s="30"/>
      <c r="I1019" s="30">
        <v>0</v>
      </c>
      <c r="J1019" s="31">
        <v>2.8</v>
      </c>
      <c r="M1019" s="32">
        <f t="shared" si="50"/>
        <v>0</v>
      </c>
      <c r="P1019" s="31">
        <v>2.8</v>
      </c>
      <c r="S1019" s="32">
        <f t="shared" si="51"/>
        <v>0</v>
      </c>
      <c r="V1019" s="9">
        <f t="shared" si="52"/>
        <v>2.33</v>
      </c>
      <c r="Y1019" s="9">
        <f t="shared" si="49"/>
        <v>0</v>
      </c>
      <c r="AD1019" s="4" t="s">
        <v>4157</v>
      </c>
      <c r="AE1019" s="4" t="s">
        <v>4158</v>
      </c>
      <c r="AF1019" s="4" t="s">
        <v>4123</v>
      </c>
    </row>
    <row r="1020" spans="1:35" ht="18" hidden="1" x14ac:dyDescent="0.3">
      <c r="A1020" s="10" t="s">
        <v>4161</v>
      </c>
      <c r="B1020" s="10"/>
      <c r="C1020" s="49" t="s">
        <v>4113</v>
      </c>
      <c r="D1020" s="12"/>
      <c r="E1020" s="12"/>
      <c r="F1020" s="29" t="s">
        <v>98</v>
      </c>
      <c r="G1020" s="30">
        <v>1.05</v>
      </c>
      <c r="H1020" s="30"/>
      <c r="I1020" s="30">
        <v>0</v>
      </c>
      <c r="J1020" s="31">
        <v>4.5999999999999996</v>
      </c>
      <c r="M1020" s="32">
        <f t="shared" si="50"/>
        <v>0</v>
      </c>
      <c r="P1020" s="31">
        <v>4.5999999999999996</v>
      </c>
      <c r="S1020" s="32">
        <f t="shared" si="51"/>
        <v>0</v>
      </c>
      <c r="V1020" s="9">
        <f t="shared" si="52"/>
        <v>3.83</v>
      </c>
      <c r="Y1020" s="9">
        <f t="shared" si="49"/>
        <v>0</v>
      </c>
      <c r="AD1020" s="4" t="s">
        <v>4162</v>
      </c>
      <c r="AE1020" s="4" t="s">
        <v>4163</v>
      </c>
      <c r="AF1020" s="4" t="s">
        <v>4116</v>
      </c>
    </row>
    <row r="1021" spans="1:35" ht="18" hidden="1" x14ac:dyDescent="0.3">
      <c r="A1021" s="10" t="s">
        <v>4166</v>
      </c>
      <c r="B1021" s="10"/>
      <c r="C1021" s="49" t="s">
        <v>2832</v>
      </c>
      <c r="D1021" s="12"/>
      <c r="E1021" s="12"/>
      <c r="F1021" s="29" t="s">
        <v>67</v>
      </c>
      <c r="G1021" s="30">
        <v>1.05</v>
      </c>
      <c r="H1021" s="30"/>
      <c r="I1021" s="30">
        <v>0</v>
      </c>
      <c r="J1021" s="31">
        <v>0</v>
      </c>
      <c r="M1021" s="32">
        <f t="shared" si="50"/>
        <v>0</v>
      </c>
      <c r="P1021" s="31">
        <v>1520.33</v>
      </c>
      <c r="S1021" s="32">
        <f t="shared" si="51"/>
        <v>0</v>
      </c>
      <c r="V1021" s="9">
        <f t="shared" si="52"/>
        <v>1266.94</v>
      </c>
      <c r="Y1021" s="9">
        <f t="shared" si="49"/>
        <v>0</v>
      </c>
      <c r="AD1021" s="4" t="s">
        <v>4167</v>
      </c>
      <c r="AE1021" s="4" t="s">
        <v>4168</v>
      </c>
      <c r="AF1021" s="4" t="s">
        <v>2835</v>
      </c>
    </row>
    <row r="1022" spans="1:35" ht="18" hidden="1" x14ac:dyDescent="0.3">
      <c r="A1022" s="10" t="s">
        <v>4171</v>
      </c>
      <c r="B1022" s="10"/>
      <c r="C1022" s="28" t="s">
        <v>4106</v>
      </c>
      <c r="D1022" s="12"/>
      <c r="E1022" s="12"/>
      <c r="F1022" s="29" t="s">
        <v>150</v>
      </c>
      <c r="G1022" s="30">
        <v>4.2</v>
      </c>
      <c r="H1022" s="30"/>
      <c r="I1022" s="30">
        <v>0</v>
      </c>
      <c r="J1022" s="31">
        <v>4.92</v>
      </c>
      <c r="M1022" s="32">
        <f t="shared" si="50"/>
        <v>0</v>
      </c>
      <c r="P1022" s="31">
        <v>4.92</v>
      </c>
      <c r="S1022" s="32">
        <f t="shared" si="51"/>
        <v>0</v>
      </c>
      <c r="V1022" s="9">
        <f t="shared" si="52"/>
        <v>4.0999999999999996</v>
      </c>
      <c r="Y1022" s="9">
        <f t="shared" si="49"/>
        <v>0</v>
      </c>
      <c r="AD1022" s="4" t="s">
        <v>4172</v>
      </c>
      <c r="AE1022" s="4" t="s">
        <v>4173</v>
      </c>
      <c r="AF1022" s="4" t="s">
        <v>4109</v>
      </c>
    </row>
    <row r="1023" spans="1:35" ht="18" hidden="1" x14ac:dyDescent="0.3">
      <c r="A1023" s="10" t="s">
        <v>4176</v>
      </c>
      <c r="B1023" s="10"/>
      <c r="C1023" s="49" t="s">
        <v>4092</v>
      </c>
      <c r="D1023" s="12"/>
      <c r="E1023" s="12"/>
      <c r="F1023" s="29" t="s">
        <v>98</v>
      </c>
      <c r="G1023" s="30">
        <v>0.3</v>
      </c>
      <c r="H1023" s="30"/>
      <c r="I1023" s="30">
        <v>0</v>
      </c>
      <c r="J1023" s="31">
        <v>44.13</v>
      </c>
      <c r="M1023" s="32">
        <f t="shared" si="50"/>
        <v>0</v>
      </c>
      <c r="P1023" s="31">
        <v>44.13</v>
      </c>
      <c r="S1023" s="32">
        <f t="shared" si="51"/>
        <v>0</v>
      </c>
      <c r="V1023" s="9">
        <f t="shared" si="52"/>
        <v>36.78</v>
      </c>
      <c r="Y1023" s="9">
        <f t="shared" si="49"/>
        <v>0</v>
      </c>
      <c r="AD1023" s="4" t="s">
        <v>4177</v>
      </c>
      <c r="AE1023" s="4" t="s">
        <v>4178</v>
      </c>
      <c r="AF1023" s="4" t="s">
        <v>4095</v>
      </c>
    </row>
    <row r="1024" spans="1:35" ht="18" hidden="1" x14ac:dyDescent="0.3">
      <c r="A1024" s="10" t="s">
        <v>4181</v>
      </c>
      <c r="B1024" s="10"/>
      <c r="C1024" s="49" t="s">
        <v>4099</v>
      </c>
      <c r="D1024" s="12"/>
      <c r="E1024" s="12"/>
      <c r="F1024" s="29" t="s">
        <v>98</v>
      </c>
      <c r="G1024" s="30">
        <v>4.7</v>
      </c>
      <c r="H1024" s="30"/>
      <c r="I1024" s="30">
        <v>0</v>
      </c>
      <c r="J1024" s="31">
        <v>66.98</v>
      </c>
      <c r="M1024" s="32">
        <f t="shared" si="50"/>
        <v>0</v>
      </c>
      <c r="P1024" s="31">
        <v>66.98</v>
      </c>
      <c r="S1024" s="32">
        <f t="shared" si="51"/>
        <v>0</v>
      </c>
      <c r="V1024" s="9">
        <f t="shared" si="52"/>
        <v>55.82</v>
      </c>
      <c r="Y1024" s="9">
        <f t="shared" si="49"/>
        <v>0</v>
      </c>
      <c r="AD1024" s="4" t="s">
        <v>4182</v>
      </c>
      <c r="AE1024" s="4" t="s">
        <v>4183</v>
      </c>
      <c r="AF1024" s="4" t="s">
        <v>4102</v>
      </c>
    </row>
    <row r="1025" spans="1:35" ht="36" hidden="1" x14ac:dyDescent="0.3">
      <c r="A1025" s="10" t="s">
        <v>4186</v>
      </c>
      <c r="B1025" s="10"/>
      <c r="C1025" s="28" t="s">
        <v>4085</v>
      </c>
      <c r="D1025" s="12"/>
      <c r="E1025" s="12"/>
      <c r="F1025" s="29" t="s">
        <v>150</v>
      </c>
      <c r="G1025" s="30">
        <v>3.6</v>
      </c>
      <c r="H1025" s="30"/>
      <c r="I1025" s="30">
        <v>0</v>
      </c>
      <c r="J1025" s="31">
        <v>15.9</v>
      </c>
      <c r="M1025" s="32">
        <f t="shared" si="50"/>
        <v>0</v>
      </c>
      <c r="P1025" s="31">
        <v>15.9</v>
      </c>
      <c r="S1025" s="32">
        <f t="shared" si="51"/>
        <v>0</v>
      </c>
      <c r="V1025" s="9">
        <f t="shared" si="52"/>
        <v>13.25</v>
      </c>
      <c r="Y1025" s="9">
        <f t="shared" si="49"/>
        <v>0</v>
      </c>
      <c r="AD1025" s="4" t="s">
        <v>4187</v>
      </c>
      <c r="AE1025" s="4" t="s">
        <v>4188</v>
      </c>
      <c r="AF1025" s="4" t="s">
        <v>4088</v>
      </c>
    </row>
    <row r="1026" spans="1:35" ht="18" hidden="1" x14ac:dyDescent="0.3">
      <c r="A1026" s="10" t="s">
        <v>4191</v>
      </c>
      <c r="B1026" s="10"/>
      <c r="C1026" s="49" t="s">
        <v>2791</v>
      </c>
      <c r="D1026" s="12"/>
      <c r="E1026" s="12"/>
      <c r="F1026" s="29" t="s">
        <v>74</v>
      </c>
      <c r="G1026" s="30">
        <v>0.35</v>
      </c>
      <c r="H1026" s="30"/>
      <c r="I1026" s="30">
        <v>0</v>
      </c>
      <c r="J1026" s="31">
        <v>55</v>
      </c>
      <c r="M1026" s="32">
        <f t="shared" si="50"/>
        <v>0</v>
      </c>
      <c r="P1026" s="31">
        <v>55</v>
      </c>
      <c r="S1026" s="32">
        <f t="shared" si="51"/>
        <v>0</v>
      </c>
      <c r="V1026" s="9">
        <f t="shared" si="52"/>
        <v>45.83</v>
      </c>
      <c r="Y1026" s="9">
        <f t="shared" si="49"/>
        <v>0</v>
      </c>
      <c r="AD1026" s="4" t="s">
        <v>4192</v>
      </c>
      <c r="AE1026" s="4" t="s">
        <v>4193</v>
      </c>
      <c r="AF1026" s="4" t="s">
        <v>2794</v>
      </c>
    </row>
    <row r="1027" spans="1:35" ht="18" hidden="1" x14ac:dyDescent="0.3">
      <c r="A1027" s="10" t="s">
        <v>4196</v>
      </c>
      <c r="B1027" s="10"/>
      <c r="C1027" s="49" t="s">
        <v>3053</v>
      </c>
      <c r="D1027" s="12"/>
      <c r="E1027" s="12"/>
      <c r="F1027" s="29" t="s">
        <v>150</v>
      </c>
      <c r="G1027" s="30">
        <v>30</v>
      </c>
      <c r="H1027" s="30"/>
      <c r="I1027" s="30">
        <v>0</v>
      </c>
      <c r="J1027" s="31">
        <v>0.28000000000000003</v>
      </c>
      <c r="M1027" s="32">
        <f t="shared" si="50"/>
        <v>0</v>
      </c>
      <c r="P1027" s="31">
        <v>0.28000000000000003</v>
      </c>
      <c r="S1027" s="32">
        <f t="shared" si="51"/>
        <v>0</v>
      </c>
      <c r="V1027" s="9">
        <f t="shared" si="52"/>
        <v>0.23</v>
      </c>
      <c r="Y1027" s="9">
        <f t="shared" si="49"/>
        <v>0</v>
      </c>
      <c r="AD1027" s="4" t="s">
        <v>4197</v>
      </c>
      <c r="AE1027" s="4" t="s">
        <v>4198</v>
      </c>
      <c r="AF1027" s="4" t="s">
        <v>3056</v>
      </c>
    </row>
    <row r="1028" spans="1:35" ht="18" hidden="1" x14ac:dyDescent="0.3">
      <c r="A1028" s="10" t="s">
        <v>4201</v>
      </c>
      <c r="B1028" s="10"/>
      <c r="C1028" s="49" t="s">
        <v>4061</v>
      </c>
      <c r="D1028" s="12"/>
      <c r="E1028" s="12"/>
      <c r="F1028" s="29" t="s">
        <v>150</v>
      </c>
      <c r="G1028" s="30">
        <v>15</v>
      </c>
      <c r="H1028" s="30"/>
      <c r="I1028" s="30">
        <v>0</v>
      </c>
      <c r="J1028" s="31">
        <v>0.95</v>
      </c>
      <c r="M1028" s="32">
        <f t="shared" si="50"/>
        <v>0</v>
      </c>
      <c r="P1028" s="31">
        <v>0.95</v>
      </c>
      <c r="S1028" s="32">
        <f t="shared" si="51"/>
        <v>0</v>
      </c>
      <c r="V1028" s="9">
        <f t="shared" si="52"/>
        <v>0.79</v>
      </c>
      <c r="Y1028" s="9">
        <f t="shared" si="49"/>
        <v>0</v>
      </c>
      <c r="AD1028" s="4" t="s">
        <v>4202</v>
      </c>
      <c r="AE1028" s="4" t="s">
        <v>4203</v>
      </c>
      <c r="AF1028" s="4" t="s">
        <v>4064</v>
      </c>
    </row>
    <row r="1029" spans="1:35" ht="36" hidden="1" x14ac:dyDescent="0.3">
      <c r="A1029" s="10" t="s">
        <v>4206</v>
      </c>
      <c r="B1029" s="10" t="s">
        <v>4054</v>
      </c>
      <c r="C1029" s="11" t="s">
        <v>4055</v>
      </c>
      <c r="D1029" s="12"/>
      <c r="E1029" s="12" t="s">
        <v>4207</v>
      </c>
      <c r="F1029" s="12" t="s">
        <v>67</v>
      </c>
      <c r="G1029" s="13">
        <v>1</v>
      </c>
      <c r="H1029" s="13"/>
      <c r="I1029" s="13">
        <v>0</v>
      </c>
      <c r="J1029" s="14">
        <v>583.02</v>
      </c>
      <c r="K1029" s="15">
        <v>1199</v>
      </c>
      <c r="L1029" s="14">
        <f>J1029+ROUND(K1029, 2)</f>
        <v>1782.02</v>
      </c>
      <c r="M1029" s="14">
        <v>0</v>
      </c>
      <c r="N1029" s="14">
        <v>0</v>
      </c>
      <c r="O1029" s="14">
        <f>M1029+N1029</f>
        <v>0</v>
      </c>
      <c r="P1029" s="14">
        <v>583.02</v>
      </c>
      <c r="Q1029" s="15">
        <v>1199</v>
      </c>
      <c r="R1029" s="14">
        <f>P1029+ROUND(Q1029, 2)</f>
        <v>1782.02</v>
      </c>
      <c r="S1029" s="14">
        <v>0</v>
      </c>
      <c r="T1029" s="14">
        <v>0</v>
      </c>
      <c r="U1029" s="14">
        <f>S1029+T1029</f>
        <v>0</v>
      </c>
      <c r="V1029" s="9">
        <f>ROUND(P1029 / 1.2, 2)</f>
        <v>485.85</v>
      </c>
      <c r="W1029" s="9">
        <f>ROUND(Q1029 / 1.2, 2)</f>
        <v>999.17</v>
      </c>
      <c r="X1029" s="9">
        <f>ROUND(R1029 / 1.2, 2)</f>
        <v>1485.02</v>
      </c>
      <c r="Y1029" s="9">
        <f t="shared" si="49"/>
        <v>0</v>
      </c>
      <c r="Z1029" s="9">
        <f>ROUND(T1029 / 1.2, 2)</f>
        <v>0</v>
      </c>
      <c r="AA1029" s="9">
        <f>Y1029+Z1029</f>
        <v>0</v>
      </c>
      <c r="AD1029" s="4">
        <v>337840095</v>
      </c>
      <c r="AE1029" s="4">
        <v>27137907</v>
      </c>
      <c r="AG1029" s="4" t="s">
        <v>4057</v>
      </c>
      <c r="AH1029" s="4" t="s">
        <v>4058</v>
      </c>
      <c r="AI1029" s="4" t="s">
        <v>70</v>
      </c>
    </row>
    <row r="1030" spans="1:35" ht="18" hidden="1" x14ac:dyDescent="0.3">
      <c r="A1030" s="10" t="s">
        <v>4209</v>
      </c>
      <c r="B1030" s="10"/>
      <c r="C1030" s="49" t="s">
        <v>4061</v>
      </c>
      <c r="D1030" s="12"/>
      <c r="E1030" s="12"/>
      <c r="F1030" s="29" t="s">
        <v>150</v>
      </c>
      <c r="G1030" s="30">
        <v>15</v>
      </c>
      <c r="H1030" s="30"/>
      <c r="I1030" s="30">
        <v>0</v>
      </c>
      <c r="J1030" s="31">
        <v>0.95</v>
      </c>
      <c r="M1030" s="32">
        <f t="shared" ref="M1030:M1040" si="53">ROUND(ROUND(J1030, 2)*I1030, 2)</f>
        <v>0</v>
      </c>
      <c r="P1030" s="31">
        <v>0.95</v>
      </c>
      <c r="S1030" s="32">
        <f t="shared" ref="S1030:S1040" si="54">ROUND(ROUND(P1030, 2)*I1030, 2)</f>
        <v>0</v>
      </c>
      <c r="V1030" s="9">
        <f t="shared" ref="V1030:V1040" si="55">ROUND(ROUND(P1030, 2)/1.2, 2)</f>
        <v>0.79</v>
      </c>
      <c r="Y1030" s="9">
        <f t="shared" si="49"/>
        <v>0</v>
      </c>
      <c r="AD1030" s="4" t="s">
        <v>4210</v>
      </c>
      <c r="AE1030" s="4" t="s">
        <v>4211</v>
      </c>
      <c r="AF1030" s="4" t="s">
        <v>4064</v>
      </c>
    </row>
    <row r="1031" spans="1:35" ht="18" hidden="1" x14ac:dyDescent="0.3">
      <c r="A1031" s="10" t="s">
        <v>4214</v>
      </c>
      <c r="B1031" s="10"/>
      <c r="C1031" s="49" t="s">
        <v>3053</v>
      </c>
      <c r="D1031" s="12"/>
      <c r="E1031" s="12"/>
      <c r="F1031" s="29" t="s">
        <v>150</v>
      </c>
      <c r="G1031" s="30">
        <v>30</v>
      </c>
      <c r="H1031" s="30"/>
      <c r="I1031" s="30">
        <v>0</v>
      </c>
      <c r="J1031" s="31">
        <v>0.28000000000000003</v>
      </c>
      <c r="M1031" s="32">
        <f t="shared" si="53"/>
        <v>0</v>
      </c>
      <c r="P1031" s="31">
        <v>0.28000000000000003</v>
      </c>
      <c r="S1031" s="32">
        <f t="shared" si="54"/>
        <v>0</v>
      </c>
      <c r="V1031" s="9">
        <f t="shared" si="55"/>
        <v>0.23</v>
      </c>
      <c r="Y1031" s="9">
        <f t="shared" si="49"/>
        <v>0</v>
      </c>
      <c r="AD1031" s="4" t="s">
        <v>4215</v>
      </c>
      <c r="AE1031" s="4" t="s">
        <v>4216</v>
      </c>
      <c r="AF1031" s="4" t="s">
        <v>3056</v>
      </c>
    </row>
    <row r="1032" spans="1:35" ht="18" hidden="1" x14ac:dyDescent="0.3">
      <c r="A1032" s="10" t="s">
        <v>4219</v>
      </c>
      <c r="B1032" s="10"/>
      <c r="C1032" s="49" t="s">
        <v>4078</v>
      </c>
      <c r="D1032" s="12"/>
      <c r="E1032" s="12"/>
      <c r="F1032" s="29" t="s">
        <v>150</v>
      </c>
      <c r="G1032" s="30">
        <v>0.3</v>
      </c>
      <c r="H1032" s="30"/>
      <c r="I1032" s="30">
        <v>0</v>
      </c>
      <c r="J1032" s="31">
        <v>5.6</v>
      </c>
      <c r="M1032" s="32">
        <f t="shared" si="53"/>
        <v>0</v>
      </c>
      <c r="P1032" s="31">
        <v>5.6</v>
      </c>
      <c r="S1032" s="32">
        <f t="shared" si="54"/>
        <v>0</v>
      </c>
      <c r="V1032" s="9">
        <f t="shared" si="55"/>
        <v>4.67</v>
      </c>
      <c r="Y1032" s="9">
        <f t="shared" si="49"/>
        <v>0</v>
      </c>
      <c r="AD1032" s="4" t="s">
        <v>4220</v>
      </c>
      <c r="AE1032" s="4" t="s">
        <v>4221</v>
      </c>
      <c r="AF1032" s="4" t="s">
        <v>4081</v>
      </c>
    </row>
    <row r="1033" spans="1:35" ht="36" hidden="1" x14ac:dyDescent="0.3">
      <c r="A1033" s="10" t="s">
        <v>4224</v>
      </c>
      <c r="B1033" s="10"/>
      <c r="C1033" s="28" t="s">
        <v>4085</v>
      </c>
      <c r="D1033" s="12"/>
      <c r="E1033" s="12"/>
      <c r="F1033" s="29" t="s">
        <v>150</v>
      </c>
      <c r="G1033" s="30">
        <v>3.6</v>
      </c>
      <c r="H1033" s="30"/>
      <c r="I1033" s="30">
        <v>0</v>
      </c>
      <c r="J1033" s="31">
        <v>15.9</v>
      </c>
      <c r="M1033" s="32">
        <f t="shared" si="53"/>
        <v>0</v>
      </c>
      <c r="P1033" s="31">
        <v>15.9</v>
      </c>
      <c r="S1033" s="32">
        <f t="shared" si="54"/>
        <v>0</v>
      </c>
      <c r="V1033" s="9">
        <f t="shared" si="55"/>
        <v>13.25</v>
      </c>
      <c r="Y1033" s="9">
        <f t="shared" si="49"/>
        <v>0</v>
      </c>
      <c r="AD1033" s="4" t="s">
        <v>4225</v>
      </c>
      <c r="AE1033" s="4" t="s">
        <v>4226</v>
      </c>
      <c r="AF1033" s="4" t="s">
        <v>4088</v>
      </c>
    </row>
    <row r="1034" spans="1:35" ht="18" hidden="1" x14ac:dyDescent="0.3">
      <c r="A1034" s="10" t="s">
        <v>4229</v>
      </c>
      <c r="B1034" s="10"/>
      <c r="C1034" s="49" t="s">
        <v>4092</v>
      </c>
      <c r="D1034" s="12"/>
      <c r="E1034" s="12"/>
      <c r="F1034" s="29" t="s">
        <v>98</v>
      </c>
      <c r="G1034" s="30">
        <v>0.3</v>
      </c>
      <c r="H1034" s="30"/>
      <c r="I1034" s="30">
        <v>0</v>
      </c>
      <c r="J1034" s="31">
        <v>44.13</v>
      </c>
      <c r="M1034" s="32">
        <f t="shared" si="53"/>
        <v>0</v>
      </c>
      <c r="P1034" s="31">
        <v>44.13</v>
      </c>
      <c r="S1034" s="32">
        <f t="shared" si="54"/>
        <v>0</v>
      </c>
      <c r="V1034" s="9">
        <f t="shared" si="55"/>
        <v>36.78</v>
      </c>
      <c r="Y1034" s="9">
        <f t="shared" si="49"/>
        <v>0</v>
      </c>
      <c r="AD1034" s="4" t="s">
        <v>4230</v>
      </c>
      <c r="AE1034" s="4" t="s">
        <v>4231</v>
      </c>
      <c r="AF1034" s="4" t="s">
        <v>4095</v>
      </c>
    </row>
    <row r="1035" spans="1:35" ht="18" hidden="1" x14ac:dyDescent="0.3">
      <c r="A1035" s="10" t="s">
        <v>4234</v>
      </c>
      <c r="B1035" s="10"/>
      <c r="C1035" s="49" t="s">
        <v>4099</v>
      </c>
      <c r="D1035" s="12"/>
      <c r="E1035" s="12"/>
      <c r="F1035" s="29" t="s">
        <v>98</v>
      </c>
      <c r="G1035" s="30">
        <v>4.7</v>
      </c>
      <c r="H1035" s="30"/>
      <c r="I1035" s="30">
        <v>0</v>
      </c>
      <c r="J1035" s="31">
        <v>66.98</v>
      </c>
      <c r="M1035" s="32">
        <f t="shared" si="53"/>
        <v>0</v>
      </c>
      <c r="P1035" s="31">
        <v>66.98</v>
      </c>
      <c r="S1035" s="32">
        <f t="shared" si="54"/>
        <v>0</v>
      </c>
      <c r="V1035" s="9">
        <f t="shared" si="55"/>
        <v>55.82</v>
      </c>
      <c r="Y1035" s="9">
        <f t="shared" si="49"/>
        <v>0</v>
      </c>
      <c r="AD1035" s="4" t="s">
        <v>4235</v>
      </c>
      <c r="AE1035" s="4" t="s">
        <v>4236</v>
      </c>
      <c r="AF1035" s="4" t="s">
        <v>4102</v>
      </c>
    </row>
    <row r="1036" spans="1:35" ht="18" hidden="1" x14ac:dyDescent="0.3">
      <c r="A1036" s="10" t="s">
        <v>4239</v>
      </c>
      <c r="B1036" s="10"/>
      <c r="C1036" s="28" t="s">
        <v>4106</v>
      </c>
      <c r="D1036" s="12"/>
      <c r="E1036" s="12"/>
      <c r="F1036" s="29" t="s">
        <v>150</v>
      </c>
      <c r="G1036" s="30">
        <v>4.2</v>
      </c>
      <c r="H1036" s="30"/>
      <c r="I1036" s="30">
        <v>0</v>
      </c>
      <c r="J1036" s="31">
        <v>4.92</v>
      </c>
      <c r="M1036" s="32">
        <f t="shared" si="53"/>
        <v>0</v>
      </c>
      <c r="P1036" s="31">
        <v>4.92</v>
      </c>
      <c r="S1036" s="32">
        <f t="shared" si="54"/>
        <v>0</v>
      </c>
      <c r="V1036" s="9">
        <f t="shared" si="55"/>
        <v>4.0999999999999996</v>
      </c>
      <c r="Y1036" s="9">
        <f t="shared" si="49"/>
        <v>0</v>
      </c>
      <c r="AD1036" s="4" t="s">
        <v>4240</v>
      </c>
      <c r="AE1036" s="4" t="s">
        <v>4241</v>
      </c>
      <c r="AF1036" s="4" t="s">
        <v>4109</v>
      </c>
    </row>
    <row r="1037" spans="1:35" ht="18" hidden="1" x14ac:dyDescent="0.3">
      <c r="A1037" s="10" t="s">
        <v>4244</v>
      </c>
      <c r="B1037" s="10"/>
      <c r="C1037" s="49" t="s">
        <v>4113</v>
      </c>
      <c r="D1037" s="12"/>
      <c r="E1037" s="12"/>
      <c r="F1037" s="29" t="s">
        <v>98</v>
      </c>
      <c r="G1037" s="30">
        <v>1.05</v>
      </c>
      <c r="H1037" s="30"/>
      <c r="I1037" s="30">
        <v>0</v>
      </c>
      <c r="J1037" s="31">
        <v>4.5999999999999996</v>
      </c>
      <c r="M1037" s="32">
        <f t="shared" si="53"/>
        <v>0</v>
      </c>
      <c r="P1037" s="31">
        <v>4.5999999999999996</v>
      </c>
      <c r="S1037" s="32">
        <f t="shared" si="54"/>
        <v>0</v>
      </c>
      <c r="V1037" s="9">
        <f t="shared" si="55"/>
        <v>3.83</v>
      </c>
      <c r="Y1037" s="9">
        <f t="shared" ref="Y1037:Y1068" si="56">ROUND(S1037 / 1.2, 2)</f>
        <v>0</v>
      </c>
      <c r="AD1037" s="4" t="s">
        <v>4245</v>
      </c>
      <c r="AE1037" s="4" t="s">
        <v>4246</v>
      </c>
      <c r="AF1037" s="4" t="s">
        <v>4116</v>
      </c>
    </row>
    <row r="1038" spans="1:35" ht="18" hidden="1" x14ac:dyDescent="0.3">
      <c r="A1038" s="10" t="s">
        <v>4249</v>
      </c>
      <c r="B1038" s="10"/>
      <c r="C1038" s="49" t="s">
        <v>4120</v>
      </c>
      <c r="D1038" s="12"/>
      <c r="E1038" s="12"/>
      <c r="F1038" s="29" t="s">
        <v>98</v>
      </c>
      <c r="G1038" s="30">
        <v>1.25</v>
      </c>
      <c r="H1038" s="30"/>
      <c r="I1038" s="30">
        <v>0</v>
      </c>
      <c r="J1038" s="31">
        <v>2.8</v>
      </c>
      <c r="M1038" s="32">
        <f t="shared" si="53"/>
        <v>0</v>
      </c>
      <c r="P1038" s="31">
        <v>2.8</v>
      </c>
      <c r="S1038" s="32">
        <f t="shared" si="54"/>
        <v>0</v>
      </c>
      <c r="V1038" s="9">
        <f t="shared" si="55"/>
        <v>2.33</v>
      </c>
      <c r="Y1038" s="9">
        <f t="shared" si="56"/>
        <v>0</v>
      </c>
      <c r="AD1038" s="4" t="s">
        <v>4250</v>
      </c>
      <c r="AE1038" s="4" t="s">
        <v>4251</v>
      </c>
      <c r="AF1038" s="4" t="s">
        <v>4123</v>
      </c>
    </row>
    <row r="1039" spans="1:35" ht="36" hidden="1" x14ac:dyDescent="0.3">
      <c r="A1039" s="10" t="s">
        <v>4254</v>
      </c>
      <c r="B1039" s="10"/>
      <c r="C1039" s="49" t="s">
        <v>2796</v>
      </c>
      <c r="D1039" s="12"/>
      <c r="E1039" s="12"/>
      <c r="F1039" s="29" t="s">
        <v>67</v>
      </c>
      <c r="G1039" s="30">
        <v>1.05</v>
      </c>
      <c r="H1039" s="30"/>
      <c r="I1039" s="30">
        <v>0</v>
      </c>
      <c r="J1039" s="31">
        <v>135.53</v>
      </c>
      <c r="M1039" s="32">
        <f t="shared" si="53"/>
        <v>0</v>
      </c>
      <c r="P1039" s="31">
        <v>135.53</v>
      </c>
      <c r="S1039" s="32">
        <f t="shared" si="54"/>
        <v>0</v>
      </c>
      <c r="V1039" s="9">
        <f t="shared" si="55"/>
        <v>112.94</v>
      </c>
      <c r="Y1039" s="9">
        <f t="shared" si="56"/>
        <v>0</v>
      </c>
      <c r="AD1039" s="4" t="s">
        <v>4255</v>
      </c>
      <c r="AE1039" s="4" t="s">
        <v>4256</v>
      </c>
      <c r="AF1039" s="4" t="s">
        <v>2799</v>
      </c>
    </row>
    <row r="1040" spans="1:35" ht="18" hidden="1" x14ac:dyDescent="0.3">
      <c r="A1040" s="10" t="s">
        <v>4259</v>
      </c>
      <c r="B1040" s="10"/>
      <c r="C1040" s="49" t="s">
        <v>4137</v>
      </c>
      <c r="D1040" s="12"/>
      <c r="E1040" s="12"/>
      <c r="F1040" s="29" t="s">
        <v>150</v>
      </c>
      <c r="G1040" s="30">
        <v>0.75</v>
      </c>
      <c r="H1040" s="30"/>
      <c r="I1040" s="30">
        <v>0</v>
      </c>
      <c r="J1040" s="31">
        <v>2.8</v>
      </c>
      <c r="M1040" s="32">
        <f t="shared" si="53"/>
        <v>0</v>
      </c>
      <c r="P1040" s="31">
        <v>2.8</v>
      </c>
      <c r="S1040" s="32">
        <f t="shared" si="54"/>
        <v>0</v>
      </c>
      <c r="V1040" s="9">
        <f t="shared" si="55"/>
        <v>2.33</v>
      </c>
      <c r="Y1040" s="9">
        <f t="shared" si="56"/>
        <v>0</v>
      </c>
      <c r="AD1040" s="4" t="s">
        <v>4260</v>
      </c>
      <c r="AE1040" s="4" t="s">
        <v>4261</v>
      </c>
      <c r="AF1040" s="4" t="s">
        <v>4140</v>
      </c>
    </row>
    <row r="1041" spans="1:35" ht="36" hidden="1" x14ac:dyDescent="0.3">
      <c r="A1041" s="10" t="s">
        <v>4264</v>
      </c>
      <c r="B1041" s="10" t="s">
        <v>4054</v>
      </c>
      <c r="C1041" s="11" t="s">
        <v>4055</v>
      </c>
      <c r="D1041" s="12"/>
      <c r="E1041" s="12" t="s">
        <v>4265</v>
      </c>
      <c r="F1041" s="12" t="s">
        <v>67</v>
      </c>
      <c r="G1041" s="13">
        <v>1</v>
      </c>
      <c r="H1041" s="13"/>
      <c r="I1041" s="13">
        <v>0</v>
      </c>
      <c r="J1041" s="14">
        <v>440.71</v>
      </c>
      <c r="K1041" s="15">
        <v>1199</v>
      </c>
      <c r="L1041" s="14">
        <f>J1041+ROUND(K1041, 2)</f>
        <v>1639.71</v>
      </c>
      <c r="M1041" s="14">
        <v>0</v>
      </c>
      <c r="N1041" s="14">
        <v>0</v>
      </c>
      <c r="O1041" s="14">
        <f>M1041+N1041</f>
        <v>0</v>
      </c>
      <c r="P1041" s="14">
        <v>2037.06</v>
      </c>
      <c r="Q1041" s="15">
        <v>1199</v>
      </c>
      <c r="R1041" s="14">
        <f>P1041+ROUND(Q1041, 2)</f>
        <v>3236.06</v>
      </c>
      <c r="S1041" s="14">
        <v>0</v>
      </c>
      <c r="T1041" s="14">
        <v>0</v>
      </c>
      <c r="U1041" s="14">
        <f>S1041+T1041</f>
        <v>0</v>
      </c>
      <c r="V1041" s="9">
        <f>ROUND(P1041 / 1.2, 2)</f>
        <v>1697.55</v>
      </c>
      <c r="W1041" s="9">
        <f>ROUND(Q1041 / 1.2, 2)</f>
        <v>999.17</v>
      </c>
      <c r="X1041" s="9">
        <f>ROUND(R1041 / 1.2, 2)</f>
        <v>2696.72</v>
      </c>
      <c r="Y1041" s="9">
        <f t="shared" si="56"/>
        <v>0</v>
      </c>
      <c r="Z1041" s="9">
        <f>ROUND(T1041 / 1.2, 2)</f>
        <v>0</v>
      </c>
      <c r="AA1041" s="9">
        <f>Y1041+Z1041</f>
        <v>0</v>
      </c>
      <c r="AD1041" s="4">
        <v>337840096</v>
      </c>
      <c r="AE1041" s="4">
        <v>27137910</v>
      </c>
      <c r="AG1041" s="4" t="s">
        <v>4057</v>
      </c>
      <c r="AH1041" s="4" t="s">
        <v>4058</v>
      </c>
      <c r="AI1041" s="4" t="s">
        <v>70</v>
      </c>
    </row>
    <row r="1042" spans="1:35" ht="18" hidden="1" x14ac:dyDescent="0.3">
      <c r="A1042" s="10" t="s">
        <v>4267</v>
      </c>
      <c r="B1042" s="10"/>
      <c r="C1042" s="49" t="s">
        <v>4137</v>
      </c>
      <c r="D1042" s="12"/>
      <c r="E1042" s="12"/>
      <c r="F1042" s="29" t="s">
        <v>150</v>
      </c>
      <c r="G1042" s="30">
        <v>0.75</v>
      </c>
      <c r="H1042" s="30"/>
      <c r="I1042" s="30">
        <v>0</v>
      </c>
      <c r="J1042" s="31">
        <v>2.8</v>
      </c>
      <c r="M1042" s="32">
        <f t="shared" ref="M1042:M1052" si="57">ROUND(ROUND(J1042, 2)*I1042, 2)</f>
        <v>0</v>
      </c>
      <c r="P1042" s="31">
        <v>2.8</v>
      </c>
      <c r="S1042" s="32">
        <f t="shared" ref="S1042:S1052" si="58">ROUND(ROUND(P1042, 2)*I1042, 2)</f>
        <v>0</v>
      </c>
      <c r="V1042" s="9">
        <f t="shared" ref="V1042:V1052" si="59">ROUND(ROUND(P1042, 2)/1.2, 2)</f>
        <v>2.33</v>
      </c>
      <c r="Y1042" s="9">
        <f t="shared" si="56"/>
        <v>0</v>
      </c>
      <c r="AD1042" s="4" t="s">
        <v>4268</v>
      </c>
      <c r="AE1042" s="4" t="s">
        <v>4269</v>
      </c>
      <c r="AF1042" s="4" t="s">
        <v>4140</v>
      </c>
    </row>
    <row r="1043" spans="1:35" ht="18" hidden="1" x14ac:dyDescent="0.3">
      <c r="A1043" s="10" t="s">
        <v>4272</v>
      </c>
      <c r="B1043" s="10"/>
      <c r="C1043" s="49" t="s">
        <v>4120</v>
      </c>
      <c r="D1043" s="12"/>
      <c r="E1043" s="12"/>
      <c r="F1043" s="29" t="s">
        <v>98</v>
      </c>
      <c r="G1043" s="30">
        <v>1.25</v>
      </c>
      <c r="H1043" s="30"/>
      <c r="I1043" s="30">
        <v>0</v>
      </c>
      <c r="J1043" s="31">
        <v>2.8</v>
      </c>
      <c r="M1043" s="32">
        <f t="shared" si="57"/>
        <v>0</v>
      </c>
      <c r="P1043" s="31">
        <v>2.8</v>
      </c>
      <c r="S1043" s="32">
        <f t="shared" si="58"/>
        <v>0</v>
      </c>
      <c r="V1043" s="9">
        <f t="shared" si="59"/>
        <v>2.33</v>
      </c>
      <c r="Y1043" s="9">
        <f t="shared" si="56"/>
        <v>0</v>
      </c>
      <c r="AD1043" s="4" t="s">
        <v>4273</v>
      </c>
      <c r="AE1043" s="4" t="s">
        <v>4274</v>
      </c>
      <c r="AF1043" s="4" t="s">
        <v>4123</v>
      </c>
    </row>
    <row r="1044" spans="1:35" ht="18" hidden="1" x14ac:dyDescent="0.3">
      <c r="A1044" s="10" t="s">
        <v>4277</v>
      </c>
      <c r="B1044" s="10"/>
      <c r="C1044" s="49" t="s">
        <v>4113</v>
      </c>
      <c r="D1044" s="12"/>
      <c r="E1044" s="12"/>
      <c r="F1044" s="29" t="s">
        <v>98</v>
      </c>
      <c r="G1044" s="30">
        <v>1.05</v>
      </c>
      <c r="H1044" s="30"/>
      <c r="I1044" s="30">
        <v>0</v>
      </c>
      <c r="J1044" s="31">
        <v>4.5999999999999996</v>
      </c>
      <c r="M1044" s="32">
        <f t="shared" si="57"/>
        <v>0</v>
      </c>
      <c r="P1044" s="31">
        <v>4.5999999999999996</v>
      </c>
      <c r="S1044" s="32">
        <f t="shared" si="58"/>
        <v>0</v>
      </c>
      <c r="V1044" s="9">
        <f t="shared" si="59"/>
        <v>3.83</v>
      </c>
      <c r="Y1044" s="9">
        <f t="shared" si="56"/>
        <v>0</v>
      </c>
      <c r="AD1044" s="4" t="s">
        <v>4278</v>
      </c>
      <c r="AE1044" s="4" t="s">
        <v>4279</v>
      </c>
      <c r="AF1044" s="4" t="s">
        <v>4116</v>
      </c>
    </row>
    <row r="1045" spans="1:35" ht="18" hidden="1" x14ac:dyDescent="0.3">
      <c r="A1045" s="10" t="s">
        <v>4282</v>
      </c>
      <c r="B1045" s="10"/>
      <c r="C1045" s="49" t="s">
        <v>2832</v>
      </c>
      <c r="D1045" s="12"/>
      <c r="E1045" s="12"/>
      <c r="F1045" s="29" t="s">
        <v>67</v>
      </c>
      <c r="G1045" s="30">
        <v>1.05</v>
      </c>
      <c r="H1045" s="30"/>
      <c r="I1045" s="30">
        <v>0</v>
      </c>
      <c r="J1045" s="31">
        <v>0</v>
      </c>
      <c r="M1045" s="32">
        <f t="shared" si="57"/>
        <v>0</v>
      </c>
      <c r="P1045" s="31">
        <v>1520.33</v>
      </c>
      <c r="S1045" s="32">
        <f t="shared" si="58"/>
        <v>0</v>
      </c>
      <c r="V1045" s="9">
        <f t="shared" si="59"/>
        <v>1266.94</v>
      </c>
      <c r="Y1045" s="9">
        <f t="shared" si="56"/>
        <v>0</v>
      </c>
      <c r="AD1045" s="4" t="s">
        <v>4283</v>
      </c>
      <c r="AE1045" s="4" t="s">
        <v>4284</v>
      </c>
      <c r="AF1045" s="4" t="s">
        <v>2835</v>
      </c>
    </row>
    <row r="1046" spans="1:35" ht="18" hidden="1" x14ac:dyDescent="0.3">
      <c r="A1046" s="10" t="s">
        <v>4287</v>
      </c>
      <c r="B1046" s="10"/>
      <c r="C1046" s="28" t="s">
        <v>4106</v>
      </c>
      <c r="D1046" s="12"/>
      <c r="E1046" s="12"/>
      <c r="F1046" s="29" t="s">
        <v>150</v>
      </c>
      <c r="G1046" s="30">
        <v>4.2</v>
      </c>
      <c r="H1046" s="30"/>
      <c r="I1046" s="30">
        <v>0</v>
      </c>
      <c r="J1046" s="31">
        <v>4.92</v>
      </c>
      <c r="M1046" s="32">
        <f t="shared" si="57"/>
        <v>0</v>
      </c>
      <c r="P1046" s="31">
        <v>4.92</v>
      </c>
      <c r="S1046" s="32">
        <f t="shared" si="58"/>
        <v>0</v>
      </c>
      <c r="V1046" s="9">
        <f t="shared" si="59"/>
        <v>4.0999999999999996</v>
      </c>
      <c r="Y1046" s="9">
        <f t="shared" si="56"/>
        <v>0</v>
      </c>
      <c r="AD1046" s="4" t="s">
        <v>4288</v>
      </c>
      <c r="AE1046" s="4" t="s">
        <v>4289</v>
      </c>
      <c r="AF1046" s="4" t="s">
        <v>4109</v>
      </c>
    </row>
    <row r="1047" spans="1:35" ht="18" hidden="1" x14ac:dyDescent="0.3">
      <c r="A1047" s="10" t="s">
        <v>4292</v>
      </c>
      <c r="B1047" s="10"/>
      <c r="C1047" s="49" t="s">
        <v>4092</v>
      </c>
      <c r="D1047" s="12"/>
      <c r="E1047" s="12"/>
      <c r="F1047" s="29" t="s">
        <v>98</v>
      </c>
      <c r="G1047" s="30">
        <v>0.3</v>
      </c>
      <c r="H1047" s="30"/>
      <c r="I1047" s="30">
        <v>0</v>
      </c>
      <c r="J1047" s="31">
        <v>44.13</v>
      </c>
      <c r="M1047" s="32">
        <f t="shared" si="57"/>
        <v>0</v>
      </c>
      <c r="P1047" s="31">
        <v>44.13</v>
      </c>
      <c r="S1047" s="32">
        <f t="shared" si="58"/>
        <v>0</v>
      </c>
      <c r="V1047" s="9">
        <f t="shared" si="59"/>
        <v>36.78</v>
      </c>
      <c r="Y1047" s="9">
        <f t="shared" si="56"/>
        <v>0</v>
      </c>
      <c r="AD1047" s="4" t="s">
        <v>4293</v>
      </c>
      <c r="AE1047" s="4" t="s">
        <v>4294</v>
      </c>
      <c r="AF1047" s="4" t="s">
        <v>4095</v>
      </c>
    </row>
    <row r="1048" spans="1:35" ht="18" hidden="1" x14ac:dyDescent="0.3">
      <c r="A1048" s="10" t="s">
        <v>4297</v>
      </c>
      <c r="B1048" s="10"/>
      <c r="C1048" s="49" t="s">
        <v>4099</v>
      </c>
      <c r="D1048" s="12"/>
      <c r="E1048" s="12"/>
      <c r="F1048" s="29" t="s">
        <v>98</v>
      </c>
      <c r="G1048" s="30">
        <v>4.7</v>
      </c>
      <c r="H1048" s="30"/>
      <c r="I1048" s="30">
        <v>0</v>
      </c>
      <c r="J1048" s="31">
        <v>66.98</v>
      </c>
      <c r="M1048" s="32">
        <f t="shared" si="57"/>
        <v>0</v>
      </c>
      <c r="P1048" s="31">
        <v>66.98</v>
      </c>
      <c r="S1048" s="32">
        <f t="shared" si="58"/>
        <v>0</v>
      </c>
      <c r="V1048" s="9">
        <f t="shared" si="59"/>
        <v>55.82</v>
      </c>
      <c r="Y1048" s="9">
        <f t="shared" si="56"/>
        <v>0</v>
      </c>
      <c r="AD1048" s="4" t="s">
        <v>4298</v>
      </c>
      <c r="AE1048" s="4" t="s">
        <v>4299</v>
      </c>
      <c r="AF1048" s="4" t="s">
        <v>4102</v>
      </c>
    </row>
    <row r="1049" spans="1:35" ht="36" hidden="1" x14ac:dyDescent="0.3">
      <c r="A1049" s="10" t="s">
        <v>4302</v>
      </c>
      <c r="B1049" s="10"/>
      <c r="C1049" s="28" t="s">
        <v>4085</v>
      </c>
      <c r="D1049" s="12"/>
      <c r="E1049" s="12"/>
      <c r="F1049" s="29" t="s">
        <v>150</v>
      </c>
      <c r="G1049" s="30">
        <v>3.6</v>
      </c>
      <c r="H1049" s="30"/>
      <c r="I1049" s="30">
        <v>0</v>
      </c>
      <c r="J1049" s="31">
        <v>15.9</v>
      </c>
      <c r="M1049" s="32">
        <f t="shared" si="57"/>
        <v>0</v>
      </c>
      <c r="P1049" s="31">
        <v>15.9</v>
      </c>
      <c r="S1049" s="32">
        <f t="shared" si="58"/>
        <v>0</v>
      </c>
      <c r="V1049" s="9">
        <f t="shared" si="59"/>
        <v>13.25</v>
      </c>
      <c r="Y1049" s="9">
        <f t="shared" si="56"/>
        <v>0</v>
      </c>
      <c r="AD1049" s="4" t="s">
        <v>4303</v>
      </c>
      <c r="AE1049" s="4" t="s">
        <v>4304</v>
      </c>
      <c r="AF1049" s="4" t="s">
        <v>4088</v>
      </c>
    </row>
    <row r="1050" spans="1:35" ht="18" hidden="1" x14ac:dyDescent="0.3">
      <c r="A1050" s="10" t="s">
        <v>4307</v>
      </c>
      <c r="B1050" s="10"/>
      <c r="C1050" s="49" t="s">
        <v>4078</v>
      </c>
      <c r="D1050" s="12"/>
      <c r="E1050" s="12"/>
      <c r="F1050" s="29" t="s">
        <v>150</v>
      </c>
      <c r="G1050" s="30">
        <v>0.3</v>
      </c>
      <c r="H1050" s="30"/>
      <c r="I1050" s="30">
        <v>0</v>
      </c>
      <c r="J1050" s="31">
        <v>5.6</v>
      </c>
      <c r="M1050" s="32">
        <f t="shared" si="57"/>
        <v>0</v>
      </c>
      <c r="P1050" s="31">
        <v>5.6</v>
      </c>
      <c r="S1050" s="32">
        <f t="shared" si="58"/>
        <v>0</v>
      </c>
      <c r="V1050" s="9">
        <f t="shared" si="59"/>
        <v>4.67</v>
      </c>
      <c r="Y1050" s="9">
        <f t="shared" si="56"/>
        <v>0</v>
      </c>
      <c r="AD1050" s="4" t="s">
        <v>4308</v>
      </c>
      <c r="AE1050" s="4" t="s">
        <v>4309</v>
      </c>
      <c r="AF1050" s="4" t="s">
        <v>4081</v>
      </c>
    </row>
    <row r="1051" spans="1:35" ht="18" hidden="1" x14ac:dyDescent="0.3">
      <c r="A1051" s="10" t="s">
        <v>4312</v>
      </c>
      <c r="B1051" s="10"/>
      <c r="C1051" s="49" t="s">
        <v>3053</v>
      </c>
      <c r="D1051" s="12"/>
      <c r="E1051" s="12"/>
      <c r="F1051" s="29" t="s">
        <v>150</v>
      </c>
      <c r="G1051" s="30">
        <v>30</v>
      </c>
      <c r="H1051" s="30"/>
      <c r="I1051" s="30">
        <v>0</v>
      </c>
      <c r="J1051" s="31">
        <v>0.28000000000000003</v>
      </c>
      <c r="M1051" s="32">
        <f t="shared" si="57"/>
        <v>0</v>
      </c>
      <c r="P1051" s="31">
        <v>0.28000000000000003</v>
      </c>
      <c r="S1051" s="32">
        <f t="shared" si="58"/>
        <v>0</v>
      </c>
      <c r="V1051" s="9">
        <f t="shared" si="59"/>
        <v>0.23</v>
      </c>
      <c r="Y1051" s="9">
        <f t="shared" si="56"/>
        <v>0</v>
      </c>
      <c r="AD1051" s="4" t="s">
        <v>4313</v>
      </c>
      <c r="AE1051" s="4" t="s">
        <v>4314</v>
      </c>
      <c r="AF1051" s="4" t="s">
        <v>3056</v>
      </c>
    </row>
    <row r="1052" spans="1:35" ht="18" hidden="1" x14ac:dyDescent="0.3">
      <c r="A1052" s="10" t="s">
        <v>4317</v>
      </c>
      <c r="B1052" s="10"/>
      <c r="C1052" s="49" t="s">
        <v>4061</v>
      </c>
      <c r="D1052" s="12"/>
      <c r="E1052" s="12"/>
      <c r="F1052" s="29" t="s">
        <v>150</v>
      </c>
      <c r="G1052" s="30">
        <v>15</v>
      </c>
      <c r="H1052" s="30"/>
      <c r="I1052" s="30">
        <v>0</v>
      </c>
      <c r="J1052" s="31">
        <v>0.95</v>
      </c>
      <c r="M1052" s="32">
        <f t="shared" si="57"/>
        <v>0</v>
      </c>
      <c r="P1052" s="31">
        <v>0.95</v>
      </c>
      <c r="S1052" s="32">
        <f t="shared" si="58"/>
        <v>0</v>
      </c>
      <c r="V1052" s="9">
        <f t="shared" si="59"/>
        <v>0.79</v>
      </c>
      <c r="Y1052" s="9">
        <f t="shared" si="56"/>
        <v>0</v>
      </c>
      <c r="AD1052" s="4" t="s">
        <v>4318</v>
      </c>
      <c r="AE1052" s="4" t="s">
        <v>4319</v>
      </c>
      <c r="AF1052" s="4" t="s">
        <v>4064</v>
      </c>
    </row>
    <row r="1053" spans="1:35" ht="54" x14ac:dyDescent="0.3">
      <c r="A1053" s="10" t="s">
        <v>4322</v>
      </c>
      <c r="B1053" s="10" t="s">
        <v>4054</v>
      </c>
      <c r="C1053" s="11" t="s">
        <v>4055</v>
      </c>
      <c r="D1053" s="12"/>
      <c r="E1053" s="12" t="s">
        <v>4323</v>
      </c>
      <c r="F1053" s="12" t="s">
        <v>67</v>
      </c>
      <c r="G1053" s="13">
        <v>1</v>
      </c>
      <c r="H1053" s="13"/>
      <c r="I1053" s="13">
        <v>305.89999999999998</v>
      </c>
      <c r="J1053" s="14">
        <v>573.88</v>
      </c>
      <c r="K1053" s="15">
        <v>1199</v>
      </c>
      <c r="L1053" s="14">
        <f>J1053+ROUND(K1053, 2)</f>
        <v>1772.88</v>
      </c>
      <c r="M1053" s="14">
        <v>175549.89</v>
      </c>
      <c r="N1053" s="14">
        <v>366774.1</v>
      </c>
      <c r="O1053" s="14">
        <f>M1053+N1053</f>
        <v>542323.99</v>
      </c>
      <c r="P1053" s="14">
        <v>727.19</v>
      </c>
      <c r="Q1053" s="15">
        <v>1438.8</v>
      </c>
      <c r="R1053" s="14">
        <f>P1053+ROUND(Q1053, 2)</f>
        <v>2165.9899999999998</v>
      </c>
      <c r="S1053" s="14">
        <v>222447.42</v>
      </c>
      <c r="T1053" s="14">
        <v>440128.92</v>
      </c>
      <c r="U1053" s="14">
        <f>S1053+T1053</f>
        <v>662576.34</v>
      </c>
      <c r="V1053" s="9">
        <f>ROUND(P1053 / 1.2, 2)</f>
        <v>605.99</v>
      </c>
      <c r="W1053" s="9">
        <f>ROUND(Q1053 / 1.2, 2)</f>
        <v>1199</v>
      </c>
      <c r="X1053" s="9">
        <f>ROUND(R1053 / 1.2, 2)</f>
        <v>1804.99</v>
      </c>
      <c r="Y1053" s="9">
        <f t="shared" si="56"/>
        <v>185372.85</v>
      </c>
      <c r="Z1053" s="9">
        <f>ROUND(T1053 / 1.2, 2)</f>
        <v>366774.1</v>
      </c>
      <c r="AA1053" s="9">
        <f>Y1053+Z1053</f>
        <v>552146.94999999995</v>
      </c>
      <c r="AD1053" s="4">
        <v>337840097</v>
      </c>
      <c r="AE1053" s="4">
        <v>28895638</v>
      </c>
      <c r="AG1053" s="4" t="s">
        <v>4057</v>
      </c>
      <c r="AH1053" s="4" t="s">
        <v>4058</v>
      </c>
      <c r="AI1053" s="4" t="s">
        <v>70</v>
      </c>
    </row>
    <row r="1054" spans="1:35" ht="18" x14ac:dyDescent="0.3">
      <c r="A1054" s="10" t="s">
        <v>4324</v>
      </c>
      <c r="B1054" s="10"/>
      <c r="C1054" s="49" t="s">
        <v>4061</v>
      </c>
      <c r="D1054" s="12"/>
      <c r="E1054" s="12"/>
      <c r="F1054" s="29" t="s">
        <v>150</v>
      </c>
      <c r="G1054" s="30">
        <v>15</v>
      </c>
      <c r="H1054" s="30"/>
      <c r="I1054" s="30">
        <v>4588.5</v>
      </c>
      <c r="J1054" s="31">
        <v>0.96</v>
      </c>
      <c r="M1054" s="32">
        <f t="shared" ref="M1054:M1066" si="60">ROUND(ROUND(J1054, 2)*I1054, 2)</f>
        <v>4404.96</v>
      </c>
      <c r="P1054" s="31">
        <v>0.96</v>
      </c>
      <c r="S1054" s="32">
        <f t="shared" ref="S1054:S1066" si="61">ROUND(ROUND(P1054, 2)*I1054, 2)</f>
        <v>4404.96</v>
      </c>
      <c r="V1054" s="9">
        <f t="shared" ref="V1054:V1066" si="62">ROUND(ROUND(P1054, 2)/1.2, 2)</f>
        <v>0.8</v>
      </c>
      <c r="Y1054" s="9">
        <f t="shared" si="56"/>
        <v>3670.8</v>
      </c>
      <c r="AD1054" s="4" t="s">
        <v>4325</v>
      </c>
      <c r="AE1054" s="4" t="s">
        <v>4326</v>
      </c>
      <c r="AF1054" s="4" t="s">
        <v>4064</v>
      </c>
    </row>
    <row r="1055" spans="1:35" ht="18" x14ac:dyDescent="0.3">
      <c r="A1055" s="10" t="s">
        <v>4327</v>
      </c>
      <c r="B1055" s="10"/>
      <c r="C1055" s="49" t="s">
        <v>3053</v>
      </c>
      <c r="D1055" s="12"/>
      <c r="E1055" s="12"/>
      <c r="F1055" s="29" t="s">
        <v>150</v>
      </c>
      <c r="G1055" s="30">
        <v>30</v>
      </c>
      <c r="H1055" s="30"/>
      <c r="I1055" s="30">
        <v>9177</v>
      </c>
      <c r="J1055" s="31">
        <v>0.28000000000000003</v>
      </c>
      <c r="M1055" s="32">
        <f t="shared" si="60"/>
        <v>2569.56</v>
      </c>
      <c r="P1055" s="31">
        <v>0.28000000000000003</v>
      </c>
      <c r="S1055" s="32">
        <f t="shared" si="61"/>
        <v>2569.56</v>
      </c>
      <c r="V1055" s="9">
        <f t="shared" si="62"/>
        <v>0.23</v>
      </c>
      <c r="Y1055" s="9">
        <f t="shared" si="56"/>
        <v>2141.3000000000002</v>
      </c>
      <c r="AD1055" s="4" t="s">
        <v>4328</v>
      </c>
      <c r="AE1055" s="4" t="s">
        <v>4329</v>
      </c>
      <c r="AF1055" s="4" t="s">
        <v>3056</v>
      </c>
    </row>
    <row r="1056" spans="1:35" ht="18" x14ac:dyDescent="0.3">
      <c r="A1056" s="10" t="s">
        <v>4330</v>
      </c>
      <c r="B1056" s="10"/>
      <c r="C1056" s="49" t="s">
        <v>2791</v>
      </c>
      <c r="D1056" s="12"/>
      <c r="E1056" s="12"/>
      <c r="F1056" s="29" t="s">
        <v>74</v>
      </c>
      <c r="G1056" s="30">
        <v>0.35</v>
      </c>
      <c r="H1056" s="30"/>
      <c r="I1056" s="30">
        <v>107.065</v>
      </c>
      <c r="J1056" s="31">
        <v>55.91</v>
      </c>
      <c r="M1056" s="32">
        <f t="shared" si="60"/>
        <v>5986</v>
      </c>
      <c r="P1056" s="31">
        <v>55</v>
      </c>
      <c r="S1056" s="32">
        <f t="shared" si="61"/>
        <v>5888.58</v>
      </c>
      <c r="V1056" s="9">
        <f t="shared" si="62"/>
        <v>45.83</v>
      </c>
      <c r="Y1056" s="9">
        <f t="shared" si="56"/>
        <v>4907.1499999999996</v>
      </c>
      <c r="AD1056" s="4" t="s">
        <v>4331</v>
      </c>
      <c r="AE1056" s="4" t="s">
        <v>4332</v>
      </c>
      <c r="AF1056" s="4" t="s">
        <v>2794</v>
      </c>
    </row>
    <row r="1057" spans="1:35" ht="18" x14ac:dyDescent="0.3">
      <c r="A1057" s="10" t="s">
        <v>4333</v>
      </c>
      <c r="B1057" s="10"/>
      <c r="C1057" s="49" t="s">
        <v>4078</v>
      </c>
      <c r="D1057" s="12"/>
      <c r="E1057" s="12"/>
      <c r="F1057" s="29" t="s">
        <v>150</v>
      </c>
      <c r="G1057" s="30">
        <v>0.3</v>
      </c>
      <c r="H1057" s="30"/>
      <c r="I1057" s="30">
        <v>91.77</v>
      </c>
      <c r="J1057" s="31">
        <v>5.7</v>
      </c>
      <c r="M1057" s="32">
        <f t="shared" si="60"/>
        <v>523.09</v>
      </c>
      <c r="P1057" s="31">
        <v>5.6</v>
      </c>
      <c r="S1057" s="32">
        <f t="shared" si="61"/>
        <v>513.91</v>
      </c>
      <c r="V1057" s="9">
        <f t="shared" si="62"/>
        <v>4.67</v>
      </c>
      <c r="Y1057" s="9">
        <f t="shared" si="56"/>
        <v>428.26</v>
      </c>
      <c r="AD1057" s="4" t="s">
        <v>4334</v>
      </c>
      <c r="AE1057" s="4" t="s">
        <v>4335</v>
      </c>
      <c r="AF1057" s="4" t="s">
        <v>4081</v>
      </c>
    </row>
    <row r="1058" spans="1:35" ht="36" x14ac:dyDescent="0.3">
      <c r="A1058" s="10" t="s">
        <v>4336</v>
      </c>
      <c r="B1058" s="10"/>
      <c r="C1058" s="49" t="s">
        <v>4337</v>
      </c>
      <c r="D1058" s="12"/>
      <c r="E1058" s="12"/>
      <c r="F1058" s="29" t="s">
        <v>150</v>
      </c>
      <c r="G1058" s="30">
        <v>1.5</v>
      </c>
      <c r="H1058" s="30"/>
      <c r="I1058" s="30">
        <v>458.85</v>
      </c>
      <c r="J1058" s="31">
        <v>7.32</v>
      </c>
      <c r="M1058" s="32">
        <f t="shared" si="60"/>
        <v>3358.78</v>
      </c>
      <c r="P1058" s="31">
        <v>15.9</v>
      </c>
      <c r="S1058" s="32">
        <f t="shared" si="61"/>
        <v>7295.72</v>
      </c>
      <c r="V1058" s="9">
        <f t="shared" si="62"/>
        <v>13.25</v>
      </c>
      <c r="Y1058" s="9">
        <f t="shared" si="56"/>
        <v>6079.77</v>
      </c>
      <c r="AD1058" s="4" t="s">
        <v>4338</v>
      </c>
      <c r="AE1058" s="4" t="s">
        <v>4339</v>
      </c>
      <c r="AF1058" s="4" t="s">
        <v>4340</v>
      </c>
    </row>
    <row r="1059" spans="1:35" ht="18" x14ac:dyDescent="0.3">
      <c r="A1059" s="10" t="s">
        <v>4341</v>
      </c>
      <c r="B1059" s="10"/>
      <c r="C1059" s="49" t="s">
        <v>4092</v>
      </c>
      <c r="D1059" s="12"/>
      <c r="E1059" s="12"/>
      <c r="F1059" s="29" t="s">
        <v>98</v>
      </c>
      <c r="G1059" s="30">
        <v>0.3</v>
      </c>
      <c r="H1059" s="30"/>
      <c r="I1059" s="30">
        <v>91.77</v>
      </c>
      <c r="J1059" s="31">
        <v>44.87</v>
      </c>
      <c r="M1059" s="32">
        <f t="shared" si="60"/>
        <v>4117.72</v>
      </c>
      <c r="P1059" s="31">
        <v>44.13</v>
      </c>
      <c r="S1059" s="32">
        <f t="shared" si="61"/>
        <v>4049.81</v>
      </c>
      <c r="V1059" s="9">
        <f t="shared" si="62"/>
        <v>36.78</v>
      </c>
      <c r="Y1059" s="9">
        <f t="shared" si="56"/>
        <v>3374.84</v>
      </c>
      <c r="AD1059" s="4" t="s">
        <v>4342</v>
      </c>
      <c r="AE1059" s="4" t="s">
        <v>4343</v>
      </c>
      <c r="AF1059" s="4" t="s">
        <v>4095</v>
      </c>
    </row>
    <row r="1060" spans="1:35" ht="18" x14ac:dyDescent="0.3">
      <c r="A1060" s="10" t="s">
        <v>4344</v>
      </c>
      <c r="B1060" s="10"/>
      <c r="C1060" s="49" t="s">
        <v>4099</v>
      </c>
      <c r="D1060" s="12"/>
      <c r="E1060" s="12"/>
      <c r="F1060" s="29" t="s">
        <v>98</v>
      </c>
      <c r="G1060" s="30">
        <v>4.7</v>
      </c>
      <c r="H1060" s="30"/>
      <c r="I1060" s="30">
        <v>1437.73</v>
      </c>
      <c r="J1060" s="31">
        <v>68.099999999999994</v>
      </c>
      <c r="M1060" s="32">
        <f t="shared" si="60"/>
        <v>97909.41</v>
      </c>
      <c r="P1060" s="31">
        <v>66.98</v>
      </c>
      <c r="S1060" s="32">
        <f t="shared" si="61"/>
        <v>96299.16</v>
      </c>
      <c r="V1060" s="9">
        <f t="shared" si="62"/>
        <v>55.82</v>
      </c>
      <c r="Y1060" s="9">
        <f t="shared" si="56"/>
        <v>80249.3</v>
      </c>
      <c r="AD1060" s="4" t="s">
        <v>4345</v>
      </c>
      <c r="AE1060" s="4" t="s">
        <v>4346</v>
      </c>
      <c r="AF1060" s="4" t="s">
        <v>4102</v>
      </c>
    </row>
    <row r="1061" spans="1:35" ht="18" x14ac:dyDescent="0.3">
      <c r="A1061" s="10" t="s">
        <v>4347</v>
      </c>
      <c r="B1061" s="10"/>
      <c r="C1061" s="28" t="s">
        <v>4106</v>
      </c>
      <c r="D1061" s="12"/>
      <c r="E1061" s="12"/>
      <c r="F1061" s="29" t="s">
        <v>150</v>
      </c>
      <c r="G1061" s="30">
        <v>4.2</v>
      </c>
      <c r="H1061" s="30"/>
      <c r="I1061" s="30">
        <v>1284.78</v>
      </c>
      <c r="J1061" s="31">
        <v>5</v>
      </c>
      <c r="M1061" s="32">
        <f t="shared" si="60"/>
        <v>6423.9</v>
      </c>
      <c r="P1061" s="31">
        <v>4.92</v>
      </c>
      <c r="S1061" s="32">
        <f t="shared" si="61"/>
        <v>6321.12</v>
      </c>
      <c r="V1061" s="9">
        <f t="shared" si="62"/>
        <v>4.0999999999999996</v>
      </c>
      <c r="Y1061" s="9">
        <f t="shared" si="56"/>
        <v>5267.6</v>
      </c>
      <c r="AD1061" s="4" t="s">
        <v>4348</v>
      </c>
      <c r="AE1061" s="4" t="s">
        <v>4349</v>
      </c>
      <c r="AF1061" s="4" t="s">
        <v>4109</v>
      </c>
    </row>
    <row r="1062" spans="1:35" ht="18" x14ac:dyDescent="0.3">
      <c r="A1062" s="10" t="s">
        <v>4350</v>
      </c>
      <c r="B1062" s="10"/>
      <c r="C1062" s="49" t="s">
        <v>4113</v>
      </c>
      <c r="D1062" s="12"/>
      <c r="E1062" s="12"/>
      <c r="F1062" s="29" t="s">
        <v>98</v>
      </c>
      <c r="G1062" s="30">
        <v>1.05</v>
      </c>
      <c r="H1062" s="30"/>
      <c r="I1062" s="30">
        <v>321.19499999999999</v>
      </c>
      <c r="J1062" s="31">
        <v>4.67</v>
      </c>
      <c r="M1062" s="32">
        <f t="shared" si="60"/>
        <v>1499.98</v>
      </c>
      <c r="P1062" s="31">
        <v>4.5999999999999996</v>
      </c>
      <c r="S1062" s="32">
        <f t="shared" si="61"/>
        <v>1477.5</v>
      </c>
      <c r="V1062" s="9">
        <f t="shared" si="62"/>
        <v>3.83</v>
      </c>
      <c r="Y1062" s="9">
        <f t="shared" si="56"/>
        <v>1231.25</v>
      </c>
      <c r="AD1062" s="4" t="s">
        <v>4351</v>
      </c>
      <c r="AE1062" s="4" t="s">
        <v>4352</v>
      </c>
      <c r="AF1062" s="4" t="s">
        <v>4116</v>
      </c>
    </row>
    <row r="1063" spans="1:35" ht="18" x14ac:dyDescent="0.3">
      <c r="A1063" s="10" t="s">
        <v>4353</v>
      </c>
      <c r="B1063" s="10"/>
      <c r="C1063" s="49" t="s">
        <v>4120</v>
      </c>
      <c r="D1063" s="12"/>
      <c r="E1063" s="12"/>
      <c r="F1063" s="29" t="s">
        <v>98</v>
      </c>
      <c r="G1063" s="30">
        <v>1.25</v>
      </c>
      <c r="H1063" s="30"/>
      <c r="I1063" s="30">
        <v>382.375</v>
      </c>
      <c r="J1063" s="31">
        <v>2.84</v>
      </c>
      <c r="M1063" s="32">
        <f t="shared" si="60"/>
        <v>1085.95</v>
      </c>
      <c r="P1063" s="31">
        <v>2.8</v>
      </c>
      <c r="S1063" s="32">
        <f t="shared" si="61"/>
        <v>1070.6500000000001</v>
      </c>
      <c r="V1063" s="9">
        <f t="shared" si="62"/>
        <v>2.33</v>
      </c>
      <c r="Y1063" s="9">
        <f t="shared" si="56"/>
        <v>892.21</v>
      </c>
      <c r="AD1063" s="4" t="s">
        <v>4354</v>
      </c>
      <c r="AE1063" s="4" t="s">
        <v>4355</v>
      </c>
      <c r="AF1063" s="4" t="s">
        <v>4123</v>
      </c>
    </row>
    <row r="1064" spans="1:35" ht="36" x14ac:dyDescent="0.3">
      <c r="A1064" s="10" t="s">
        <v>4356</v>
      </c>
      <c r="B1064" s="10"/>
      <c r="C1064" s="49" t="s">
        <v>630</v>
      </c>
      <c r="D1064" s="12"/>
      <c r="E1064" s="12"/>
      <c r="F1064" s="29" t="s">
        <v>74</v>
      </c>
      <c r="G1064" s="30">
        <v>0.1</v>
      </c>
      <c r="H1064" s="30"/>
      <c r="I1064" s="30">
        <v>30.59</v>
      </c>
      <c r="J1064" s="31">
        <v>90.28</v>
      </c>
      <c r="M1064" s="32">
        <f t="shared" si="60"/>
        <v>2761.67</v>
      </c>
      <c r="P1064" s="31">
        <v>88.8</v>
      </c>
      <c r="S1064" s="32">
        <f t="shared" si="61"/>
        <v>2716.39</v>
      </c>
      <c r="V1064" s="9">
        <f t="shared" si="62"/>
        <v>74</v>
      </c>
      <c r="Y1064" s="9">
        <f t="shared" si="56"/>
        <v>2263.66</v>
      </c>
      <c r="AD1064" s="4" t="s">
        <v>4357</v>
      </c>
      <c r="AE1064" s="4" t="s">
        <v>4358</v>
      </c>
      <c r="AF1064" s="4" t="s">
        <v>633</v>
      </c>
    </row>
    <row r="1065" spans="1:35" ht="36" x14ac:dyDescent="0.3">
      <c r="A1065" s="10" t="s">
        <v>4359</v>
      </c>
      <c r="B1065" s="10"/>
      <c r="C1065" s="49" t="s">
        <v>2796</v>
      </c>
      <c r="D1065" s="12"/>
      <c r="E1065" s="12" t="s">
        <v>4360</v>
      </c>
      <c r="F1065" s="29" t="s">
        <v>67</v>
      </c>
      <c r="G1065" s="30">
        <v>1.05</v>
      </c>
      <c r="H1065" s="30"/>
      <c r="I1065" s="30">
        <v>321.19499999999999</v>
      </c>
      <c r="J1065" s="31">
        <v>137.79</v>
      </c>
      <c r="M1065" s="32">
        <f t="shared" si="60"/>
        <v>44257.46</v>
      </c>
      <c r="P1065" s="31">
        <v>277.68</v>
      </c>
      <c r="S1065" s="32">
        <f t="shared" si="61"/>
        <v>89189.43</v>
      </c>
      <c r="V1065" s="9">
        <f t="shared" si="62"/>
        <v>231.4</v>
      </c>
      <c r="Y1065" s="9">
        <f t="shared" si="56"/>
        <v>74324.53</v>
      </c>
      <c r="AD1065" s="4" t="s">
        <v>4361</v>
      </c>
      <c r="AE1065" s="4" t="s">
        <v>4362</v>
      </c>
      <c r="AF1065" s="4" t="s">
        <v>2799</v>
      </c>
    </row>
    <row r="1066" spans="1:35" ht="18" x14ac:dyDescent="0.3">
      <c r="A1066" s="10" t="s">
        <v>4363</v>
      </c>
      <c r="B1066" s="10"/>
      <c r="C1066" s="49" t="s">
        <v>4137</v>
      </c>
      <c r="D1066" s="12"/>
      <c r="E1066" s="12"/>
      <c r="F1066" s="29" t="s">
        <v>150</v>
      </c>
      <c r="G1066" s="30">
        <v>0.75</v>
      </c>
      <c r="H1066" s="30"/>
      <c r="I1066" s="30">
        <v>229.42500000000001</v>
      </c>
      <c r="J1066" s="31">
        <v>2.84</v>
      </c>
      <c r="M1066" s="32">
        <f t="shared" si="60"/>
        <v>651.57000000000005</v>
      </c>
      <c r="P1066" s="31">
        <v>2.84</v>
      </c>
      <c r="S1066" s="32">
        <f t="shared" si="61"/>
        <v>651.57000000000005</v>
      </c>
      <c r="V1066" s="9">
        <f t="shared" si="62"/>
        <v>2.37</v>
      </c>
      <c r="Y1066" s="9">
        <f t="shared" si="56"/>
        <v>542.98</v>
      </c>
      <c r="AD1066" s="4" t="s">
        <v>4364</v>
      </c>
      <c r="AE1066" s="4" t="s">
        <v>4365</v>
      </c>
      <c r="AF1066" s="4" t="s">
        <v>4140</v>
      </c>
    </row>
    <row r="1067" spans="1:35" ht="54" x14ac:dyDescent="0.3">
      <c r="A1067" s="10" t="s">
        <v>4366</v>
      </c>
      <c r="B1067" s="10" t="s">
        <v>4054</v>
      </c>
      <c r="C1067" s="11" t="s">
        <v>4055</v>
      </c>
      <c r="D1067" s="12"/>
      <c r="E1067" s="12" t="s">
        <v>4367</v>
      </c>
      <c r="F1067" s="12" t="s">
        <v>67</v>
      </c>
      <c r="G1067" s="13">
        <v>1</v>
      </c>
      <c r="H1067" s="13"/>
      <c r="I1067" s="13">
        <v>207</v>
      </c>
      <c r="J1067" s="14">
        <v>429.2</v>
      </c>
      <c r="K1067" s="15">
        <v>1199</v>
      </c>
      <c r="L1067" s="14">
        <f>J1067+ROUND(K1067, 2)</f>
        <v>1628.2</v>
      </c>
      <c r="M1067" s="14">
        <v>88844.4</v>
      </c>
      <c r="N1067" s="14">
        <v>248193</v>
      </c>
      <c r="O1067" s="14">
        <f>M1067+N1067</f>
        <v>337037.4</v>
      </c>
      <c r="P1067" s="14">
        <v>2031.95</v>
      </c>
      <c r="Q1067" s="15">
        <v>1438.8</v>
      </c>
      <c r="R1067" s="14">
        <f>P1067+ROUND(Q1067, 2)</f>
        <v>3470.75</v>
      </c>
      <c r="S1067" s="14">
        <v>420613.65</v>
      </c>
      <c r="T1067" s="14">
        <v>297831.59999999998</v>
      </c>
      <c r="U1067" s="14">
        <f>S1067+T1067</f>
        <v>718445.25</v>
      </c>
      <c r="V1067" s="9">
        <f>ROUND(P1067 / 1.2, 2)</f>
        <v>1693.29</v>
      </c>
      <c r="W1067" s="9">
        <f>ROUND(Q1067 / 1.2, 2)</f>
        <v>1199</v>
      </c>
      <c r="X1067" s="9">
        <f>ROUND(R1067 / 1.2, 2)</f>
        <v>2892.29</v>
      </c>
      <c r="Y1067" s="9">
        <f t="shared" si="56"/>
        <v>350511.38</v>
      </c>
      <c r="Z1067" s="9">
        <f>ROUND(T1067 / 1.2, 2)</f>
        <v>248193</v>
      </c>
      <c r="AA1067" s="9">
        <f>Y1067+Z1067</f>
        <v>598704.38</v>
      </c>
      <c r="AD1067" s="4">
        <v>337840098</v>
      </c>
      <c r="AE1067" s="4">
        <v>28895639</v>
      </c>
      <c r="AG1067" s="4" t="s">
        <v>4057</v>
      </c>
      <c r="AH1067" s="4" t="s">
        <v>4058</v>
      </c>
      <c r="AI1067" s="4" t="s">
        <v>70</v>
      </c>
    </row>
    <row r="1068" spans="1:35" ht="18" x14ac:dyDescent="0.3">
      <c r="A1068" s="10" t="s">
        <v>4368</v>
      </c>
      <c r="B1068" s="10"/>
      <c r="C1068" s="49" t="s">
        <v>4137</v>
      </c>
      <c r="D1068" s="12"/>
      <c r="E1068" s="12"/>
      <c r="F1068" s="29" t="s">
        <v>150</v>
      </c>
      <c r="G1068" s="30">
        <v>0.75</v>
      </c>
      <c r="H1068" s="30"/>
      <c r="I1068" s="30">
        <v>155.25</v>
      </c>
      <c r="J1068" s="31">
        <v>2.84</v>
      </c>
      <c r="M1068" s="32">
        <f t="shared" ref="M1068:M1080" si="63">ROUND(ROUND(J1068, 2)*I1068, 2)</f>
        <v>440.91</v>
      </c>
      <c r="P1068" s="31">
        <v>2.8</v>
      </c>
      <c r="S1068" s="32">
        <f t="shared" ref="S1068:S1080" si="64">ROUND(ROUND(P1068, 2)*I1068, 2)</f>
        <v>434.7</v>
      </c>
      <c r="V1068" s="9">
        <f t="shared" ref="V1068:V1080" si="65">ROUND(ROUND(P1068, 2)/1.2, 2)</f>
        <v>2.33</v>
      </c>
      <c r="Y1068" s="9">
        <f t="shared" si="56"/>
        <v>362.25</v>
      </c>
      <c r="AD1068" s="4" t="s">
        <v>4369</v>
      </c>
      <c r="AE1068" s="4" t="s">
        <v>4370</v>
      </c>
      <c r="AF1068" s="4" t="s">
        <v>4140</v>
      </c>
    </row>
    <row r="1069" spans="1:35" ht="36" x14ac:dyDescent="0.3">
      <c r="A1069" s="10" t="s">
        <v>4371</v>
      </c>
      <c r="B1069" s="10"/>
      <c r="C1069" s="49" t="s">
        <v>630</v>
      </c>
      <c r="D1069" s="12"/>
      <c r="E1069" s="12"/>
      <c r="F1069" s="29" t="s">
        <v>74</v>
      </c>
      <c r="G1069" s="30">
        <v>0.1</v>
      </c>
      <c r="H1069" s="30"/>
      <c r="I1069" s="30">
        <v>20.7</v>
      </c>
      <c r="J1069" s="31">
        <v>90.28</v>
      </c>
      <c r="M1069" s="32">
        <f t="shared" si="63"/>
        <v>1868.8</v>
      </c>
      <c r="P1069" s="31">
        <v>88.8</v>
      </c>
      <c r="S1069" s="32">
        <f t="shared" si="64"/>
        <v>1838.16</v>
      </c>
      <c r="V1069" s="9">
        <f t="shared" si="65"/>
        <v>74</v>
      </c>
      <c r="Y1069" s="9">
        <f t="shared" ref="Y1069:Y1086" si="66">ROUND(S1069 / 1.2, 2)</f>
        <v>1531.8</v>
      </c>
      <c r="AD1069" s="4" t="s">
        <v>4372</v>
      </c>
      <c r="AE1069" s="4" t="s">
        <v>4373</v>
      </c>
      <c r="AF1069" s="4" t="s">
        <v>633</v>
      </c>
    </row>
    <row r="1070" spans="1:35" ht="18" x14ac:dyDescent="0.3">
      <c r="A1070" s="10" t="s">
        <v>4374</v>
      </c>
      <c r="B1070" s="10"/>
      <c r="C1070" s="49" t="s">
        <v>4120</v>
      </c>
      <c r="D1070" s="12"/>
      <c r="E1070" s="12"/>
      <c r="F1070" s="29" t="s">
        <v>98</v>
      </c>
      <c r="G1070" s="30">
        <v>1.25</v>
      </c>
      <c r="H1070" s="30"/>
      <c r="I1070" s="30">
        <v>258.75</v>
      </c>
      <c r="J1070" s="31">
        <v>2.84</v>
      </c>
      <c r="M1070" s="32">
        <f t="shared" si="63"/>
        <v>734.85</v>
      </c>
      <c r="P1070" s="31">
        <v>2.8</v>
      </c>
      <c r="S1070" s="32">
        <f t="shared" si="64"/>
        <v>724.5</v>
      </c>
      <c r="V1070" s="9">
        <f t="shared" si="65"/>
        <v>2.33</v>
      </c>
      <c r="Y1070" s="9">
        <f t="shared" si="66"/>
        <v>603.75</v>
      </c>
      <c r="AD1070" s="4" t="s">
        <v>4375</v>
      </c>
      <c r="AE1070" s="4" t="s">
        <v>4376</v>
      </c>
      <c r="AF1070" s="4" t="s">
        <v>4123</v>
      </c>
    </row>
    <row r="1071" spans="1:35" ht="18" x14ac:dyDescent="0.3">
      <c r="A1071" s="10" t="s">
        <v>4377</v>
      </c>
      <c r="B1071" s="10"/>
      <c r="C1071" s="49" t="s">
        <v>4113</v>
      </c>
      <c r="D1071" s="12"/>
      <c r="E1071" s="12"/>
      <c r="F1071" s="29" t="s">
        <v>98</v>
      </c>
      <c r="G1071" s="30">
        <v>1.05</v>
      </c>
      <c r="H1071" s="30"/>
      <c r="I1071" s="30">
        <v>217.35</v>
      </c>
      <c r="J1071" s="31">
        <v>4.67</v>
      </c>
      <c r="M1071" s="32">
        <f t="shared" si="63"/>
        <v>1015.02</v>
      </c>
      <c r="P1071" s="31">
        <v>4.5999999999999996</v>
      </c>
      <c r="S1071" s="32">
        <f t="shared" si="64"/>
        <v>999.81</v>
      </c>
      <c r="V1071" s="9">
        <f t="shared" si="65"/>
        <v>3.83</v>
      </c>
      <c r="Y1071" s="9">
        <f t="shared" si="66"/>
        <v>833.18</v>
      </c>
      <c r="AD1071" s="4" t="s">
        <v>4378</v>
      </c>
      <c r="AE1071" s="4" t="s">
        <v>4379</v>
      </c>
      <c r="AF1071" s="4" t="s">
        <v>4116</v>
      </c>
    </row>
    <row r="1072" spans="1:35" ht="18" x14ac:dyDescent="0.3">
      <c r="A1072" s="10" t="s">
        <v>4380</v>
      </c>
      <c r="B1072" s="10"/>
      <c r="C1072" s="49" t="s">
        <v>2832</v>
      </c>
      <c r="D1072" s="12"/>
      <c r="E1072" s="12"/>
      <c r="F1072" s="29" t="s">
        <v>67</v>
      </c>
      <c r="G1072" s="30">
        <v>1.05</v>
      </c>
      <c r="H1072" s="30"/>
      <c r="I1072" s="30">
        <v>217.35</v>
      </c>
      <c r="J1072" s="31">
        <v>0</v>
      </c>
      <c r="M1072" s="32">
        <f t="shared" si="63"/>
        <v>0</v>
      </c>
      <c r="P1072" s="31">
        <v>1520.33</v>
      </c>
      <c r="S1072" s="32">
        <f t="shared" si="64"/>
        <v>330443.73</v>
      </c>
      <c r="V1072" s="9">
        <f t="shared" si="65"/>
        <v>1266.94</v>
      </c>
      <c r="Y1072" s="9">
        <f t="shared" si="66"/>
        <v>275369.78000000003</v>
      </c>
      <c r="AD1072" s="4" t="s">
        <v>4381</v>
      </c>
      <c r="AE1072" s="4" t="s">
        <v>4382</v>
      </c>
      <c r="AF1072" s="4" t="s">
        <v>2835</v>
      </c>
    </row>
    <row r="1073" spans="1:35" ht="18" x14ac:dyDescent="0.3">
      <c r="A1073" s="10" t="s">
        <v>4383</v>
      </c>
      <c r="B1073" s="10"/>
      <c r="C1073" s="28" t="s">
        <v>4106</v>
      </c>
      <c r="D1073" s="12"/>
      <c r="E1073" s="12"/>
      <c r="F1073" s="29" t="s">
        <v>150</v>
      </c>
      <c r="G1073" s="30">
        <v>4.2</v>
      </c>
      <c r="H1073" s="30"/>
      <c r="I1073" s="30">
        <v>869.4</v>
      </c>
      <c r="J1073" s="31">
        <v>5</v>
      </c>
      <c r="M1073" s="32">
        <f t="shared" si="63"/>
        <v>4347</v>
      </c>
      <c r="P1073" s="31">
        <v>4.92</v>
      </c>
      <c r="S1073" s="32">
        <f t="shared" si="64"/>
        <v>4277.45</v>
      </c>
      <c r="V1073" s="9">
        <f t="shared" si="65"/>
        <v>4.0999999999999996</v>
      </c>
      <c r="Y1073" s="9">
        <f t="shared" si="66"/>
        <v>3564.54</v>
      </c>
      <c r="AD1073" s="4" t="s">
        <v>4384</v>
      </c>
      <c r="AE1073" s="4" t="s">
        <v>4385</v>
      </c>
      <c r="AF1073" s="4" t="s">
        <v>4109</v>
      </c>
    </row>
    <row r="1074" spans="1:35" ht="18" x14ac:dyDescent="0.3">
      <c r="A1074" s="10" t="s">
        <v>4386</v>
      </c>
      <c r="B1074" s="10"/>
      <c r="C1074" s="49" t="s">
        <v>4092</v>
      </c>
      <c r="D1074" s="12"/>
      <c r="E1074" s="12"/>
      <c r="F1074" s="29" t="s">
        <v>98</v>
      </c>
      <c r="G1074" s="30">
        <v>0.3</v>
      </c>
      <c r="H1074" s="30"/>
      <c r="I1074" s="30">
        <v>62.1</v>
      </c>
      <c r="J1074" s="31">
        <v>44.87</v>
      </c>
      <c r="M1074" s="32">
        <f t="shared" si="63"/>
        <v>2786.43</v>
      </c>
      <c r="P1074" s="31">
        <v>44.13</v>
      </c>
      <c r="S1074" s="32">
        <f t="shared" si="64"/>
        <v>2740.47</v>
      </c>
      <c r="V1074" s="9">
        <f t="shared" si="65"/>
        <v>36.78</v>
      </c>
      <c r="Y1074" s="9">
        <f t="shared" si="66"/>
        <v>2283.73</v>
      </c>
      <c r="AD1074" s="4" t="s">
        <v>4387</v>
      </c>
      <c r="AE1074" s="4" t="s">
        <v>4388</v>
      </c>
      <c r="AF1074" s="4" t="s">
        <v>4095</v>
      </c>
    </row>
    <row r="1075" spans="1:35" ht="18" x14ac:dyDescent="0.3">
      <c r="A1075" s="10" t="s">
        <v>4389</v>
      </c>
      <c r="B1075" s="10"/>
      <c r="C1075" s="49" t="s">
        <v>4099</v>
      </c>
      <c r="D1075" s="12"/>
      <c r="E1075" s="12"/>
      <c r="F1075" s="29" t="s">
        <v>98</v>
      </c>
      <c r="G1075" s="30">
        <v>4.7</v>
      </c>
      <c r="H1075" s="30"/>
      <c r="I1075" s="30">
        <v>972.9</v>
      </c>
      <c r="J1075" s="31">
        <v>68.099999999999994</v>
      </c>
      <c r="M1075" s="32">
        <f t="shared" si="63"/>
        <v>66254.490000000005</v>
      </c>
      <c r="P1075" s="31">
        <v>66.98</v>
      </c>
      <c r="S1075" s="32">
        <f t="shared" si="64"/>
        <v>65164.84</v>
      </c>
      <c r="V1075" s="9">
        <f t="shared" si="65"/>
        <v>55.82</v>
      </c>
      <c r="Y1075" s="9">
        <f t="shared" si="66"/>
        <v>54304.03</v>
      </c>
      <c r="AD1075" s="4" t="s">
        <v>4390</v>
      </c>
      <c r="AE1075" s="4" t="s">
        <v>4391</v>
      </c>
      <c r="AF1075" s="4" t="s">
        <v>4102</v>
      </c>
    </row>
    <row r="1076" spans="1:35" ht="36" x14ac:dyDescent="0.3">
      <c r="A1076" s="10" t="s">
        <v>4392</v>
      </c>
      <c r="B1076" s="10"/>
      <c r="C1076" s="49" t="s">
        <v>4337</v>
      </c>
      <c r="D1076" s="12"/>
      <c r="E1076" s="12"/>
      <c r="F1076" s="29" t="s">
        <v>150</v>
      </c>
      <c r="G1076" s="30">
        <v>1.5</v>
      </c>
      <c r="H1076" s="30"/>
      <c r="I1076" s="30">
        <v>310.5</v>
      </c>
      <c r="J1076" s="31">
        <v>7.32</v>
      </c>
      <c r="M1076" s="32">
        <f t="shared" si="63"/>
        <v>2272.86</v>
      </c>
      <c r="P1076" s="31">
        <v>15.9</v>
      </c>
      <c r="S1076" s="32">
        <f t="shared" si="64"/>
        <v>4936.95</v>
      </c>
      <c r="V1076" s="9">
        <f t="shared" si="65"/>
        <v>13.25</v>
      </c>
      <c r="Y1076" s="9">
        <f t="shared" si="66"/>
        <v>4114.13</v>
      </c>
      <c r="AD1076" s="4" t="s">
        <v>4393</v>
      </c>
      <c r="AE1076" s="4" t="s">
        <v>4394</v>
      </c>
      <c r="AF1076" s="4" t="s">
        <v>4340</v>
      </c>
    </row>
    <row r="1077" spans="1:35" ht="18" x14ac:dyDescent="0.3">
      <c r="A1077" s="10" t="s">
        <v>4395</v>
      </c>
      <c r="B1077" s="10"/>
      <c r="C1077" s="49" t="s">
        <v>4078</v>
      </c>
      <c r="D1077" s="12"/>
      <c r="E1077" s="12"/>
      <c r="F1077" s="29" t="s">
        <v>150</v>
      </c>
      <c r="G1077" s="30">
        <v>0.3</v>
      </c>
      <c r="H1077" s="30"/>
      <c r="I1077" s="30">
        <v>62.1</v>
      </c>
      <c r="J1077" s="31">
        <v>5.7</v>
      </c>
      <c r="M1077" s="32">
        <f t="shared" si="63"/>
        <v>353.97</v>
      </c>
      <c r="P1077" s="31">
        <v>5.6</v>
      </c>
      <c r="S1077" s="32">
        <f t="shared" si="64"/>
        <v>347.76</v>
      </c>
      <c r="V1077" s="9">
        <f t="shared" si="65"/>
        <v>4.67</v>
      </c>
      <c r="Y1077" s="9">
        <f t="shared" si="66"/>
        <v>289.8</v>
      </c>
      <c r="AD1077" s="4" t="s">
        <v>4396</v>
      </c>
      <c r="AE1077" s="4" t="s">
        <v>4397</v>
      </c>
      <c r="AF1077" s="4" t="s">
        <v>4081</v>
      </c>
    </row>
    <row r="1078" spans="1:35" ht="18" x14ac:dyDescent="0.3">
      <c r="A1078" s="10" t="s">
        <v>4398</v>
      </c>
      <c r="B1078" s="10"/>
      <c r="C1078" s="49" t="s">
        <v>2791</v>
      </c>
      <c r="D1078" s="12"/>
      <c r="E1078" s="12"/>
      <c r="F1078" s="29" t="s">
        <v>74</v>
      </c>
      <c r="G1078" s="30">
        <v>0.35</v>
      </c>
      <c r="H1078" s="30"/>
      <c r="I1078" s="30">
        <v>72.45</v>
      </c>
      <c r="J1078" s="31">
        <v>55.91</v>
      </c>
      <c r="M1078" s="32">
        <f t="shared" si="63"/>
        <v>4050.68</v>
      </c>
      <c r="P1078" s="31">
        <v>55</v>
      </c>
      <c r="S1078" s="32">
        <f t="shared" si="64"/>
        <v>3984.75</v>
      </c>
      <c r="V1078" s="9">
        <f t="shared" si="65"/>
        <v>45.83</v>
      </c>
      <c r="Y1078" s="9">
        <f t="shared" si="66"/>
        <v>3320.63</v>
      </c>
      <c r="AD1078" s="4" t="s">
        <v>4399</v>
      </c>
      <c r="AE1078" s="4" t="s">
        <v>4400</v>
      </c>
      <c r="AF1078" s="4" t="s">
        <v>2794</v>
      </c>
    </row>
    <row r="1079" spans="1:35" ht="18" x14ac:dyDescent="0.3">
      <c r="A1079" s="10" t="s">
        <v>4401</v>
      </c>
      <c r="B1079" s="10"/>
      <c r="C1079" s="49" t="s">
        <v>3053</v>
      </c>
      <c r="D1079" s="12"/>
      <c r="E1079" s="12"/>
      <c r="F1079" s="29" t="s">
        <v>150</v>
      </c>
      <c r="G1079" s="30">
        <v>30</v>
      </c>
      <c r="H1079" s="30"/>
      <c r="I1079" s="30">
        <v>6210</v>
      </c>
      <c r="J1079" s="31">
        <v>0.28000000000000003</v>
      </c>
      <c r="M1079" s="32">
        <f t="shared" si="63"/>
        <v>1738.8</v>
      </c>
      <c r="P1079" s="31">
        <v>0.28000000000000003</v>
      </c>
      <c r="S1079" s="32">
        <f t="shared" si="64"/>
        <v>1738.8</v>
      </c>
      <c r="V1079" s="9">
        <f t="shared" si="65"/>
        <v>0.23</v>
      </c>
      <c r="Y1079" s="9">
        <f t="shared" si="66"/>
        <v>1449</v>
      </c>
      <c r="AD1079" s="4" t="s">
        <v>4402</v>
      </c>
      <c r="AE1079" s="4" t="s">
        <v>4403</v>
      </c>
      <c r="AF1079" s="4" t="s">
        <v>3056</v>
      </c>
    </row>
    <row r="1080" spans="1:35" ht="18" x14ac:dyDescent="0.3">
      <c r="A1080" s="10" t="s">
        <v>4404</v>
      </c>
      <c r="B1080" s="10"/>
      <c r="C1080" s="49" t="s">
        <v>4061</v>
      </c>
      <c r="D1080" s="12"/>
      <c r="E1080" s="12"/>
      <c r="F1080" s="29" t="s">
        <v>150</v>
      </c>
      <c r="G1080" s="30">
        <v>15</v>
      </c>
      <c r="H1080" s="30"/>
      <c r="I1080" s="30">
        <v>3105</v>
      </c>
      <c r="J1080" s="31">
        <v>0.96</v>
      </c>
      <c r="M1080" s="32">
        <f t="shared" si="63"/>
        <v>2980.8</v>
      </c>
      <c r="P1080" s="31">
        <v>0.96</v>
      </c>
      <c r="S1080" s="32">
        <f t="shared" si="64"/>
        <v>2980.8</v>
      </c>
      <c r="V1080" s="9">
        <f t="shared" si="65"/>
        <v>0.8</v>
      </c>
      <c r="Y1080" s="9">
        <f t="shared" si="66"/>
        <v>2484</v>
      </c>
      <c r="AD1080" s="4" t="s">
        <v>4405</v>
      </c>
      <c r="AE1080" s="4" t="s">
        <v>4406</v>
      </c>
      <c r="AF1080" s="4" t="s">
        <v>4064</v>
      </c>
    </row>
    <row r="1081" spans="1:35" ht="72" x14ac:dyDescent="0.3">
      <c r="A1081" s="10" t="s">
        <v>4407</v>
      </c>
      <c r="B1081" s="10" t="s">
        <v>4408</v>
      </c>
      <c r="C1081" s="11" t="s">
        <v>4409</v>
      </c>
      <c r="D1081" s="12"/>
      <c r="E1081" s="12" t="s">
        <v>4410</v>
      </c>
      <c r="F1081" s="12" t="s">
        <v>67</v>
      </c>
      <c r="G1081" s="13">
        <v>1</v>
      </c>
      <c r="H1081" s="13"/>
      <c r="I1081" s="13">
        <v>106</v>
      </c>
      <c r="J1081" s="14">
        <v>0</v>
      </c>
      <c r="K1081" s="15">
        <v>1499</v>
      </c>
      <c r="L1081" s="14">
        <f>J1081+ROUND(K1081, 2)</f>
        <v>1499</v>
      </c>
      <c r="M1081" s="14">
        <v>0</v>
      </c>
      <c r="N1081" s="14">
        <v>158894</v>
      </c>
      <c r="O1081" s="14">
        <f>M1081+N1081</f>
        <v>158894</v>
      </c>
      <c r="P1081" s="14">
        <v>8020</v>
      </c>
      <c r="Q1081" s="15">
        <v>903.72</v>
      </c>
      <c r="R1081" s="14">
        <f>P1081+ROUND(Q1081, 2)</f>
        <v>8923.7199999999993</v>
      </c>
      <c r="S1081" s="14">
        <v>850120</v>
      </c>
      <c r="T1081" s="14">
        <v>95794.32</v>
      </c>
      <c r="U1081" s="14">
        <f>S1081+T1081</f>
        <v>945914.32000000007</v>
      </c>
      <c r="V1081" s="9">
        <f>ROUND(P1081 / 1.2, 2)</f>
        <v>6683.33</v>
      </c>
      <c r="W1081" s="9">
        <f>ROUND(Q1081 / 1.2, 2)</f>
        <v>753.1</v>
      </c>
      <c r="X1081" s="9">
        <f>ROUND(R1081 / 1.2, 2)</f>
        <v>7436.43</v>
      </c>
      <c r="Y1081" s="9">
        <f t="shared" si="66"/>
        <v>708433.33</v>
      </c>
      <c r="Z1081" s="9">
        <f>ROUND(T1081 / 1.2, 2)</f>
        <v>79828.600000000006</v>
      </c>
      <c r="AA1081" s="9">
        <f>Y1081+Z1081</f>
        <v>788261.92999999993</v>
      </c>
      <c r="AD1081" s="4">
        <v>337839850</v>
      </c>
      <c r="AE1081" s="4">
        <v>28883547</v>
      </c>
      <c r="AG1081" s="4" t="s">
        <v>4411</v>
      </c>
      <c r="AH1081" s="4" t="s">
        <v>4412</v>
      </c>
      <c r="AI1081" s="4" t="s">
        <v>70</v>
      </c>
    </row>
    <row r="1082" spans="1:35" ht="198" x14ac:dyDescent="0.3">
      <c r="A1082" s="10" t="s">
        <v>4413</v>
      </c>
      <c r="B1082" s="10"/>
      <c r="C1082" s="49" t="s">
        <v>4414</v>
      </c>
      <c r="D1082" s="12"/>
      <c r="E1082" s="12" t="s">
        <v>4415</v>
      </c>
      <c r="F1082" s="29" t="s">
        <v>67</v>
      </c>
      <c r="G1082" s="30">
        <v>1</v>
      </c>
      <c r="H1082" s="30"/>
      <c r="I1082" s="30">
        <v>106</v>
      </c>
      <c r="J1082" s="31">
        <v>0</v>
      </c>
      <c r="M1082" s="32">
        <f>ROUND(ROUND(J1082, 2)*I1082, 2)</f>
        <v>0</v>
      </c>
      <c r="P1082" s="31">
        <v>8020</v>
      </c>
      <c r="S1082" s="32">
        <f>ROUND(ROUND(P1082, 2)*I1082, 2)</f>
        <v>850120</v>
      </c>
      <c r="V1082" s="9">
        <f>ROUND(ROUND(P1082, 2)/1.2, 2)</f>
        <v>6683.33</v>
      </c>
      <c r="Y1082" s="9">
        <f t="shared" si="66"/>
        <v>708433.33</v>
      </c>
      <c r="AD1082" s="4" t="s">
        <v>4416</v>
      </c>
      <c r="AE1082" s="4" t="s">
        <v>4417</v>
      </c>
      <c r="AF1082" s="4" t="s">
        <v>4418</v>
      </c>
    </row>
    <row r="1083" spans="1:35" ht="72" x14ac:dyDescent="0.3">
      <c r="A1083" s="10" t="s">
        <v>4419</v>
      </c>
      <c r="B1083" s="10" t="s">
        <v>4408</v>
      </c>
      <c r="C1083" s="11" t="s">
        <v>4409</v>
      </c>
      <c r="D1083" s="12"/>
      <c r="E1083" s="12" t="s">
        <v>4420</v>
      </c>
      <c r="F1083" s="12" t="s">
        <v>67</v>
      </c>
      <c r="G1083" s="13">
        <v>1</v>
      </c>
      <c r="H1083" s="13"/>
      <c r="I1083" s="13">
        <v>87</v>
      </c>
      <c r="J1083" s="14">
        <v>0</v>
      </c>
      <c r="K1083" s="15">
        <v>1499</v>
      </c>
      <c r="L1083" s="14">
        <f>J1083+ROUND(K1083, 2)</f>
        <v>1499</v>
      </c>
      <c r="M1083" s="14">
        <v>0</v>
      </c>
      <c r="N1083" s="14">
        <v>130413</v>
      </c>
      <c r="O1083" s="14">
        <f>M1083+N1083</f>
        <v>130413</v>
      </c>
      <c r="P1083" s="14">
        <v>8130</v>
      </c>
      <c r="Q1083" s="15">
        <v>2032.64</v>
      </c>
      <c r="R1083" s="14">
        <f>P1083+ROUND(Q1083, 2)</f>
        <v>10162.64</v>
      </c>
      <c r="S1083" s="14">
        <v>707310</v>
      </c>
      <c r="T1083" s="14">
        <v>176839.67999999999</v>
      </c>
      <c r="U1083" s="14">
        <f>S1083+T1083</f>
        <v>884149.67999999993</v>
      </c>
      <c r="V1083" s="9">
        <f>ROUND(P1083 / 1.2, 2)</f>
        <v>6775</v>
      </c>
      <c r="W1083" s="9">
        <f>ROUND(Q1083 / 1.2, 2)</f>
        <v>1693.87</v>
      </c>
      <c r="X1083" s="9">
        <f>ROUND(R1083 / 1.2, 2)</f>
        <v>8468.8700000000008</v>
      </c>
      <c r="Y1083" s="9">
        <f t="shared" si="66"/>
        <v>589425</v>
      </c>
      <c r="Z1083" s="9">
        <f>ROUND(T1083 / 1.2, 2)</f>
        <v>147366.39999999999</v>
      </c>
      <c r="AA1083" s="9">
        <f>Y1083+Z1083</f>
        <v>736791.4</v>
      </c>
      <c r="AD1083" s="4">
        <v>337840099</v>
      </c>
      <c r="AE1083" s="4">
        <v>28883548</v>
      </c>
      <c r="AG1083" s="4" t="s">
        <v>4411</v>
      </c>
      <c r="AH1083" s="4" t="s">
        <v>4412</v>
      </c>
      <c r="AI1083" s="4" t="s">
        <v>70</v>
      </c>
    </row>
    <row r="1084" spans="1:35" ht="198" x14ac:dyDescent="0.3">
      <c r="A1084" s="10" t="s">
        <v>4421</v>
      </c>
      <c r="B1084" s="10"/>
      <c r="C1084" s="49" t="s">
        <v>4414</v>
      </c>
      <c r="D1084" s="12"/>
      <c r="E1084" s="12" t="s">
        <v>4422</v>
      </c>
      <c r="F1084" s="29" t="s">
        <v>67</v>
      </c>
      <c r="G1084" s="30">
        <v>1</v>
      </c>
      <c r="H1084" s="30"/>
      <c r="I1084" s="30">
        <v>87</v>
      </c>
      <c r="J1084" s="31">
        <v>0</v>
      </c>
      <c r="M1084" s="32">
        <f>ROUND(ROUND(J1084, 2)*I1084, 2)</f>
        <v>0</v>
      </c>
      <c r="P1084" s="31">
        <v>8130</v>
      </c>
      <c r="S1084" s="32">
        <f>ROUND(ROUND(P1084, 2)*I1084, 2)</f>
        <v>707310</v>
      </c>
      <c r="V1084" s="9">
        <f>ROUND(ROUND(P1084, 2)/1.2, 2)</f>
        <v>6775</v>
      </c>
      <c r="Y1084" s="9">
        <f t="shared" si="66"/>
        <v>589425</v>
      </c>
      <c r="AD1084" s="4" t="s">
        <v>4423</v>
      </c>
      <c r="AE1084" s="4" t="s">
        <v>4424</v>
      </c>
      <c r="AF1084" s="4" t="s">
        <v>4418</v>
      </c>
    </row>
    <row r="1085" spans="1:35" ht="36" x14ac:dyDescent="0.3">
      <c r="A1085" s="10" t="s">
        <v>4425</v>
      </c>
      <c r="B1085" s="10" t="s">
        <v>4408</v>
      </c>
      <c r="C1085" s="11" t="s">
        <v>4409</v>
      </c>
      <c r="D1085" s="12"/>
      <c r="E1085" s="12" t="s">
        <v>4426</v>
      </c>
      <c r="F1085" s="12" t="s">
        <v>67</v>
      </c>
      <c r="G1085" s="13">
        <v>1</v>
      </c>
      <c r="H1085" s="13"/>
      <c r="I1085" s="13">
        <v>5</v>
      </c>
      <c r="J1085" s="14">
        <v>0</v>
      </c>
      <c r="K1085" s="15">
        <v>1499</v>
      </c>
      <c r="L1085" s="14">
        <f>J1085+ROUND(K1085, 2)</f>
        <v>1499</v>
      </c>
      <c r="M1085" s="14">
        <v>0</v>
      </c>
      <c r="N1085" s="14">
        <v>7495</v>
      </c>
      <c r="O1085" s="14">
        <f>M1085+N1085</f>
        <v>7495</v>
      </c>
      <c r="P1085" s="14">
        <v>4230</v>
      </c>
      <c r="Q1085" s="15">
        <v>431.71</v>
      </c>
      <c r="R1085" s="14">
        <f>P1085+ROUND(Q1085, 2)</f>
        <v>4661.71</v>
      </c>
      <c r="S1085" s="14">
        <v>21150</v>
      </c>
      <c r="T1085" s="14">
        <v>2158.5500000000002</v>
      </c>
      <c r="U1085" s="14">
        <f>S1085+T1085</f>
        <v>23308.55</v>
      </c>
      <c r="V1085" s="9">
        <f>ROUND(P1085 / 1.2, 2)</f>
        <v>3525</v>
      </c>
      <c r="W1085" s="9">
        <f>ROUND(Q1085 / 1.2, 2)</f>
        <v>359.76</v>
      </c>
      <c r="X1085" s="9">
        <f>ROUND(R1085 / 1.2, 2)</f>
        <v>3884.76</v>
      </c>
      <c r="Y1085" s="9">
        <f t="shared" si="66"/>
        <v>17625</v>
      </c>
      <c r="Z1085" s="9">
        <f>ROUND(T1085 / 1.2, 2)</f>
        <v>1798.79</v>
      </c>
      <c r="AA1085" s="9">
        <f>Y1085+Z1085</f>
        <v>19423.79</v>
      </c>
      <c r="AD1085" s="4">
        <v>337840100</v>
      </c>
      <c r="AE1085" s="4">
        <v>28892200</v>
      </c>
      <c r="AG1085" s="4" t="s">
        <v>4411</v>
      </c>
      <c r="AH1085" s="4" t="s">
        <v>4412</v>
      </c>
      <c r="AI1085" s="4" t="s">
        <v>70</v>
      </c>
    </row>
    <row r="1086" spans="1:35" ht="72" x14ac:dyDescent="0.3">
      <c r="A1086" s="10" t="s">
        <v>4427</v>
      </c>
      <c r="B1086" s="10"/>
      <c r="C1086" s="49" t="s">
        <v>4414</v>
      </c>
      <c r="D1086" s="12"/>
      <c r="E1086" s="12" t="s">
        <v>4428</v>
      </c>
      <c r="F1086" s="29" t="s">
        <v>67</v>
      </c>
      <c r="G1086" s="30">
        <v>1</v>
      </c>
      <c r="H1086" s="30"/>
      <c r="I1086" s="30">
        <v>5</v>
      </c>
      <c r="J1086" s="31">
        <v>0</v>
      </c>
      <c r="M1086" s="32">
        <f>ROUND(ROUND(J1086, 2)*I1086, 2)</f>
        <v>0</v>
      </c>
      <c r="P1086" s="31">
        <v>4230</v>
      </c>
      <c r="S1086" s="32">
        <f>ROUND(ROUND(P1086, 2)*I1086, 2)</f>
        <v>21150</v>
      </c>
      <c r="V1086" s="9">
        <f>ROUND(ROUND(P1086, 2)/1.2, 2)</f>
        <v>3525</v>
      </c>
      <c r="Y1086" s="9">
        <f t="shared" si="66"/>
        <v>17625</v>
      </c>
      <c r="AD1086" s="4" t="s">
        <v>4429</v>
      </c>
      <c r="AE1086" s="4" t="s">
        <v>4430</v>
      </c>
      <c r="AF1086" s="4" t="s">
        <v>4418</v>
      </c>
    </row>
    <row r="1087" spans="1:35" ht="54" hidden="1" x14ac:dyDescent="0.3">
      <c r="A1087" s="10" t="s">
        <v>4431</v>
      </c>
      <c r="B1087" s="10" t="s">
        <v>4432</v>
      </c>
      <c r="C1087" s="11" t="s">
        <v>4433</v>
      </c>
      <c r="D1087" s="12"/>
      <c r="E1087" s="12" t="s">
        <v>89</v>
      </c>
      <c r="F1087" s="12" t="s">
        <v>67</v>
      </c>
      <c r="G1087" s="13">
        <v>1</v>
      </c>
      <c r="H1087" s="13"/>
      <c r="I1087" s="13">
        <v>0</v>
      </c>
      <c r="J1087" s="14">
        <v>0</v>
      </c>
      <c r="K1087" s="15">
        <v>121</v>
      </c>
      <c r="L1087" s="14">
        <f>J1087+ROUND(K1087, 2)</f>
        <v>121</v>
      </c>
      <c r="M1087" s="14">
        <v>0</v>
      </c>
      <c r="N1087" s="14">
        <v>0</v>
      </c>
      <c r="O1087" s="14">
        <f>M1087+N1087</f>
        <v>0</v>
      </c>
      <c r="P1087" s="14">
        <v>0</v>
      </c>
      <c r="Q1087" s="15">
        <v>121</v>
      </c>
      <c r="R1087" s="14">
        <f>P1087+ROUND(Q1087, 2)</f>
        <v>121</v>
      </c>
      <c r="S1087" s="14">
        <v>0</v>
      </c>
      <c r="T1087" s="14">
        <v>0</v>
      </c>
      <c r="U1087" s="14">
        <f>S1087+T1087</f>
        <v>0</v>
      </c>
      <c r="V1087" s="9"/>
      <c r="W1087" s="9">
        <f>ROUND(Q1087 / 1.2, 2)</f>
        <v>100.83</v>
      </c>
      <c r="X1087" s="9">
        <f>ROUND(R1087 / 1.2, 2)</f>
        <v>100.83</v>
      </c>
      <c r="Y1087" s="9"/>
      <c r="Z1087" s="9">
        <f>ROUND(T1087 / 1.2, 2)</f>
        <v>0</v>
      </c>
      <c r="AA1087" s="9">
        <f>Y1087+Z1087</f>
        <v>0</v>
      </c>
      <c r="AD1087" s="4">
        <v>337839852</v>
      </c>
      <c r="AE1087" s="4">
        <v>27137958</v>
      </c>
      <c r="AG1087" s="4" t="s">
        <v>4434</v>
      </c>
      <c r="AH1087" s="4" t="s">
        <v>4435</v>
      </c>
      <c r="AI1087" s="4" t="s">
        <v>70</v>
      </c>
    </row>
    <row r="1088" spans="1:35" ht="54" x14ac:dyDescent="0.3">
      <c r="A1088" s="10" t="s">
        <v>4437</v>
      </c>
      <c r="B1088" s="10" t="s">
        <v>4432</v>
      </c>
      <c r="C1088" s="11" t="s">
        <v>4433</v>
      </c>
      <c r="D1088" s="12"/>
      <c r="E1088" s="12" t="s">
        <v>4438</v>
      </c>
      <c r="F1088" s="12" t="s">
        <v>67</v>
      </c>
      <c r="G1088" s="13">
        <v>1</v>
      </c>
      <c r="H1088" s="13"/>
      <c r="I1088" s="13">
        <v>4503.3900000000003</v>
      </c>
      <c r="J1088" s="14">
        <v>0</v>
      </c>
      <c r="K1088" s="15">
        <v>121</v>
      </c>
      <c r="L1088" s="14">
        <f>J1088+ROUND(K1088, 2)</f>
        <v>121</v>
      </c>
      <c r="M1088" s="14">
        <v>0</v>
      </c>
      <c r="N1088" s="14">
        <v>544910.18999999994</v>
      </c>
      <c r="O1088" s="14">
        <f>M1088+N1088</f>
        <v>544910.18999999994</v>
      </c>
      <c r="P1088" s="14">
        <v>0</v>
      </c>
      <c r="Q1088" s="15">
        <v>145.19999999999999</v>
      </c>
      <c r="R1088" s="14">
        <f>P1088+ROUND(Q1088, 2)</f>
        <v>145.19999999999999</v>
      </c>
      <c r="S1088" s="14">
        <v>0</v>
      </c>
      <c r="T1088" s="14">
        <v>653892.23</v>
      </c>
      <c r="U1088" s="14">
        <f>S1088+T1088</f>
        <v>653892.23</v>
      </c>
      <c r="V1088" s="9"/>
      <c r="W1088" s="9">
        <f>ROUND(Q1088 / 1.2, 2)</f>
        <v>121</v>
      </c>
      <c r="X1088" s="9">
        <f>ROUND(R1088 / 1.2, 2)</f>
        <v>121</v>
      </c>
      <c r="Y1088" s="9"/>
      <c r="Z1088" s="9">
        <f>ROUND(T1088 / 1.2, 2)</f>
        <v>544910.18999999994</v>
      </c>
      <c r="AA1088" s="9">
        <f>Y1088+Z1088</f>
        <v>544910.18999999994</v>
      </c>
      <c r="AD1088" s="4">
        <v>337840101</v>
      </c>
      <c r="AE1088" s="4">
        <v>28892199</v>
      </c>
      <c r="AG1088" s="4" t="s">
        <v>4434</v>
      </c>
      <c r="AH1088" s="4" t="s">
        <v>4435</v>
      </c>
      <c r="AI1088" s="4" t="s">
        <v>70</v>
      </c>
    </row>
    <row r="1089" spans="1:35" ht="16.95" customHeight="1" x14ac:dyDescent="0.3">
      <c r="A1089" s="10" t="s">
        <v>4439</v>
      </c>
      <c r="B1089" s="10" t="s">
        <v>4440</v>
      </c>
      <c r="C1089" s="101" t="s">
        <v>4441</v>
      </c>
      <c r="D1089" s="102"/>
      <c r="E1089" s="102"/>
      <c r="F1089" s="102"/>
      <c r="G1089" s="102"/>
      <c r="H1089" s="102"/>
      <c r="I1089" s="103"/>
      <c r="M1089" s="6">
        <f>SUM(M1090,M1092,M1094,M1096,M1098,M1100,M1102,M1104,M1106,M1108,M1110,M1112,M1114,M1116,M1118,M1120,M1122,M1124,M1126,M1128,M1130,M1132,M1134,M1136,M1138,M1140,M1142,M1144,M1146,M1148,M1150,M1152,M1154,M1156,M1158,M1160,M1162,M1164,M1166,M1168,M1170,M1172,M1174,M1176,M1178,M1180,M1182,M1184,M1186,M1188,M1190,M1192)</f>
        <v>0</v>
      </c>
      <c r="N1089" s="6">
        <f>SUM(N1090,N1092,N1094,N1096,N1098,N1100,N1102,N1104,N1106,N1108,N1110,N1112,N1114,N1116,N1118,N1120,N1122,N1124,N1126,N1128,N1130,N1132,N1134,N1136,N1138,N1140,N1142,N1144,N1146,N1148,N1150,N1152,N1154,N1156,N1158,N1160,N1162,N1164,N1166,N1168,N1170,N1172,N1174,N1176,N1178,N1180,N1182,N1184,N1186,N1188,N1190,N1192)</f>
        <v>323829</v>
      </c>
      <c r="O1089" s="6">
        <f>SUM(O1090,O1092,O1094,O1096,O1098,O1100,O1102,O1104,O1106,O1108,O1110,O1112,O1114,O1116,O1118,O1120,O1122,O1124,O1126,O1128,O1130,O1132,O1134,O1136,O1138,O1140,O1142,O1144,O1146,O1148,O1150,O1152,O1154,O1156,O1158,O1160,O1162,O1164,O1166,O1168,O1170,O1172,O1174,O1176,O1178,O1180,O1182,O1184,O1186,O1188,O1190,O1192)</f>
        <v>323829</v>
      </c>
      <c r="S1089" s="6">
        <f>SUM(S1090,S1092,S1094,S1096,S1098,S1100,S1102,S1104,S1106,S1108,S1110,S1112,S1114,S1116,S1118,S1120,S1122,S1124,S1126,S1128,S1130,S1132,S1134,S1136,S1138,S1140,S1142,S1144,S1146,S1148,S1150,S1152,S1154,S1156,S1158,S1160,S1162,S1164,S1166,S1168,S1170,S1172,S1174,S1176,S1178,S1180,S1182,S1184,S1186,S1188,S1190,S1192)</f>
        <v>4787263.3199999994</v>
      </c>
      <c r="T1089" s="6">
        <f>SUM(T1090,T1092,T1094,T1096,T1098,T1100,T1102,T1104,T1106,T1108,T1110,T1112,T1114,T1116,T1118,T1120,T1122,T1124,T1126,T1128,T1130,T1132,T1134,T1136,T1138,T1140,T1142,T1144,T1146,T1148,T1150,T1152,T1154,T1156,T1158,T1160,T1162,T1164,T1166,T1168,T1170,T1172,T1174,T1176,T1178,T1180,T1182,T1184,T1186,T1188,T1190,T1192)</f>
        <v>1215837.6000000001</v>
      </c>
      <c r="U1089" s="6">
        <f>SUM(U1090,U1092,U1094,U1096,U1098,U1100,U1102,U1104,U1106,U1108,U1110,U1112,U1114,U1116,U1118,U1120,U1122,U1124,U1126,U1128,U1130,U1132,U1134,U1136,U1138,U1140,U1142,U1144,U1146,U1148,U1150,U1152,U1154,U1156,U1158,U1160,U1162,U1164,U1166,U1168,U1170,U1172,U1174,U1176,U1178,U1180,U1182,U1184,U1186,U1188,U1190,U1192)</f>
        <v>6003100.9200000018</v>
      </c>
      <c r="Y1089" s="9">
        <f>SUM(Y1090,Y1092,Y1094,Y1096,Y1098,Y1100,Y1102,Y1104,Y1106,Y1108,Y1110,Y1112,Y1114,Y1116,Y1118,Y1120,Y1122,Y1124,Y1126,Y1128,Y1130,Y1132,Y1134,Y1136,Y1138,Y1140,Y1142,Y1144,Y1146,Y1148,Y1150,Y1152,Y1154,Y1156,Y1158,Y1160,Y1162,Y1164,Y1166,Y1168,Y1170,Y1172,Y1174,Y1176,Y1178,Y1180,Y1182,Y1184,Y1186,Y1188,Y1190,Y1192)</f>
        <v>3989386.1199999996</v>
      </c>
      <c r="Z1089" s="9">
        <f>SUM(Z1090,Z1092,Z1094,Z1096,Z1098,Z1100,Z1102,Z1104,Z1106,Z1108,Z1110,Z1112,Z1114,Z1116,Z1118,Z1120,Z1122,Z1124,Z1126,Z1128,Z1130,Z1132,Z1134,Z1136,Z1138,Z1140,Z1142,Z1144,Z1146,Z1148,Z1150,Z1152,Z1154,Z1156,Z1158,Z1160,Z1162,Z1164,Z1166,Z1168,Z1170,Z1172,Z1174,Z1176,Z1178,Z1180,Z1182,Z1184,Z1186,Z1188,Z1190,Z1192)</f>
        <v>1013198</v>
      </c>
      <c r="AA1089" s="9">
        <f>SUM(AA1090,AA1092,AA1094,AA1096,AA1098,AA1100,AA1102,AA1104,AA1106,AA1108,AA1110,AA1112,AA1114,AA1116,AA1118,AA1120,AA1122,AA1124,AA1126,AA1128,AA1130,AA1132,AA1134,AA1136,AA1138,AA1140,AA1142,AA1144,AA1146,AA1148,AA1150,AA1152,AA1154,AA1156,AA1158,AA1160,AA1162,AA1164,AA1166,AA1168,AA1170,AA1172,AA1174,AA1176,AA1178,AA1180,AA1182,AA1184,AA1186,AA1188,AA1190,AA1192)</f>
        <v>5002584.12</v>
      </c>
      <c r="AD1089" s="4">
        <v>337839853</v>
      </c>
      <c r="AE1089" s="4">
        <v>27137806</v>
      </c>
    </row>
    <row r="1090" spans="1:35" ht="36" hidden="1" x14ac:dyDescent="0.3">
      <c r="A1090" s="10" t="s">
        <v>4442</v>
      </c>
      <c r="B1090" s="10" t="s">
        <v>4443</v>
      </c>
      <c r="C1090" s="11" t="s">
        <v>4444</v>
      </c>
      <c r="D1090" s="12"/>
      <c r="E1090" s="12" t="s">
        <v>4445</v>
      </c>
      <c r="F1090" s="12" t="s">
        <v>150</v>
      </c>
      <c r="G1090" s="13">
        <v>1</v>
      </c>
      <c r="H1090" s="13"/>
      <c r="I1090" s="13">
        <v>0</v>
      </c>
      <c r="J1090" s="14">
        <v>0</v>
      </c>
      <c r="K1090" s="15">
        <v>3271</v>
      </c>
      <c r="L1090" s="14">
        <f>J1090+ROUND(K1090, 2)</f>
        <v>3271</v>
      </c>
      <c r="M1090" s="14">
        <v>0</v>
      </c>
      <c r="N1090" s="14">
        <v>0</v>
      </c>
      <c r="O1090" s="14">
        <f>M1090+N1090</f>
        <v>0</v>
      </c>
      <c r="P1090" s="14">
        <v>39406.67</v>
      </c>
      <c r="Q1090" s="15">
        <v>9309</v>
      </c>
      <c r="R1090" s="14">
        <f>P1090+ROUND(Q1090, 2)</f>
        <v>48715.67</v>
      </c>
      <c r="S1090" s="14">
        <v>0</v>
      </c>
      <c r="T1090" s="14">
        <v>0</v>
      </c>
      <c r="U1090" s="14">
        <f>S1090+T1090</f>
        <v>0</v>
      </c>
      <c r="V1090" s="9">
        <f>ROUND(P1090 / 1.2, 2)</f>
        <v>32838.89</v>
      </c>
      <c r="W1090" s="9">
        <f>ROUND(Q1090 / 1.2, 2)</f>
        <v>7757.5</v>
      </c>
      <c r="X1090" s="9">
        <f>ROUND(R1090 / 1.2, 2)</f>
        <v>40596.39</v>
      </c>
      <c r="Y1090" s="9">
        <f>ROUND(S1090 / 1.2, 2)</f>
        <v>0</v>
      </c>
      <c r="Z1090" s="9">
        <f>ROUND(T1090 / 1.2, 2)</f>
        <v>0</v>
      </c>
      <c r="AA1090" s="9">
        <f>Y1090+Z1090</f>
        <v>0</v>
      </c>
      <c r="AD1090" s="4">
        <v>337839855</v>
      </c>
      <c r="AE1090" s="4">
        <v>27138043</v>
      </c>
      <c r="AG1090" s="4" t="s">
        <v>4446</v>
      </c>
      <c r="AH1090" s="4" t="s">
        <v>4447</v>
      </c>
      <c r="AI1090" s="4" t="s">
        <v>70</v>
      </c>
    </row>
    <row r="1091" spans="1:35" ht="396" hidden="1" x14ac:dyDescent="0.3">
      <c r="A1091" s="10" t="s">
        <v>4449</v>
      </c>
      <c r="B1091" s="10"/>
      <c r="C1091" s="49" t="s">
        <v>4450</v>
      </c>
      <c r="D1091" s="12"/>
      <c r="E1091" s="12" t="s">
        <v>4451</v>
      </c>
      <c r="F1091" s="29" t="s">
        <v>150</v>
      </c>
      <c r="G1091" s="30">
        <v>1</v>
      </c>
      <c r="H1091" s="41"/>
      <c r="I1091" s="41">
        <v>0</v>
      </c>
      <c r="J1091" s="31">
        <v>0</v>
      </c>
      <c r="M1091" s="32">
        <f>ROUND(ROUND(J1091, 2)*I1091, 2)</f>
        <v>0</v>
      </c>
      <c r="P1091" s="31">
        <v>39406.67</v>
      </c>
      <c r="S1091" s="32">
        <f>ROUND(ROUND(P1091, 2)*I1091, 2)</f>
        <v>0</v>
      </c>
      <c r="V1091" s="9">
        <f>ROUND(ROUND(P1091, 2)/1.2, 2)</f>
        <v>32838.89</v>
      </c>
      <c r="Y1091" s="9">
        <f t="shared" ref="Y1091:Y1122" si="67">ROUND(S1091 / 1.2, 2)</f>
        <v>0</v>
      </c>
      <c r="AD1091" s="4" t="s">
        <v>4452</v>
      </c>
      <c r="AE1091" s="4" t="s">
        <v>4453</v>
      </c>
      <c r="AF1091" s="4" t="s">
        <v>4454</v>
      </c>
    </row>
    <row r="1092" spans="1:35" ht="36" hidden="1" x14ac:dyDescent="0.3">
      <c r="A1092" s="10" t="s">
        <v>4457</v>
      </c>
      <c r="B1092" s="10" t="s">
        <v>4443</v>
      </c>
      <c r="C1092" s="11" t="s">
        <v>4444</v>
      </c>
      <c r="D1092" s="12"/>
      <c r="E1092" s="12" t="s">
        <v>4458</v>
      </c>
      <c r="F1092" s="12" t="s">
        <v>150</v>
      </c>
      <c r="G1092" s="13">
        <v>1</v>
      </c>
      <c r="H1092" s="13"/>
      <c r="I1092" s="13">
        <v>0</v>
      </c>
      <c r="J1092" s="14">
        <v>0</v>
      </c>
      <c r="K1092" s="15">
        <v>3271</v>
      </c>
      <c r="L1092" s="14">
        <f>J1092+ROUND(K1092, 2)</f>
        <v>3271</v>
      </c>
      <c r="M1092" s="14">
        <v>0</v>
      </c>
      <c r="N1092" s="14">
        <v>0</v>
      </c>
      <c r="O1092" s="14">
        <f>M1092+N1092</f>
        <v>0</v>
      </c>
      <c r="P1092" s="14">
        <v>39406.67</v>
      </c>
      <c r="Q1092" s="15">
        <v>9309</v>
      </c>
      <c r="R1092" s="14">
        <f>P1092+ROUND(Q1092, 2)</f>
        <v>48715.67</v>
      </c>
      <c r="S1092" s="14">
        <v>0</v>
      </c>
      <c r="T1092" s="14">
        <v>0</v>
      </c>
      <c r="U1092" s="14">
        <f>S1092+T1092</f>
        <v>0</v>
      </c>
      <c r="V1092" s="9">
        <f>ROUND(P1092 / 1.2, 2)</f>
        <v>32838.89</v>
      </c>
      <c r="W1092" s="9">
        <f>ROUND(Q1092 / 1.2, 2)</f>
        <v>7757.5</v>
      </c>
      <c r="X1092" s="9">
        <f>ROUND(R1092 / 1.2, 2)</f>
        <v>40596.39</v>
      </c>
      <c r="Y1092" s="9">
        <f t="shared" si="67"/>
        <v>0</v>
      </c>
      <c r="Z1092" s="9">
        <f>ROUND(T1092 / 1.2, 2)</f>
        <v>0</v>
      </c>
      <c r="AA1092" s="9">
        <f>Y1092+Z1092</f>
        <v>0</v>
      </c>
      <c r="AD1092" s="4">
        <v>337840102</v>
      </c>
      <c r="AE1092" s="4">
        <v>27138044</v>
      </c>
      <c r="AG1092" s="4" t="s">
        <v>4446</v>
      </c>
      <c r="AH1092" s="4" t="s">
        <v>4447</v>
      </c>
      <c r="AI1092" s="4" t="s">
        <v>70</v>
      </c>
    </row>
    <row r="1093" spans="1:35" ht="396" hidden="1" x14ac:dyDescent="0.3">
      <c r="A1093" s="10" t="s">
        <v>4460</v>
      </c>
      <c r="B1093" s="10"/>
      <c r="C1093" s="49" t="s">
        <v>4450</v>
      </c>
      <c r="D1093" s="12"/>
      <c r="E1093" s="12" t="s">
        <v>4461</v>
      </c>
      <c r="F1093" s="29" t="s">
        <v>150</v>
      </c>
      <c r="G1093" s="30">
        <v>1</v>
      </c>
      <c r="H1093" s="41"/>
      <c r="I1093" s="41">
        <v>0</v>
      </c>
      <c r="J1093" s="31">
        <v>0</v>
      </c>
      <c r="M1093" s="32">
        <f>ROUND(ROUND(J1093, 2)*I1093, 2)</f>
        <v>0</v>
      </c>
      <c r="P1093" s="31">
        <v>39406.67</v>
      </c>
      <c r="S1093" s="32">
        <f>ROUND(ROUND(P1093, 2)*I1093, 2)</f>
        <v>0</v>
      </c>
      <c r="V1093" s="9">
        <f>ROUND(ROUND(P1093, 2)/1.2, 2)</f>
        <v>32838.89</v>
      </c>
      <c r="Y1093" s="9">
        <f t="shared" si="67"/>
        <v>0</v>
      </c>
      <c r="AD1093" s="4" t="s">
        <v>4462</v>
      </c>
      <c r="AE1093" s="4" t="s">
        <v>4463</v>
      </c>
      <c r="AF1093" s="4" t="s">
        <v>4454</v>
      </c>
    </row>
    <row r="1094" spans="1:35" ht="36" hidden="1" x14ac:dyDescent="0.3">
      <c r="A1094" s="10" t="s">
        <v>4466</v>
      </c>
      <c r="B1094" s="10" t="s">
        <v>4443</v>
      </c>
      <c r="C1094" s="11" t="s">
        <v>4444</v>
      </c>
      <c r="D1094" s="12"/>
      <c r="E1094" s="12" t="s">
        <v>4467</v>
      </c>
      <c r="F1094" s="12" t="s">
        <v>150</v>
      </c>
      <c r="G1094" s="13">
        <v>1</v>
      </c>
      <c r="H1094" s="13"/>
      <c r="I1094" s="13">
        <v>0</v>
      </c>
      <c r="J1094" s="14">
        <v>0</v>
      </c>
      <c r="K1094" s="15">
        <v>3271</v>
      </c>
      <c r="L1094" s="14">
        <f>J1094+ROUND(K1094, 2)</f>
        <v>3271</v>
      </c>
      <c r="M1094" s="14">
        <v>0</v>
      </c>
      <c r="N1094" s="14">
        <v>0</v>
      </c>
      <c r="O1094" s="14">
        <f>M1094+N1094</f>
        <v>0</v>
      </c>
      <c r="P1094" s="14">
        <v>39406.67</v>
      </c>
      <c r="Q1094" s="15">
        <v>9309</v>
      </c>
      <c r="R1094" s="14">
        <f>P1094+ROUND(Q1094, 2)</f>
        <v>48715.67</v>
      </c>
      <c r="S1094" s="14">
        <v>0</v>
      </c>
      <c r="T1094" s="14">
        <v>0</v>
      </c>
      <c r="U1094" s="14">
        <f>S1094+T1094</f>
        <v>0</v>
      </c>
      <c r="V1094" s="9">
        <f>ROUND(P1094 / 1.2, 2)</f>
        <v>32838.89</v>
      </c>
      <c r="W1094" s="9">
        <f>ROUND(Q1094 / 1.2, 2)</f>
        <v>7757.5</v>
      </c>
      <c r="X1094" s="9">
        <f>ROUND(R1094 / 1.2, 2)</f>
        <v>40596.39</v>
      </c>
      <c r="Y1094" s="9">
        <f t="shared" si="67"/>
        <v>0</v>
      </c>
      <c r="Z1094" s="9">
        <f>ROUND(T1094 / 1.2, 2)</f>
        <v>0</v>
      </c>
      <c r="AA1094" s="9">
        <f>Y1094+Z1094</f>
        <v>0</v>
      </c>
      <c r="AD1094" s="4">
        <v>337840103</v>
      </c>
      <c r="AE1094" s="4">
        <v>27138045</v>
      </c>
      <c r="AG1094" s="4" t="s">
        <v>4446</v>
      </c>
      <c r="AH1094" s="4" t="s">
        <v>4447</v>
      </c>
      <c r="AI1094" s="4" t="s">
        <v>70</v>
      </c>
    </row>
    <row r="1095" spans="1:35" ht="396" hidden="1" x14ac:dyDescent="0.3">
      <c r="A1095" s="10" t="s">
        <v>4469</v>
      </c>
      <c r="B1095" s="10"/>
      <c r="C1095" s="49" t="s">
        <v>4450</v>
      </c>
      <c r="D1095" s="12"/>
      <c r="E1095" s="12" t="s">
        <v>4470</v>
      </c>
      <c r="F1095" s="29" t="s">
        <v>150</v>
      </c>
      <c r="G1095" s="30">
        <v>1</v>
      </c>
      <c r="H1095" s="41"/>
      <c r="I1095" s="41">
        <v>0</v>
      </c>
      <c r="J1095" s="31">
        <v>0</v>
      </c>
      <c r="M1095" s="32">
        <f>ROUND(ROUND(J1095, 2)*I1095, 2)</f>
        <v>0</v>
      </c>
      <c r="P1095" s="31">
        <v>39406.67</v>
      </c>
      <c r="S1095" s="32">
        <f>ROUND(ROUND(P1095, 2)*I1095, 2)</f>
        <v>0</v>
      </c>
      <c r="V1095" s="9">
        <f>ROUND(ROUND(P1095, 2)/1.2, 2)</f>
        <v>32838.89</v>
      </c>
      <c r="Y1095" s="9">
        <f t="shared" si="67"/>
        <v>0</v>
      </c>
      <c r="AD1095" s="4" t="s">
        <v>4471</v>
      </c>
      <c r="AE1095" s="4" t="s">
        <v>4472</v>
      </c>
      <c r="AF1095" s="4" t="s">
        <v>4454</v>
      </c>
    </row>
    <row r="1096" spans="1:35" ht="36" hidden="1" x14ac:dyDescent="0.3">
      <c r="A1096" s="10" t="s">
        <v>4475</v>
      </c>
      <c r="B1096" s="10" t="s">
        <v>4443</v>
      </c>
      <c r="C1096" s="11" t="s">
        <v>4444</v>
      </c>
      <c r="D1096" s="12"/>
      <c r="E1096" s="12" t="s">
        <v>4476</v>
      </c>
      <c r="F1096" s="12" t="s">
        <v>150</v>
      </c>
      <c r="G1096" s="13">
        <v>1</v>
      </c>
      <c r="H1096" s="13"/>
      <c r="I1096" s="13">
        <v>0</v>
      </c>
      <c r="J1096" s="14">
        <v>0</v>
      </c>
      <c r="K1096" s="15">
        <v>3271</v>
      </c>
      <c r="L1096" s="14">
        <f>J1096+ROUND(K1096, 2)</f>
        <v>3271</v>
      </c>
      <c r="M1096" s="14">
        <v>0</v>
      </c>
      <c r="N1096" s="14">
        <v>0</v>
      </c>
      <c r="O1096" s="14">
        <f>M1096+N1096</f>
        <v>0</v>
      </c>
      <c r="P1096" s="14">
        <v>39406.67</v>
      </c>
      <c r="Q1096" s="15">
        <v>9309</v>
      </c>
      <c r="R1096" s="14">
        <f>P1096+ROUND(Q1096, 2)</f>
        <v>48715.67</v>
      </c>
      <c r="S1096" s="14">
        <v>0</v>
      </c>
      <c r="T1096" s="14">
        <v>0</v>
      </c>
      <c r="U1096" s="14">
        <f>S1096+T1096</f>
        <v>0</v>
      </c>
      <c r="V1096" s="9">
        <f>ROUND(P1096 / 1.2, 2)</f>
        <v>32838.89</v>
      </c>
      <c r="W1096" s="9">
        <f>ROUND(Q1096 / 1.2, 2)</f>
        <v>7757.5</v>
      </c>
      <c r="X1096" s="9">
        <f>ROUND(R1096 / 1.2, 2)</f>
        <v>40596.39</v>
      </c>
      <c r="Y1096" s="9">
        <f t="shared" si="67"/>
        <v>0</v>
      </c>
      <c r="Z1096" s="9">
        <f>ROUND(T1096 / 1.2, 2)</f>
        <v>0</v>
      </c>
      <c r="AA1096" s="9">
        <f>Y1096+Z1096</f>
        <v>0</v>
      </c>
      <c r="AD1096" s="4">
        <v>337840104</v>
      </c>
      <c r="AE1096" s="4">
        <v>27138046</v>
      </c>
      <c r="AG1096" s="4" t="s">
        <v>4446</v>
      </c>
      <c r="AH1096" s="4" t="s">
        <v>4447</v>
      </c>
      <c r="AI1096" s="4" t="s">
        <v>70</v>
      </c>
    </row>
    <row r="1097" spans="1:35" ht="409.6" hidden="1" x14ac:dyDescent="0.3">
      <c r="A1097" s="10" t="s">
        <v>4478</v>
      </c>
      <c r="B1097" s="10"/>
      <c r="C1097" s="49" t="s">
        <v>4450</v>
      </c>
      <c r="D1097" s="12"/>
      <c r="E1097" s="12" t="s">
        <v>4479</v>
      </c>
      <c r="F1097" s="29" t="s">
        <v>150</v>
      </c>
      <c r="G1097" s="30">
        <v>1</v>
      </c>
      <c r="H1097" s="41"/>
      <c r="I1097" s="41">
        <v>0</v>
      </c>
      <c r="J1097" s="31">
        <v>0</v>
      </c>
      <c r="M1097" s="32">
        <f>ROUND(ROUND(J1097, 2)*I1097, 2)</f>
        <v>0</v>
      </c>
      <c r="P1097" s="31">
        <v>39406.67</v>
      </c>
      <c r="S1097" s="32">
        <f>ROUND(ROUND(P1097, 2)*I1097, 2)</f>
        <v>0</v>
      </c>
      <c r="V1097" s="9">
        <f>ROUND(ROUND(P1097, 2)/1.2, 2)</f>
        <v>32838.89</v>
      </c>
      <c r="Y1097" s="9">
        <f t="shared" si="67"/>
        <v>0</v>
      </c>
      <c r="AD1097" s="4" t="s">
        <v>4480</v>
      </c>
      <c r="AE1097" s="4" t="s">
        <v>4481</v>
      </c>
      <c r="AF1097" s="4" t="s">
        <v>4454</v>
      </c>
    </row>
    <row r="1098" spans="1:35" ht="36" hidden="1" x14ac:dyDescent="0.3">
      <c r="A1098" s="10" t="s">
        <v>4484</v>
      </c>
      <c r="B1098" s="10" t="s">
        <v>4443</v>
      </c>
      <c r="C1098" s="11" t="s">
        <v>4444</v>
      </c>
      <c r="D1098" s="12"/>
      <c r="E1098" s="12" t="s">
        <v>4485</v>
      </c>
      <c r="F1098" s="12" t="s">
        <v>150</v>
      </c>
      <c r="G1098" s="13">
        <v>1</v>
      </c>
      <c r="H1098" s="13"/>
      <c r="I1098" s="13">
        <v>0</v>
      </c>
      <c r="J1098" s="14">
        <v>0</v>
      </c>
      <c r="K1098" s="15">
        <v>3271</v>
      </c>
      <c r="L1098" s="14">
        <f>J1098+ROUND(K1098, 2)</f>
        <v>3271</v>
      </c>
      <c r="M1098" s="14">
        <v>0</v>
      </c>
      <c r="N1098" s="14">
        <v>0</v>
      </c>
      <c r="O1098" s="14">
        <f>M1098+N1098</f>
        <v>0</v>
      </c>
      <c r="P1098" s="14">
        <v>39406.67</v>
      </c>
      <c r="Q1098" s="15">
        <v>9309</v>
      </c>
      <c r="R1098" s="14">
        <f>P1098+ROUND(Q1098, 2)</f>
        <v>48715.67</v>
      </c>
      <c r="S1098" s="14">
        <v>0</v>
      </c>
      <c r="T1098" s="14">
        <v>0</v>
      </c>
      <c r="U1098" s="14">
        <f>S1098+T1098</f>
        <v>0</v>
      </c>
      <c r="V1098" s="9">
        <f>ROUND(P1098 / 1.2, 2)</f>
        <v>32838.89</v>
      </c>
      <c r="W1098" s="9">
        <f>ROUND(Q1098 / 1.2, 2)</f>
        <v>7757.5</v>
      </c>
      <c r="X1098" s="9">
        <f>ROUND(R1098 / 1.2, 2)</f>
        <v>40596.39</v>
      </c>
      <c r="Y1098" s="9">
        <f t="shared" si="67"/>
        <v>0</v>
      </c>
      <c r="Z1098" s="9">
        <f>ROUND(T1098 / 1.2, 2)</f>
        <v>0</v>
      </c>
      <c r="AA1098" s="9">
        <f>Y1098+Z1098</f>
        <v>0</v>
      </c>
      <c r="AD1098" s="4">
        <v>337840105</v>
      </c>
      <c r="AE1098" s="4">
        <v>27138021</v>
      </c>
      <c r="AG1098" s="4" t="s">
        <v>4446</v>
      </c>
      <c r="AH1098" s="4" t="s">
        <v>4447</v>
      </c>
      <c r="AI1098" s="4" t="s">
        <v>70</v>
      </c>
    </row>
    <row r="1099" spans="1:35" ht="396" hidden="1" x14ac:dyDescent="0.3">
      <c r="A1099" s="10" t="s">
        <v>4487</v>
      </c>
      <c r="B1099" s="10"/>
      <c r="C1099" s="49" t="s">
        <v>4488</v>
      </c>
      <c r="D1099" s="12"/>
      <c r="E1099" s="12" t="s">
        <v>4489</v>
      </c>
      <c r="F1099" s="29" t="s">
        <v>150</v>
      </c>
      <c r="G1099" s="30">
        <v>1</v>
      </c>
      <c r="H1099" s="41"/>
      <c r="I1099" s="41">
        <v>0</v>
      </c>
      <c r="J1099" s="31">
        <v>0</v>
      </c>
      <c r="M1099" s="32">
        <f>ROUND(ROUND(J1099, 2)*I1099, 2)</f>
        <v>0</v>
      </c>
      <c r="P1099" s="31">
        <v>39406.67</v>
      </c>
      <c r="S1099" s="32">
        <f>ROUND(ROUND(P1099, 2)*I1099, 2)</f>
        <v>0</v>
      </c>
      <c r="V1099" s="9">
        <f>ROUND(ROUND(P1099, 2)/1.2, 2)</f>
        <v>32838.89</v>
      </c>
      <c r="Y1099" s="9">
        <f t="shared" si="67"/>
        <v>0</v>
      </c>
      <c r="AD1099" s="4" t="s">
        <v>4490</v>
      </c>
      <c r="AE1099" s="4" t="s">
        <v>4491</v>
      </c>
      <c r="AF1099" s="4" t="s">
        <v>4492</v>
      </c>
    </row>
    <row r="1100" spans="1:35" ht="36" hidden="1" x14ac:dyDescent="0.3">
      <c r="A1100" s="10" t="s">
        <v>4495</v>
      </c>
      <c r="B1100" s="10" t="s">
        <v>4443</v>
      </c>
      <c r="C1100" s="11" t="s">
        <v>4444</v>
      </c>
      <c r="D1100" s="12"/>
      <c r="E1100" s="12" t="s">
        <v>4496</v>
      </c>
      <c r="F1100" s="12" t="s">
        <v>150</v>
      </c>
      <c r="G1100" s="13">
        <v>1</v>
      </c>
      <c r="H1100" s="13"/>
      <c r="I1100" s="13">
        <v>0</v>
      </c>
      <c r="J1100" s="14">
        <v>0</v>
      </c>
      <c r="K1100" s="15">
        <v>3271</v>
      </c>
      <c r="L1100" s="14">
        <f>J1100+ROUND(K1100, 2)</f>
        <v>3271</v>
      </c>
      <c r="M1100" s="14">
        <v>0</v>
      </c>
      <c r="N1100" s="14">
        <v>0</v>
      </c>
      <c r="O1100" s="14">
        <f>M1100+N1100</f>
        <v>0</v>
      </c>
      <c r="P1100" s="14">
        <v>40386.67</v>
      </c>
      <c r="Q1100" s="15">
        <v>9309</v>
      </c>
      <c r="R1100" s="14">
        <f>P1100+ROUND(Q1100, 2)</f>
        <v>49695.67</v>
      </c>
      <c r="S1100" s="14">
        <v>0</v>
      </c>
      <c r="T1100" s="14">
        <v>0</v>
      </c>
      <c r="U1100" s="14">
        <f>S1100+T1100</f>
        <v>0</v>
      </c>
      <c r="V1100" s="9">
        <f>ROUND(P1100 / 1.2, 2)</f>
        <v>33655.56</v>
      </c>
      <c r="W1100" s="9">
        <f>ROUND(Q1100 / 1.2, 2)</f>
        <v>7757.5</v>
      </c>
      <c r="X1100" s="9">
        <f>ROUND(R1100 / 1.2, 2)</f>
        <v>41413.06</v>
      </c>
      <c r="Y1100" s="9">
        <f t="shared" si="67"/>
        <v>0</v>
      </c>
      <c r="Z1100" s="9">
        <f>ROUND(T1100 / 1.2, 2)</f>
        <v>0</v>
      </c>
      <c r="AA1100" s="9">
        <f>Y1100+Z1100</f>
        <v>0</v>
      </c>
      <c r="AD1100" s="4">
        <v>337840106</v>
      </c>
      <c r="AE1100" s="4">
        <v>27138022</v>
      </c>
      <c r="AG1100" s="4" t="s">
        <v>4446</v>
      </c>
      <c r="AH1100" s="4" t="s">
        <v>4447</v>
      </c>
      <c r="AI1100" s="4" t="s">
        <v>70</v>
      </c>
    </row>
    <row r="1101" spans="1:35" ht="396" hidden="1" x14ac:dyDescent="0.3">
      <c r="A1101" s="10" t="s">
        <v>4498</v>
      </c>
      <c r="B1101" s="10"/>
      <c r="C1101" s="49" t="s">
        <v>4450</v>
      </c>
      <c r="D1101" s="12"/>
      <c r="E1101" s="12" t="s">
        <v>4499</v>
      </c>
      <c r="F1101" s="29" t="s">
        <v>150</v>
      </c>
      <c r="G1101" s="30">
        <v>1</v>
      </c>
      <c r="H1101" s="41"/>
      <c r="I1101" s="41">
        <v>0</v>
      </c>
      <c r="J1101" s="31">
        <v>0</v>
      </c>
      <c r="M1101" s="32">
        <f>ROUND(ROUND(J1101, 2)*I1101, 2)</f>
        <v>0</v>
      </c>
      <c r="P1101" s="31">
        <v>40386.67</v>
      </c>
      <c r="S1101" s="32">
        <f>ROUND(ROUND(P1101, 2)*I1101, 2)</f>
        <v>0</v>
      </c>
      <c r="V1101" s="9">
        <f>ROUND(ROUND(P1101, 2)/1.2, 2)</f>
        <v>33655.56</v>
      </c>
      <c r="Y1101" s="9">
        <f t="shared" si="67"/>
        <v>0</v>
      </c>
      <c r="AD1101" s="4" t="s">
        <v>4500</v>
      </c>
      <c r="AE1101" s="4" t="s">
        <v>4501</v>
      </c>
      <c r="AF1101" s="4" t="s">
        <v>4454</v>
      </c>
    </row>
    <row r="1102" spans="1:35" ht="36" hidden="1" x14ac:dyDescent="0.3">
      <c r="A1102" s="10" t="s">
        <v>4504</v>
      </c>
      <c r="B1102" s="10" t="s">
        <v>4443</v>
      </c>
      <c r="C1102" s="11" t="s">
        <v>4444</v>
      </c>
      <c r="D1102" s="12"/>
      <c r="E1102" s="12" t="s">
        <v>4505</v>
      </c>
      <c r="F1102" s="12" t="s">
        <v>150</v>
      </c>
      <c r="G1102" s="13">
        <v>1</v>
      </c>
      <c r="H1102" s="13"/>
      <c r="I1102" s="13">
        <v>0</v>
      </c>
      <c r="J1102" s="14">
        <v>0</v>
      </c>
      <c r="K1102" s="15">
        <v>3271</v>
      </c>
      <c r="L1102" s="14">
        <f>J1102+ROUND(K1102, 2)</f>
        <v>3271</v>
      </c>
      <c r="M1102" s="14">
        <v>0</v>
      </c>
      <c r="N1102" s="14">
        <v>0</v>
      </c>
      <c r="O1102" s="14">
        <f>M1102+N1102</f>
        <v>0</v>
      </c>
      <c r="P1102" s="14">
        <v>38496.67</v>
      </c>
      <c r="Q1102" s="15">
        <v>9309</v>
      </c>
      <c r="R1102" s="14">
        <f>P1102+ROUND(Q1102, 2)</f>
        <v>47805.67</v>
      </c>
      <c r="S1102" s="14">
        <v>0</v>
      </c>
      <c r="T1102" s="14">
        <v>0</v>
      </c>
      <c r="U1102" s="14">
        <f>S1102+T1102</f>
        <v>0</v>
      </c>
      <c r="V1102" s="9">
        <f>ROUND(P1102 / 1.2, 2)</f>
        <v>32080.560000000001</v>
      </c>
      <c r="W1102" s="9">
        <f>ROUND(Q1102 / 1.2, 2)</f>
        <v>7757.5</v>
      </c>
      <c r="X1102" s="9">
        <f>ROUND(R1102 / 1.2, 2)</f>
        <v>39838.06</v>
      </c>
      <c r="Y1102" s="9">
        <f t="shared" si="67"/>
        <v>0</v>
      </c>
      <c r="Z1102" s="9">
        <f>ROUND(T1102 / 1.2, 2)</f>
        <v>0</v>
      </c>
      <c r="AA1102" s="9">
        <f>Y1102+Z1102</f>
        <v>0</v>
      </c>
      <c r="AD1102" s="4">
        <v>337840107</v>
      </c>
      <c r="AE1102" s="4">
        <v>27138023</v>
      </c>
      <c r="AG1102" s="4" t="s">
        <v>4446</v>
      </c>
      <c r="AH1102" s="4" t="s">
        <v>4447</v>
      </c>
      <c r="AI1102" s="4" t="s">
        <v>70</v>
      </c>
    </row>
    <row r="1103" spans="1:35" ht="409.6" hidden="1" x14ac:dyDescent="0.3">
      <c r="A1103" s="10" t="s">
        <v>4507</v>
      </c>
      <c r="B1103" s="10"/>
      <c r="C1103" s="49" t="s">
        <v>4450</v>
      </c>
      <c r="D1103" s="12"/>
      <c r="E1103" s="12" t="s">
        <v>4508</v>
      </c>
      <c r="F1103" s="29" t="s">
        <v>150</v>
      </c>
      <c r="G1103" s="30">
        <v>1</v>
      </c>
      <c r="H1103" s="41"/>
      <c r="I1103" s="41">
        <v>0</v>
      </c>
      <c r="J1103" s="31">
        <v>0</v>
      </c>
      <c r="M1103" s="32">
        <f>ROUND(ROUND(J1103, 2)*I1103, 2)</f>
        <v>0</v>
      </c>
      <c r="P1103" s="31">
        <v>38496.67</v>
      </c>
      <c r="S1103" s="32">
        <f>ROUND(ROUND(P1103, 2)*I1103, 2)</f>
        <v>0</v>
      </c>
      <c r="V1103" s="9">
        <f>ROUND(ROUND(P1103, 2)/1.2, 2)</f>
        <v>32080.560000000001</v>
      </c>
      <c r="Y1103" s="9">
        <f t="shared" si="67"/>
        <v>0</v>
      </c>
      <c r="AD1103" s="4" t="s">
        <v>4509</v>
      </c>
      <c r="AE1103" s="4" t="s">
        <v>4510</v>
      </c>
      <c r="AF1103" s="4" t="s">
        <v>4454</v>
      </c>
    </row>
    <row r="1104" spans="1:35" ht="36" hidden="1" x14ac:dyDescent="0.3">
      <c r="A1104" s="10" t="s">
        <v>4513</v>
      </c>
      <c r="B1104" s="10" t="s">
        <v>4443</v>
      </c>
      <c r="C1104" s="11" t="s">
        <v>4444</v>
      </c>
      <c r="D1104" s="12"/>
      <c r="E1104" s="12" t="s">
        <v>4514</v>
      </c>
      <c r="F1104" s="12" t="s">
        <v>150</v>
      </c>
      <c r="G1104" s="13">
        <v>1</v>
      </c>
      <c r="H1104" s="13"/>
      <c r="I1104" s="13">
        <v>0</v>
      </c>
      <c r="J1104" s="14">
        <v>0</v>
      </c>
      <c r="K1104" s="15">
        <v>3271</v>
      </c>
      <c r="L1104" s="14">
        <f>J1104+ROUND(K1104, 2)</f>
        <v>3271</v>
      </c>
      <c r="M1104" s="14">
        <v>0</v>
      </c>
      <c r="N1104" s="14">
        <v>0</v>
      </c>
      <c r="O1104" s="14">
        <f>M1104+N1104</f>
        <v>0</v>
      </c>
      <c r="P1104" s="14">
        <v>38496.67</v>
      </c>
      <c r="Q1104" s="15">
        <v>9309</v>
      </c>
      <c r="R1104" s="14">
        <f>P1104+ROUND(Q1104, 2)</f>
        <v>47805.67</v>
      </c>
      <c r="S1104" s="14">
        <v>0</v>
      </c>
      <c r="T1104" s="14">
        <v>0</v>
      </c>
      <c r="U1104" s="14">
        <f>S1104+T1104</f>
        <v>0</v>
      </c>
      <c r="V1104" s="9">
        <f>ROUND(P1104 / 1.2, 2)</f>
        <v>32080.560000000001</v>
      </c>
      <c r="W1104" s="9">
        <f>ROUND(Q1104 / 1.2, 2)</f>
        <v>7757.5</v>
      </c>
      <c r="X1104" s="9">
        <f>ROUND(R1104 / 1.2, 2)</f>
        <v>39838.06</v>
      </c>
      <c r="Y1104" s="9">
        <f t="shared" si="67"/>
        <v>0</v>
      </c>
      <c r="Z1104" s="9">
        <f>ROUND(T1104 / 1.2, 2)</f>
        <v>0</v>
      </c>
      <c r="AA1104" s="9">
        <f>Y1104+Z1104</f>
        <v>0</v>
      </c>
      <c r="AD1104" s="4">
        <v>337840108</v>
      </c>
      <c r="AE1104" s="4">
        <v>27138024</v>
      </c>
      <c r="AG1104" s="4" t="s">
        <v>4446</v>
      </c>
      <c r="AH1104" s="4" t="s">
        <v>4447</v>
      </c>
      <c r="AI1104" s="4" t="s">
        <v>70</v>
      </c>
    </row>
    <row r="1105" spans="1:35" ht="409.6" hidden="1" x14ac:dyDescent="0.3">
      <c r="A1105" s="10" t="s">
        <v>4516</v>
      </c>
      <c r="B1105" s="10"/>
      <c r="C1105" s="49" t="s">
        <v>4450</v>
      </c>
      <c r="D1105" s="12"/>
      <c r="E1105" s="12" t="s">
        <v>4517</v>
      </c>
      <c r="F1105" s="29" t="s">
        <v>150</v>
      </c>
      <c r="G1105" s="30">
        <v>1</v>
      </c>
      <c r="H1105" s="41"/>
      <c r="I1105" s="41">
        <v>0</v>
      </c>
      <c r="J1105" s="31">
        <v>0</v>
      </c>
      <c r="M1105" s="32">
        <f>ROUND(ROUND(J1105, 2)*I1105, 2)</f>
        <v>0</v>
      </c>
      <c r="P1105" s="31">
        <v>38496.67</v>
      </c>
      <c r="S1105" s="32">
        <f>ROUND(ROUND(P1105, 2)*I1105, 2)</f>
        <v>0</v>
      </c>
      <c r="V1105" s="9">
        <f>ROUND(ROUND(P1105, 2)/1.2, 2)</f>
        <v>32080.560000000001</v>
      </c>
      <c r="Y1105" s="9">
        <f t="shared" si="67"/>
        <v>0</v>
      </c>
      <c r="AD1105" s="4" t="s">
        <v>4518</v>
      </c>
      <c r="AE1105" s="4" t="s">
        <v>4519</v>
      </c>
      <c r="AF1105" s="4" t="s">
        <v>4454</v>
      </c>
    </row>
    <row r="1106" spans="1:35" ht="36" hidden="1" x14ac:dyDescent="0.3">
      <c r="A1106" s="10" t="s">
        <v>4522</v>
      </c>
      <c r="B1106" s="10" t="s">
        <v>4443</v>
      </c>
      <c r="C1106" s="11" t="s">
        <v>4444</v>
      </c>
      <c r="D1106" s="12"/>
      <c r="E1106" s="12" t="s">
        <v>4523</v>
      </c>
      <c r="F1106" s="12" t="s">
        <v>150</v>
      </c>
      <c r="G1106" s="13">
        <v>1</v>
      </c>
      <c r="H1106" s="13"/>
      <c r="I1106" s="13">
        <v>0</v>
      </c>
      <c r="J1106" s="14">
        <v>0</v>
      </c>
      <c r="K1106" s="15">
        <v>3271</v>
      </c>
      <c r="L1106" s="14">
        <f>J1106+ROUND(K1106, 2)</f>
        <v>3271</v>
      </c>
      <c r="M1106" s="14">
        <v>0</v>
      </c>
      <c r="N1106" s="14">
        <v>0</v>
      </c>
      <c r="O1106" s="14">
        <f>M1106+N1106</f>
        <v>0</v>
      </c>
      <c r="P1106" s="14">
        <v>37736.67</v>
      </c>
      <c r="Q1106" s="15">
        <v>9309</v>
      </c>
      <c r="R1106" s="14">
        <f>P1106+ROUND(Q1106, 2)</f>
        <v>47045.67</v>
      </c>
      <c r="S1106" s="14">
        <v>0</v>
      </c>
      <c r="T1106" s="14">
        <v>0</v>
      </c>
      <c r="U1106" s="14">
        <f>S1106+T1106</f>
        <v>0</v>
      </c>
      <c r="V1106" s="9">
        <f>ROUND(P1106 / 1.2, 2)</f>
        <v>31447.23</v>
      </c>
      <c r="W1106" s="9">
        <f>ROUND(Q1106 / 1.2, 2)</f>
        <v>7757.5</v>
      </c>
      <c r="X1106" s="9">
        <f>ROUND(R1106 / 1.2, 2)</f>
        <v>39204.730000000003</v>
      </c>
      <c r="Y1106" s="9">
        <f t="shared" si="67"/>
        <v>0</v>
      </c>
      <c r="Z1106" s="9">
        <f>ROUND(T1106 / 1.2, 2)</f>
        <v>0</v>
      </c>
      <c r="AA1106" s="9">
        <f>Y1106+Z1106</f>
        <v>0</v>
      </c>
      <c r="AD1106" s="4">
        <v>337840109</v>
      </c>
      <c r="AE1106" s="4">
        <v>27138025</v>
      </c>
      <c r="AG1106" s="4" t="s">
        <v>4446</v>
      </c>
      <c r="AH1106" s="4" t="s">
        <v>4447</v>
      </c>
      <c r="AI1106" s="4" t="s">
        <v>70</v>
      </c>
    </row>
    <row r="1107" spans="1:35" ht="396" hidden="1" x14ac:dyDescent="0.3">
      <c r="A1107" s="10" t="s">
        <v>4525</v>
      </c>
      <c r="B1107" s="10"/>
      <c r="C1107" s="49" t="s">
        <v>4488</v>
      </c>
      <c r="D1107" s="12"/>
      <c r="E1107" s="12" t="s">
        <v>4526</v>
      </c>
      <c r="F1107" s="29" t="s">
        <v>150</v>
      </c>
      <c r="G1107" s="30">
        <v>1</v>
      </c>
      <c r="H1107" s="41"/>
      <c r="I1107" s="41">
        <v>0</v>
      </c>
      <c r="J1107" s="31">
        <v>0</v>
      </c>
      <c r="M1107" s="32">
        <f>ROUND(ROUND(J1107, 2)*I1107, 2)</f>
        <v>0</v>
      </c>
      <c r="P1107" s="31">
        <v>37736.67</v>
      </c>
      <c r="S1107" s="32">
        <f>ROUND(ROUND(P1107, 2)*I1107, 2)</f>
        <v>0</v>
      </c>
      <c r="V1107" s="9">
        <f>ROUND(ROUND(P1107, 2)/1.2, 2)</f>
        <v>31447.23</v>
      </c>
      <c r="Y1107" s="9">
        <f t="shared" si="67"/>
        <v>0</v>
      </c>
      <c r="AD1107" s="4" t="s">
        <v>4527</v>
      </c>
      <c r="AE1107" s="4" t="s">
        <v>4528</v>
      </c>
      <c r="AF1107" s="4" t="s">
        <v>4492</v>
      </c>
    </row>
    <row r="1108" spans="1:35" ht="36" hidden="1" x14ac:dyDescent="0.3">
      <c r="A1108" s="10" t="s">
        <v>4531</v>
      </c>
      <c r="B1108" s="10" t="s">
        <v>4443</v>
      </c>
      <c r="C1108" s="11" t="s">
        <v>4444</v>
      </c>
      <c r="D1108" s="12"/>
      <c r="E1108" s="12" t="s">
        <v>4532</v>
      </c>
      <c r="F1108" s="12" t="s">
        <v>150</v>
      </c>
      <c r="G1108" s="13">
        <v>1</v>
      </c>
      <c r="H1108" s="13"/>
      <c r="I1108" s="13">
        <v>0</v>
      </c>
      <c r="J1108" s="14">
        <v>0</v>
      </c>
      <c r="K1108" s="15">
        <v>3271</v>
      </c>
      <c r="L1108" s="14">
        <f>J1108+ROUND(K1108, 2)</f>
        <v>3271</v>
      </c>
      <c r="M1108" s="14">
        <v>0</v>
      </c>
      <c r="N1108" s="14">
        <v>0</v>
      </c>
      <c r="O1108" s="14">
        <f>M1108+N1108</f>
        <v>0</v>
      </c>
      <c r="P1108" s="14">
        <v>37736.67</v>
      </c>
      <c r="Q1108" s="15">
        <v>9309</v>
      </c>
      <c r="R1108" s="14">
        <f>P1108+ROUND(Q1108, 2)</f>
        <v>47045.67</v>
      </c>
      <c r="S1108" s="14">
        <v>0</v>
      </c>
      <c r="T1108" s="14">
        <v>0</v>
      </c>
      <c r="U1108" s="14">
        <f>S1108+T1108</f>
        <v>0</v>
      </c>
      <c r="V1108" s="9">
        <f>ROUND(P1108 / 1.2, 2)</f>
        <v>31447.23</v>
      </c>
      <c r="W1108" s="9">
        <f>ROUND(Q1108 / 1.2, 2)</f>
        <v>7757.5</v>
      </c>
      <c r="X1108" s="9">
        <f>ROUND(R1108 / 1.2, 2)</f>
        <v>39204.730000000003</v>
      </c>
      <c r="Y1108" s="9">
        <f t="shared" si="67"/>
        <v>0</v>
      </c>
      <c r="Z1108" s="9">
        <f>ROUND(T1108 / 1.2, 2)</f>
        <v>0</v>
      </c>
      <c r="AA1108" s="9">
        <f>Y1108+Z1108</f>
        <v>0</v>
      </c>
      <c r="AD1108" s="4">
        <v>337840110</v>
      </c>
      <c r="AE1108" s="4">
        <v>27138026</v>
      </c>
      <c r="AG1108" s="4" t="s">
        <v>4446</v>
      </c>
      <c r="AH1108" s="4" t="s">
        <v>4447</v>
      </c>
      <c r="AI1108" s="4" t="s">
        <v>70</v>
      </c>
    </row>
    <row r="1109" spans="1:35" ht="396" hidden="1" x14ac:dyDescent="0.3">
      <c r="A1109" s="10" t="s">
        <v>4534</v>
      </c>
      <c r="B1109" s="10"/>
      <c r="C1109" s="49" t="s">
        <v>4450</v>
      </c>
      <c r="D1109" s="12"/>
      <c r="E1109" s="12" t="s">
        <v>4535</v>
      </c>
      <c r="F1109" s="29" t="s">
        <v>150</v>
      </c>
      <c r="G1109" s="30">
        <v>1</v>
      </c>
      <c r="H1109" s="41"/>
      <c r="I1109" s="41">
        <v>0</v>
      </c>
      <c r="J1109" s="31">
        <v>0</v>
      </c>
      <c r="M1109" s="32">
        <f>ROUND(ROUND(J1109, 2)*I1109, 2)</f>
        <v>0</v>
      </c>
      <c r="P1109" s="31">
        <v>37736.67</v>
      </c>
      <c r="S1109" s="32">
        <f>ROUND(ROUND(P1109, 2)*I1109, 2)</f>
        <v>0</v>
      </c>
      <c r="V1109" s="9">
        <f>ROUND(ROUND(P1109, 2)/1.2, 2)</f>
        <v>31447.23</v>
      </c>
      <c r="Y1109" s="9">
        <f t="shared" si="67"/>
        <v>0</v>
      </c>
      <c r="AD1109" s="4" t="s">
        <v>4536</v>
      </c>
      <c r="AE1109" s="4" t="s">
        <v>4537</v>
      </c>
      <c r="AF1109" s="4" t="s">
        <v>4454</v>
      </c>
    </row>
    <row r="1110" spans="1:35" ht="36" hidden="1" x14ac:dyDescent="0.3">
      <c r="A1110" s="10" t="s">
        <v>4540</v>
      </c>
      <c r="B1110" s="10" t="s">
        <v>4443</v>
      </c>
      <c r="C1110" s="11" t="s">
        <v>4444</v>
      </c>
      <c r="D1110" s="12"/>
      <c r="E1110" s="12" t="s">
        <v>4541</v>
      </c>
      <c r="F1110" s="12" t="s">
        <v>150</v>
      </c>
      <c r="G1110" s="13">
        <v>1</v>
      </c>
      <c r="H1110" s="13"/>
      <c r="I1110" s="13">
        <v>0</v>
      </c>
      <c r="J1110" s="14">
        <v>0</v>
      </c>
      <c r="K1110" s="15">
        <v>3271</v>
      </c>
      <c r="L1110" s="14">
        <f>J1110+ROUND(K1110, 2)</f>
        <v>3271</v>
      </c>
      <c r="M1110" s="14">
        <v>0</v>
      </c>
      <c r="N1110" s="14">
        <v>0</v>
      </c>
      <c r="O1110" s="14">
        <f>M1110+N1110</f>
        <v>0</v>
      </c>
      <c r="P1110" s="14">
        <v>56520.67</v>
      </c>
      <c r="Q1110" s="15">
        <v>10751</v>
      </c>
      <c r="R1110" s="14">
        <f>P1110+ROUND(Q1110, 2)</f>
        <v>67271.67</v>
      </c>
      <c r="S1110" s="14">
        <v>0</v>
      </c>
      <c r="T1110" s="14">
        <v>0</v>
      </c>
      <c r="U1110" s="14">
        <f>S1110+T1110</f>
        <v>0</v>
      </c>
      <c r="V1110" s="9">
        <f>ROUND(P1110 / 1.2, 2)</f>
        <v>47100.56</v>
      </c>
      <c r="W1110" s="9">
        <f>ROUND(Q1110 / 1.2, 2)</f>
        <v>8959.17</v>
      </c>
      <c r="X1110" s="9">
        <f>ROUND(R1110 / 1.2, 2)</f>
        <v>56059.73</v>
      </c>
      <c r="Y1110" s="9">
        <f t="shared" si="67"/>
        <v>0</v>
      </c>
      <c r="Z1110" s="9">
        <f>ROUND(T1110 / 1.2, 2)</f>
        <v>0</v>
      </c>
      <c r="AA1110" s="9">
        <f>Y1110+Z1110</f>
        <v>0</v>
      </c>
      <c r="AD1110" s="4">
        <v>337840111</v>
      </c>
      <c r="AE1110" s="4">
        <v>27138027</v>
      </c>
      <c r="AG1110" s="4" t="s">
        <v>4446</v>
      </c>
      <c r="AH1110" s="4" t="s">
        <v>4447</v>
      </c>
      <c r="AI1110" s="4" t="s">
        <v>70</v>
      </c>
    </row>
    <row r="1111" spans="1:35" ht="378" hidden="1" x14ac:dyDescent="0.3">
      <c r="A1111" s="10" t="s">
        <v>4543</v>
      </c>
      <c r="B1111" s="10"/>
      <c r="C1111" s="49" t="s">
        <v>4488</v>
      </c>
      <c r="D1111" s="12"/>
      <c r="E1111" s="12" t="s">
        <v>4544</v>
      </c>
      <c r="F1111" s="29" t="s">
        <v>150</v>
      </c>
      <c r="G1111" s="30">
        <v>1</v>
      </c>
      <c r="H1111" s="41"/>
      <c r="I1111" s="41">
        <v>0</v>
      </c>
      <c r="J1111" s="31">
        <v>0</v>
      </c>
      <c r="M1111" s="32">
        <f>ROUND(ROUND(J1111, 2)*I1111, 2)</f>
        <v>0</v>
      </c>
      <c r="P1111" s="31">
        <v>56520.67</v>
      </c>
      <c r="S1111" s="32">
        <f>ROUND(ROUND(P1111, 2)*I1111, 2)</f>
        <v>0</v>
      </c>
      <c r="V1111" s="9">
        <f>ROUND(ROUND(P1111, 2)/1.2, 2)</f>
        <v>47100.56</v>
      </c>
      <c r="Y1111" s="9">
        <f t="shared" si="67"/>
        <v>0</v>
      </c>
      <c r="AD1111" s="4" t="s">
        <v>4545</v>
      </c>
      <c r="AE1111" s="4" t="s">
        <v>4546</v>
      </c>
      <c r="AF1111" s="4" t="s">
        <v>4492</v>
      </c>
    </row>
    <row r="1112" spans="1:35" ht="36" hidden="1" x14ac:dyDescent="0.3">
      <c r="A1112" s="10" t="s">
        <v>4549</v>
      </c>
      <c r="B1112" s="10" t="s">
        <v>4443</v>
      </c>
      <c r="C1112" s="11" t="s">
        <v>4444</v>
      </c>
      <c r="D1112" s="12"/>
      <c r="E1112" s="12" t="s">
        <v>4550</v>
      </c>
      <c r="F1112" s="12" t="s">
        <v>150</v>
      </c>
      <c r="G1112" s="13">
        <v>1</v>
      </c>
      <c r="H1112" s="13"/>
      <c r="I1112" s="13">
        <v>0</v>
      </c>
      <c r="J1112" s="14">
        <v>0</v>
      </c>
      <c r="K1112" s="15">
        <v>3271</v>
      </c>
      <c r="L1112" s="14">
        <f>J1112+ROUND(K1112, 2)</f>
        <v>3271</v>
      </c>
      <c r="M1112" s="14">
        <v>0</v>
      </c>
      <c r="N1112" s="14">
        <v>0</v>
      </c>
      <c r="O1112" s="14">
        <f>M1112+N1112</f>
        <v>0</v>
      </c>
      <c r="P1112" s="14">
        <v>56520.67</v>
      </c>
      <c r="Q1112" s="15">
        <v>10751</v>
      </c>
      <c r="R1112" s="14">
        <f>P1112+ROUND(Q1112, 2)</f>
        <v>67271.67</v>
      </c>
      <c r="S1112" s="14">
        <v>0</v>
      </c>
      <c r="T1112" s="14">
        <v>0</v>
      </c>
      <c r="U1112" s="14">
        <f>S1112+T1112</f>
        <v>0</v>
      </c>
      <c r="V1112" s="9">
        <f>ROUND(P1112 / 1.2, 2)</f>
        <v>47100.56</v>
      </c>
      <c r="W1112" s="9">
        <f>ROUND(Q1112 / 1.2, 2)</f>
        <v>8959.17</v>
      </c>
      <c r="X1112" s="9">
        <f>ROUND(R1112 / 1.2, 2)</f>
        <v>56059.73</v>
      </c>
      <c r="Y1112" s="9">
        <f t="shared" si="67"/>
        <v>0</v>
      </c>
      <c r="Z1112" s="9">
        <f>ROUND(T1112 / 1.2, 2)</f>
        <v>0</v>
      </c>
      <c r="AA1112" s="9">
        <f>Y1112+Z1112</f>
        <v>0</v>
      </c>
      <c r="AD1112" s="4">
        <v>337840112</v>
      </c>
      <c r="AE1112" s="4">
        <v>27138028</v>
      </c>
      <c r="AG1112" s="4" t="s">
        <v>4446</v>
      </c>
      <c r="AH1112" s="4" t="s">
        <v>4447</v>
      </c>
      <c r="AI1112" s="4" t="s">
        <v>70</v>
      </c>
    </row>
    <row r="1113" spans="1:35" ht="378" hidden="1" x14ac:dyDescent="0.3">
      <c r="A1113" s="10" t="s">
        <v>4552</v>
      </c>
      <c r="B1113" s="10"/>
      <c r="C1113" s="49" t="s">
        <v>4450</v>
      </c>
      <c r="D1113" s="12"/>
      <c r="E1113" s="12" t="s">
        <v>4553</v>
      </c>
      <c r="F1113" s="29" t="s">
        <v>150</v>
      </c>
      <c r="G1113" s="30">
        <v>1</v>
      </c>
      <c r="H1113" s="41"/>
      <c r="I1113" s="41">
        <v>0</v>
      </c>
      <c r="J1113" s="31">
        <v>0</v>
      </c>
      <c r="M1113" s="32">
        <f>ROUND(ROUND(J1113, 2)*I1113, 2)</f>
        <v>0</v>
      </c>
      <c r="P1113" s="31">
        <v>56520.67</v>
      </c>
      <c r="S1113" s="32">
        <f>ROUND(ROUND(P1113, 2)*I1113, 2)</f>
        <v>0</v>
      </c>
      <c r="V1113" s="9">
        <f>ROUND(ROUND(P1113, 2)/1.2, 2)</f>
        <v>47100.56</v>
      </c>
      <c r="Y1113" s="9">
        <f t="shared" si="67"/>
        <v>0</v>
      </c>
      <c r="AD1113" s="4" t="s">
        <v>4554</v>
      </c>
      <c r="AE1113" s="4" t="s">
        <v>4555</v>
      </c>
      <c r="AF1113" s="4" t="s">
        <v>4454</v>
      </c>
    </row>
    <row r="1114" spans="1:35" ht="36" hidden="1" x14ac:dyDescent="0.3">
      <c r="A1114" s="10" t="s">
        <v>4558</v>
      </c>
      <c r="B1114" s="10" t="s">
        <v>4443</v>
      </c>
      <c r="C1114" s="11" t="s">
        <v>4444</v>
      </c>
      <c r="D1114" s="12"/>
      <c r="E1114" s="12" t="s">
        <v>4559</v>
      </c>
      <c r="F1114" s="12" t="s">
        <v>150</v>
      </c>
      <c r="G1114" s="13">
        <v>1</v>
      </c>
      <c r="H1114" s="13"/>
      <c r="I1114" s="13">
        <v>0</v>
      </c>
      <c r="J1114" s="14">
        <v>0</v>
      </c>
      <c r="K1114" s="15">
        <v>3271</v>
      </c>
      <c r="L1114" s="14">
        <f>J1114+ROUND(K1114, 2)</f>
        <v>3271</v>
      </c>
      <c r="M1114" s="14">
        <v>0</v>
      </c>
      <c r="N1114" s="14">
        <v>0</v>
      </c>
      <c r="O1114" s="14">
        <f>M1114+N1114</f>
        <v>0</v>
      </c>
      <c r="P1114" s="14">
        <v>39406.67</v>
      </c>
      <c r="Q1114" s="15">
        <v>9309</v>
      </c>
      <c r="R1114" s="14">
        <f>P1114+ROUND(Q1114, 2)</f>
        <v>48715.67</v>
      </c>
      <c r="S1114" s="14">
        <v>0</v>
      </c>
      <c r="T1114" s="14">
        <v>0</v>
      </c>
      <c r="U1114" s="14">
        <f>S1114+T1114</f>
        <v>0</v>
      </c>
      <c r="V1114" s="9">
        <f>ROUND(P1114 / 1.2, 2)</f>
        <v>32838.89</v>
      </c>
      <c r="W1114" s="9">
        <f>ROUND(Q1114 / 1.2, 2)</f>
        <v>7757.5</v>
      </c>
      <c r="X1114" s="9">
        <f>ROUND(R1114 / 1.2, 2)</f>
        <v>40596.39</v>
      </c>
      <c r="Y1114" s="9">
        <f t="shared" si="67"/>
        <v>0</v>
      </c>
      <c r="Z1114" s="9">
        <f>ROUND(T1114 / 1.2, 2)</f>
        <v>0</v>
      </c>
      <c r="AA1114" s="9">
        <f>Y1114+Z1114</f>
        <v>0</v>
      </c>
      <c r="AD1114" s="4">
        <v>337840113</v>
      </c>
      <c r="AE1114" s="4">
        <v>27138029</v>
      </c>
      <c r="AG1114" s="4" t="s">
        <v>4446</v>
      </c>
      <c r="AH1114" s="4" t="s">
        <v>4447</v>
      </c>
      <c r="AI1114" s="4" t="s">
        <v>70</v>
      </c>
    </row>
    <row r="1115" spans="1:35" ht="342" hidden="1" x14ac:dyDescent="0.3">
      <c r="A1115" s="10" t="s">
        <v>4561</v>
      </c>
      <c r="B1115" s="10"/>
      <c r="C1115" s="49" t="s">
        <v>4488</v>
      </c>
      <c r="D1115" s="12"/>
      <c r="E1115" s="12" t="s">
        <v>4562</v>
      </c>
      <c r="F1115" s="29" t="s">
        <v>150</v>
      </c>
      <c r="G1115" s="30">
        <v>1</v>
      </c>
      <c r="H1115" s="41"/>
      <c r="I1115" s="41">
        <v>0</v>
      </c>
      <c r="J1115" s="31">
        <v>0</v>
      </c>
      <c r="M1115" s="32">
        <f>ROUND(ROUND(J1115, 2)*I1115, 2)</f>
        <v>0</v>
      </c>
      <c r="P1115" s="31">
        <v>39406.67</v>
      </c>
      <c r="S1115" s="32">
        <f>ROUND(ROUND(P1115, 2)*I1115, 2)</f>
        <v>0</v>
      </c>
      <c r="V1115" s="9">
        <f>ROUND(ROUND(P1115, 2)/1.2, 2)</f>
        <v>32838.89</v>
      </c>
      <c r="Y1115" s="9">
        <f t="shared" si="67"/>
        <v>0</v>
      </c>
      <c r="AD1115" s="4" t="s">
        <v>4563</v>
      </c>
      <c r="AE1115" s="4" t="s">
        <v>4564</v>
      </c>
      <c r="AF1115" s="4" t="s">
        <v>4492</v>
      </c>
    </row>
    <row r="1116" spans="1:35" ht="36" hidden="1" x14ac:dyDescent="0.3">
      <c r="A1116" s="10" t="s">
        <v>4567</v>
      </c>
      <c r="B1116" s="10" t="s">
        <v>4443</v>
      </c>
      <c r="C1116" s="11" t="s">
        <v>4444</v>
      </c>
      <c r="D1116" s="12"/>
      <c r="E1116" s="12" t="s">
        <v>4568</v>
      </c>
      <c r="F1116" s="12" t="s">
        <v>150</v>
      </c>
      <c r="G1116" s="13">
        <v>1</v>
      </c>
      <c r="H1116" s="13"/>
      <c r="I1116" s="13">
        <v>0</v>
      </c>
      <c r="J1116" s="14">
        <v>3442</v>
      </c>
      <c r="K1116" s="15">
        <v>3271</v>
      </c>
      <c r="L1116" s="14">
        <f>J1116+ROUND(K1116, 2)</f>
        <v>6713</v>
      </c>
      <c r="M1116" s="14">
        <v>0</v>
      </c>
      <c r="N1116" s="14">
        <v>0</v>
      </c>
      <c r="O1116" s="14">
        <f>M1116+N1116</f>
        <v>0</v>
      </c>
      <c r="P1116" s="14">
        <v>39406.67</v>
      </c>
      <c r="Q1116" s="15">
        <v>9309</v>
      </c>
      <c r="R1116" s="14">
        <f>P1116+ROUND(Q1116, 2)</f>
        <v>48715.67</v>
      </c>
      <c r="S1116" s="14">
        <v>0</v>
      </c>
      <c r="T1116" s="14">
        <v>0</v>
      </c>
      <c r="U1116" s="14">
        <f>S1116+T1116</f>
        <v>0</v>
      </c>
      <c r="V1116" s="9">
        <f>ROUND(P1116 / 1.2, 2)</f>
        <v>32838.89</v>
      </c>
      <c r="W1116" s="9">
        <f>ROUND(Q1116 / 1.2, 2)</f>
        <v>7757.5</v>
      </c>
      <c r="X1116" s="9">
        <f>ROUND(R1116 / 1.2, 2)</f>
        <v>40596.39</v>
      </c>
      <c r="Y1116" s="9">
        <f t="shared" si="67"/>
        <v>0</v>
      </c>
      <c r="Z1116" s="9">
        <f>ROUND(T1116 / 1.2, 2)</f>
        <v>0</v>
      </c>
      <c r="AA1116" s="9">
        <f>Y1116+Z1116</f>
        <v>0</v>
      </c>
      <c r="AD1116" s="4">
        <v>337840114</v>
      </c>
      <c r="AE1116" s="4">
        <v>27138030</v>
      </c>
      <c r="AG1116" s="4" t="s">
        <v>4446</v>
      </c>
      <c r="AH1116" s="4" t="s">
        <v>4447</v>
      </c>
      <c r="AI1116" s="4" t="s">
        <v>70</v>
      </c>
    </row>
    <row r="1117" spans="1:35" ht="342" hidden="1" x14ac:dyDescent="0.3">
      <c r="A1117" s="10" t="s">
        <v>4570</v>
      </c>
      <c r="B1117" s="10"/>
      <c r="C1117" s="49" t="s">
        <v>4571</v>
      </c>
      <c r="D1117" s="12"/>
      <c r="E1117" s="12" t="s">
        <v>4572</v>
      </c>
      <c r="F1117" s="29" t="s">
        <v>150</v>
      </c>
      <c r="G1117" s="30">
        <v>1</v>
      </c>
      <c r="H1117" s="41"/>
      <c r="I1117" s="41">
        <v>0</v>
      </c>
      <c r="J1117" s="31">
        <v>3442</v>
      </c>
      <c r="M1117" s="32">
        <f>ROUND(ROUND(J1117, 2)*I1117, 2)</f>
        <v>0</v>
      </c>
      <c r="P1117" s="31">
        <v>39406.67</v>
      </c>
      <c r="S1117" s="32">
        <f>ROUND(ROUND(P1117, 2)*I1117, 2)</f>
        <v>0</v>
      </c>
      <c r="V1117" s="9">
        <f>ROUND(ROUND(P1117, 2)/1.2, 2)</f>
        <v>32838.89</v>
      </c>
      <c r="Y1117" s="9">
        <f t="shared" si="67"/>
        <v>0</v>
      </c>
      <c r="AD1117" s="4" t="s">
        <v>4573</v>
      </c>
      <c r="AE1117" s="4" t="s">
        <v>4574</v>
      </c>
      <c r="AF1117" s="4" t="s">
        <v>4575</v>
      </c>
    </row>
    <row r="1118" spans="1:35" ht="36" hidden="1" x14ac:dyDescent="0.3">
      <c r="A1118" s="10" t="s">
        <v>4578</v>
      </c>
      <c r="B1118" s="10" t="s">
        <v>4443</v>
      </c>
      <c r="C1118" s="11" t="s">
        <v>4444</v>
      </c>
      <c r="D1118" s="12"/>
      <c r="E1118" s="12" t="s">
        <v>4579</v>
      </c>
      <c r="F1118" s="12" t="s">
        <v>150</v>
      </c>
      <c r="G1118" s="13">
        <v>1</v>
      </c>
      <c r="H1118" s="13"/>
      <c r="I1118" s="13">
        <v>0</v>
      </c>
      <c r="J1118" s="14">
        <v>0</v>
      </c>
      <c r="K1118" s="15">
        <v>3271</v>
      </c>
      <c r="L1118" s="14">
        <f>J1118+ROUND(K1118, 2)</f>
        <v>3271</v>
      </c>
      <c r="M1118" s="14">
        <v>0</v>
      </c>
      <c r="N1118" s="14">
        <v>0</v>
      </c>
      <c r="O1118" s="14">
        <f>M1118+N1118</f>
        <v>0</v>
      </c>
      <c r="P1118" s="14">
        <v>56520.67</v>
      </c>
      <c r="Q1118" s="15">
        <v>10751</v>
      </c>
      <c r="R1118" s="14">
        <f>P1118+ROUND(Q1118, 2)</f>
        <v>67271.67</v>
      </c>
      <c r="S1118" s="14">
        <v>0</v>
      </c>
      <c r="T1118" s="14">
        <v>0</v>
      </c>
      <c r="U1118" s="14">
        <f>S1118+T1118</f>
        <v>0</v>
      </c>
      <c r="V1118" s="9">
        <f>ROUND(P1118 / 1.2, 2)</f>
        <v>47100.56</v>
      </c>
      <c r="W1118" s="9">
        <f>ROUND(Q1118 / 1.2, 2)</f>
        <v>8959.17</v>
      </c>
      <c r="X1118" s="9">
        <f>ROUND(R1118 / 1.2, 2)</f>
        <v>56059.73</v>
      </c>
      <c r="Y1118" s="9">
        <f t="shared" si="67"/>
        <v>0</v>
      </c>
      <c r="Z1118" s="9">
        <f>ROUND(T1118 / 1.2, 2)</f>
        <v>0</v>
      </c>
      <c r="AA1118" s="9">
        <f>Y1118+Z1118</f>
        <v>0</v>
      </c>
      <c r="AD1118" s="4">
        <v>337840115</v>
      </c>
      <c r="AE1118" s="4">
        <v>27138031</v>
      </c>
      <c r="AG1118" s="4" t="s">
        <v>4446</v>
      </c>
      <c r="AH1118" s="4" t="s">
        <v>4447</v>
      </c>
      <c r="AI1118" s="4" t="s">
        <v>70</v>
      </c>
    </row>
    <row r="1119" spans="1:35" ht="360" hidden="1" x14ac:dyDescent="0.3">
      <c r="A1119" s="10" t="s">
        <v>4581</v>
      </c>
      <c r="B1119" s="10"/>
      <c r="C1119" s="49" t="s">
        <v>4488</v>
      </c>
      <c r="D1119" s="12"/>
      <c r="E1119" s="12" t="s">
        <v>4582</v>
      </c>
      <c r="F1119" s="29" t="s">
        <v>150</v>
      </c>
      <c r="G1119" s="30">
        <v>1</v>
      </c>
      <c r="H1119" s="41"/>
      <c r="I1119" s="41">
        <v>0</v>
      </c>
      <c r="J1119" s="31">
        <v>0</v>
      </c>
      <c r="M1119" s="32">
        <f>ROUND(ROUND(J1119, 2)*I1119, 2)</f>
        <v>0</v>
      </c>
      <c r="P1119" s="31">
        <v>56520.67</v>
      </c>
      <c r="S1119" s="32">
        <f>ROUND(ROUND(P1119, 2)*I1119, 2)</f>
        <v>0</v>
      </c>
      <c r="V1119" s="9">
        <f>ROUND(ROUND(P1119, 2)/1.2, 2)</f>
        <v>47100.56</v>
      </c>
      <c r="Y1119" s="9">
        <f t="shared" si="67"/>
        <v>0</v>
      </c>
      <c r="AD1119" s="4" t="s">
        <v>4583</v>
      </c>
      <c r="AE1119" s="4" t="s">
        <v>4584</v>
      </c>
      <c r="AF1119" s="4" t="s">
        <v>4492</v>
      </c>
    </row>
    <row r="1120" spans="1:35" ht="36" hidden="1" x14ac:dyDescent="0.3">
      <c r="A1120" s="10" t="s">
        <v>4587</v>
      </c>
      <c r="B1120" s="10" t="s">
        <v>4443</v>
      </c>
      <c r="C1120" s="11" t="s">
        <v>4444</v>
      </c>
      <c r="D1120" s="12"/>
      <c r="E1120" s="12" t="s">
        <v>4588</v>
      </c>
      <c r="F1120" s="12" t="s">
        <v>150</v>
      </c>
      <c r="G1120" s="13">
        <v>1</v>
      </c>
      <c r="H1120" s="13"/>
      <c r="I1120" s="13">
        <v>0</v>
      </c>
      <c r="J1120" s="14">
        <v>0</v>
      </c>
      <c r="K1120" s="15">
        <v>3271</v>
      </c>
      <c r="L1120" s="14">
        <f>J1120+ROUND(K1120, 2)</f>
        <v>3271</v>
      </c>
      <c r="M1120" s="14">
        <v>0</v>
      </c>
      <c r="N1120" s="14">
        <v>0</v>
      </c>
      <c r="O1120" s="14">
        <f>M1120+N1120</f>
        <v>0</v>
      </c>
      <c r="P1120" s="14">
        <v>56520.67</v>
      </c>
      <c r="Q1120" s="15">
        <v>10751</v>
      </c>
      <c r="R1120" s="14">
        <f>P1120+ROUND(Q1120, 2)</f>
        <v>67271.67</v>
      </c>
      <c r="S1120" s="14">
        <v>0</v>
      </c>
      <c r="T1120" s="14">
        <v>0</v>
      </c>
      <c r="U1120" s="14">
        <f>S1120+T1120</f>
        <v>0</v>
      </c>
      <c r="V1120" s="9">
        <f>ROUND(P1120 / 1.2, 2)</f>
        <v>47100.56</v>
      </c>
      <c r="W1120" s="9">
        <f>ROUND(Q1120 / 1.2, 2)</f>
        <v>8959.17</v>
      </c>
      <c r="X1120" s="9">
        <f>ROUND(R1120 / 1.2, 2)</f>
        <v>56059.73</v>
      </c>
      <c r="Y1120" s="9">
        <f t="shared" si="67"/>
        <v>0</v>
      </c>
      <c r="Z1120" s="9">
        <f>ROUND(T1120 / 1.2, 2)</f>
        <v>0</v>
      </c>
      <c r="AA1120" s="9">
        <f>Y1120+Z1120</f>
        <v>0</v>
      </c>
      <c r="AD1120" s="4">
        <v>337840116</v>
      </c>
      <c r="AE1120" s="4">
        <v>27138032</v>
      </c>
      <c r="AG1120" s="4" t="s">
        <v>4446</v>
      </c>
      <c r="AH1120" s="4" t="s">
        <v>4447</v>
      </c>
      <c r="AI1120" s="4" t="s">
        <v>70</v>
      </c>
    </row>
    <row r="1121" spans="1:35" ht="360" hidden="1" x14ac:dyDescent="0.3">
      <c r="A1121" s="10" t="s">
        <v>4590</v>
      </c>
      <c r="B1121" s="10"/>
      <c r="C1121" s="49" t="s">
        <v>4450</v>
      </c>
      <c r="D1121" s="12"/>
      <c r="E1121" s="12" t="s">
        <v>4591</v>
      </c>
      <c r="F1121" s="29" t="s">
        <v>150</v>
      </c>
      <c r="G1121" s="30">
        <v>1</v>
      </c>
      <c r="H1121" s="41"/>
      <c r="I1121" s="41">
        <v>0</v>
      </c>
      <c r="J1121" s="31">
        <v>0</v>
      </c>
      <c r="M1121" s="32">
        <f>ROUND(ROUND(J1121, 2)*I1121, 2)</f>
        <v>0</v>
      </c>
      <c r="P1121" s="31">
        <v>56520.67</v>
      </c>
      <c r="S1121" s="32">
        <f>ROUND(ROUND(P1121, 2)*I1121, 2)</f>
        <v>0</v>
      </c>
      <c r="V1121" s="9">
        <f>ROUND(ROUND(P1121, 2)/1.2, 2)</f>
        <v>47100.56</v>
      </c>
      <c r="Y1121" s="9">
        <f t="shared" si="67"/>
        <v>0</v>
      </c>
      <c r="AD1121" s="4" t="s">
        <v>4592</v>
      </c>
      <c r="AE1121" s="4" t="s">
        <v>4593</v>
      </c>
      <c r="AF1121" s="4" t="s">
        <v>4454</v>
      </c>
    </row>
    <row r="1122" spans="1:35" ht="36" hidden="1" x14ac:dyDescent="0.3">
      <c r="A1122" s="10" t="s">
        <v>4596</v>
      </c>
      <c r="B1122" s="10" t="s">
        <v>4443</v>
      </c>
      <c r="C1122" s="11" t="s">
        <v>4444</v>
      </c>
      <c r="D1122" s="12"/>
      <c r="E1122" s="12" t="s">
        <v>4597</v>
      </c>
      <c r="F1122" s="12" t="s">
        <v>150</v>
      </c>
      <c r="G1122" s="13">
        <v>1</v>
      </c>
      <c r="H1122" s="13"/>
      <c r="I1122" s="13">
        <v>0</v>
      </c>
      <c r="J1122" s="14">
        <v>0</v>
      </c>
      <c r="K1122" s="15">
        <v>3271</v>
      </c>
      <c r="L1122" s="14">
        <f>J1122+ROUND(K1122, 2)</f>
        <v>3271</v>
      </c>
      <c r="M1122" s="14">
        <v>0</v>
      </c>
      <c r="N1122" s="14">
        <v>0</v>
      </c>
      <c r="O1122" s="14">
        <f>M1122+N1122</f>
        <v>0</v>
      </c>
      <c r="P1122" s="14">
        <v>63045</v>
      </c>
      <c r="Q1122" s="15">
        <v>10751</v>
      </c>
      <c r="R1122" s="14">
        <f>P1122+ROUND(Q1122, 2)</f>
        <v>73796</v>
      </c>
      <c r="S1122" s="14">
        <v>0</v>
      </c>
      <c r="T1122" s="14">
        <v>0</v>
      </c>
      <c r="U1122" s="14">
        <f>S1122+T1122</f>
        <v>0</v>
      </c>
      <c r="V1122" s="9">
        <f>ROUND(P1122 / 1.2, 2)</f>
        <v>52537.5</v>
      </c>
      <c r="W1122" s="9">
        <f>ROUND(Q1122 / 1.2, 2)</f>
        <v>8959.17</v>
      </c>
      <c r="X1122" s="9">
        <f>ROUND(R1122 / 1.2, 2)</f>
        <v>61496.67</v>
      </c>
      <c r="Y1122" s="9">
        <f t="shared" si="67"/>
        <v>0</v>
      </c>
      <c r="Z1122" s="9">
        <f>ROUND(T1122 / 1.2, 2)</f>
        <v>0</v>
      </c>
      <c r="AA1122" s="9">
        <f>Y1122+Z1122</f>
        <v>0</v>
      </c>
      <c r="AD1122" s="4">
        <v>337840117</v>
      </c>
      <c r="AE1122" s="4">
        <v>27138033</v>
      </c>
      <c r="AG1122" s="4" t="s">
        <v>4446</v>
      </c>
      <c r="AH1122" s="4" t="s">
        <v>4447</v>
      </c>
      <c r="AI1122" s="4" t="s">
        <v>70</v>
      </c>
    </row>
    <row r="1123" spans="1:35" ht="342" hidden="1" x14ac:dyDescent="0.3">
      <c r="A1123" s="10" t="s">
        <v>4599</v>
      </c>
      <c r="B1123" s="10"/>
      <c r="C1123" s="49" t="s">
        <v>4488</v>
      </c>
      <c r="D1123" s="12"/>
      <c r="E1123" s="12" t="s">
        <v>4600</v>
      </c>
      <c r="F1123" s="29" t="s">
        <v>150</v>
      </c>
      <c r="G1123" s="30">
        <v>1</v>
      </c>
      <c r="H1123" s="41"/>
      <c r="I1123" s="41">
        <v>0</v>
      </c>
      <c r="J1123" s="31">
        <v>0</v>
      </c>
      <c r="M1123" s="32">
        <f>ROUND(ROUND(J1123, 2)*I1123, 2)</f>
        <v>0</v>
      </c>
      <c r="P1123" s="31">
        <v>63045</v>
      </c>
      <c r="S1123" s="32">
        <f>ROUND(ROUND(P1123, 2)*I1123, 2)</f>
        <v>0</v>
      </c>
      <c r="V1123" s="9">
        <f>ROUND(ROUND(P1123, 2)/1.2, 2)</f>
        <v>52537.5</v>
      </c>
      <c r="Y1123" s="9">
        <f t="shared" ref="Y1123:Y1154" si="68">ROUND(S1123 / 1.2, 2)</f>
        <v>0</v>
      </c>
      <c r="AD1123" s="4" t="s">
        <v>4601</v>
      </c>
      <c r="AE1123" s="4" t="s">
        <v>4602</v>
      </c>
      <c r="AF1123" s="4" t="s">
        <v>4492</v>
      </c>
    </row>
    <row r="1124" spans="1:35" ht="36" hidden="1" x14ac:dyDescent="0.3">
      <c r="A1124" s="10" t="s">
        <v>4605</v>
      </c>
      <c r="B1124" s="10" t="s">
        <v>4443</v>
      </c>
      <c r="C1124" s="11" t="s">
        <v>4444</v>
      </c>
      <c r="D1124" s="12"/>
      <c r="E1124" s="12" t="s">
        <v>4606</v>
      </c>
      <c r="F1124" s="12" t="s">
        <v>150</v>
      </c>
      <c r="G1124" s="13">
        <v>1</v>
      </c>
      <c r="H1124" s="13"/>
      <c r="I1124" s="13">
        <v>0</v>
      </c>
      <c r="J1124" s="14">
        <v>0</v>
      </c>
      <c r="K1124" s="15">
        <v>3271</v>
      </c>
      <c r="L1124" s="14">
        <f>J1124+ROUND(K1124, 2)</f>
        <v>3271</v>
      </c>
      <c r="M1124" s="14">
        <v>0</v>
      </c>
      <c r="N1124" s="14">
        <v>0</v>
      </c>
      <c r="O1124" s="14">
        <f>M1124+N1124</f>
        <v>0</v>
      </c>
      <c r="P1124" s="14">
        <v>39406.67</v>
      </c>
      <c r="Q1124" s="15">
        <v>9309</v>
      </c>
      <c r="R1124" s="14">
        <f>P1124+ROUND(Q1124, 2)</f>
        <v>48715.67</v>
      </c>
      <c r="S1124" s="14">
        <v>0</v>
      </c>
      <c r="T1124" s="14">
        <v>0</v>
      </c>
      <c r="U1124" s="14">
        <f>S1124+T1124</f>
        <v>0</v>
      </c>
      <c r="V1124" s="9">
        <f>ROUND(P1124 / 1.2, 2)</f>
        <v>32838.89</v>
      </c>
      <c r="W1124" s="9">
        <f>ROUND(Q1124 / 1.2, 2)</f>
        <v>7757.5</v>
      </c>
      <c r="X1124" s="9">
        <f>ROUND(R1124 / 1.2, 2)</f>
        <v>40596.39</v>
      </c>
      <c r="Y1124" s="9">
        <f t="shared" si="68"/>
        <v>0</v>
      </c>
      <c r="Z1124" s="9">
        <f>ROUND(T1124 / 1.2, 2)</f>
        <v>0</v>
      </c>
      <c r="AA1124" s="9">
        <f>Y1124+Z1124</f>
        <v>0</v>
      </c>
      <c r="AD1124" s="4">
        <v>337840118</v>
      </c>
      <c r="AE1124" s="4">
        <v>27138034</v>
      </c>
      <c r="AG1124" s="4" t="s">
        <v>4446</v>
      </c>
      <c r="AH1124" s="4" t="s">
        <v>4447</v>
      </c>
      <c r="AI1124" s="4" t="s">
        <v>70</v>
      </c>
    </row>
    <row r="1125" spans="1:35" ht="324" hidden="1" x14ac:dyDescent="0.3">
      <c r="A1125" s="10" t="s">
        <v>4608</v>
      </c>
      <c r="B1125" s="10"/>
      <c r="C1125" s="49" t="s">
        <v>4488</v>
      </c>
      <c r="D1125" s="12"/>
      <c r="E1125" s="12" t="s">
        <v>4609</v>
      </c>
      <c r="F1125" s="29" t="s">
        <v>150</v>
      </c>
      <c r="G1125" s="30">
        <v>1</v>
      </c>
      <c r="H1125" s="41"/>
      <c r="I1125" s="41">
        <v>0</v>
      </c>
      <c r="J1125" s="31">
        <v>0</v>
      </c>
      <c r="M1125" s="32">
        <f>ROUND(ROUND(J1125, 2)*I1125, 2)</f>
        <v>0</v>
      </c>
      <c r="P1125" s="31">
        <v>39406.67</v>
      </c>
      <c r="S1125" s="32">
        <f>ROUND(ROUND(P1125, 2)*I1125, 2)</f>
        <v>0</v>
      </c>
      <c r="V1125" s="9">
        <f>ROUND(ROUND(P1125, 2)/1.2, 2)</f>
        <v>32838.89</v>
      </c>
      <c r="Y1125" s="9">
        <f t="shared" si="68"/>
        <v>0</v>
      </c>
      <c r="AD1125" s="4" t="s">
        <v>4610</v>
      </c>
      <c r="AE1125" s="4" t="s">
        <v>4611</v>
      </c>
      <c r="AF1125" s="4" t="s">
        <v>4492</v>
      </c>
    </row>
    <row r="1126" spans="1:35" ht="36" hidden="1" x14ac:dyDescent="0.3">
      <c r="A1126" s="10" t="s">
        <v>4614</v>
      </c>
      <c r="B1126" s="10" t="s">
        <v>4443</v>
      </c>
      <c r="C1126" s="11" t="s">
        <v>4444</v>
      </c>
      <c r="D1126" s="12"/>
      <c r="E1126" s="12" t="s">
        <v>4615</v>
      </c>
      <c r="F1126" s="12" t="s">
        <v>150</v>
      </c>
      <c r="G1126" s="13">
        <v>1</v>
      </c>
      <c r="H1126" s="13"/>
      <c r="I1126" s="13">
        <v>0</v>
      </c>
      <c r="J1126" s="14">
        <v>0</v>
      </c>
      <c r="K1126" s="15">
        <v>3271</v>
      </c>
      <c r="L1126" s="14">
        <f>J1126+ROUND(K1126, 2)</f>
        <v>3271</v>
      </c>
      <c r="M1126" s="14">
        <v>0</v>
      </c>
      <c r="N1126" s="14">
        <v>0</v>
      </c>
      <c r="O1126" s="14">
        <f>M1126+N1126</f>
        <v>0</v>
      </c>
      <c r="P1126" s="14">
        <v>56520.67</v>
      </c>
      <c r="Q1126" s="15">
        <v>10751</v>
      </c>
      <c r="R1126" s="14">
        <f>P1126+ROUND(Q1126, 2)</f>
        <v>67271.67</v>
      </c>
      <c r="S1126" s="14">
        <v>0</v>
      </c>
      <c r="T1126" s="14">
        <v>0</v>
      </c>
      <c r="U1126" s="14">
        <f>S1126+T1126</f>
        <v>0</v>
      </c>
      <c r="V1126" s="9">
        <f>ROUND(P1126 / 1.2, 2)</f>
        <v>47100.56</v>
      </c>
      <c r="W1126" s="9">
        <f>ROUND(Q1126 / 1.2, 2)</f>
        <v>8959.17</v>
      </c>
      <c r="X1126" s="9">
        <f>ROUND(R1126 / 1.2, 2)</f>
        <v>56059.73</v>
      </c>
      <c r="Y1126" s="9">
        <f t="shared" si="68"/>
        <v>0</v>
      </c>
      <c r="Z1126" s="9">
        <f>ROUND(T1126 / 1.2, 2)</f>
        <v>0</v>
      </c>
      <c r="AA1126" s="9">
        <f>Y1126+Z1126</f>
        <v>0</v>
      </c>
      <c r="AD1126" s="4">
        <v>337840119</v>
      </c>
      <c r="AE1126" s="4">
        <v>27138035</v>
      </c>
      <c r="AG1126" s="4" t="s">
        <v>4446</v>
      </c>
      <c r="AH1126" s="4" t="s">
        <v>4447</v>
      </c>
      <c r="AI1126" s="4" t="s">
        <v>70</v>
      </c>
    </row>
    <row r="1127" spans="1:35" ht="324" hidden="1" x14ac:dyDescent="0.3">
      <c r="A1127" s="10" t="s">
        <v>4617</v>
      </c>
      <c r="B1127" s="10"/>
      <c r="C1127" s="49" t="s">
        <v>4488</v>
      </c>
      <c r="D1127" s="12"/>
      <c r="E1127" s="12" t="s">
        <v>4618</v>
      </c>
      <c r="F1127" s="29" t="s">
        <v>150</v>
      </c>
      <c r="G1127" s="30">
        <v>1</v>
      </c>
      <c r="H1127" s="41"/>
      <c r="I1127" s="41">
        <v>0</v>
      </c>
      <c r="J1127" s="31">
        <v>0</v>
      </c>
      <c r="M1127" s="32">
        <f>ROUND(ROUND(J1127, 2)*I1127, 2)</f>
        <v>0</v>
      </c>
      <c r="P1127" s="31">
        <v>56520.67</v>
      </c>
      <c r="S1127" s="32">
        <f>ROUND(ROUND(P1127, 2)*I1127, 2)</f>
        <v>0</v>
      </c>
      <c r="V1127" s="9">
        <f>ROUND(ROUND(P1127, 2)/1.2, 2)</f>
        <v>47100.56</v>
      </c>
      <c r="Y1127" s="9">
        <f t="shared" si="68"/>
        <v>0</v>
      </c>
      <c r="AD1127" s="4" t="s">
        <v>4619</v>
      </c>
      <c r="AE1127" s="4" t="s">
        <v>4620</v>
      </c>
      <c r="AF1127" s="4" t="s">
        <v>4492</v>
      </c>
    </row>
    <row r="1128" spans="1:35" ht="36" hidden="1" x14ac:dyDescent="0.3">
      <c r="A1128" s="10" t="s">
        <v>4623</v>
      </c>
      <c r="B1128" s="10" t="s">
        <v>4443</v>
      </c>
      <c r="C1128" s="11" t="s">
        <v>4444</v>
      </c>
      <c r="D1128" s="12"/>
      <c r="E1128" s="12" t="s">
        <v>4624</v>
      </c>
      <c r="F1128" s="12" t="s">
        <v>150</v>
      </c>
      <c r="G1128" s="13">
        <v>1</v>
      </c>
      <c r="H1128" s="13"/>
      <c r="I1128" s="13">
        <v>0</v>
      </c>
      <c r="J1128" s="14">
        <v>0</v>
      </c>
      <c r="K1128" s="15">
        <v>3271</v>
      </c>
      <c r="L1128" s="14">
        <f>J1128+ROUND(K1128, 2)</f>
        <v>3271</v>
      </c>
      <c r="M1128" s="14">
        <v>0</v>
      </c>
      <c r="N1128" s="14">
        <v>0</v>
      </c>
      <c r="O1128" s="14">
        <f>M1128+N1128</f>
        <v>0</v>
      </c>
      <c r="P1128" s="14">
        <v>56520.67</v>
      </c>
      <c r="Q1128" s="15">
        <v>10751</v>
      </c>
      <c r="R1128" s="14">
        <f>P1128+ROUND(Q1128, 2)</f>
        <v>67271.67</v>
      </c>
      <c r="S1128" s="14">
        <v>0</v>
      </c>
      <c r="T1128" s="14">
        <v>0</v>
      </c>
      <c r="U1128" s="14">
        <f>S1128+T1128</f>
        <v>0</v>
      </c>
      <c r="V1128" s="9">
        <f>ROUND(P1128 / 1.2, 2)</f>
        <v>47100.56</v>
      </c>
      <c r="W1128" s="9">
        <f>ROUND(Q1128 / 1.2, 2)</f>
        <v>8959.17</v>
      </c>
      <c r="X1128" s="9">
        <f>ROUND(R1128 / 1.2, 2)</f>
        <v>56059.73</v>
      </c>
      <c r="Y1128" s="9">
        <f t="shared" si="68"/>
        <v>0</v>
      </c>
      <c r="Z1128" s="9">
        <f>ROUND(T1128 / 1.2, 2)</f>
        <v>0</v>
      </c>
      <c r="AA1128" s="9">
        <f>Y1128+Z1128</f>
        <v>0</v>
      </c>
      <c r="AD1128" s="4">
        <v>337840120</v>
      </c>
      <c r="AE1128" s="4">
        <v>27138036</v>
      </c>
      <c r="AG1128" s="4" t="s">
        <v>4446</v>
      </c>
      <c r="AH1128" s="4" t="s">
        <v>4447</v>
      </c>
      <c r="AI1128" s="4" t="s">
        <v>70</v>
      </c>
    </row>
    <row r="1129" spans="1:35" ht="342" hidden="1" x14ac:dyDescent="0.3">
      <c r="A1129" s="10" t="s">
        <v>4626</v>
      </c>
      <c r="B1129" s="10"/>
      <c r="C1129" s="49" t="s">
        <v>4450</v>
      </c>
      <c r="D1129" s="12"/>
      <c r="E1129" s="12" t="s">
        <v>4627</v>
      </c>
      <c r="F1129" s="29" t="s">
        <v>150</v>
      </c>
      <c r="G1129" s="30">
        <v>1</v>
      </c>
      <c r="H1129" s="41"/>
      <c r="I1129" s="41">
        <v>0</v>
      </c>
      <c r="J1129" s="31">
        <v>0</v>
      </c>
      <c r="M1129" s="32">
        <f>ROUND(ROUND(J1129, 2)*I1129, 2)</f>
        <v>0</v>
      </c>
      <c r="P1129" s="31">
        <v>56520.67</v>
      </c>
      <c r="S1129" s="32">
        <f>ROUND(ROUND(P1129, 2)*I1129, 2)</f>
        <v>0</v>
      </c>
      <c r="V1129" s="9">
        <f>ROUND(ROUND(P1129, 2)/1.2, 2)</f>
        <v>47100.56</v>
      </c>
      <c r="Y1129" s="9">
        <f t="shared" si="68"/>
        <v>0</v>
      </c>
      <c r="AD1129" s="4" t="s">
        <v>4628</v>
      </c>
      <c r="AE1129" s="4" t="s">
        <v>4629</v>
      </c>
      <c r="AF1129" s="4" t="s">
        <v>4454</v>
      </c>
    </row>
    <row r="1130" spans="1:35" ht="36" hidden="1" x14ac:dyDescent="0.3">
      <c r="A1130" s="10" t="s">
        <v>4632</v>
      </c>
      <c r="B1130" s="10" t="s">
        <v>4443</v>
      </c>
      <c r="C1130" s="11" t="s">
        <v>4444</v>
      </c>
      <c r="D1130" s="12"/>
      <c r="E1130" s="12" t="s">
        <v>4633</v>
      </c>
      <c r="F1130" s="12" t="s">
        <v>150</v>
      </c>
      <c r="G1130" s="13">
        <v>1</v>
      </c>
      <c r="H1130" s="13"/>
      <c r="I1130" s="13">
        <v>0</v>
      </c>
      <c r="J1130" s="14">
        <v>0</v>
      </c>
      <c r="K1130" s="15">
        <v>3271</v>
      </c>
      <c r="L1130" s="14">
        <f>J1130+ROUND(K1130, 2)</f>
        <v>3271</v>
      </c>
      <c r="M1130" s="14">
        <v>0</v>
      </c>
      <c r="N1130" s="14">
        <v>0</v>
      </c>
      <c r="O1130" s="14">
        <f>M1130+N1130</f>
        <v>0</v>
      </c>
      <c r="P1130" s="14">
        <v>39406.67</v>
      </c>
      <c r="Q1130" s="15">
        <v>9309</v>
      </c>
      <c r="R1130" s="14">
        <f>P1130+ROUND(Q1130, 2)</f>
        <v>48715.67</v>
      </c>
      <c r="S1130" s="14">
        <v>0</v>
      </c>
      <c r="T1130" s="14">
        <v>0</v>
      </c>
      <c r="U1130" s="14">
        <f>S1130+T1130</f>
        <v>0</v>
      </c>
      <c r="V1130" s="9">
        <f>ROUND(P1130 / 1.2, 2)</f>
        <v>32838.89</v>
      </c>
      <c r="W1130" s="9">
        <f>ROUND(Q1130 / 1.2, 2)</f>
        <v>7757.5</v>
      </c>
      <c r="X1130" s="9">
        <f>ROUND(R1130 / 1.2, 2)</f>
        <v>40596.39</v>
      </c>
      <c r="Y1130" s="9">
        <f t="shared" si="68"/>
        <v>0</v>
      </c>
      <c r="Z1130" s="9">
        <f>ROUND(T1130 / 1.2, 2)</f>
        <v>0</v>
      </c>
      <c r="AA1130" s="9">
        <f>Y1130+Z1130</f>
        <v>0</v>
      </c>
      <c r="AD1130" s="4">
        <v>337840121</v>
      </c>
      <c r="AE1130" s="4">
        <v>27138037</v>
      </c>
      <c r="AG1130" s="4" t="s">
        <v>4446</v>
      </c>
      <c r="AH1130" s="4" t="s">
        <v>4447</v>
      </c>
      <c r="AI1130" s="4" t="s">
        <v>70</v>
      </c>
    </row>
    <row r="1131" spans="1:35" ht="409.6" hidden="1" x14ac:dyDescent="0.3">
      <c r="A1131" s="10" t="s">
        <v>4635</v>
      </c>
      <c r="B1131" s="10"/>
      <c r="C1131" s="49" t="s">
        <v>4488</v>
      </c>
      <c r="D1131" s="12"/>
      <c r="E1131" s="12" t="s">
        <v>4636</v>
      </c>
      <c r="F1131" s="29" t="s">
        <v>150</v>
      </c>
      <c r="G1131" s="30">
        <v>1</v>
      </c>
      <c r="H1131" s="41"/>
      <c r="I1131" s="41">
        <v>0</v>
      </c>
      <c r="J1131" s="31">
        <v>0</v>
      </c>
      <c r="M1131" s="32">
        <f>ROUND(ROUND(J1131, 2)*I1131, 2)</f>
        <v>0</v>
      </c>
      <c r="P1131" s="31">
        <v>39406.67</v>
      </c>
      <c r="S1131" s="32">
        <f>ROUND(ROUND(P1131, 2)*I1131, 2)</f>
        <v>0</v>
      </c>
      <c r="V1131" s="9">
        <f>ROUND(ROUND(P1131, 2)/1.2, 2)</f>
        <v>32838.89</v>
      </c>
      <c r="Y1131" s="9">
        <f t="shared" si="68"/>
        <v>0</v>
      </c>
      <c r="AD1131" s="4" t="s">
        <v>4637</v>
      </c>
      <c r="AE1131" s="4" t="s">
        <v>4638</v>
      </c>
      <c r="AF1131" s="4" t="s">
        <v>4492</v>
      </c>
    </row>
    <row r="1132" spans="1:35" ht="36" hidden="1" x14ac:dyDescent="0.3">
      <c r="A1132" s="10" t="s">
        <v>4641</v>
      </c>
      <c r="B1132" s="10" t="s">
        <v>4443</v>
      </c>
      <c r="C1132" s="11" t="s">
        <v>4444</v>
      </c>
      <c r="D1132" s="12"/>
      <c r="E1132" s="12" t="s">
        <v>4642</v>
      </c>
      <c r="F1132" s="12" t="s">
        <v>150</v>
      </c>
      <c r="G1132" s="13">
        <v>1</v>
      </c>
      <c r="H1132" s="13"/>
      <c r="I1132" s="13">
        <v>0</v>
      </c>
      <c r="J1132" s="14">
        <v>0</v>
      </c>
      <c r="K1132" s="15">
        <v>3271</v>
      </c>
      <c r="L1132" s="14">
        <f>J1132+ROUND(K1132, 2)</f>
        <v>3271</v>
      </c>
      <c r="M1132" s="14">
        <v>0</v>
      </c>
      <c r="N1132" s="14">
        <v>0</v>
      </c>
      <c r="O1132" s="14">
        <f>M1132+N1132</f>
        <v>0</v>
      </c>
      <c r="P1132" s="14">
        <v>39406.67</v>
      </c>
      <c r="Q1132" s="15">
        <v>9309</v>
      </c>
      <c r="R1132" s="14">
        <f>P1132+ROUND(Q1132, 2)</f>
        <v>48715.67</v>
      </c>
      <c r="S1132" s="14">
        <v>0</v>
      </c>
      <c r="T1132" s="14">
        <v>0</v>
      </c>
      <c r="U1132" s="14">
        <f>S1132+T1132</f>
        <v>0</v>
      </c>
      <c r="V1132" s="9">
        <f>ROUND(P1132 / 1.2, 2)</f>
        <v>32838.89</v>
      </c>
      <c r="W1132" s="9">
        <f>ROUND(Q1132 / 1.2, 2)</f>
        <v>7757.5</v>
      </c>
      <c r="X1132" s="9">
        <f>ROUND(R1132 / 1.2, 2)</f>
        <v>40596.39</v>
      </c>
      <c r="Y1132" s="9">
        <f t="shared" si="68"/>
        <v>0</v>
      </c>
      <c r="Z1132" s="9">
        <f>ROUND(T1132 / 1.2, 2)</f>
        <v>0</v>
      </c>
      <c r="AA1132" s="9">
        <f>Y1132+Z1132</f>
        <v>0</v>
      </c>
      <c r="AD1132" s="4">
        <v>337840122</v>
      </c>
      <c r="AE1132" s="4">
        <v>27138038</v>
      </c>
      <c r="AG1132" s="4" t="s">
        <v>4446</v>
      </c>
      <c r="AH1132" s="4" t="s">
        <v>4447</v>
      </c>
      <c r="AI1132" s="4" t="s">
        <v>70</v>
      </c>
    </row>
    <row r="1133" spans="1:35" ht="324" hidden="1" x14ac:dyDescent="0.3">
      <c r="A1133" s="10" t="s">
        <v>4644</v>
      </c>
      <c r="B1133" s="10"/>
      <c r="C1133" s="49" t="s">
        <v>4488</v>
      </c>
      <c r="D1133" s="12"/>
      <c r="E1133" s="12" t="s">
        <v>4645</v>
      </c>
      <c r="F1133" s="29" t="s">
        <v>150</v>
      </c>
      <c r="G1133" s="30">
        <v>1</v>
      </c>
      <c r="H1133" s="41"/>
      <c r="I1133" s="41">
        <v>0</v>
      </c>
      <c r="J1133" s="31">
        <v>0</v>
      </c>
      <c r="M1133" s="32">
        <f>ROUND(ROUND(J1133, 2)*I1133, 2)</f>
        <v>0</v>
      </c>
      <c r="P1133" s="31">
        <v>39406.67</v>
      </c>
      <c r="S1133" s="32">
        <f>ROUND(ROUND(P1133, 2)*I1133, 2)</f>
        <v>0</v>
      </c>
      <c r="V1133" s="9">
        <f>ROUND(ROUND(P1133, 2)/1.2, 2)</f>
        <v>32838.89</v>
      </c>
      <c r="Y1133" s="9">
        <f t="shared" si="68"/>
        <v>0</v>
      </c>
      <c r="AD1133" s="4" t="s">
        <v>4646</v>
      </c>
      <c r="AE1133" s="4" t="s">
        <v>4647</v>
      </c>
      <c r="AF1133" s="4" t="s">
        <v>4492</v>
      </c>
    </row>
    <row r="1134" spans="1:35" ht="36" hidden="1" x14ac:dyDescent="0.3">
      <c r="A1134" s="10" t="s">
        <v>4650</v>
      </c>
      <c r="B1134" s="10" t="s">
        <v>4443</v>
      </c>
      <c r="C1134" s="11" t="s">
        <v>4444</v>
      </c>
      <c r="D1134" s="12"/>
      <c r="E1134" s="12" t="s">
        <v>4651</v>
      </c>
      <c r="F1134" s="12" t="s">
        <v>150</v>
      </c>
      <c r="G1134" s="13">
        <v>1</v>
      </c>
      <c r="H1134" s="13"/>
      <c r="I1134" s="13">
        <v>0</v>
      </c>
      <c r="J1134" s="14">
        <v>0</v>
      </c>
      <c r="K1134" s="15">
        <v>3271</v>
      </c>
      <c r="L1134" s="14">
        <f>J1134+ROUND(K1134, 2)</f>
        <v>3271</v>
      </c>
      <c r="M1134" s="14">
        <v>0</v>
      </c>
      <c r="N1134" s="14">
        <v>0</v>
      </c>
      <c r="O1134" s="14">
        <f>M1134+N1134</f>
        <v>0</v>
      </c>
      <c r="P1134" s="14">
        <v>39406.67</v>
      </c>
      <c r="Q1134" s="15">
        <v>9309</v>
      </c>
      <c r="R1134" s="14">
        <f>P1134+ROUND(Q1134, 2)</f>
        <v>48715.67</v>
      </c>
      <c r="S1134" s="14">
        <v>0</v>
      </c>
      <c r="T1134" s="14">
        <v>0</v>
      </c>
      <c r="U1134" s="14">
        <f>S1134+T1134</f>
        <v>0</v>
      </c>
      <c r="V1134" s="9">
        <f>ROUND(P1134 / 1.2, 2)</f>
        <v>32838.89</v>
      </c>
      <c r="W1134" s="9">
        <f>ROUND(Q1134 / 1.2, 2)</f>
        <v>7757.5</v>
      </c>
      <c r="X1134" s="9">
        <f>ROUND(R1134 / 1.2, 2)</f>
        <v>40596.39</v>
      </c>
      <c r="Y1134" s="9">
        <f t="shared" si="68"/>
        <v>0</v>
      </c>
      <c r="Z1134" s="9">
        <f>ROUND(T1134 / 1.2, 2)</f>
        <v>0</v>
      </c>
      <c r="AA1134" s="9">
        <f>Y1134+Z1134</f>
        <v>0</v>
      </c>
      <c r="AD1134" s="4">
        <v>337840123</v>
      </c>
      <c r="AE1134" s="4">
        <v>27138039</v>
      </c>
      <c r="AG1134" s="4" t="s">
        <v>4446</v>
      </c>
      <c r="AH1134" s="4" t="s">
        <v>4447</v>
      </c>
      <c r="AI1134" s="4" t="s">
        <v>70</v>
      </c>
    </row>
    <row r="1135" spans="1:35" ht="324" hidden="1" x14ac:dyDescent="0.3">
      <c r="A1135" s="10" t="s">
        <v>4653</v>
      </c>
      <c r="B1135" s="10"/>
      <c r="C1135" s="49" t="s">
        <v>4488</v>
      </c>
      <c r="D1135" s="12"/>
      <c r="E1135" s="12" t="s">
        <v>4654</v>
      </c>
      <c r="F1135" s="29" t="s">
        <v>150</v>
      </c>
      <c r="G1135" s="30">
        <v>1</v>
      </c>
      <c r="H1135" s="41"/>
      <c r="I1135" s="41">
        <v>0</v>
      </c>
      <c r="J1135" s="31">
        <v>0</v>
      </c>
      <c r="M1135" s="32">
        <f>ROUND(ROUND(J1135, 2)*I1135, 2)</f>
        <v>0</v>
      </c>
      <c r="P1135" s="31">
        <v>39406.67</v>
      </c>
      <c r="S1135" s="32">
        <f>ROUND(ROUND(P1135, 2)*I1135, 2)</f>
        <v>0</v>
      </c>
      <c r="V1135" s="9">
        <f>ROUND(ROUND(P1135, 2)/1.2, 2)</f>
        <v>32838.89</v>
      </c>
      <c r="Y1135" s="9">
        <f t="shared" si="68"/>
        <v>0</v>
      </c>
      <c r="AD1135" s="4" t="s">
        <v>4655</v>
      </c>
      <c r="AE1135" s="4" t="s">
        <v>4656</v>
      </c>
      <c r="AF1135" s="4" t="s">
        <v>4492</v>
      </c>
    </row>
    <row r="1136" spans="1:35" ht="36" hidden="1" x14ac:dyDescent="0.3">
      <c r="A1136" s="10" t="s">
        <v>4659</v>
      </c>
      <c r="B1136" s="10" t="s">
        <v>4443</v>
      </c>
      <c r="C1136" s="11" t="s">
        <v>4444</v>
      </c>
      <c r="D1136" s="12"/>
      <c r="E1136" s="12" t="s">
        <v>4660</v>
      </c>
      <c r="F1136" s="12" t="s">
        <v>150</v>
      </c>
      <c r="G1136" s="13">
        <v>1</v>
      </c>
      <c r="H1136" s="13"/>
      <c r="I1136" s="13">
        <v>0</v>
      </c>
      <c r="J1136" s="14">
        <v>0</v>
      </c>
      <c r="K1136" s="15">
        <v>3271</v>
      </c>
      <c r="L1136" s="14">
        <f>J1136+ROUND(K1136, 2)</f>
        <v>3271</v>
      </c>
      <c r="M1136" s="14">
        <v>0</v>
      </c>
      <c r="N1136" s="14">
        <v>0</v>
      </c>
      <c r="O1136" s="14">
        <f>M1136+N1136</f>
        <v>0</v>
      </c>
      <c r="P1136" s="14">
        <v>97185</v>
      </c>
      <c r="Q1136" s="15">
        <v>12606</v>
      </c>
      <c r="R1136" s="14">
        <f>P1136+ROUND(Q1136, 2)</f>
        <v>109791</v>
      </c>
      <c r="S1136" s="14">
        <v>0</v>
      </c>
      <c r="T1136" s="14">
        <v>0</v>
      </c>
      <c r="U1136" s="14">
        <f>S1136+T1136</f>
        <v>0</v>
      </c>
      <c r="V1136" s="9">
        <f>ROUND(P1136 / 1.2, 2)</f>
        <v>80987.5</v>
      </c>
      <c r="W1136" s="9">
        <f>ROUND(Q1136 / 1.2, 2)</f>
        <v>10505</v>
      </c>
      <c r="X1136" s="9">
        <f>ROUND(R1136 / 1.2, 2)</f>
        <v>91492.5</v>
      </c>
      <c r="Y1136" s="9">
        <f t="shared" si="68"/>
        <v>0</v>
      </c>
      <c r="Z1136" s="9">
        <f>ROUND(T1136 / 1.2, 2)</f>
        <v>0</v>
      </c>
      <c r="AA1136" s="9">
        <f>Y1136+Z1136</f>
        <v>0</v>
      </c>
      <c r="AD1136" s="4">
        <v>337840124</v>
      </c>
      <c r="AE1136" s="4">
        <v>27138040</v>
      </c>
      <c r="AG1136" s="4" t="s">
        <v>4446</v>
      </c>
      <c r="AH1136" s="4" t="s">
        <v>4447</v>
      </c>
      <c r="AI1136" s="4" t="s">
        <v>70</v>
      </c>
    </row>
    <row r="1137" spans="1:35" ht="396" hidden="1" x14ac:dyDescent="0.3">
      <c r="A1137" s="10" t="s">
        <v>4662</v>
      </c>
      <c r="B1137" s="10"/>
      <c r="C1137" s="49" t="s">
        <v>4450</v>
      </c>
      <c r="D1137" s="12"/>
      <c r="E1137" s="12" t="s">
        <v>4663</v>
      </c>
      <c r="F1137" s="29" t="s">
        <v>150</v>
      </c>
      <c r="G1137" s="30">
        <v>1</v>
      </c>
      <c r="H1137" s="41"/>
      <c r="I1137" s="41">
        <v>0</v>
      </c>
      <c r="J1137" s="31">
        <v>0</v>
      </c>
      <c r="M1137" s="32">
        <f>ROUND(ROUND(J1137, 2)*I1137, 2)</f>
        <v>0</v>
      </c>
      <c r="P1137" s="31">
        <v>97185</v>
      </c>
      <c r="S1137" s="32">
        <f>ROUND(ROUND(P1137, 2)*I1137, 2)</f>
        <v>0</v>
      </c>
      <c r="V1137" s="9">
        <f>ROUND(ROUND(P1137, 2)/1.2, 2)</f>
        <v>80987.5</v>
      </c>
      <c r="Y1137" s="9">
        <f t="shared" si="68"/>
        <v>0</v>
      </c>
      <c r="AD1137" s="4" t="s">
        <v>4664</v>
      </c>
      <c r="AE1137" s="4" t="s">
        <v>4665</v>
      </c>
      <c r="AF1137" s="4" t="s">
        <v>4454</v>
      </c>
    </row>
    <row r="1138" spans="1:35" ht="36" hidden="1" x14ac:dyDescent="0.3">
      <c r="A1138" s="10" t="s">
        <v>4668</v>
      </c>
      <c r="B1138" s="10" t="s">
        <v>4443</v>
      </c>
      <c r="C1138" s="11" t="s">
        <v>4444</v>
      </c>
      <c r="D1138" s="12"/>
      <c r="E1138" s="12" t="s">
        <v>4669</v>
      </c>
      <c r="F1138" s="12" t="s">
        <v>150</v>
      </c>
      <c r="G1138" s="13">
        <v>1</v>
      </c>
      <c r="H1138" s="13"/>
      <c r="I1138" s="13">
        <v>0</v>
      </c>
      <c r="J1138" s="14">
        <v>0</v>
      </c>
      <c r="K1138" s="15">
        <v>3271</v>
      </c>
      <c r="L1138" s="14">
        <f>J1138+ROUND(K1138, 2)</f>
        <v>3271</v>
      </c>
      <c r="M1138" s="14">
        <v>0</v>
      </c>
      <c r="N1138" s="14">
        <v>0</v>
      </c>
      <c r="O1138" s="14">
        <f>M1138+N1138</f>
        <v>0</v>
      </c>
      <c r="P1138" s="14">
        <v>170750.67</v>
      </c>
      <c r="Q1138" s="15">
        <v>23845</v>
      </c>
      <c r="R1138" s="14">
        <f>P1138+ROUND(Q1138, 2)</f>
        <v>194595.67</v>
      </c>
      <c r="S1138" s="14">
        <v>0</v>
      </c>
      <c r="T1138" s="14">
        <v>0</v>
      </c>
      <c r="U1138" s="14">
        <f>S1138+T1138</f>
        <v>0</v>
      </c>
      <c r="V1138" s="9">
        <f>ROUND(P1138 / 1.2, 2)</f>
        <v>142292.23000000001</v>
      </c>
      <c r="W1138" s="9">
        <f>ROUND(Q1138 / 1.2, 2)</f>
        <v>19870.830000000002</v>
      </c>
      <c r="X1138" s="9">
        <f>ROUND(R1138 / 1.2, 2)</f>
        <v>162163.06</v>
      </c>
      <c r="Y1138" s="9">
        <f t="shared" si="68"/>
        <v>0</v>
      </c>
      <c r="Z1138" s="9">
        <f>ROUND(T1138 / 1.2, 2)</f>
        <v>0</v>
      </c>
      <c r="AA1138" s="9">
        <f>Y1138+Z1138</f>
        <v>0</v>
      </c>
      <c r="AD1138" s="4">
        <v>337840125</v>
      </c>
      <c r="AE1138" s="4">
        <v>27138041</v>
      </c>
      <c r="AG1138" s="4" t="s">
        <v>4446</v>
      </c>
      <c r="AH1138" s="4" t="s">
        <v>4447</v>
      </c>
      <c r="AI1138" s="4" t="s">
        <v>70</v>
      </c>
    </row>
    <row r="1139" spans="1:35" ht="409.6" hidden="1" x14ac:dyDescent="0.3">
      <c r="A1139" s="10" t="s">
        <v>4671</v>
      </c>
      <c r="B1139" s="10"/>
      <c r="C1139" s="49" t="s">
        <v>4488</v>
      </c>
      <c r="D1139" s="12"/>
      <c r="E1139" s="12" t="s">
        <v>4672</v>
      </c>
      <c r="F1139" s="29" t="s">
        <v>150</v>
      </c>
      <c r="G1139" s="30">
        <v>1</v>
      </c>
      <c r="H1139" s="41"/>
      <c r="I1139" s="41">
        <v>0</v>
      </c>
      <c r="J1139" s="31">
        <v>0</v>
      </c>
      <c r="M1139" s="32">
        <f>ROUND(ROUND(J1139, 2)*I1139, 2)</f>
        <v>0</v>
      </c>
      <c r="P1139" s="31">
        <v>170750.67</v>
      </c>
      <c r="S1139" s="32">
        <f>ROUND(ROUND(P1139, 2)*I1139, 2)</f>
        <v>0</v>
      </c>
      <c r="V1139" s="9">
        <f>ROUND(ROUND(P1139, 2)/1.2, 2)</f>
        <v>142292.23000000001</v>
      </c>
      <c r="Y1139" s="9">
        <f t="shared" si="68"/>
        <v>0</v>
      </c>
      <c r="AD1139" s="4" t="s">
        <v>4673</v>
      </c>
      <c r="AE1139" s="4" t="s">
        <v>4674</v>
      </c>
      <c r="AF1139" s="4" t="s">
        <v>4492</v>
      </c>
    </row>
    <row r="1140" spans="1:35" ht="36" hidden="1" x14ac:dyDescent="0.3">
      <c r="A1140" s="10" t="s">
        <v>4677</v>
      </c>
      <c r="B1140" s="10" t="s">
        <v>4443</v>
      </c>
      <c r="C1140" s="11" t="s">
        <v>4444</v>
      </c>
      <c r="D1140" s="12"/>
      <c r="E1140" s="12" t="s">
        <v>4678</v>
      </c>
      <c r="F1140" s="12" t="s">
        <v>150</v>
      </c>
      <c r="G1140" s="13">
        <v>1</v>
      </c>
      <c r="H1140" s="13"/>
      <c r="I1140" s="13">
        <v>0</v>
      </c>
      <c r="J1140" s="14">
        <v>0</v>
      </c>
      <c r="K1140" s="15">
        <v>3271</v>
      </c>
      <c r="L1140" s="14">
        <f>J1140+ROUND(K1140, 2)</f>
        <v>3271</v>
      </c>
      <c r="M1140" s="14">
        <v>0</v>
      </c>
      <c r="N1140" s="14">
        <v>0</v>
      </c>
      <c r="O1140" s="14">
        <f>M1140+N1140</f>
        <v>0</v>
      </c>
      <c r="P1140" s="14">
        <v>130825.67</v>
      </c>
      <c r="Q1140" s="15">
        <v>23845</v>
      </c>
      <c r="R1140" s="14">
        <f>P1140+ROUND(Q1140, 2)</f>
        <v>154670.66999999998</v>
      </c>
      <c r="S1140" s="14">
        <v>0</v>
      </c>
      <c r="T1140" s="14">
        <v>0</v>
      </c>
      <c r="U1140" s="14">
        <f>S1140+T1140</f>
        <v>0</v>
      </c>
      <c r="V1140" s="9">
        <f>ROUND(P1140 / 1.2, 2)</f>
        <v>109021.39</v>
      </c>
      <c r="W1140" s="9">
        <f>ROUND(Q1140 / 1.2, 2)</f>
        <v>19870.830000000002</v>
      </c>
      <c r="X1140" s="9">
        <f>ROUND(R1140 / 1.2, 2)</f>
        <v>128892.23</v>
      </c>
      <c r="Y1140" s="9">
        <f t="shared" si="68"/>
        <v>0</v>
      </c>
      <c r="Z1140" s="9">
        <f>ROUND(T1140 / 1.2, 2)</f>
        <v>0</v>
      </c>
      <c r="AA1140" s="9">
        <f>Y1140+Z1140</f>
        <v>0</v>
      </c>
      <c r="AD1140" s="4">
        <v>337840126</v>
      </c>
      <c r="AE1140" s="4">
        <v>27138042</v>
      </c>
      <c r="AG1140" s="4" t="s">
        <v>4446</v>
      </c>
      <c r="AH1140" s="4" t="s">
        <v>4447</v>
      </c>
      <c r="AI1140" s="4" t="s">
        <v>70</v>
      </c>
    </row>
    <row r="1141" spans="1:35" ht="396" hidden="1" x14ac:dyDescent="0.3">
      <c r="A1141" s="10" t="s">
        <v>4680</v>
      </c>
      <c r="B1141" s="10"/>
      <c r="C1141" s="49" t="s">
        <v>4488</v>
      </c>
      <c r="D1141" s="12"/>
      <c r="E1141" s="12" t="s">
        <v>4681</v>
      </c>
      <c r="F1141" s="29" t="s">
        <v>150</v>
      </c>
      <c r="G1141" s="30">
        <v>1</v>
      </c>
      <c r="H1141" s="41"/>
      <c r="I1141" s="41">
        <v>0</v>
      </c>
      <c r="J1141" s="31">
        <v>0</v>
      </c>
      <c r="M1141" s="32">
        <f>ROUND(ROUND(J1141, 2)*I1141, 2)</f>
        <v>0</v>
      </c>
      <c r="P1141" s="31">
        <v>130825.67</v>
      </c>
      <c r="S1141" s="32">
        <f>ROUND(ROUND(P1141, 2)*I1141, 2)</f>
        <v>0</v>
      </c>
      <c r="V1141" s="9">
        <f>ROUND(ROUND(P1141, 2)/1.2, 2)</f>
        <v>109021.39</v>
      </c>
      <c r="Y1141" s="9">
        <f t="shared" si="68"/>
        <v>0</v>
      </c>
      <c r="AD1141" s="4" t="s">
        <v>4682</v>
      </c>
      <c r="AE1141" s="4" t="s">
        <v>4683</v>
      </c>
      <c r="AF1141" s="4" t="s">
        <v>4492</v>
      </c>
    </row>
    <row r="1142" spans="1:35" ht="36" x14ac:dyDescent="0.3">
      <c r="A1142" s="10" t="s">
        <v>4686</v>
      </c>
      <c r="B1142" s="10" t="s">
        <v>4443</v>
      </c>
      <c r="C1142" s="11" t="s">
        <v>4444</v>
      </c>
      <c r="D1142" s="12"/>
      <c r="E1142" s="12" t="s">
        <v>4445</v>
      </c>
      <c r="F1142" s="12" t="s">
        <v>150</v>
      </c>
      <c r="G1142" s="13">
        <v>1</v>
      </c>
      <c r="H1142" s="13"/>
      <c r="I1142" s="13">
        <v>10</v>
      </c>
      <c r="J1142" s="14">
        <v>0</v>
      </c>
      <c r="K1142" s="15">
        <v>3271</v>
      </c>
      <c r="L1142" s="14">
        <f>J1142+ROUND(K1142, 2)</f>
        <v>3271</v>
      </c>
      <c r="M1142" s="14">
        <v>0</v>
      </c>
      <c r="N1142" s="14">
        <v>32710</v>
      </c>
      <c r="O1142" s="14">
        <f>M1142+N1142</f>
        <v>32710</v>
      </c>
      <c r="P1142" s="14">
        <v>39406.67</v>
      </c>
      <c r="Q1142" s="15">
        <v>11170.8</v>
      </c>
      <c r="R1142" s="14">
        <f>P1142+ROUND(Q1142, 2)</f>
        <v>50577.47</v>
      </c>
      <c r="S1142" s="14">
        <v>394066.7</v>
      </c>
      <c r="T1142" s="14">
        <v>111708</v>
      </c>
      <c r="U1142" s="14">
        <f>S1142+T1142</f>
        <v>505774.7</v>
      </c>
      <c r="V1142" s="9">
        <f>ROUND(P1142 / 1.2, 2)</f>
        <v>32838.89</v>
      </c>
      <c r="W1142" s="9">
        <f>ROUND(Q1142 / 1.2, 2)</f>
        <v>9309</v>
      </c>
      <c r="X1142" s="9">
        <f>ROUND(R1142 / 1.2, 2)</f>
        <v>42147.89</v>
      </c>
      <c r="Y1142" s="9">
        <f t="shared" si="68"/>
        <v>328388.92</v>
      </c>
      <c r="Z1142" s="9">
        <f>ROUND(T1142 / 1.2, 2)</f>
        <v>93090</v>
      </c>
      <c r="AA1142" s="9">
        <f>Y1142+Z1142</f>
        <v>421478.92</v>
      </c>
      <c r="AD1142" s="4">
        <v>337840127</v>
      </c>
      <c r="AE1142" s="4">
        <v>28892247</v>
      </c>
      <c r="AG1142" s="4" t="s">
        <v>4446</v>
      </c>
      <c r="AH1142" s="4" t="s">
        <v>4447</v>
      </c>
      <c r="AI1142" s="4" t="s">
        <v>70</v>
      </c>
    </row>
    <row r="1143" spans="1:35" ht="396" x14ac:dyDescent="0.3">
      <c r="A1143" s="10" t="s">
        <v>4687</v>
      </c>
      <c r="B1143" s="10"/>
      <c r="C1143" s="49" t="s">
        <v>4488</v>
      </c>
      <c r="D1143" s="12"/>
      <c r="E1143" s="12" t="s">
        <v>4451</v>
      </c>
      <c r="F1143" s="29" t="s">
        <v>150</v>
      </c>
      <c r="G1143" s="30">
        <v>1</v>
      </c>
      <c r="H1143" s="41"/>
      <c r="I1143" s="41">
        <v>10</v>
      </c>
      <c r="J1143" s="31">
        <v>0</v>
      </c>
      <c r="M1143" s="32">
        <f>ROUND(ROUND(J1143, 2)*I1143, 2)</f>
        <v>0</v>
      </c>
      <c r="P1143" s="31">
        <v>39406.67</v>
      </c>
      <c r="S1143" s="32">
        <f>ROUND(ROUND(P1143, 2)*I1143, 2)</f>
        <v>394066.7</v>
      </c>
      <c r="V1143" s="9">
        <f>ROUND(ROUND(P1143, 2)/1.2, 2)</f>
        <v>32838.89</v>
      </c>
      <c r="Y1143" s="9">
        <f t="shared" si="68"/>
        <v>328388.92</v>
      </c>
      <c r="AD1143" s="4" t="s">
        <v>4688</v>
      </c>
      <c r="AE1143" s="4" t="s">
        <v>4689</v>
      </c>
      <c r="AF1143" s="4" t="s">
        <v>4492</v>
      </c>
    </row>
    <row r="1144" spans="1:35" ht="36" x14ac:dyDescent="0.3">
      <c r="A1144" s="10" t="s">
        <v>4690</v>
      </c>
      <c r="B1144" s="10" t="s">
        <v>4443</v>
      </c>
      <c r="C1144" s="11" t="s">
        <v>4444</v>
      </c>
      <c r="D1144" s="12"/>
      <c r="E1144" s="12" t="s">
        <v>4458</v>
      </c>
      <c r="F1144" s="12" t="s">
        <v>150</v>
      </c>
      <c r="G1144" s="13">
        <v>1</v>
      </c>
      <c r="H1144" s="13"/>
      <c r="I1144" s="13">
        <v>4</v>
      </c>
      <c r="J1144" s="14">
        <v>0</v>
      </c>
      <c r="K1144" s="15">
        <v>3271</v>
      </c>
      <c r="L1144" s="14">
        <f>J1144+ROUND(K1144, 2)</f>
        <v>3271</v>
      </c>
      <c r="M1144" s="14">
        <v>0</v>
      </c>
      <c r="N1144" s="14">
        <v>13084</v>
      </c>
      <c r="O1144" s="14">
        <f>M1144+N1144</f>
        <v>13084</v>
      </c>
      <c r="P1144" s="14">
        <v>39406.67</v>
      </c>
      <c r="Q1144" s="15">
        <v>11170.8</v>
      </c>
      <c r="R1144" s="14">
        <f>P1144+ROUND(Q1144, 2)</f>
        <v>50577.47</v>
      </c>
      <c r="S1144" s="14">
        <v>157626.68</v>
      </c>
      <c r="T1144" s="14">
        <v>44683.199999999997</v>
      </c>
      <c r="U1144" s="14">
        <f>S1144+T1144</f>
        <v>202309.88</v>
      </c>
      <c r="V1144" s="9">
        <f>ROUND(P1144 / 1.2, 2)</f>
        <v>32838.89</v>
      </c>
      <c r="W1144" s="9">
        <f>ROUND(Q1144 / 1.2, 2)</f>
        <v>9309</v>
      </c>
      <c r="X1144" s="9">
        <f>ROUND(R1144 / 1.2, 2)</f>
        <v>42147.89</v>
      </c>
      <c r="Y1144" s="9">
        <f t="shared" si="68"/>
        <v>131355.57</v>
      </c>
      <c r="Z1144" s="9">
        <f>ROUND(T1144 / 1.2, 2)</f>
        <v>37236</v>
      </c>
      <c r="AA1144" s="9">
        <f>Y1144+Z1144</f>
        <v>168591.57</v>
      </c>
      <c r="AD1144" s="4">
        <v>337840128</v>
      </c>
      <c r="AE1144" s="4">
        <v>28892249</v>
      </c>
      <c r="AG1144" s="4" t="s">
        <v>4446</v>
      </c>
      <c r="AH1144" s="4" t="s">
        <v>4447</v>
      </c>
      <c r="AI1144" s="4" t="s">
        <v>70</v>
      </c>
    </row>
    <row r="1145" spans="1:35" ht="396" x14ac:dyDescent="0.3">
      <c r="A1145" s="10" t="s">
        <v>4691</v>
      </c>
      <c r="B1145" s="10"/>
      <c r="C1145" s="49" t="s">
        <v>4450</v>
      </c>
      <c r="D1145" s="12"/>
      <c r="E1145" s="12" t="s">
        <v>4461</v>
      </c>
      <c r="F1145" s="29" t="s">
        <v>150</v>
      </c>
      <c r="G1145" s="30">
        <v>1</v>
      </c>
      <c r="H1145" s="41"/>
      <c r="I1145" s="41">
        <v>4</v>
      </c>
      <c r="J1145" s="31">
        <v>0</v>
      </c>
      <c r="M1145" s="32">
        <f>ROUND(ROUND(J1145, 2)*I1145, 2)</f>
        <v>0</v>
      </c>
      <c r="P1145" s="31">
        <v>39406.67</v>
      </c>
      <c r="S1145" s="32">
        <f>ROUND(ROUND(P1145, 2)*I1145, 2)</f>
        <v>157626.68</v>
      </c>
      <c r="V1145" s="9">
        <f>ROUND(ROUND(P1145, 2)/1.2, 2)</f>
        <v>32838.89</v>
      </c>
      <c r="Y1145" s="9">
        <f t="shared" si="68"/>
        <v>131355.57</v>
      </c>
      <c r="AD1145" s="4" t="s">
        <v>4692</v>
      </c>
      <c r="AE1145" s="4" t="s">
        <v>4693</v>
      </c>
      <c r="AF1145" s="4" t="s">
        <v>4454</v>
      </c>
    </row>
    <row r="1146" spans="1:35" ht="36" x14ac:dyDescent="0.3">
      <c r="A1146" s="10" t="s">
        <v>4694</v>
      </c>
      <c r="B1146" s="10" t="s">
        <v>4443</v>
      </c>
      <c r="C1146" s="11" t="s">
        <v>4444</v>
      </c>
      <c r="D1146" s="12"/>
      <c r="E1146" s="12" t="s">
        <v>4467</v>
      </c>
      <c r="F1146" s="12" t="s">
        <v>150</v>
      </c>
      <c r="G1146" s="13">
        <v>1</v>
      </c>
      <c r="H1146" s="13"/>
      <c r="I1146" s="13">
        <v>1</v>
      </c>
      <c r="J1146" s="14">
        <v>0</v>
      </c>
      <c r="K1146" s="15">
        <v>3271</v>
      </c>
      <c r="L1146" s="14">
        <f>J1146+ROUND(K1146, 2)</f>
        <v>3271</v>
      </c>
      <c r="M1146" s="14">
        <v>0</v>
      </c>
      <c r="N1146" s="14">
        <v>3271</v>
      </c>
      <c r="O1146" s="14">
        <f>M1146+N1146</f>
        <v>3271</v>
      </c>
      <c r="P1146" s="14">
        <v>39406.67</v>
      </c>
      <c r="Q1146" s="15">
        <v>11170.8</v>
      </c>
      <c r="R1146" s="14">
        <f>P1146+ROUND(Q1146, 2)</f>
        <v>50577.47</v>
      </c>
      <c r="S1146" s="14">
        <v>39406.67</v>
      </c>
      <c r="T1146" s="14">
        <v>11170.8</v>
      </c>
      <c r="U1146" s="14">
        <f>S1146+T1146</f>
        <v>50577.47</v>
      </c>
      <c r="V1146" s="9">
        <f>ROUND(P1146 / 1.2, 2)</f>
        <v>32838.89</v>
      </c>
      <c r="W1146" s="9">
        <f>ROUND(Q1146 / 1.2, 2)</f>
        <v>9309</v>
      </c>
      <c r="X1146" s="9">
        <f>ROUND(R1146 / 1.2, 2)</f>
        <v>42147.89</v>
      </c>
      <c r="Y1146" s="9">
        <f t="shared" si="68"/>
        <v>32838.89</v>
      </c>
      <c r="Z1146" s="9">
        <f>ROUND(T1146 / 1.2, 2)</f>
        <v>9309</v>
      </c>
      <c r="AA1146" s="9">
        <f>Y1146+Z1146</f>
        <v>42147.89</v>
      </c>
      <c r="AD1146" s="4">
        <v>337840129</v>
      </c>
      <c r="AE1146" s="4">
        <v>28892251</v>
      </c>
      <c r="AG1146" s="4" t="s">
        <v>4446</v>
      </c>
      <c r="AH1146" s="4" t="s">
        <v>4447</v>
      </c>
      <c r="AI1146" s="4" t="s">
        <v>70</v>
      </c>
    </row>
    <row r="1147" spans="1:35" ht="396" x14ac:dyDescent="0.3">
      <c r="A1147" s="10" t="s">
        <v>4695</v>
      </c>
      <c r="B1147" s="10"/>
      <c r="C1147" s="49" t="s">
        <v>4450</v>
      </c>
      <c r="D1147" s="12"/>
      <c r="E1147" s="12" t="s">
        <v>4696</v>
      </c>
      <c r="F1147" s="29" t="s">
        <v>150</v>
      </c>
      <c r="G1147" s="30">
        <v>1</v>
      </c>
      <c r="H1147" s="41"/>
      <c r="I1147" s="41">
        <v>1</v>
      </c>
      <c r="J1147" s="31">
        <v>0</v>
      </c>
      <c r="M1147" s="32">
        <f>ROUND(ROUND(J1147, 2)*I1147, 2)</f>
        <v>0</v>
      </c>
      <c r="P1147" s="31">
        <v>39406.67</v>
      </c>
      <c r="S1147" s="32">
        <f>ROUND(ROUND(P1147, 2)*I1147, 2)</f>
        <v>39406.67</v>
      </c>
      <c r="V1147" s="9">
        <f>ROUND(ROUND(P1147, 2)/1.2, 2)</f>
        <v>32838.89</v>
      </c>
      <c r="Y1147" s="9">
        <f t="shared" si="68"/>
        <v>32838.89</v>
      </c>
      <c r="AD1147" s="4" t="s">
        <v>4697</v>
      </c>
      <c r="AE1147" s="4" t="s">
        <v>4698</v>
      </c>
      <c r="AF1147" s="4" t="s">
        <v>4454</v>
      </c>
    </row>
    <row r="1148" spans="1:35" ht="36" x14ac:dyDescent="0.3">
      <c r="A1148" s="10" t="s">
        <v>4699</v>
      </c>
      <c r="B1148" s="10" t="s">
        <v>4443</v>
      </c>
      <c r="C1148" s="11" t="s">
        <v>4444</v>
      </c>
      <c r="D1148" s="12"/>
      <c r="E1148" s="12" t="s">
        <v>4476</v>
      </c>
      <c r="F1148" s="12" t="s">
        <v>150</v>
      </c>
      <c r="G1148" s="13">
        <v>1</v>
      </c>
      <c r="H1148" s="13"/>
      <c r="I1148" s="13">
        <v>1</v>
      </c>
      <c r="J1148" s="14">
        <v>0</v>
      </c>
      <c r="K1148" s="15">
        <v>3271</v>
      </c>
      <c r="L1148" s="14">
        <f>J1148+ROUND(K1148, 2)</f>
        <v>3271</v>
      </c>
      <c r="M1148" s="14">
        <v>0</v>
      </c>
      <c r="N1148" s="14">
        <v>3271</v>
      </c>
      <c r="O1148" s="14">
        <f>M1148+N1148</f>
        <v>3271</v>
      </c>
      <c r="P1148" s="14">
        <v>39406.67</v>
      </c>
      <c r="Q1148" s="15">
        <v>11170.8</v>
      </c>
      <c r="R1148" s="14">
        <f>P1148+ROUND(Q1148, 2)</f>
        <v>50577.47</v>
      </c>
      <c r="S1148" s="14">
        <v>39406.67</v>
      </c>
      <c r="T1148" s="14">
        <v>11170.8</v>
      </c>
      <c r="U1148" s="14">
        <f>S1148+T1148</f>
        <v>50577.47</v>
      </c>
      <c r="V1148" s="9">
        <f>ROUND(P1148 / 1.2, 2)</f>
        <v>32838.89</v>
      </c>
      <c r="W1148" s="9">
        <f>ROUND(Q1148 / 1.2, 2)</f>
        <v>9309</v>
      </c>
      <c r="X1148" s="9">
        <f>ROUND(R1148 / 1.2, 2)</f>
        <v>42147.89</v>
      </c>
      <c r="Y1148" s="9">
        <f t="shared" si="68"/>
        <v>32838.89</v>
      </c>
      <c r="Z1148" s="9">
        <f>ROUND(T1148 / 1.2, 2)</f>
        <v>9309</v>
      </c>
      <c r="AA1148" s="9">
        <f>Y1148+Z1148</f>
        <v>42147.89</v>
      </c>
      <c r="AD1148" s="4">
        <v>337840130</v>
      </c>
      <c r="AE1148" s="4">
        <v>28892253</v>
      </c>
      <c r="AG1148" s="4" t="s">
        <v>4446</v>
      </c>
      <c r="AH1148" s="4" t="s">
        <v>4447</v>
      </c>
      <c r="AI1148" s="4" t="s">
        <v>70</v>
      </c>
    </row>
    <row r="1149" spans="1:35" ht="409.6" x14ac:dyDescent="0.3">
      <c r="A1149" s="10" t="s">
        <v>4700</v>
      </c>
      <c r="B1149" s="10"/>
      <c r="C1149" s="49" t="s">
        <v>4450</v>
      </c>
      <c r="D1149" s="12"/>
      <c r="E1149" s="12" t="s">
        <v>4701</v>
      </c>
      <c r="F1149" s="29" t="s">
        <v>150</v>
      </c>
      <c r="G1149" s="30">
        <v>1</v>
      </c>
      <c r="H1149" s="41"/>
      <c r="I1149" s="41">
        <v>1</v>
      </c>
      <c r="J1149" s="31">
        <v>0</v>
      </c>
      <c r="M1149" s="32">
        <f>ROUND(ROUND(J1149, 2)*I1149, 2)</f>
        <v>0</v>
      </c>
      <c r="P1149" s="31">
        <v>39406.67</v>
      </c>
      <c r="S1149" s="32">
        <f>ROUND(ROUND(P1149, 2)*I1149, 2)</f>
        <v>39406.67</v>
      </c>
      <c r="V1149" s="9">
        <f>ROUND(ROUND(P1149, 2)/1.2, 2)</f>
        <v>32838.89</v>
      </c>
      <c r="Y1149" s="9">
        <f t="shared" si="68"/>
        <v>32838.89</v>
      </c>
      <c r="AD1149" s="4" t="s">
        <v>4702</v>
      </c>
      <c r="AE1149" s="4" t="s">
        <v>4703</v>
      </c>
      <c r="AF1149" s="4" t="s">
        <v>4454</v>
      </c>
    </row>
    <row r="1150" spans="1:35" ht="36" x14ac:dyDescent="0.3">
      <c r="A1150" s="10" t="s">
        <v>4704</v>
      </c>
      <c r="B1150" s="10" t="s">
        <v>4443</v>
      </c>
      <c r="C1150" s="11" t="s">
        <v>4444</v>
      </c>
      <c r="D1150" s="12"/>
      <c r="E1150" s="12" t="s">
        <v>4485</v>
      </c>
      <c r="F1150" s="12" t="s">
        <v>150</v>
      </c>
      <c r="G1150" s="13">
        <v>1</v>
      </c>
      <c r="H1150" s="13"/>
      <c r="I1150" s="13">
        <v>5</v>
      </c>
      <c r="J1150" s="14">
        <v>0</v>
      </c>
      <c r="K1150" s="15">
        <v>3271</v>
      </c>
      <c r="L1150" s="14">
        <f>J1150+ROUND(K1150, 2)</f>
        <v>3271</v>
      </c>
      <c r="M1150" s="14">
        <v>0</v>
      </c>
      <c r="N1150" s="14">
        <v>16355</v>
      </c>
      <c r="O1150" s="14">
        <f>M1150+N1150</f>
        <v>16355</v>
      </c>
      <c r="P1150" s="14">
        <v>39406.67</v>
      </c>
      <c r="Q1150" s="15">
        <v>11170.8</v>
      </c>
      <c r="R1150" s="14">
        <f>P1150+ROUND(Q1150, 2)</f>
        <v>50577.47</v>
      </c>
      <c r="S1150" s="14">
        <v>197033.35</v>
      </c>
      <c r="T1150" s="14">
        <v>55854</v>
      </c>
      <c r="U1150" s="14">
        <f>S1150+T1150</f>
        <v>252887.35</v>
      </c>
      <c r="V1150" s="9">
        <f>ROUND(P1150 / 1.2, 2)</f>
        <v>32838.89</v>
      </c>
      <c r="W1150" s="9">
        <f>ROUND(Q1150 / 1.2, 2)</f>
        <v>9309</v>
      </c>
      <c r="X1150" s="9">
        <f>ROUND(R1150 / 1.2, 2)</f>
        <v>42147.89</v>
      </c>
      <c r="Y1150" s="9">
        <f t="shared" si="68"/>
        <v>164194.46</v>
      </c>
      <c r="Z1150" s="9">
        <f>ROUND(T1150 / 1.2, 2)</f>
        <v>46545</v>
      </c>
      <c r="AA1150" s="9">
        <f>Y1150+Z1150</f>
        <v>210739.46</v>
      </c>
      <c r="AD1150" s="4">
        <v>337840131</v>
      </c>
      <c r="AE1150" s="4">
        <v>28892203</v>
      </c>
      <c r="AG1150" s="4" t="s">
        <v>4446</v>
      </c>
      <c r="AH1150" s="4" t="s">
        <v>4447</v>
      </c>
      <c r="AI1150" s="4" t="s">
        <v>70</v>
      </c>
    </row>
    <row r="1151" spans="1:35" ht="396" x14ac:dyDescent="0.3">
      <c r="A1151" s="10" t="s">
        <v>4705</v>
      </c>
      <c r="B1151" s="10"/>
      <c r="C1151" s="49" t="s">
        <v>4488</v>
      </c>
      <c r="D1151" s="12"/>
      <c r="E1151" s="12" t="s">
        <v>4706</v>
      </c>
      <c r="F1151" s="29" t="s">
        <v>150</v>
      </c>
      <c r="G1151" s="30">
        <v>1</v>
      </c>
      <c r="H1151" s="41"/>
      <c r="I1151" s="41">
        <v>5</v>
      </c>
      <c r="J1151" s="31">
        <v>0</v>
      </c>
      <c r="M1151" s="32">
        <f>ROUND(ROUND(J1151, 2)*I1151, 2)</f>
        <v>0</v>
      </c>
      <c r="P1151" s="31">
        <v>39406.67</v>
      </c>
      <c r="S1151" s="32">
        <f>ROUND(ROUND(P1151, 2)*I1151, 2)</f>
        <v>197033.35</v>
      </c>
      <c r="V1151" s="9">
        <f>ROUND(ROUND(P1151, 2)/1.2, 2)</f>
        <v>32838.89</v>
      </c>
      <c r="Y1151" s="9">
        <f t="shared" si="68"/>
        <v>164194.46</v>
      </c>
      <c r="AD1151" s="4" t="s">
        <v>4707</v>
      </c>
      <c r="AE1151" s="4" t="s">
        <v>4708</v>
      </c>
      <c r="AF1151" s="4" t="s">
        <v>4492</v>
      </c>
    </row>
    <row r="1152" spans="1:35" ht="36" x14ac:dyDescent="0.3">
      <c r="A1152" s="10" t="s">
        <v>4709</v>
      </c>
      <c r="B1152" s="10" t="s">
        <v>4443</v>
      </c>
      <c r="C1152" s="11" t="s">
        <v>4444</v>
      </c>
      <c r="D1152" s="12"/>
      <c r="E1152" s="12" t="s">
        <v>4496</v>
      </c>
      <c r="F1152" s="12" t="s">
        <v>150</v>
      </c>
      <c r="G1152" s="13">
        <v>1</v>
      </c>
      <c r="H1152" s="13"/>
      <c r="I1152" s="13">
        <v>3</v>
      </c>
      <c r="J1152" s="14">
        <v>0</v>
      </c>
      <c r="K1152" s="15">
        <v>3271</v>
      </c>
      <c r="L1152" s="14">
        <f>J1152+ROUND(K1152, 2)</f>
        <v>3271</v>
      </c>
      <c r="M1152" s="14">
        <v>0</v>
      </c>
      <c r="N1152" s="14">
        <v>9813</v>
      </c>
      <c r="O1152" s="14">
        <f>M1152+N1152</f>
        <v>9813</v>
      </c>
      <c r="P1152" s="14">
        <v>40386.67</v>
      </c>
      <c r="Q1152" s="15">
        <v>11170.8</v>
      </c>
      <c r="R1152" s="14">
        <f>P1152+ROUND(Q1152, 2)</f>
        <v>51557.47</v>
      </c>
      <c r="S1152" s="14">
        <v>121160.01</v>
      </c>
      <c r="T1152" s="14">
        <v>33512.400000000001</v>
      </c>
      <c r="U1152" s="14">
        <f>S1152+T1152</f>
        <v>154672.41</v>
      </c>
      <c r="V1152" s="9">
        <f>ROUND(P1152 / 1.2, 2)</f>
        <v>33655.56</v>
      </c>
      <c r="W1152" s="9">
        <f>ROUND(Q1152 / 1.2, 2)</f>
        <v>9309</v>
      </c>
      <c r="X1152" s="9">
        <f>ROUND(R1152 / 1.2, 2)</f>
        <v>42964.56</v>
      </c>
      <c r="Y1152" s="9">
        <f t="shared" si="68"/>
        <v>100966.68</v>
      </c>
      <c r="Z1152" s="9">
        <f>ROUND(T1152 / 1.2, 2)</f>
        <v>27927</v>
      </c>
      <c r="AA1152" s="9">
        <f>Y1152+Z1152</f>
        <v>128893.68</v>
      </c>
      <c r="AD1152" s="4">
        <v>337840132</v>
      </c>
      <c r="AE1152" s="4">
        <v>28892205</v>
      </c>
      <c r="AG1152" s="4" t="s">
        <v>4446</v>
      </c>
      <c r="AH1152" s="4" t="s">
        <v>4447</v>
      </c>
      <c r="AI1152" s="4" t="s">
        <v>70</v>
      </c>
    </row>
    <row r="1153" spans="1:35" ht="396" x14ac:dyDescent="0.3">
      <c r="A1153" s="10" t="s">
        <v>4710</v>
      </c>
      <c r="B1153" s="10"/>
      <c r="C1153" s="49" t="s">
        <v>4450</v>
      </c>
      <c r="D1153" s="12"/>
      <c r="E1153" s="12" t="s">
        <v>4499</v>
      </c>
      <c r="F1153" s="29" t="s">
        <v>150</v>
      </c>
      <c r="G1153" s="30">
        <v>1</v>
      </c>
      <c r="H1153" s="41"/>
      <c r="I1153" s="41">
        <v>3</v>
      </c>
      <c r="J1153" s="31">
        <v>0</v>
      </c>
      <c r="M1153" s="32">
        <f>ROUND(ROUND(J1153, 2)*I1153, 2)</f>
        <v>0</v>
      </c>
      <c r="P1153" s="31">
        <v>40386.67</v>
      </c>
      <c r="S1153" s="32">
        <f>ROUND(ROUND(P1153, 2)*I1153, 2)</f>
        <v>121160.01</v>
      </c>
      <c r="V1153" s="9">
        <f>ROUND(ROUND(P1153, 2)/1.2, 2)</f>
        <v>33655.56</v>
      </c>
      <c r="Y1153" s="9">
        <f t="shared" si="68"/>
        <v>100966.68</v>
      </c>
      <c r="AD1153" s="4" t="s">
        <v>4711</v>
      </c>
      <c r="AE1153" s="4" t="s">
        <v>4712</v>
      </c>
      <c r="AF1153" s="4" t="s">
        <v>4454</v>
      </c>
    </row>
    <row r="1154" spans="1:35" ht="36" x14ac:dyDescent="0.3">
      <c r="A1154" s="10" t="s">
        <v>4713</v>
      </c>
      <c r="B1154" s="10" t="s">
        <v>4443</v>
      </c>
      <c r="C1154" s="11" t="s">
        <v>4444</v>
      </c>
      <c r="D1154" s="12"/>
      <c r="E1154" s="12" t="s">
        <v>4505</v>
      </c>
      <c r="F1154" s="12" t="s">
        <v>150</v>
      </c>
      <c r="G1154" s="13">
        <v>1</v>
      </c>
      <c r="H1154" s="13"/>
      <c r="I1154" s="13">
        <v>6</v>
      </c>
      <c r="J1154" s="14">
        <v>0</v>
      </c>
      <c r="K1154" s="15">
        <v>3271</v>
      </c>
      <c r="L1154" s="14">
        <f>J1154+ROUND(K1154, 2)</f>
        <v>3271</v>
      </c>
      <c r="M1154" s="14">
        <v>0</v>
      </c>
      <c r="N1154" s="14">
        <v>19626</v>
      </c>
      <c r="O1154" s="14">
        <f>M1154+N1154</f>
        <v>19626</v>
      </c>
      <c r="P1154" s="14">
        <v>38496.67</v>
      </c>
      <c r="Q1154" s="15">
        <v>11170.8</v>
      </c>
      <c r="R1154" s="14">
        <f>P1154+ROUND(Q1154, 2)</f>
        <v>49667.47</v>
      </c>
      <c r="S1154" s="14">
        <v>230980.02</v>
      </c>
      <c r="T1154" s="14">
        <v>67024.800000000003</v>
      </c>
      <c r="U1154" s="14">
        <f>S1154+T1154</f>
        <v>298004.82</v>
      </c>
      <c r="V1154" s="9">
        <f>ROUND(P1154 / 1.2, 2)</f>
        <v>32080.560000000001</v>
      </c>
      <c r="W1154" s="9">
        <f>ROUND(Q1154 / 1.2, 2)</f>
        <v>9309</v>
      </c>
      <c r="X1154" s="9">
        <f>ROUND(R1154 / 1.2, 2)</f>
        <v>41389.56</v>
      </c>
      <c r="Y1154" s="9">
        <f t="shared" si="68"/>
        <v>192483.35</v>
      </c>
      <c r="Z1154" s="9">
        <f>ROUND(T1154 / 1.2, 2)</f>
        <v>55854</v>
      </c>
      <c r="AA1154" s="9">
        <f>Y1154+Z1154</f>
        <v>248337.35</v>
      </c>
      <c r="AD1154" s="4">
        <v>337840133</v>
      </c>
      <c r="AE1154" s="4">
        <v>28892207</v>
      </c>
      <c r="AG1154" s="4" t="s">
        <v>4446</v>
      </c>
      <c r="AH1154" s="4" t="s">
        <v>4447</v>
      </c>
      <c r="AI1154" s="4" t="s">
        <v>70</v>
      </c>
    </row>
    <row r="1155" spans="1:35" ht="409.6" x14ac:dyDescent="0.3">
      <c r="A1155" s="10" t="s">
        <v>4714</v>
      </c>
      <c r="B1155" s="10"/>
      <c r="C1155" s="49" t="s">
        <v>4488</v>
      </c>
      <c r="D1155" s="12"/>
      <c r="E1155" s="12" t="s">
        <v>4508</v>
      </c>
      <c r="F1155" s="29" t="s">
        <v>150</v>
      </c>
      <c r="G1155" s="30">
        <v>1</v>
      </c>
      <c r="H1155" s="41"/>
      <c r="I1155" s="41">
        <v>6</v>
      </c>
      <c r="J1155" s="31">
        <v>0</v>
      </c>
      <c r="M1155" s="32">
        <f>ROUND(ROUND(J1155, 2)*I1155, 2)</f>
        <v>0</v>
      </c>
      <c r="P1155" s="31">
        <v>38496.67</v>
      </c>
      <c r="S1155" s="32">
        <f>ROUND(ROUND(P1155, 2)*I1155, 2)</f>
        <v>230980.02</v>
      </c>
      <c r="V1155" s="9">
        <f>ROUND(ROUND(P1155, 2)/1.2, 2)</f>
        <v>32080.560000000001</v>
      </c>
      <c r="Y1155" s="9">
        <f t="shared" ref="Y1155:Y1186" si="69">ROUND(S1155 / 1.2, 2)</f>
        <v>192483.35</v>
      </c>
      <c r="AD1155" s="4" t="s">
        <v>4715</v>
      </c>
      <c r="AE1155" s="4" t="s">
        <v>4716</v>
      </c>
      <c r="AF1155" s="4" t="s">
        <v>4492</v>
      </c>
    </row>
    <row r="1156" spans="1:35" ht="36" x14ac:dyDescent="0.3">
      <c r="A1156" s="10" t="s">
        <v>4717</v>
      </c>
      <c r="B1156" s="10" t="s">
        <v>4443</v>
      </c>
      <c r="C1156" s="11" t="s">
        <v>4444</v>
      </c>
      <c r="D1156" s="12"/>
      <c r="E1156" s="12" t="s">
        <v>4514</v>
      </c>
      <c r="F1156" s="12" t="s">
        <v>150</v>
      </c>
      <c r="G1156" s="13">
        <v>1</v>
      </c>
      <c r="H1156" s="13"/>
      <c r="I1156" s="13">
        <v>4</v>
      </c>
      <c r="J1156" s="14">
        <v>0</v>
      </c>
      <c r="K1156" s="15">
        <v>3271</v>
      </c>
      <c r="L1156" s="14">
        <f>J1156+ROUND(K1156, 2)</f>
        <v>3271</v>
      </c>
      <c r="M1156" s="14">
        <v>0</v>
      </c>
      <c r="N1156" s="14">
        <v>13084</v>
      </c>
      <c r="O1156" s="14">
        <f>M1156+N1156</f>
        <v>13084</v>
      </c>
      <c r="P1156" s="14">
        <v>38496.67</v>
      </c>
      <c r="Q1156" s="15">
        <v>11170.8</v>
      </c>
      <c r="R1156" s="14">
        <f>P1156+ROUND(Q1156, 2)</f>
        <v>49667.47</v>
      </c>
      <c r="S1156" s="14">
        <v>153986.68</v>
      </c>
      <c r="T1156" s="14">
        <v>44683.199999999997</v>
      </c>
      <c r="U1156" s="14">
        <f>S1156+T1156</f>
        <v>198669.88</v>
      </c>
      <c r="V1156" s="9">
        <f>ROUND(P1156 / 1.2, 2)</f>
        <v>32080.560000000001</v>
      </c>
      <c r="W1156" s="9">
        <f>ROUND(Q1156 / 1.2, 2)</f>
        <v>9309</v>
      </c>
      <c r="X1156" s="9">
        <f>ROUND(R1156 / 1.2, 2)</f>
        <v>41389.56</v>
      </c>
      <c r="Y1156" s="9">
        <f t="shared" si="69"/>
        <v>128322.23</v>
      </c>
      <c r="Z1156" s="9">
        <f>ROUND(T1156 / 1.2, 2)</f>
        <v>37236</v>
      </c>
      <c r="AA1156" s="9">
        <f>Y1156+Z1156</f>
        <v>165558.22999999998</v>
      </c>
      <c r="AD1156" s="4">
        <v>337840134</v>
      </c>
      <c r="AE1156" s="4">
        <v>28892209</v>
      </c>
      <c r="AG1156" s="4" t="s">
        <v>4446</v>
      </c>
      <c r="AH1156" s="4" t="s">
        <v>4447</v>
      </c>
      <c r="AI1156" s="4" t="s">
        <v>70</v>
      </c>
    </row>
    <row r="1157" spans="1:35" ht="409.6" x14ac:dyDescent="0.3">
      <c r="A1157" s="10" t="s">
        <v>4718</v>
      </c>
      <c r="B1157" s="10"/>
      <c r="C1157" s="49" t="s">
        <v>4450</v>
      </c>
      <c r="D1157" s="12"/>
      <c r="E1157" s="12" t="s">
        <v>4517</v>
      </c>
      <c r="F1157" s="29" t="s">
        <v>150</v>
      </c>
      <c r="G1157" s="30">
        <v>1</v>
      </c>
      <c r="H1157" s="41"/>
      <c r="I1157" s="41">
        <v>4</v>
      </c>
      <c r="J1157" s="31">
        <v>0</v>
      </c>
      <c r="M1157" s="32">
        <f>ROUND(ROUND(J1157, 2)*I1157, 2)</f>
        <v>0</v>
      </c>
      <c r="P1157" s="31">
        <v>38496.67</v>
      </c>
      <c r="S1157" s="32">
        <f>ROUND(ROUND(P1157, 2)*I1157, 2)</f>
        <v>153986.68</v>
      </c>
      <c r="V1157" s="9">
        <f>ROUND(ROUND(P1157, 2)/1.2, 2)</f>
        <v>32080.560000000001</v>
      </c>
      <c r="Y1157" s="9">
        <f t="shared" si="69"/>
        <v>128322.23</v>
      </c>
      <c r="AD1157" s="4" t="s">
        <v>4719</v>
      </c>
      <c r="AE1157" s="4" t="s">
        <v>4720</v>
      </c>
      <c r="AF1157" s="4" t="s">
        <v>4454</v>
      </c>
    </row>
    <row r="1158" spans="1:35" ht="36" x14ac:dyDescent="0.3">
      <c r="A1158" s="10" t="s">
        <v>4721</v>
      </c>
      <c r="B1158" s="10" t="s">
        <v>4443</v>
      </c>
      <c r="C1158" s="11" t="s">
        <v>4444</v>
      </c>
      <c r="D1158" s="12"/>
      <c r="E1158" s="12" t="s">
        <v>4523</v>
      </c>
      <c r="F1158" s="12" t="s">
        <v>150</v>
      </c>
      <c r="G1158" s="13">
        <v>1</v>
      </c>
      <c r="H1158" s="13"/>
      <c r="I1158" s="13">
        <v>10</v>
      </c>
      <c r="J1158" s="14">
        <v>0</v>
      </c>
      <c r="K1158" s="15">
        <v>3271</v>
      </c>
      <c r="L1158" s="14">
        <f>J1158+ROUND(K1158, 2)</f>
        <v>3271</v>
      </c>
      <c r="M1158" s="14">
        <v>0</v>
      </c>
      <c r="N1158" s="14">
        <v>32710</v>
      </c>
      <c r="O1158" s="14">
        <f>M1158+N1158</f>
        <v>32710</v>
      </c>
      <c r="P1158" s="14">
        <v>37736.67</v>
      </c>
      <c r="Q1158" s="15">
        <v>11170.8</v>
      </c>
      <c r="R1158" s="14">
        <f>P1158+ROUND(Q1158, 2)</f>
        <v>48907.47</v>
      </c>
      <c r="S1158" s="14">
        <v>377366.7</v>
      </c>
      <c r="T1158" s="14">
        <v>111708</v>
      </c>
      <c r="U1158" s="14">
        <f>S1158+T1158</f>
        <v>489074.7</v>
      </c>
      <c r="V1158" s="9">
        <f>ROUND(P1158 / 1.2, 2)</f>
        <v>31447.23</v>
      </c>
      <c r="W1158" s="9">
        <f>ROUND(Q1158 / 1.2, 2)</f>
        <v>9309</v>
      </c>
      <c r="X1158" s="9">
        <f>ROUND(R1158 / 1.2, 2)</f>
        <v>40756.230000000003</v>
      </c>
      <c r="Y1158" s="9">
        <f t="shared" si="69"/>
        <v>314472.25</v>
      </c>
      <c r="Z1158" s="9">
        <f>ROUND(T1158 / 1.2, 2)</f>
        <v>93090</v>
      </c>
      <c r="AA1158" s="9">
        <f>Y1158+Z1158</f>
        <v>407562.25</v>
      </c>
      <c r="AD1158" s="4">
        <v>337840135</v>
      </c>
      <c r="AE1158" s="4">
        <v>28892211</v>
      </c>
      <c r="AG1158" s="4" t="s">
        <v>4446</v>
      </c>
      <c r="AH1158" s="4" t="s">
        <v>4447</v>
      </c>
      <c r="AI1158" s="4" t="s">
        <v>70</v>
      </c>
    </row>
    <row r="1159" spans="1:35" ht="396" x14ac:dyDescent="0.3">
      <c r="A1159" s="10" t="s">
        <v>4722</v>
      </c>
      <c r="B1159" s="10"/>
      <c r="C1159" s="49" t="s">
        <v>4488</v>
      </c>
      <c r="D1159" s="12"/>
      <c r="E1159" s="12" t="s">
        <v>4526</v>
      </c>
      <c r="F1159" s="29" t="s">
        <v>150</v>
      </c>
      <c r="G1159" s="30">
        <v>1</v>
      </c>
      <c r="H1159" s="41"/>
      <c r="I1159" s="41">
        <v>10</v>
      </c>
      <c r="J1159" s="31">
        <v>0</v>
      </c>
      <c r="M1159" s="32">
        <f>ROUND(ROUND(J1159, 2)*I1159, 2)</f>
        <v>0</v>
      </c>
      <c r="P1159" s="31">
        <v>37736.67</v>
      </c>
      <c r="S1159" s="32">
        <f>ROUND(ROUND(P1159, 2)*I1159, 2)</f>
        <v>377366.7</v>
      </c>
      <c r="V1159" s="9">
        <f>ROUND(ROUND(P1159, 2)/1.2, 2)</f>
        <v>31447.23</v>
      </c>
      <c r="Y1159" s="9">
        <f t="shared" si="69"/>
        <v>314472.25</v>
      </c>
      <c r="AD1159" s="4" t="s">
        <v>4723</v>
      </c>
      <c r="AE1159" s="4" t="s">
        <v>4724</v>
      </c>
      <c r="AF1159" s="4" t="s">
        <v>4492</v>
      </c>
    </row>
    <row r="1160" spans="1:35" ht="36" x14ac:dyDescent="0.3">
      <c r="A1160" s="10" t="s">
        <v>4725</v>
      </c>
      <c r="B1160" s="10" t="s">
        <v>4443</v>
      </c>
      <c r="C1160" s="11" t="s">
        <v>4444</v>
      </c>
      <c r="D1160" s="12"/>
      <c r="E1160" s="12" t="s">
        <v>4532</v>
      </c>
      <c r="F1160" s="12" t="s">
        <v>150</v>
      </c>
      <c r="G1160" s="13">
        <v>1</v>
      </c>
      <c r="H1160" s="13"/>
      <c r="I1160" s="13">
        <v>4</v>
      </c>
      <c r="J1160" s="14">
        <v>0</v>
      </c>
      <c r="K1160" s="15">
        <v>3271</v>
      </c>
      <c r="L1160" s="14">
        <f>J1160+ROUND(K1160, 2)</f>
        <v>3271</v>
      </c>
      <c r="M1160" s="14">
        <v>0</v>
      </c>
      <c r="N1160" s="14">
        <v>13084</v>
      </c>
      <c r="O1160" s="14">
        <f>M1160+N1160</f>
        <v>13084</v>
      </c>
      <c r="P1160" s="14">
        <v>37736.67</v>
      </c>
      <c r="Q1160" s="15">
        <v>11170.8</v>
      </c>
      <c r="R1160" s="14">
        <f>P1160+ROUND(Q1160, 2)</f>
        <v>48907.47</v>
      </c>
      <c r="S1160" s="14">
        <v>150946.68</v>
      </c>
      <c r="T1160" s="14">
        <v>44683.199999999997</v>
      </c>
      <c r="U1160" s="14">
        <f>S1160+T1160</f>
        <v>195629.88</v>
      </c>
      <c r="V1160" s="9">
        <f>ROUND(P1160 / 1.2, 2)</f>
        <v>31447.23</v>
      </c>
      <c r="W1160" s="9">
        <f>ROUND(Q1160 / 1.2, 2)</f>
        <v>9309</v>
      </c>
      <c r="X1160" s="9">
        <f>ROUND(R1160 / 1.2, 2)</f>
        <v>40756.230000000003</v>
      </c>
      <c r="Y1160" s="9">
        <f t="shared" si="69"/>
        <v>125788.9</v>
      </c>
      <c r="Z1160" s="9">
        <f>ROUND(T1160 / 1.2, 2)</f>
        <v>37236</v>
      </c>
      <c r="AA1160" s="9">
        <f>Y1160+Z1160</f>
        <v>163024.9</v>
      </c>
      <c r="AD1160" s="4">
        <v>337840136</v>
      </c>
      <c r="AE1160" s="4">
        <v>28892213</v>
      </c>
      <c r="AG1160" s="4" t="s">
        <v>4446</v>
      </c>
      <c r="AH1160" s="4" t="s">
        <v>4447</v>
      </c>
      <c r="AI1160" s="4" t="s">
        <v>70</v>
      </c>
    </row>
    <row r="1161" spans="1:35" ht="396" x14ac:dyDescent="0.3">
      <c r="A1161" s="10" t="s">
        <v>4726</v>
      </c>
      <c r="B1161" s="10"/>
      <c r="C1161" s="49" t="s">
        <v>4450</v>
      </c>
      <c r="D1161" s="12"/>
      <c r="E1161" s="12" t="s">
        <v>4535</v>
      </c>
      <c r="F1161" s="29" t="s">
        <v>150</v>
      </c>
      <c r="G1161" s="30">
        <v>1</v>
      </c>
      <c r="H1161" s="41"/>
      <c r="I1161" s="41">
        <v>4</v>
      </c>
      <c r="J1161" s="31">
        <v>0</v>
      </c>
      <c r="M1161" s="32">
        <f>ROUND(ROUND(J1161, 2)*I1161, 2)</f>
        <v>0</v>
      </c>
      <c r="P1161" s="31">
        <v>37736.67</v>
      </c>
      <c r="S1161" s="32">
        <f>ROUND(ROUND(P1161, 2)*I1161, 2)</f>
        <v>150946.68</v>
      </c>
      <c r="V1161" s="9">
        <f>ROUND(ROUND(P1161, 2)/1.2, 2)</f>
        <v>31447.23</v>
      </c>
      <c r="Y1161" s="9">
        <f t="shared" si="69"/>
        <v>125788.9</v>
      </c>
      <c r="AD1161" s="4" t="s">
        <v>4727</v>
      </c>
      <c r="AE1161" s="4" t="s">
        <v>4728</v>
      </c>
      <c r="AF1161" s="4" t="s">
        <v>4454</v>
      </c>
    </row>
    <row r="1162" spans="1:35" ht="36" x14ac:dyDescent="0.3">
      <c r="A1162" s="10" t="s">
        <v>4729</v>
      </c>
      <c r="B1162" s="10" t="s">
        <v>4443</v>
      </c>
      <c r="C1162" s="11" t="s">
        <v>4444</v>
      </c>
      <c r="D1162" s="12"/>
      <c r="E1162" s="12" t="s">
        <v>4541</v>
      </c>
      <c r="F1162" s="12" t="s">
        <v>150</v>
      </c>
      <c r="G1162" s="13">
        <v>1</v>
      </c>
      <c r="H1162" s="13"/>
      <c r="I1162" s="13">
        <v>5</v>
      </c>
      <c r="J1162" s="14">
        <v>0</v>
      </c>
      <c r="K1162" s="15">
        <v>3271</v>
      </c>
      <c r="L1162" s="14">
        <f>J1162+ROUND(K1162, 2)</f>
        <v>3271</v>
      </c>
      <c r="M1162" s="14">
        <v>0</v>
      </c>
      <c r="N1162" s="14">
        <v>16355</v>
      </c>
      <c r="O1162" s="14">
        <f>M1162+N1162</f>
        <v>16355</v>
      </c>
      <c r="P1162" s="14">
        <v>56520.67</v>
      </c>
      <c r="Q1162" s="15">
        <v>12901.2</v>
      </c>
      <c r="R1162" s="14">
        <f>P1162+ROUND(Q1162, 2)</f>
        <v>69421.87</v>
      </c>
      <c r="S1162" s="14">
        <v>282603.34999999998</v>
      </c>
      <c r="T1162" s="14">
        <v>64506</v>
      </c>
      <c r="U1162" s="14">
        <f>S1162+T1162</f>
        <v>347109.35</v>
      </c>
      <c r="V1162" s="9">
        <f>ROUND(P1162 / 1.2, 2)</f>
        <v>47100.56</v>
      </c>
      <c r="W1162" s="9">
        <f>ROUND(Q1162 / 1.2, 2)</f>
        <v>10751</v>
      </c>
      <c r="X1162" s="9">
        <f>ROUND(R1162 / 1.2, 2)</f>
        <v>57851.56</v>
      </c>
      <c r="Y1162" s="9">
        <f t="shared" si="69"/>
        <v>235502.79</v>
      </c>
      <c r="Z1162" s="9">
        <f>ROUND(T1162 / 1.2, 2)</f>
        <v>53755</v>
      </c>
      <c r="AA1162" s="9">
        <f>Y1162+Z1162</f>
        <v>289257.79000000004</v>
      </c>
      <c r="AD1162" s="4">
        <v>337840137</v>
      </c>
      <c r="AE1162" s="4">
        <v>28892215</v>
      </c>
      <c r="AG1162" s="4" t="s">
        <v>4446</v>
      </c>
      <c r="AH1162" s="4" t="s">
        <v>4447</v>
      </c>
      <c r="AI1162" s="4" t="s">
        <v>70</v>
      </c>
    </row>
    <row r="1163" spans="1:35" ht="378" x14ac:dyDescent="0.3">
      <c r="A1163" s="10" t="s">
        <v>4730</v>
      </c>
      <c r="B1163" s="10"/>
      <c r="C1163" s="49" t="s">
        <v>4488</v>
      </c>
      <c r="D1163" s="12"/>
      <c r="E1163" s="12" t="s">
        <v>4544</v>
      </c>
      <c r="F1163" s="29" t="s">
        <v>150</v>
      </c>
      <c r="G1163" s="30">
        <v>1</v>
      </c>
      <c r="H1163" s="41"/>
      <c r="I1163" s="41">
        <v>5</v>
      </c>
      <c r="J1163" s="31">
        <v>0</v>
      </c>
      <c r="M1163" s="32">
        <f>ROUND(ROUND(J1163, 2)*I1163, 2)</f>
        <v>0</v>
      </c>
      <c r="P1163" s="31">
        <v>56520.67</v>
      </c>
      <c r="S1163" s="32">
        <f>ROUND(ROUND(P1163, 2)*I1163, 2)</f>
        <v>282603.34999999998</v>
      </c>
      <c r="V1163" s="9">
        <f>ROUND(ROUND(P1163, 2)/1.2, 2)</f>
        <v>47100.56</v>
      </c>
      <c r="Y1163" s="9">
        <f t="shared" si="69"/>
        <v>235502.79</v>
      </c>
      <c r="AD1163" s="4" t="s">
        <v>4731</v>
      </c>
      <c r="AE1163" s="4" t="s">
        <v>4732</v>
      </c>
      <c r="AF1163" s="4" t="s">
        <v>4492</v>
      </c>
    </row>
    <row r="1164" spans="1:35" ht="36" x14ac:dyDescent="0.3">
      <c r="A1164" s="10" t="s">
        <v>4733</v>
      </c>
      <c r="B1164" s="10" t="s">
        <v>4443</v>
      </c>
      <c r="C1164" s="11" t="s">
        <v>4444</v>
      </c>
      <c r="D1164" s="12"/>
      <c r="E1164" s="12" t="s">
        <v>4550</v>
      </c>
      <c r="F1164" s="12" t="s">
        <v>150</v>
      </c>
      <c r="G1164" s="13">
        <v>1</v>
      </c>
      <c r="H1164" s="13"/>
      <c r="I1164" s="13">
        <v>1</v>
      </c>
      <c r="J1164" s="14">
        <v>0</v>
      </c>
      <c r="K1164" s="15">
        <v>3271</v>
      </c>
      <c r="L1164" s="14">
        <f>J1164+ROUND(K1164, 2)</f>
        <v>3271</v>
      </c>
      <c r="M1164" s="14">
        <v>0</v>
      </c>
      <c r="N1164" s="14">
        <v>3271</v>
      </c>
      <c r="O1164" s="14">
        <f>M1164+N1164</f>
        <v>3271</v>
      </c>
      <c r="P1164" s="14">
        <v>56520.67</v>
      </c>
      <c r="Q1164" s="15">
        <v>12901.2</v>
      </c>
      <c r="R1164" s="14">
        <f>P1164+ROUND(Q1164, 2)</f>
        <v>69421.87</v>
      </c>
      <c r="S1164" s="14">
        <v>56520.67</v>
      </c>
      <c r="T1164" s="14">
        <v>12901.2</v>
      </c>
      <c r="U1164" s="14">
        <f>S1164+T1164</f>
        <v>69421.87</v>
      </c>
      <c r="V1164" s="9">
        <f>ROUND(P1164 / 1.2, 2)</f>
        <v>47100.56</v>
      </c>
      <c r="W1164" s="9">
        <f>ROUND(Q1164 / 1.2, 2)</f>
        <v>10751</v>
      </c>
      <c r="X1164" s="9">
        <f>ROUND(R1164 / 1.2, 2)</f>
        <v>57851.56</v>
      </c>
      <c r="Y1164" s="9">
        <f t="shared" si="69"/>
        <v>47100.56</v>
      </c>
      <c r="Z1164" s="9">
        <f>ROUND(T1164 / 1.2, 2)</f>
        <v>10751</v>
      </c>
      <c r="AA1164" s="9">
        <f>Y1164+Z1164</f>
        <v>57851.56</v>
      </c>
      <c r="AD1164" s="4">
        <v>337840138</v>
      </c>
      <c r="AE1164" s="4">
        <v>28892217</v>
      </c>
      <c r="AG1164" s="4" t="s">
        <v>4446</v>
      </c>
      <c r="AH1164" s="4" t="s">
        <v>4447</v>
      </c>
      <c r="AI1164" s="4" t="s">
        <v>70</v>
      </c>
    </row>
    <row r="1165" spans="1:35" ht="378" x14ac:dyDescent="0.3">
      <c r="A1165" s="10" t="s">
        <v>4734</v>
      </c>
      <c r="B1165" s="10"/>
      <c r="C1165" s="49" t="s">
        <v>4450</v>
      </c>
      <c r="D1165" s="12"/>
      <c r="E1165" s="12" t="s">
        <v>4553</v>
      </c>
      <c r="F1165" s="29" t="s">
        <v>150</v>
      </c>
      <c r="G1165" s="30">
        <v>1</v>
      </c>
      <c r="H1165" s="41"/>
      <c r="I1165" s="41">
        <v>1</v>
      </c>
      <c r="J1165" s="31">
        <v>0</v>
      </c>
      <c r="M1165" s="32">
        <f>ROUND(ROUND(J1165, 2)*I1165, 2)</f>
        <v>0</v>
      </c>
      <c r="P1165" s="31">
        <v>56520.67</v>
      </c>
      <c r="S1165" s="32">
        <f>ROUND(ROUND(P1165, 2)*I1165, 2)</f>
        <v>56520.67</v>
      </c>
      <c r="V1165" s="9">
        <f>ROUND(ROUND(P1165, 2)/1.2, 2)</f>
        <v>47100.56</v>
      </c>
      <c r="Y1165" s="9">
        <f t="shared" si="69"/>
        <v>47100.56</v>
      </c>
      <c r="AD1165" s="4" t="s">
        <v>4735</v>
      </c>
      <c r="AE1165" s="4" t="s">
        <v>4736</v>
      </c>
      <c r="AF1165" s="4" t="s">
        <v>4454</v>
      </c>
    </row>
    <row r="1166" spans="1:35" ht="36" x14ac:dyDescent="0.3">
      <c r="A1166" s="10" t="s">
        <v>4737</v>
      </c>
      <c r="B1166" s="10" t="s">
        <v>4443</v>
      </c>
      <c r="C1166" s="11" t="s">
        <v>4444</v>
      </c>
      <c r="D1166" s="12"/>
      <c r="E1166" s="12" t="s">
        <v>4559</v>
      </c>
      <c r="F1166" s="12" t="s">
        <v>150</v>
      </c>
      <c r="G1166" s="13">
        <v>1</v>
      </c>
      <c r="H1166" s="13"/>
      <c r="I1166" s="13">
        <v>5</v>
      </c>
      <c r="J1166" s="14">
        <v>0</v>
      </c>
      <c r="K1166" s="15">
        <v>3271</v>
      </c>
      <c r="L1166" s="14">
        <f>J1166+ROUND(K1166, 2)</f>
        <v>3271</v>
      </c>
      <c r="M1166" s="14">
        <v>0</v>
      </c>
      <c r="N1166" s="14">
        <v>16355</v>
      </c>
      <c r="O1166" s="14">
        <f>M1166+N1166</f>
        <v>16355</v>
      </c>
      <c r="P1166" s="14">
        <v>39406.67</v>
      </c>
      <c r="Q1166" s="15">
        <v>11170.8</v>
      </c>
      <c r="R1166" s="14">
        <f>P1166+ROUND(Q1166, 2)</f>
        <v>50577.47</v>
      </c>
      <c r="S1166" s="14">
        <v>197033.35</v>
      </c>
      <c r="T1166" s="14">
        <v>55854</v>
      </c>
      <c r="U1166" s="14">
        <f>S1166+T1166</f>
        <v>252887.35</v>
      </c>
      <c r="V1166" s="9">
        <f>ROUND(P1166 / 1.2, 2)</f>
        <v>32838.89</v>
      </c>
      <c r="W1166" s="9">
        <f>ROUND(Q1166 / 1.2, 2)</f>
        <v>9309</v>
      </c>
      <c r="X1166" s="9">
        <f>ROUND(R1166 / 1.2, 2)</f>
        <v>42147.89</v>
      </c>
      <c r="Y1166" s="9">
        <f t="shared" si="69"/>
        <v>164194.46</v>
      </c>
      <c r="Z1166" s="9">
        <f>ROUND(T1166 / 1.2, 2)</f>
        <v>46545</v>
      </c>
      <c r="AA1166" s="9">
        <f>Y1166+Z1166</f>
        <v>210739.46</v>
      </c>
      <c r="AD1166" s="4">
        <v>337840139</v>
      </c>
      <c r="AE1166" s="4">
        <v>28892219</v>
      </c>
      <c r="AG1166" s="4" t="s">
        <v>4446</v>
      </c>
      <c r="AH1166" s="4" t="s">
        <v>4447</v>
      </c>
      <c r="AI1166" s="4" t="s">
        <v>70</v>
      </c>
    </row>
    <row r="1167" spans="1:35" ht="342" x14ac:dyDescent="0.3">
      <c r="A1167" s="10" t="s">
        <v>4738</v>
      </c>
      <c r="B1167" s="10"/>
      <c r="C1167" s="49" t="s">
        <v>4488</v>
      </c>
      <c r="D1167" s="12"/>
      <c r="E1167" s="12" t="s">
        <v>4562</v>
      </c>
      <c r="F1167" s="29" t="s">
        <v>150</v>
      </c>
      <c r="G1167" s="30">
        <v>1</v>
      </c>
      <c r="H1167" s="41"/>
      <c r="I1167" s="41">
        <v>5</v>
      </c>
      <c r="J1167" s="31">
        <v>0</v>
      </c>
      <c r="M1167" s="32">
        <f>ROUND(ROUND(J1167, 2)*I1167, 2)</f>
        <v>0</v>
      </c>
      <c r="P1167" s="31">
        <v>39406.67</v>
      </c>
      <c r="S1167" s="32">
        <f>ROUND(ROUND(P1167, 2)*I1167, 2)</f>
        <v>197033.35</v>
      </c>
      <c r="V1167" s="9">
        <f>ROUND(ROUND(P1167, 2)/1.2, 2)</f>
        <v>32838.89</v>
      </c>
      <c r="Y1167" s="9">
        <f t="shared" si="69"/>
        <v>164194.46</v>
      </c>
      <c r="AD1167" s="4" t="s">
        <v>4739</v>
      </c>
      <c r="AE1167" s="4" t="s">
        <v>4740</v>
      </c>
      <c r="AF1167" s="4" t="s">
        <v>4492</v>
      </c>
    </row>
    <row r="1168" spans="1:35" ht="36" x14ac:dyDescent="0.3">
      <c r="A1168" s="10" t="s">
        <v>4741</v>
      </c>
      <c r="B1168" s="10" t="s">
        <v>4443</v>
      </c>
      <c r="C1168" s="11" t="s">
        <v>4444</v>
      </c>
      <c r="D1168" s="12"/>
      <c r="E1168" s="12" t="s">
        <v>4568</v>
      </c>
      <c r="F1168" s="12" t="s">
        <v>150</v>
      </c>
      <c r="G1168" s="13">
        <v>1</v>
      </c>
      <c r="H1168" s="13"/>
      <c r="I1168" s="13">
        <v>3</v>
      </c>
      <c r="J1168" s="14">
        <v>0</v>
      </c>
      <c r="K1168" s="15">
        <v>3271</v>
      </c>
      <c r="L1168" s="14">
        <f>J1168+ROUND(K1168, 2)</f>
        <v>3271</v>
      </c>
      <c r="M1168" s="14">
        <v>0</v>
      </c>
      <c r="N1168" s="14">
        <v>9813</v>
      </c>
      <c r="O1168" s="14">
        <f>M1168+N1168</f>
        <v>9813</v>
      </c>
      <c r="P1168" s="14">
        <v>39406.67</v>
      </c>
      <c r="Q1168" s="15">
        <v>11170.8</v>
      </c>
      <c r="R1168" s="14">
        <f>P1168+ROUND(Q1168, 2)</f>
        <v>50577.47</v>
      </c>
      <c r="S1168" s="14">
        <v>118220.01</v>
      </c>
      <c r="T1168" s="14">
        <v>33512.400000000001</v>
      </c>
      <c r="U1168" s="14">
        <f>S1168+T1168</f>
        <v>151732.41</v>
      </c>
      <c r="V1168" s="9">
        <f>ROUND(P1168 / 1.2, 2)</f>
        <v>32838.89</v>
      </c>
      <c r="W1168" s="9">
        <f>ROUND(Q1168 / 1.2, 2)</f>
        <v>9309</v>
      </c>
      <c r="X1168" s="9">
        <f>ROUND(R1168 / 1.2, 2)</f>
        <v>42147.89</v>
      </c>
      <c r="Y1168" s="9">
        <f t="shared" si="69"/>
        <v>98516.68</v>
      </c>
      <c r="Z1168" s="9">
        <f>ROUND(T1168 / 1.2, 2)</f>
        <v>27927</v>
      </c>
      <c r="AA1168" s="9">
        <f>Y1168+Z1168</f>
        <v>126443.68</v>
      </c>
      <c r="AD1168" s="4">
        <v>337840140</v>
      </c>
      <c r="AE1168" s="4">
        <v>28892221</v>
      </c>
      <c r="AG1168" s="4" t="s">
        <v>4446</v>
      </c>
      <c r="AH1168" s="4" t="s">
        <v>4447</v>
      </c>
      <c r="AI1168" s="4" t="s">
        <v>70</v>
      </c>
    </row>
    <row r="1169" spans="1:35" ht="342" x14ac:dyDescent="0.3">
      <c r="A1169" s="10" t="s">
        <v>4742</v>
      </c>
      <c r="B1169" s="10"/>
      <c r="C1169" s="49" t="s">
        <v>4450</v>
      </c>
      <c r="D1169" s="12"/>
      <c r="E1169" s="12" t="s">
        <v>4572</v>
      </c>
      <c r="F1169" s="29" t="s">
        <v>150</v>
      </c>
      <c r="G1169" s="30">
        <v>1</v>
      </c>
      <c r="H1169" s="41"/>
      <c r="I1169" s="41">
        <v>3</v>
      </c>
      <c r="J1169" s="31">
        <v>0</v>
      </c>
      <c r="M1169" s="32">
        <f>ROUND(ROUND(J1169, 2)*I1169, 2)</f>
        <v>0</v>
      </c>
      <c r="P1169" s="31">
        <v>39406.67</v>
      </c>
      <c r="S1169" s="32">
        <f>ROUND(ROUND(P1169, 2)*I1169, 2)</f>
        <v>118220.01</v>
      </c>
      <c r="V1169" s="9">
        <f>ROUND(ROUND(P1169, 2)/1.2, 2)</f>
        <v>32838.89</v>
      </c>
      <c r="Y1169" s="9">
        <f t="shared" si="69"/>
        <v>98516.68</v>
      </c>
      <c r="AD1169" s="4" t="s">
        <v>4743</v>
      </c>
      <c r="AE1169" s="4" t="s">
        <v>4744</v>
      </c>
      <c r="AF1169" s="4" t="s">
        <v>4454</v>
      </c>
    </row>
    <row r="1170" spans="1:35" ht="36" x14ac:dyDescent="0.3">
      <c r="A1170" s="10" t="s">
        <v>4745</v>
      </c>
      <c r="B1170" s="10" t="s">
        <v>4443</v>
      </c>
      <c r="C1170" s="11" t="s">
        <v>4444</v>
      </c>
      <c r="D1170" s="12"/>
      <c r="E1170" s="12" t="s">
        <v>4579</v>
      </c>
      <c r="F1170" s="12" t="s">
        <v>150</v>
      </c>
      <c r="G1170" s="13">
        <v>1</v>
      </c>
      <c r="H1170" s="13"/>
      <c r="I1170" s="13">
        <v>15</v>
      </c>
      <c r="J1170" s="14">
        <v>0</v>
      </c>
      <c r="K1170" s="15">
        <v>3271</v>
      </c>
      <c r="L1170" s="14">
        <f>J1170+ROUND(K1170, 2)</f>
        <v>3271</v>
      </c>
      <c r="M1170" s="14">
        <v>0</v>
      </c>
      <c r="N1170" s="14">
        <v>49065</v>
      </c>
      <c r="O1170" s="14">
        <f>M1170+N1170</f>
        <v>49065</v>
      </c>
      <c r="P1170" s="14">
        <v>56520.67</v>
      </c>
      <c r="Q1170" s="15">
        <v>12901.2</v>
      </c>
      <c r="R1170" s="14">
        <f>P1170+ROUND(Q1170, 2)</f>
        <v>69421.87</v>
      </c>
      <c r="S1170" s="14">
        <v>847810.05</v>
      </c>
      <c r="T1170" s="14">
        <v>193518</v>
      </c>
      <c r="U1170" s="14">
        <f>S1170+T1170</f>
        <v>1041328.05</v>
      </c>
      <c r="V1170" s="9">
        <f>ROUND(P1170 / 1.2, 2)</f>
        <v>47100.56</v>
      </c>
      <c r="W1170" s="9">
        <f>ROUND(Q1170 / 1.2, 2)</f>
        <v>10751</v>
      </c>
      <c r="X1170" s="9">
        <f>ROUND(R1170 / 1.2, 2)</f>
        <v>57851.56</v>
      </c>
      <c r="Y1170" s="9">
        <f t="shared" si="69"/>
        <v>706508.38</v>
      </c>
      <c r="Z1170" s="9">
        <f>ROUND(T1170 / 1.2, 2)</f>
        <v>161265</v>
      </c>
      <c r="AA1170" s="9">
        <f>Y1170+Z1170</f>
        <v>867773.38</v>
      </c>
      <c r="AD1170" s="4">
        <v>337840141</v>
      </c>
      <c r="AE1170" s="4">
        <v>28892223</v>
      </c>
      <c r="AG1170" s="4" t="s">
        <v>4446</v>
      </c>
      <c r="AH1170" s="4" t="s">
        <v>4447</v>
      </c>
      <c r="AI1170" s="4" t="s">
        <v>70</v>
      </c>
    </row>
    <row r="1171" spans="1:35" ht="360" x14ac:dyDescent="0.3">
      <c r="A1171" s="10" t="s">
        <v>4746</v>
      </c>
      <c r="B1171" s="10"/>
      <c r="C1171" s="49" t="s">
        <v>4488</v>
      </c>
      <c r="D1171" s="12"/>
      <c r="E1171" s="12" t="s">
        <v>4582</v>
      </c>
      <c r="F1171" s="29" t="s">
        <v>150</v>
      </c>
      <c r="G1171" s="30">
        <v>1</v>
      </c>
      <c r="H1171" s="41"/>
      <c r="I1171" s="41">
        <v>15</v>
      </c>
      <c r="J1171" s="31">
        <v>0</v>
      </c>
      <c r="M1171" s="32">
        <f>ROUND(ROUND(J1171, 2)*I1171, 2)</f>
        <v>0</v>
      </c>
      <c r="P1171" s="31">
        <v>56520.67</v>
      </c>
      <c r="S1171" s="32">
        <f>ROUND(ROUND(P1171, 2)*I1171, 2)</f>
        <v>847810.05</v>
      </c>
      <c r="V1171" s="9">
        <f>ROUND(ROUND(P1171, 2)/1.2, 2)</f>
        <v>47100.56</v>
      </c>
      <c r="Y1171" s="9">
        <f t="shared" si="69"/>
        <v>706508.38</v>
      </c>
      <c r="AD1171" s="4" t="s">
        <v>4747</v>
      </c>
      <c r="AE1171" s="4" t="s">
        <v>4748</v>
      </c>
      <c r="AF1171" s="4" t="s">
        <v>4492</v>
      </c>
    </row>
    <row r="1172" spans="1:35" ht="36" x14ac:dyDescent="0.3">
      <c r="A1172" s="10" t="s">
        <v>4749</v>
      </c>
      <c r="B1172" s="10" t="s">
        <v>4443</v>
      </c>
      <c r="C1172" s="11" t="s">
        <v>4444</v>
      </c>
      <c r="D1172" s="12"/>
      <c r="E1172" s="12" t="s">
        <v>4588</v>
      </c>
      <c r="F1172" s="12" t="s">
        <v>150</v>
      </c>
      <c r="G1172" s="13">
        <v>1</v>
      </c>
      <c r="H1172" s="13"/>
      <c r="I1172" s="13">
        <v>4</v>
      </c>
      <c r="J1172" s="14">
        <v>0</v>
      </c>
      <c r="K1172" s="15">
        <v>3271</v>
      </c>
      <c r="L1172" s="14">
        <f>J1172+ROUND(K1172, 2)</f>
        <v>3271</v>
      </c>
      <c r="M1172" s="14">
        <v>0</v>
      </c>
      <c r="N1172" s="14">
        <v>13084</v>
      </c>
      <c r="O1172" s="14">
        <f>M1172+N1172</f>
        <v>13084</v>
      </c>
      <c r="P1172" s="14">
        <v>56520.67</v>
      </c>
      <c r="Q1172" s="15">
        <v>12901.2</v>
      </c>
      <c r="R1172" s="14">
        <f>P1172+ROUND(Q1172, 2)</f>
        <v>69421.87</v>
      </c>
      <c r="S1172" s="14">
        <v>226082.68</v>
      </c>
      <c r="T1172" s="14">
        <v>51604.800000000003</v>
      </c>
      <c r="U1172" s="14">
        <f>S1172+T1172</f>
        <v>277687.48</v>
      </c>
      <c r="V1172" s="9">
        <f>ROUND(P1172 / 1.2, 2)</f>
        <v>47100.56</v>
      </c>
      <c r="W1172" s="9">
        <f>ROUND(Q1172 / 1.2, 2)</f>
        <v>10751</v>
      </c>
      <c r="X1172" s="9">
        <f>ROUND(R1172 / 1.2, 2)</f>
        <v>57851.56</v>
      </c>
      <c r="Y1172" s="9">
        <f t="shared" si="69"/>
        <v>188402.23</v>
      </c>
      <c r="Z1172" s="9">
        <f>ROUND(T1172 / 1.2, 2)</f>
        <v>43004</v>
      </c>
      <c r="AA1172" s="9">
        <f>Y1172+Z1172</f>
        <v>231406.23</v>
      </c>
      <c r="AD1172" s="4">
        <v>337840142</v>
      </c>
      <c r="AE1172" s="4">
        <v>28892225</v>
      </c>
      <c r="AG1172" s="4" t="s">
        <v>4446</v>
      </c>
      <c r="AH1172" s="4" t="s">
        <v>4447</v>
      </c>
      <c r="AI1172" s="4" t="s">
        <v>70</v>
      </c>
    </row>
    <row r="1173" spans="1:35" ht="360" x14ac:dyDescent="0.3">
      <c r="A1173" s="10" t="s">
        <v>4750</v>
      </c>
      <c r="B1173" s="10"/>
      <c r="C1173" s="49" t="s">
        <v>4450</v>
      </c>
      <c r="D1173" s="12"/>
      <c r="E1173" s="12" t="s">
        <v>4591</v>
      </c>
      <c r="F1173" s="29" t="s">
        <v>150</v>
      </c>
      <c r="G1173" s="30">
        <v>1</v>
      </c>
      <c r="H1173" s="41"/>
      <c r="I1173" s="41">
        <v>4</v>
      </c>
      <c r="J1173" s="31">
        <v>0</v>
      </c>
      <c r="M1173" s="32">
        <f>ROUND(ROUND(J1173, 2)*I1173, 2)</f>
        <v>0</v>
      </c>
      <c r="P1173" s="31">
        <v>56520.67</v>
      </c>
      <c r="S1173" s="32">
        <f>ROUND(ROUND(P1173, 2)*I1173, 2)</f>
        <v>226082.68</v>
      </c>
      <c r="V1173" s="9">
        <f>ROUND(ROUND(P1173, 2)/1.2, 2)</f>
        <v>47100.56</v>
      </c>
      <c r="Y1173" s="9">
        <f t="shared" si="69"/>
        <v>188402.23</v>
      </c>
      <c r="AD1173" s="4" t="s">
        <v>4751</v>
      </c>
      <c r="AE1173" s="4" t="s">
        <v>4752</v>
      </c>
      <c r="AF1173" s="4" t="s">
        <v>4454</v>
      </c>
    </row>
    <row r="1174" spans="1:35" ht="36" x14ac:dyDescent="0.3">
      <c r="A1174" s="10" t="s">
        <v>4753</v>
      </c>
      <c r="B1174" s="10" t="s">
        <v>4443</v>
      </c>
      <c r="C1174" s="11" t="s">
        <v>4444</v>
      </c>
      <c r="D1174" s="12"/>
      <c r="E1174" s="12" t="s">
        <v>4597</v>
      </c>
      <c r="F1174" s="12" t="s">
        <v>150</v>
      </c>
      <c r="G1174" s="13">
        <v>1</v>
      </c>
      <c r="H1174" s="13"/>
      <c r="I1174" s="13">
        <v>2</v>
      </c>
      <c r="J1174" s="14">
        <v>0</v>
      </c>
      <c r="K1174" s="15">
        <v>3271</v>
      </c>
      <c r="L1174" s="14">
        <f>J1174+ROUND(K1174, 2)</f>
        <v>3271</v>
      </c>
      <c r="M1174" s="14">
        <v>0</v>
      </c>
      <c r="N1174" s="14">
        <v>6542</v>
      </c>
      <c r="O1174" s="14">
        <f>M1174+N1174</f>
        <v>6542</v>
      </c>
      <c r="P1174" s="14">
        <v>63045</v>
      </c>
      <c r="Q1174" s="15">
        <v>12901.2</v>
      </c>
      <c r="R1174" s="14">
        <f>P1174+ROUND(Q1174, 2)</f>
        <v>75946.2</v>
      </c>
      <c r="S1174" s="14">
        <v>126090</v>
      </c>
      <c r="T1174" s="14">
        <v>25802.400000000001</v>
      </c>
      <c r="U1174" s="14">
        <f>S1174+T1174</f>
        <v>151892.4</v>
      </c>
      <c r="V1174" s="9">
        <f>ROUND(P1174 / 1.2, 2)</f>
        <v>52537.5</v>
      </c>
      <c r="W1174" s="9">
        <f>ROUND(Q1174 / 1.2, 2)</f>
        <v>10751</v>
      </c>
      <c r="X1174" s="9">
        <f>ROUND(R1174 / 1.2, 2)</f>
        <v>63288.5</v>
      </c>
      <c r="Y1174" s="9">
        <f t="shared" si="69"/>
        <v>105075</v>
      </c>
      <c r="Z1174" s="9">
        <f>ROUND(T1174 / 1.2, 2)</f>
        <v>21502</v>
      </c>
      <c r="AA1174" s="9">
        <f>Y1174+Z1174</f>
        <v>126577</v>
      </c>
      <c r="AD1174" s="4">
        <v>337840143</v>
      </c>
      <c r="AE1174" s="4">
        <v>28892227</v>
      </c>
      <c r="AG1174" s="4" t="s">
        <v>4446</v>
      </c>
      <c r="AH1174" s="4" t="s">
        <v>4447</v>
      </c>
      <c r="AI1174" s="4" t="s">
        <v>70</v>
      </c>
    </row>
    <row r="1175" spans="1:35" ht="342" x14ac:dyDescent="0.3">
      <c r="A1175" s="10" t="s">
        <v>4754</v>
      </c>
      <c r="B1175" s="10"/>
      <c r="C1175" s="49" t="s">
        <v>4488</v>
      </c>
      <c r="D1175" s="12"/>
      <c r="E1175" s="12" t="s">
        <v>4600</v>
      </c>
      <c r="F1175" s="29" t="s">
        <v>150</v>
      </c>
      <c r="G1175" s="30">
        <v>1</v>
      </c>
      <c r="H1175" s="41"/>
      <c r="I1175" s="41">
        <v>2</v>
      </c>
      <c r="J1175" s="31">
        <v>0</v>
      </c>
      <c r="M1175" s="32">
        <f>ROUND(ROUND(J1175, 2)*I1175, 2)</f>
        <v>0</v>
      </c>
      <c r="P1175" s="31">
        <v>63045</v>
      </c>
      <c r="S1175" s="32">
        <f>ROUND(ROUND(P1175, 2)*I1175, 2)</f>
        <v>126090</v>
      </c>
      <c r="V1175" s="9">
        <f>ROUND(ROUND(P1175, 2)/1.2, 2)</f>
        <v>52537.5</v>
      </c>
      <c r="Y1175" s="9">
        <f t="shared" si="69"/>
        <v>105075</v>
      </c>
      <c r="AD1175" s="4" t="s">
        <v>4755</v>
      </c>
      <c r="AE1175" s="4" t="s">
        <v>4756</v>
      </c>
      <c r="AF1175" s="4" t="s">
        <v>4492</v>
      </c>
    </row>
    <row r="1176" spans="1:35" ht="36" x14ac:dyDescent="0.3">
      <c r="A1176" s="10" t="s">
        <v>4757</v>
      </c>
      <c r="B1176" s="10" t="s">
        <v>4443</v>
      </c>
      <c r="C1176" s="11" t="s">
        <v>4444</v>
      </c>
      <c r="D1176" s="12"/>
      <c r="E1176" s="12" t="s">
        <v>4606</v>
      </c>
      <c r="F1176" s="12" t="s">
        <v>150</v>
      </c>
      <c r="G1176" s="13">
        <v>1</v>
      </c>
      <c r="H1176" s="13"/>
      <c r="I1176" s="13">
        <v>2</v>
      </c>
      <c r="J1176" s="14">
        <v>0</v>
      </c>
      <c r="K1176" s="15">
        <v>3271</v>
      </c>
      <c r="L1176" s="14">
        <f>J1176+ROUND(K1176, 2)</f>
        <v>3271</v>
      </c>
      <c r="M1176" s="14">
        <v>0</v>
      </c>
      <c r="N1176" s="14">
        <v>6542</v>
      </c>
      <c r="O1176" s="14">
        <f>M1176+N1176</f>
        <v>6542</v>
      </c>
      <c r="P1176" s="14">
        <v>39406.67</v>
      </c>
      <c r="Q1176" s="15">
        <v>11170.8</v>
      </c>
      <c r="R1176" s="14">
        <f>P1176+ROUND(Q1176, 2)</f>
        <v>50577.47</v>
      </c>
      <c r="S1176" s="14">
        <v>78813.34</v>
      </c>
      <c r="T1176" s="14">
        <v>22341.599999999999</v>
      </c>
      <c r="U1176" s="14">
        <f>S1176+T1176</f>
        <v>101154.94</v>
      </c>
      <c r="V1176" s="9">
        <f>ROUND(P1176 / 1.2, 2)</f>
        <v>32838.89</v>
      </c>
      <c r="W1176" s="9">
        <f>ROUND(Q1176 / 1.2, 2)</f>
        <v>9309</v>
      </c>
      <c r="X1176" s="9">
        <f>ROUND(R1176 / 1.2, 2)</f>
        <v>42147.89</v>
      </c>
      <c r="Y1176" s="9">
        <f t="shared" si="69"/>
        <v>65677.78</v>
      </c>
      <c r="Z1176" s="9">
        <f>ROUND(T1176 / 1.2, 2)</f>
        <v>18618</v>
      </c>
      <c r="AA1176" s="9">
        <f>Y1176+Z1176</f>
        <v>84295.78</v>
      </c>
      <c r="AD1176" s="4">
        <v>337840144</v>
      </c>
      <c r="AE1176" s="4">
        <v>28892229</v>
      </c>
      <c r="AG1176" s="4" t="s">
        <v>4446</v>
      </c>
      <c r="AH1176" s="4" t="s">
        <v>4447</v>
      </c>
      <c r="AI1176" s="4" t="s">
        <v>70</v>
      </c>
    </row>
    <row r="1177" spans="1:35" ht="324" x14ac:dyDescent="0.3">
      <c r="A1177" s="10" t="s">
        <v>4758</v>
      </c>
      <c r="B1177" s="10"/>
      <c r="C1177" s="49" t="s">
        <v>4488</v>
      </c>
      <c r="D1177" s="12"/>
      <c r="E1177" s="12" t="s">
        <v>4609</v>
      </c>
      <c r="F1177" s="29" t="s">
        <v>150</v>
      </c>
      <c r="G1177" s="30">
        <v>1</v>
      </c>
      <c r="H1177" s="41"/>
      <c r="I1177" s="41">
        <v>2</v>
      </c>
      <c r="J1177" s="31">
        <v>0</v>
      </c>
      <c r="M1177" s="32">
        <f>ROUND(ROUND(J1177, 2)*I1177, 2)</f>
        <v>0</v>
      </c>
      <c r="P1177" s="31">
        <v>39406.67</v>
      </c>
      <c r="S1177" s="32">
        <f>ROUND(ROUND(P1177, 2)*I1177, 2)</f>
        <v>78813.34</v>
      </c>
      <c r="V1177" s="9">
        <f>ROUND(ROUND(P1177, 2)/1.2, 2)</f>
        <v>32838.89</v>
      </c>
      <c r="Y1177" s="9">
        <f t="shared" si="69"/>
        <v>65677.78</v>
      </c>
      <c r="AD1177" s="4" t="s">
        <v>4759</v>
      </c>
      <c r="AE1177" s="4" t="s">
        <v>4760</v>
      </c>
      <c r="AF1177" s="4" t="s">
        <v>4492</v>
      </c>
    </row>
    <row r="1178" spans="1:35" ht="36" x14ac:dyDescent="0.3">
      <c r="A1178" s="10" t="s">
        <v>4761</v>
      </c>
      <c r="B1178" s="10" t="s">
        <v>4443</v>
      </c>
      <c r="C1178" s="11" t="s">
        <v>4444</v>
      </c>
      <c r="D1178" s="12"/>
      <c r="E1178" s="12" t="s">
        <v>4615</v>
      </c>
      <c r="F1178" s="12" t="s">
        <v>150</v>
      </c>
      <c r="G1178" s="13">
        <v>1</v>
      </c>
      <c r="H1178" s="13"/>
      <c r="I1178" s="13">
        <v>2</v>
      </c>
      <c r="J1178" s="14">
        <v>0</v>
      </c>
      <c r="K1178" s="15">
        <v>3271</v>
      </c>
      <c r="L1178" s="14">
        <f>J1178+ROUND(K1178, 2)</f>
        <v>3271</v>
      </c>
      <c r="M1178" s="14">
        <v>0</v>
      </c>
      <c r="N1178" s="14">
        <v>6542</v>
      </c>
      <c r="O1178" s="14">
        <f>M1178+N1178</f>
        <v>6542</v>
      </c>
      <c r="P1178" s="14">
        <v>56520.67</v>
      </c>
      <c r="Q1178" s="15">
        <v>12901.2</v>
      </c>
      <c r="R1178" s="14">
        <f>P1178+ROUND(Q1178, 2)</f>
        <v>69421.87</v>
      </c>
      <c r="S1178" s="14">
        <v>113041.34</v>
      </c>
      <c r="T1178" s="14">
        <v>25802.400000000001</v>
      </c>
      <c r="U1178" s="14">
        <f>S1178+T1178</f>
        <v>138843.74</v>
      </c>
      <c r="V1178" s="9">
        <f>ROUND(P1178 / 1.2, 2)</f>
        <v>47100.56</v>
      </c>
      <c r="W1178" s="9">
        <f>ROUND(Q1178 / 1.2, 2)</f>
        <v>10751</v>
      </c>
      <c r="X1178" s="9">
        <f>ROUND(R1178 / 1.2, 2)</f>
        <v>57851.56</v>
      </c>
      <c r="Y1178" s="9">
        <f t="shared" si="69"/>
        <v>94201.12</v>
      </c>
      <c r="Z1178" s="9">
        <f>ROUND(T1178 / 1.2, 2)</f>
        <v>21502</v>
      </c>
      <c r="AA1178" s="9">
        <f>Y1178+Z1178</f>
        <v>115703.12</v>
      </c>
      <c r="AD1178" s="4">
        <v>337840145</v>
      </c>
      <c r="AE1178" s="4">
        <v>28892231</v>
      </c>
      <c r="AG1178" s="4" t="s">
        <v>4446</v>
      </c>
      <c r="AH1178" s="4" t="s">
        <v>4447</v>
      </c>
      <c r="AI1178" s="4" t="s">
        <v>70</v>
      </c>
    </row>
    <row r="1179" spans="1:35" ht="324" x14ac:dyDescent="0.3">
      <c r="A1179" s="10" t="s">
        <v>4762</v>
      </c>
      <c r="B1179" s="10"/>
      <c r="C1179" s="49" t="s">
        <v>4488</v>
      </c>
      <c r="D1179" s="12"/>
      <c r="E1179" s="12" t="s">
        <v>4618</v>
      </c>
      <c r="F1179" s="29" t="s">
        <v>150</v>
      </c>
      <c r="G1179" s="30">
        <v>1</v>
      </c>
      <c r="H1179" s="41"/>
      <c r="I1179" s="41">
        <v>2</v>
      </c>
      <c r="J1179" s="31">
        <v>0</v>
      </c>
      <c r="M1179" s="32">
        <f>ROUND(ROUND(J1179, 2)*I1179, 2)</f>
        <v>0</v>
      </c>
      <c r="P1179" s="31">
        <v>56520.67</v>
      </c>
      <c r="S1179" s="32">
        <f>ROUND(ROUND(P1179, 2)*I1179, 2)</f>
        <v>113041.34</v>
      </c>
      <c r="V1179" s="9">
        <f>ROUND(ROUND(P1179, 2)/1.2, 2)</f>
        <v>47100.56</v>
      </c>
      <c r="Y1179" s="9">
        <f t="shared" si="69"/>
        <v>94201.12</v>
      </c>
      <c r="AD1179" s="4" t="s">
        <v>4763</v>
      </c>
      <c r="AE1179" s="4" t="s">
        <v>4764</v>
      </c>
      <c r="AF1179" s="4" t="s">
        <v>4492</v>
      </c>
    </row>
    <row r="1180" spans="1:35" ht="36" x14ac:dyDescent="0.3">
      <c r="A1180" s="10" t="s">
        <v>4765</v>
      </c>
      <c r="B1180" s="10" t="s">
        <v>4443</v>
      </c>
      <c r="C1180" s="11" t="s">
        <v>4444</v>
      </c>
      <c r="D1180" s="12"/>
      <c r="E1180" s="12" t="s">
        <v>4624</v>
      </c>
      <c r="F1180" s="12" t="s">
        <v>150</v>
      </c>
      <c r="G1180" s="13">
        <v>1</v>
      </c>
      <c r="H1180" s="13"/>
      <c r="I1180" s="13">
        <v>2</v>
      </c>
      <c r="J1180" s="14">
        <v>0</v>
      </c>
      <c r="K1180" s="15">
        <v>3271</v>
      </c>
      <c r="L1180" s="14">
        <f>J1180+ROUND(K1180, 2)</f>
        <v>3271</v>
      </c>
      <c r="M1180" s="14">
        <v>0</v>
      </c>
      <c r="N1180" s="14">
        <v>6542</v>
      </c>
      <c r="O1180" s="14">
        <f>M1180+N1180</f>
        <v>6542</v>
      </c>
      <c r="P1180" s="14">
        <v>56520.67</v>
      </c>
      <c r="Q1180" s="15">
        <v>12901.2</v>
      </c>
      <c r="R1180" s="14">
        <f>P1180+ROUND(Q1180, 2)</f>
        <v>69421.87</v>
      </c>
      <c r="S1180" s="14">
        <v>113041.34</v>
      </c>
      <c r="T1180" s="14">
        <v>25802.400000000001</v>
      </c>
      <c r="U1180" s="14">
        <f>S1180+T1180</f>
        <v>138843.74</v>
      </c>
      <c r="V1180" s="9">
        <f>ROUND(P1180 / 1.2, 2)</f>
        <v>47100.56</v>
      </c>
      <c r="W1180" s="9">
        <f>ROUND(Q1180 / 1.2, 2)</f>
        <v>10751</v>
      </c>
      <c r="X1180" s="9">
        <f>ROUND(R1180 / 1.2, 2)</f>
        <v>57851.56</v>
      </c>
      <c r="Y1180" s="9">
        <f t="shared" si="69"/>
        <v>94201.12</v>
      </c>
      <c r="Z1180" s="9">
        <f>ROUND(T1180 / 1.2, 2)</f>
        <v>21502</v>
      </c>
      <c r="AA1180" s="9">
        <f>Y1180+Z1180</f>
        <v>115703.12</v>
      </c>
      <c r="AD1180" s="4">
        <v>337840146</v>
      </c>
      <c r="AE1180" s="4">
        <v>28892233</v>
      </c>
      <c r="AG1180" s="4" t="s">
        <v>4446</v>
      </c>
      <c r="AH1180" s="4" t="s">
        <v>4447</v>
      </c>
      <c r="AI1180" s="4" t="s">
        <v>70</v>
      </c>
    </row>
    <row r="1181" spans="1:35" ht="342" x14ac:dyDescent="0.3">
      <c r="A1181" s="10" t="s">
        <v>4766</v>
      </c>
      <c r="B1181" s="10"/>
      <c r="C1181" s="49" t="s">
        <v>4450</v>
      </c>
      <c r="D1181" s="12"/>
      <c r="E1181" s="12" t="s">
        <v>4627</v>
      </c>
      <c r="F1181" s="29" t="s">
        <v>150</v>
      </c>
      <c r="G1181" s="30">
        <v>1</v>
      </c>
      <c r="H1181" s="41"/>
      <c r="I1181" s="41">
        <v>2</v>
      </c>
      <c r="J1181" s="31">
        <v>0</v>
      </c>
      <c r="M1181" s="32">
        <f>ROUND(ROUND(J1181, 2)*I1181, 2)</f>
        <v>0</v>
      </c>
      <c r="P1181" s="31">
        <v>56520.67</v>
      </c>
      <c r="S1181" s="32">
        <f>ROUND(ROUND(P1181, 2)*I1181, 2)</f>
        <v>113041.34</v>
      </c>
      <c r="V1181" s="9">
        <f>ROUND(ROUND(P1181, 2)/1.2, 2)</f>
        <v>47100.56</v>
      </c>
      <c r="Y1181" s="9">
        <f t="shared" si="69"/>
        <v>94201.12</v>
      </c>
      <c r="AD1181" s="4" t="s">
        <v>4767</v>
      </c>
      <c r="AE1181" s="4" t="s">
        <v>4768</v>
      </c>
      <c r="AF1181" s="4" t="s">
        <v>4454</v>
      </c>
    </row>
    <row r="1182" spans="1:35" ht="36" x14ac:dyDescent="0.3">
      <c r="A1182" s="10" t="s">
        <v>4769</v>
      </c>
      <c r="B1182" s="10" t="s">
        <v>4443</v>
      </c>
      <c r="C1182" s="11" t="s">
        <v>4444</v>
      </c>
      <c r="D1182" s="12"/>
      <c r="E1182" s="12" t="s">
        <v>4633</v>
      </c>
      <c r="F1182" s="12" t="s">
        <v>150</v>
      </c>
      <c r="G1182" s="13">
        <v>1</v>
      </c>
      <c r="H1182" s="13"/>
      <c r="I1182" s="13">
        <v>3</v>
      </c>
      <c r="J1182" s="14">
        <v>0</v>
      </c>
      <c r="K1182" s="15">
        <v>3271</v>
      </c>
      <c r="L1182" s="14">
        <f>J1182+ROUND(K1182, 2)</f>
        <v>3271</v>
      </c>
      <c r="M1182" s="14">
        <v>0</v>
      </c>
      <c r="N1182" s="14">
        <v>9813</v>
      </c>
      <c r="O1182" s="14">
        <f>M1182+N1182</f>
        <v>9813</v>
      </c>
      <c r="P1182" s="14">
        <v>39406.67</v>
      </c>
      <c r="Q1182" s="15">
        <v>11170.8</v>
      </c>
      <c r="R1182" s="14">
        <f>P1182+ROUND(Q1182, 2)</f>
        <v>50577.47</v>
      </c>
      <c r="S1182" s="14">
        <v>118220.01</v>
      </c>
      <c r="T1182" s="14">
        <v>33512.400000000001</v>
      </c>
      <c r="U1182" s="14">
        <f>S1182+T1182</f>
        <v>151732.41</v>
      </c>
      <c r="V1182" s="9">
        <f>ROUND(P1182 / 1.2, 2)</f>
        <v>32838.89</v>
      </c>
      <c r="W1182" s="9">
        <f>ROUND(Q1182 / 1.2, 2)</f>
        <v>9309</v>
      </c>
      <c r="X1182" s="9">
        <f>ROUND(R1182 / 1.2, 2)</f>
        <v>42147.89</v>
      </c>
      <c r="Y1182" s="9">
        <f t="shared" si="69"/>
        <v>98516.68</v>
      </c>
      <c r="Z1182" s="9">
        <f>ROUND(T1182 / 1.2, 2)</f>
        <v>27927</v>
      </c>
      <c r="AA1182" s="9">
        <f>Y1182+Z1182</f>
        <v>126443.68</v>
      </c>
      <c r="AD1182" s="4">
        <v>337840147</v>
      </c>
      <c r="AE1182" s="4">
        <v>28892235</v>
      </c>
      <c r="AG1182" s="4" t="s">
        <v>4446</v>
      </c>
      <c r="AH1182" s="4" t="s">
        <v>4447</v>
      </c>
      <c r="AI1182" s="4" t="s">
        <v>70</v>
      </c>
    </row>
    <row r="1183" spans="1:35" ht="409.6" x14ac:dyDescent="0.3">
      <c r="A1183" s="10" t="s">
        <v>4770</v>
      </c>
      <c r="B1183" s="10"/>
      <c r="C1183" s="49" t="s">
        <v>4488</v>
      </c>
      <c r="D1183" s="12"/>
      <c r="E1183" s="12" t="s">
        <v>4636</v>
      </c>
      <c r="F1183" s="29" t="s">
        <v>150</v>
      </c>
      <c r="G1183" s="30">
        <v>1</v>
      </c>
      <c r="H1183" s="41"/>
      <c r="I1183" s="41">
        <v>3</v>
      </c>
      <c r="J1183" s="31">
        <v>0</v>
      </c>
      <c r="M1183" s="32">
        <f>ROUND(ROUND(J1183, 2)*I1183, 2)</f>
        <v>0</v>
      </c>
      <c r="P1183" s="31">
        <v>39406.67</v>
      </c>
      <c r="S1183" s="32">
        <f>ROUND(ROUND(P1183, 2)*I1183, 2)</f>
        <v>118220.01</v>
      </c>
      <c r="V1183" s="9">
        <f>ROUND(ROUND(P1183, 2)/1.2, 2)</f>
        <v>32838.89</v>
      </c>
      <c r="Y1183" s="9">
        <f t="shared" si="69"/>
        <v>98516.68</v>
      </c>
      <c r="AD1183" s="4" t="s">
        <v>4771</v>
      </c>
      <c r="AE1183" s="4" t="s">
        <v>4772</v>
      </c>
      <c r="AF1183" s="4" t="s">
        <v>4492</v>
      </c>
    </row>
    <row r="1184" spans="1:35" ht="36" x14ac:dyDescent="0.3">
      <c r="A1184" s="10" t="s">
        <v>4773</v>
      </c>
      <c r="B1184" s="10" t="s">
        <v>4443</v>
      </c>
      <c r="C1184" s="11" t="s">
        <v>4444</v>
      </c>
      <c r="D1184" s="12"/>
      <c r="E1184" s="12" t="s">
        <v>4642</v>
      </c>
      <c r="F1184" s="12" t="s">
        <v>150</v>
      </c>
      <c r="G1184" s="13">
        <v>1</v>
      </c>
      <c r="H1184" s="13"/>
      <c r="I1184" s="13">
        <v>2</v>
      </c>
      <c r="J1184" s="14">
        <v>0</v>
      </c>
      <c r="K1184" s="15">
        <v>3271</v>
      </c>
      <c r="L1184" s="14">
        <f>J1184+ROUND(K1184, 2)</f>
        <v>3271</v>
      </c>
      <c r="M1184" s="14">
        <v>0</v>
      </c>
      <c r="N1184" s="14">
        <v>6542</v>
      </c>
      <c r="O1184" s="14">
        <f>M1184+N1184</f>
        <v>6542</v>
      </c>
      <c r="P1184" s="14">
        <v>39406.67</v>
      </c>
      <c r="Q1184" s="15">
        <v>11170.8</v>
      </c>
      <c r="R1184" s="14">
        <f>P1184+ROUND(Q1184, 2)</f>
        <v>50577.47</v>
      </c>
      <c r="S1184" s="14">
        <v>78813.34</v>
      </c>
      <c r="T1184" s="14">
        <v>22341.599999999999</v>
      </c>
      <c r="U1184" s="14">
        <f>S1184+T1184</f>
        <v>101154.94</v>
      </c>
      <c r="V1184" s="9">
        <f>ROUND(P1184 / 1.2, 2)</f>
        <v>32838.89</v>
      </c>
      <c r="W1184" s="9">
        <f>ROUND(Q1184 / 1.2, 2)</f>
        <v>9309</v>
      </c>
      <c r="X1184" s="9">
        <f>ROUND(R1184 / 1.2, 2)</f>
        <v>42147.89</v>
      </c>
      <c r="Y1184" s="9">
        <f t="shared" si="69"/>
        <v>65677.78</v>
      </c>
      <c r="Z1184" s="9">
        <f>ROUND(T1184 / 1.2, 2)</f>
        <v>18618</v>
      </c>
      <c r="AA1184" s="9">
        <f>Y1184+Z1184</f>
        <v>84295.78</v>
      </c>
      <c r="AD1184" s="4">
        <v>337840148</v>
      </c>
      <c r="AE1184" s="4">
        <v>28892237</v>
      </c>
      <c r="AG1184" s="4" t="s">
        <v>4446</v>
      </c>
      <c r="AH1184" s="4" t="s">
        <v>4447</v>
      </c>
      <c r="AI1184" s="4" t="s">
        <v>70</v>
      </c>
    </row>
    <row r="1185" spans="1:35" ht="324" x14ac:dyDescent="0.3">
      <c r="A1185" s="10" t="s">
        <v>4774</v>
      </c>
      <c r="B1185" s="10"/>
      <c r="C1185" s="49" t="s">
        <v>4488</v>
      </c>
      <c r="D1185" s="12"/>
      <c r="E1185" s="12" t="s">
        <v>4645</v>
      </c>
      <c r="F1185" s="29" t="s">
        <v>150</v>
      </c>
      <c r="G1185" s="30">
        <v>1</v>
      </c>
      <c r="H1185" s="41"/>
      <c r="I1185" s="41">
        <v>2</v>
      </c>
      <c r="J1185" s="31">
        <v>0</v>
      </c>
      <c r="M1185" s="32">
        <f>ROUND(ROUND(J1185, 2)*I1185, 2)</f>
        <v>0</v>
      </c>
      <c r="P1185" s="31">
        <v>39406.67</v>
      </c>
      <c r="S1185" s="32">
        <f>ROUND(ROUND(P1185, 2)*I1185, 2)</f>
        <v>78813.34</v>
      </c>
      <c r="V1185" s="9">
        <f>ROUND(ROUND(P1185, 2)/1.2, 2)</f>
        <v>32838.89</v>
      </c>
      <c r="Y1185" s="9">
        <f t="shared" si="69"/>
        <v>65677.78</v>
      </c>
      <c r="AD1185" s="4" t="s">
        <v>4775</v>
      </c>
      <c r="AE1185" s="4" t="s">
        <v>4776</v>
      </c>
      <c r="AF1185" s="4" t="s">
        <v>4492</v>
      </c>
    </row>
    <row r="1186" spans="1:35" ht="36" x14ac:dyDescent="0.3">
      <c r="A1186" s="10" t="s">
        <v>4777</v>
      </c>
      <c r="B1186" s="10" t="s">
        <v>4443</v>
      </c>
      <c r="C1186" s="11" t="s">
        <v>4444</v>
      </c>
      <c r="D1186" s="12"/>
      <c r="E1186" s="12" t="s">
        <v>4651</v>
      </c>
      <c r="F1186" s="12" t="s">
        <v>150</v>
      </c>
      <c r="G1186" s="13">
        <v>1</v>
      </c>
      <c r="H1186" s="13"/>
      <c r="I1186" s="13">
        <v>1</v>
      </c>
      <c r="J1186" s="14">
        <v>0</v>
      </c>
      <c r="K1186" s="15">
        <v>3271</v>
      </c>
      <c r="L1186" s="14">
        <f>J1186+ROUND(K1186, 2)</f>
        <v>3271</v>
      </c>
      <c r="M1186" s="14">
        <v>0</v>
      </c>
      <c r="N1186" s="14">
        <v>3271</v>
      </c>
      <c r="O1186" s="14">
        <f>M1186+N1186</f>
        <v>3271</v>
      </c>
      <c r="P1186" s="14">
        <v>39406.67</v>
      </c>
      <c r="Q1186" s="15">
        <v>11170.8</v>
      </c>
      <c r="R1186" s="14">
        <f>P1186+ROUND(Q1186, 2)</f>
        <v>50577.47</v>
      </c>
      <c r="S1186" s="14">
        <v>39406.67</v>
      </c>
      <c r="T1186" s="14">
        <v>11170.8</v>
      </c>
      <c r="U1186" s="14">
        <f>S1186+T1186</f>
        <v>50577.47</v>
      </c>
      <c r="V1186" s="9">
        <f>ROUND(P1186 / 1.2, 2)</f>
        <v>32838.89</v>
      </c>
      <c r="W1186" s="9">
        <f>ROUND(Q1186 / 1.2, 2)</f>
        <v>9309</v>
      </c>
      <c r="X1186" s="9">
        <f>ROUND(R1186 / 1.2, 2)</f>
        <v>42147.89</v>
      </c>
      <c r="Y1186" s="9">
        <f t="shared" si="69"/>
        <v>32838.89</v>
      </c>
      <c r="Z1186" s="9">
        <f>ROUND(T1186 / 1.2, 2)</f>
        <v>9309</v>
      </c>
      <c r="AA1186" s="9">
        <f>Y1186+Z1186</f>
        <v>42147.89</v>
      </c>
      <c r="AD1186" s="4">
        <v>337840149</v>
      </c>
      <c r="AE1186" s="4">
        <v>28892239</v>
      </c>
      <c r="AG1186" s="4" t="s">
        <v>4446</v>
      </c>
      <c r="AH1186" s="4" t="s">
        <v>4447</v>
      </c>
      <c r="AI1186" s="4" t="s">
        <v>70</v>
      </c>
    </row>
    <row r="1187" spans="1:35" ht="324" x14ac:dyDescent="0.3">
      <c r="A1187" s="10" t="s">
        <v>4778</v>
      </c>
      <c r="B1187" s="10"/>
      <c r="C1187" s="49" t="s">
        <v>4488</v>
      </c>
      <c r="D1187" s="12"/>
      <c r="E1187" s="12" t="s">
        <v>4654</v>
      </c>
      <c r="F1187" s="29" t="s">
        <v>150</v>
      </c>
      <c r="G1187" s="30">
        <v>1</v>
      </c>
      <c r="H1187" s="41"/>
      <c r="I1187" s="41">
        <v>1</v>
      </c>
      <c r="J1187" s="31">
        <v>0</v>
      </c>
      <c r="M1187" s="32">
        <f>ROUND(ROUND(J1187, 2)*I1187, 2)</f>
        <v>0</v>
      </c>
      <c r="P1187" s="31">
        <v>39406.67</v>
      </c>
      <c r="S1187" s="32">
        <f>ROUND(ROUND(P1187, 2)*I1187, 2)</f>
        <v>39406.67</v>
      </c>
      <c r="V1187" s="9">
        <f>ROUND(ROUND(P1187, 2)/1.2, 2)</f>
        <v>32838.89</v>
      </c>
      <c r="Y1187" s="9">
        <f t="shared" ref="Y1187:Y1193" si="70">ROUND(S1187 / 1.2, 2)</f>
        <v>32838.89</v>
      </c>
      <c r="AD1187" s="4" t="s">
        <v>4779</v>
      </c>
      <c r="AE1187" s="4" t="s">
        <v>4780</v>
      </c>
      <c r="AF1187" s="4" t="s">
        <v>4492</v>
      </c>
    </row>
    <row r="1188" spans="1:35" ht="36" x14ac:dyDescent="0.3">
      <c r="A1188" s="10" t="s">
        <v>4781</v>
      </c>
      <c r="B1188" s="10" t="s">
        <v>4443</v>
      </c>
      <c r="C1188" s="11" t="s">
        <v>4444</v>
      </c>
      <c r="D1188" s="12"/>
      <c r="E1188" s="12" t="s">
        <v>4660</v>
      </c>
      <c r="F1188" s="12" t="s">
        <v>150</v>
      </c>
      <c r="G1188" s="13">
        <v>1</v>
      </c>
      <c r="H1188" s="13"/>
      <c r="I1188" s="13">
        <v>1</v>
      </c>
      <c r="J1188" s="14">
        <v>0</v>
      </c>
      <c r="K1188" s="15">
        <v>3271</v>
      </c>
      <c r="L1188" s="14">
        <f>J1188+ROUND(K1188, 2)</f>
        <v>3271</v>
      </c>
      <c r="M1188" s="14">
        <v>0</v>
      </c>
      <c r="N1188" s="14">
        <v>3271</v>
      </c>
      <c r="O1188" s="14">
        <f>M1188+N1188</f>
        <v>3271</v>
      </c>
      <c r="P1188" s="14">
        <v>97185</v>
      </c>
      <c r="Q1188" s="15">
        <v>15127.2</v>
      </c>
      <c r="R1188" s="14">
        <f>P1188+ROUND(Q1188, 2)</f>
        <v>112312.2</v>
      </c>
      <c r="S1188" s="14">
        <v>97185</v>
      </c>
      <c r="T1188" s="14">
        <v>15127.2</v>
      </c>
      <c r="U1188" s="14">
        <f>S1188+T1188</f>
        <v>112312.2</v>
      </c>
      <c r="V1188" s="9">
        <f>ROUND(P1188 / 1.2, 2)</f>
        <v>80987.5</v>
      </c>
      <c r="W1188" s="9">
        <f>ROUND(Q1188 / 1.2, 2)</f>
        <v>12606</v>
      </c>
      <c r="X1188" s="9">
        <f>ROUND(R1188 / 1.2, 2)</f>
        <v>93593.5</v>
      </c>
      <c r="Y1188" s="9">
        <f t="shared" si="70"/>
        <v>80987.5</v>
      </c>
      <c r="Z1188" s="9">
        <f>ROUND(T1188 / 1.2, 2)</f>
        <v>12606</v>
      </c>
      <c r="AA1188" s="9">
        <f>Y1188+Z1188</f>
        <v>93593.5</v>
      </c>
      <c r="AD1188" s="4">
        <v>337840150</v>
      </c>
      <c r="AE1188" s="4">
        <v>28892241</v>
      </c>
      <c r="AG1188" s="4" t="s">
        <v>4446</v>
      </c>
      <c r="AH1188" s="4" t="s">
        <v>4447</v>
      </c>
      <c r="AI1188" s="4" t="s">
        <v>70</v>
      </c>
    </row>
    <row r="1189" spans="1:35" ht="396" x14ac:dyDescent="0.3">
      <c r="A1189" s="10" t="s">
        <v>4782</v>
      </c>
      <c r="B1189" s="10"/>
      <c r="C1189" s="49" t="s">
        <v>4450</v>
      </c>
      <c r="D1189" s="12"/>
      <c r="E1189" s="12" t="s">
        <v>4663</v>
      </c>
      <c r="F1189" s="29" t="s">
        <v>150</v>
      </c>
      <c r="G1189" s="30">
        <v>1</v>
      </c>
      <c r="H1189" s="41"/>
      <c r="I1189" s="41">
        <v>1</v>
      </c>
      <c r="J1189" s="31">
        <v>0</v>
      </c>
      <c r="M1189" s="32">
        <f>ROUND(ROUND(J1189, 2)*I1189, 2)</f>
        <v>0</v>
      </c>
      <c r="P1189" s="31">
        <v>97185</v>
      </c>
      <c r="S1189" s="32">
        <f>ROUND(ROUND(P1189, 2)*I1189, 2)</f>
        <v>97185</v>
      </c>
      <c r="V1189" s="9">
        <f>ROUND(ROUND(P1189, 2)/1.2, 2)</f>
        <v>80987.5</v>
      </c>
      <c r="Y1189" s="9">
        <f t="shared" si="70"/>
        <v>80987.5</v>
      </c>
      <c r="AD1189" s="4" t="s">
        <v>4783</v>
      </c>
      <c r="AE1189" s="4" t="s">
        <v>4784</v>
      </c>
      <c r="AF1189" s="4" t="s">
        <v>4454</v>
      </c>
    </row>
    <row r="1190" spans="1:35" ht="36" x14ac:dyDescent="0.3">
      <c r="A1190" s="10" t="s">
        <v>4785</v>
      </c>
      <c r="B1190" s="10" t="s">
        <v>4443</v>
      </c>
      <c r="C1190" s="11" t="s">
        <v>4444</v>
      </c>
      <c r="D1190" s="12"/>
      <c r="E1190" s="12" t="s">
        <v>4669</v>
      </c>
      <c r="F1190" s="12" t="s">
        <v>150</v>
      </c>
      <c r="G1190" s="13">
        <v>1</v>
      </c>
      <c r="H1190" s="13"/>
      <c r="I1190" s="13">
        <v>1</v>
      </c>
      <c r="J1190" s="14">
        <v>0</v>
      </c>
      <c r="K1190" s="15">
        <v>3271</v>
      </c>
      <c r="L1190" s="14">
        <f>J1190+ROUND(K1190, 2)</f>
        <v>3271</v>
      </c>
      <c r="M1190" s="14">
        <v>0</v>
      </c>
      <c r="N1190" s="14">
        <v>3271</v>
      </c>
      <c r="O1190" s="14">
        <f>M1190+N1190</f>
        <v>3271</v>
      </c>
      <c r="P1190" s="14">
        <v>170750.67</v>
      </c>
      <c r="Q1190" s="15">
        <v>28614</v>
      </c>
      <c r="R1190" s="14">
        <f>P1190+ROUND(Q1190, 2)</f>
        <v>199364.67</v>
      </c>
      <c r="S1190" s="14">
        <v>170750.67</v>
      </c>
      <c r="T1190" s="14">
        <v>28614</v>
      </c>
      <c r="U1190" s="14">
        <f>S1190+T1190</f>
        <v>199364.67</v>
      </c>
      <c r="V1190" s="9">
        <f>ROUND(P1190 / 1.2, 2)</f>
        <v>142292.23000000001</v>
      </c>
      <c r="W1190" s="9">
        <f>ROUND(Q1190 / 1.2, 2)</f>
        <v>23845</v>
      </c>
      <c r="X1190" s="9">
        <f>ROUND(R1190 / 1.2, 2)</f>
        <v>166137.23000000001</v>
      </c>
      <c r="Y1190" s="9">
        <f t="shared" si="70"/>
        <v>142292.23000000001</v>
      </c>
      <c r="Z1190" s="9">
        <f>ROUND(T1190 / 1.2, 2)</f>
        <v>23845</v>
      </c>
      <c r="AA1190" s="9">
        <f>Y1190+Z1190</f>
        <v>166137.23000000001</v>
      </c>
      <c r="AD1190" s="4">
        <v>337840151</v>
      </c>
      <c r="AE1190" s="4">
        <v>28892243</v>
      </c>
      <c r="AG1190" s="4" t="s">
        <v>4446</v>
      </c>
      <c r="AH1190" s="4" t="s">
        <v>4447</v>
      </c>
      <c r="AI1190" s="4" t="s">
        <v>70</v>
      </c>
    </row>
    <row r="1191" spans="1:35" ht="409.6" x14ac:dyDescent="0.3">
      <c r="A1191" s="10" t="s">
        <v>4786</v>
      </c>
      <c r="B1191" s="10"/>
      <c r="C1191" s="49" t="s">
        <v>4488</v>
      </c>
      <c r="D1191" s="12"/>
      <c r="E1191" s="12" t="s">
        <v>4672</v>
      </c>
      <c r="F1191" s="29" t="s">
        <v>150</v>
      </c>
      <c r="G1191" s="30">
        <v>1</v>
      </c>
      <c r="H1191" s="41"/>
      <c r="I1191" s="41">
        <v>1</v>
      </c>
      <c r="J1191" s="31">
        <v>0</v>
      </c>
      <c r="M1191" s="32">
        <f>ROUND(ROUND(J1191, 2)*I1191, 2)</f>
        <v>0</v>
      </c>
      <c r="P1191" s="31">
        <v>170750.67</v>
      </c>
      <c r="S1191" s="32">
        <f>ROUND(ROUND(P1191, 2)*I1191, 2)</f>
        <v>170750.67</v>
      </c>
      <c r="V1191" s="9">
        <f>ROUND(ROUND(P1191, 2)/1.2, 2)</f>
        <v>142292.23000000001</v>
      </c>
      <c r="Y1191" s="9">
        <f t="shared" si="70"/>
        <v>142292.23000000001</v>
      </c>
      <c r="AD1191" s="4" t="s">
        <v>4787</v>
      </c>
      <c r="AE1191" s="4" t="s">
        <v>4788</v>
      </c>
      <c r="AF1191" s="4" t="s">
        <v>4492</v>
      </c>
    </row>
    <row r="1192" spans="1:35" ht="36" x14ac:dyDescent="0.3">
      <c r="A1192" s="10" t="s">
        <v>4789</v>
      </c>
      <c r="B1192" s="10" t="s">
        <v>4443</v>
      </c>
      <c r="C1192" s="11" t="s">
        <v>4444</v>
      </c>
      <c r="D1192" s="12"/>
      <c r="E1192" s="12" t="s">
        <v>4678</v>
      </c>
      <c r="F1192" s="12" t="s">
        <v>150</v>
      </c>
      <c r="G1192" s="13">
        <v>1</v>
      </c>
      <c r="H1192" s="13"/>
      <c r="I1192" s="13">
        <v>2</v>
      </c>
      <c r="J1192" s="14">
        <v>0</v>
      </c>
      <c r="K1192" s="15">
        <v>3271</v>
      </c>
      <c r="L1192" s="14">
        <f>J1192+ROUND(K1192, 2)</f>
        <v>3271</v>
      </c>
      <c r="M1192" s="14">
        <v>0</v>
      </c>
      <c r="N1192" s="14">
        <v>6542</v>
      </c>
      <c r="O1192" s="14">
        <f>M1192+N1192</f>
        <v>6542</v>
      </c>
      <c r="P1192" s="14">
        <v>130825.67</v>
      </c>
      <c r="Q1192" s="15">
        <v>28614</v>
      </c>
      <c r="R1192" s="14">
        <f>P1192+ROUND(Q1192, 2)</f>
        <v>159439.66999999998</v>
      </c>
      <c r="S1192" s="14">
        <v>261651.34</v>
      </c>
      <c r="T1192" s="14">
        <v>57228</v>
      </c>
      <c r="U1192" s="14">
        <f>S1192+T1192</f>
        <v>318879.33999999997</v>
      </c>
      <c r="V1192" s="9">
        <f>ROUND(P1192 / 1.2, 2)</f>
        <v>109021.39</v>
      </c>
      <c r="W1192" s="9">
        <f>ROUND(Q1192 / 1.2, 2)</f>
        <v>23845</v>
      </c>
      <c r="X1192" s="9">
        <f>ROUND(R1192 / 1.2, 2)</f>
        <v>132866.39000000001</v>
      </c>
      <c r="Y1192" s="9">
        <f t="shared" si="70"/>
        <v>218042.78</v>
      </c>
      <c r="Z1192" s="9">
        <f>ROUND(T1192 / 1.2, 2)</f>
        <v>47690</v>
      </c>
      <c r="AA1192" s="9">
        <f>Y1192+Z1192</f>
        <v>265732.78000000003</v>
      </c>
      <c r="AD1192" s="4">
        <v>337840152</v>
      </c>
      <c r="AE1192" s="4">
        <v>28892245</v>
      </c>
      <c r="AG1192" s="4" t="s">
        <v>4446</v>
      </c>
      <c r="AH1192" s="4" t="s">
        <v>4447</v>
      </c>
      <c r="AI1192" s="4" t="s">
        <v>70</v>
      </c>
    </row>
    <row r="1193" spans="1:35" ht="396" x14ac:dyDescent="0.3">
      <c r="A1193" s="10" t="s">
        <v>4790</v>
      </c>
      <c r="B1193" s="10"/>
      <c r="C1193" s="49" t="s">
        <v>4488</v>
      </c>
      <c r="D1193" s="12"/>
      <c r="E1193" s="12" t="s">
        <v>4681</v>
      </c>
      <c r="F1193" s="29" t="s">
        <v>150</v>
      </c>
      <c r="G1193" s="30">
        <v>1</v>
      </c>
      <c r="H1193" s="41"/>
      <c r="I1193" s="41">
        <v>2</v>
      </c>
      <c r="J1193" s="31">
        <v>0</v>
      </c>
      <c r="M1193" s="32">
        <f>ROUND(ROUND(J1193, 2)*I1193, 2)</f>
        <v>0</v>
      </c>
      <c r="P1193" s="31">
        <v>130825.67</v>
      </c>
      <c r="S1193" s="32">
        <f>ROUND(ROUND(P1193, 2)*I1193, 2)</f>
        <v>261651.34</v>
      </c>
      <c r="V1193" s="9">
        <f>ROUND(ROUND(P1193, 2)/1.2, 2)</f>
        <v>109021.39</v>
      </c>
      <c r="Y1193" s="9">
        <f t="shared" si="70"/>
        <v>218042.78</v>
      </c>
      <c r="AD1193" s="4" t="s">
        <v>4791</v>
      </c>
      <c r="AE1193" s="4" t="s">
        <v>4792</v>
      </c>
      <c r="AF1193" s="4" t="s">
        <v>4492</v>
      </c>
    </row>
    <row r="1194" spans="1:35" ht="16.95" customHeight="1" x14ac:dyDescent="0.3">
      <c r="A1194" s="10" t="s">
        <v>4793</v>
      </c>
      <c r="B1194" s="10" t="s">
        <v>4794</v>
      </c>
      <c r="C1194" s="101" t="s">
        <v>4795</v>
      </c>
      <c r="D1194" s="102"/>
      <c r="E1194" s="102"/>
      <c r="F1194" s="102"/>
      <c r="G1194" s="102"/>
      <c r="H1194" s="102"/>
      <c r="I1194" s="103"/>
      <c r="M1194" s="6">
        <f>SUM(M1195)</f>
        <v>0</v>
      </c>
      <c r="N1194" s="6">
        <f>SUM(N1195)</f>
        <v>761345.91</v>
      </c>
      <c r="O1194" s="6">
        <f>SUM(O1195)</f>
        <v>761345.91</v>
      </c>
      <c r="S1194" s="6">
        <f>SUM(S1195)</f>
        <v>0</v>
      </c>
      <c r="T1194" s="6">
        <f>SUM(T1195)</f>
        <v>913615.02</v>
      </c>
      <c r="U1194" s="6">
        <f>SUM(U1195)</f>
        <v>913615.02</v>
      </c>
      <c r="Y1194" s="9">
        <f>SUM(Y1195)</f>
        <v>0</v>
      </c>
      <c r="Z1194" s="9">
        <f>SUM(Z1195)</f>
        <v>761345.85</v>
      </c>
      <c r="AA1194" s="9">
        <f>SUM(AA1195)</f>
        <v>761345.85</v>
      </c>
      <c r="AD1194" s="4">
        <v>337839856</v>
      </c>
      <c r="AE1194" s="4">
        <v>28895626</v>
      </c>
    </row>
    <row r="1195" spans="1:35" ht="54" x14ac:dyDescent="0.3">
      <c r="A1195" s="10" t="s">
        <v>4796</v>
      </c>
      <c r="B1195" s="10" t="s">
        <v>4797</v>
      </c>
      <c r="C1195" s="11" t="s">
        <v>4798</v>
      </c>
      <c r="D1195" s="12" t="s">
        <v>4799</v>
      </c>
      <c r="E1195" s="12" t="s">
        <v>4800</v>
      </c>
      <c r="F1195" s="12" t="s">
        <v>4801</v>
      </c>
      <c r="G1195" s="13">
        <v>1</v>
      </c>
      <c r="H1195" s="13"/>
      <c r="I1195" s="13">
        <v>9</v>
      </c>
      <c r="J1195" s="14">
        <v>0</v>
      </c>
      <c r="K1195" s="15">
        <v>84593.99</v>
      </c>
      <c r="L1195" s="14">
        <f>J1195+ROUND(K1195, 2)</f>
        <v>84593.99</v>
      </c>
      <c r="M1195" s="14">
        <v>0</v>
      </c>
      <c r="N1195" s="14">
        <v>761345.91</v>
      </c>
      <c r="O1195" s="14">
        <f>M1195+N1195</f>
        <v>761345.91</v>
      </c>
      <c r="P1195" s="14">
        <v>0</v>
      </c>
      <c r="Q1195" s="15">
        <v>101512.78</v>
      </c>
      <c r="R1195" s="14">
        <f>P1195+ROUND(Q1195, 2)</f>
        <v>101512.78</v>
      </c>
      <c r="S1195" s="14">
        <v>0</v>
      </c>
      <c r="T1195" s="14">
        <v>913615.02</v>
      </c>
      <c r="U1195" s="14">
        <f>S1195+T1195</f>
        <v>913615.02</v>
      </c>
      <c r="V1195" s="9"/>
      <c r="W1195" s="9">
        <f>ROUND(Q1195 / 1.2, 2)</f>
        <v>84593.98</v>
      </c>
      <c r="X1195" s="9">
        <f>ROUND(R1195 / 1.2, 2)</f>
        <v>84593.98</v>
      </c>
      <c r="Y1195" s="9"/>
      <c r="Z1195" s="9">
        <f>ROUND(T1195 / 1.2, 2)</f>
        <v>761345.85</v>
      </c>
      <c r="AA1195" s="9">
        <f>Y1195+Z1195</f>
        <v>761345.85</v>
      </c>
      <c r="AD1195" s="4">
        <v>337839858</v>
      </c>
      <c r="AE1195" s="4">
        <v>29593931</v>
      </c>
      <c r="AG1195" s="4" t="s">
        <v>4802</v>
      </c>
      <c r="AH1195" s="4" t="s">
        <v>4803</v>
      </c>
      <c r="AI1195" s="4" t="s">
        <v>70</v>
      </c>
    </row>
    <row r="1196" spans="1:35" ht="16.95" customHeight="1" x14ac:dyDescent="0.3">
      <c r="A1196" s="10" t="s">
        <v>4804</v>
      </c>
      <c r="B1196" s="10" t="s">
        <v>4805</v>
      </c>
      <c r="C1196" s="101" t="s">
        <v>4806</v>
      </c>
      <c r="D1196" s="102"/>
      <c r="E1196" s="102"/>
      <c r="F1196" s="102"/>
      <c r="G1196" s="102"/>
      <c r="H1196" s="102"/>
      <c r="I1196" s="103"/>
      <c r="M1196" s="6">
        <f t="shared" ref="M1196:O1197" si="71">SUM(M1197)</f>
        <v>0</v>
      </c>
      <c r="N1196" s="6">
        <f t="shared" si="71"/>
        <v>0</v>
      </c>
      <c r="O1196" s="6">
        <f t="shared" si="71"/>
        <v>0</v>
      </c>
      <c r="S1196" s="6">
        <f t="shared" ref="S1196:U1197" si="72">SUM(S1197)</f>
        <v>0</v>
      </c>
      <c r="T1196" s="6">
        <f t="shared" si="72"/>
        <v>61455123</v>
      </c>
      <c r="U1196" s="6">
        <f t="shared" si="72"/>
        <v>61455123</v>
      </c>
      <c r="Y1196" s="9">
        <f t="shared" ref="Y1196:AA1197" si="73">SUM(Y1197)</f>
        <v>0</v>
      </c>
      <c r="Z1196" s="9">
        <f t="shared" si="73"/>
        <v>51212602.5</v>
      </c>
      <c r="AA1196" s="9">
        <f t="shared" si="73"/>
        <v>51212602.5</v>
      </c>
      <c r="AD1196" s="4">
        <v>337839859</v>
      </c>
      <c r="AE1196" s="4">
        <v>29226256</v>
      </c>
    </row>
    <row r="1197" spans="1:35" ht="16.95" customHeight="1" x14ac:dyDescent="0.3">
      <c r="A1197" s="10" t="s">
        <v>4807</v>
      </c>
      <c r="B1197" s="10" t="s">
        <v>4808</v>
      </c>
      <c r="C1197" s="101" t="s">
        <v>4809</v>
      </c>
      <c r="D1197" s="102"/>
      <c r="E1197" s="102"/>
      <c r="F1197" s="102"/>
      <c r="G1197" s="102"/>
      <c r="H1197" s="102"/>
      <c r="I1197" s="103"/>
      <c r="M1197" s="6">
        <f t="shared" si="71"/>
        <v>0</v>
      </c>
      <c r="N1197" s="6">
        <f t="shared" si="71"/>
        <v>0</v>
      </c>
      <c r="O1197" s="6">
        <f t="shared" si="71"/>
        <v>0</v>
      </c>
      <c r="S1197" s="6">
        <f t="shared" si="72"/>
        <v>0</v>
      </c>
      <c r="T1197" s="6">
        <f t="shared" si="72"/>
        <v>61455123</v>
      </c>
      <c r="U1197" s="6">
        <f t="shared" si="72"/>
        <v>61455123</v>
      </c>
      <c r="Y1197" s="9">
        <f t="shared" si="73"/>
        <v>0</v>
      </c>
      <c r="Z1197" s="9">
        <f t="shared" si="73"/>
        <v>51212602.5</v>
      </c>
      <c r="AA1197" s="9">
        <f t="shared" si="73"/>
        <v>51212602.5</v>
      </c>
      <c r="AD1197" s="4">
        <v>337839860</v>
      </c>
      <c r="AE1197" s="4">
        <v>29226257</v>
      </c>
    </row>
    <row r="1198" spans="1:35" ht="36" x14ac:dyDescent="0.3">
      <c r="A1198" s="10" t="s">
        <v>4810</v>
      </c>
      <c r="B1198" s="10" t="s">
        <v>4811</v>
      </c>
      <c r="C1198" s="11" t="s">
        <v>4812</v>
      </c>
      <c r="D1198" s="12" t="s">
        <v>4813</v>
      </c>
      <c r="E1198" s="12" t="s">
        <v>4814</v>
      </c>
      <c r="F1198" s="12" t="s">
        <v>67</v>
      </c>
      <c r="G1198" s="13">
        <v>1</v>
      </c>
      <c r="H1198" s="13"/>
      <c r="I1198" s="13">
        <v>13140</v>
      </c>
      <c r="J1198" s="14">
        <v>0</v>
      </c>
      <c r="K1198" s="15">
        <v>0</v>
      </c>
      <c r="L1198" s="14">
        <f>J1198+ROUND(K1198, 2)</f>
        <v>0</v>
      </c>
      <c r="M1198" s="14">
        <v>0</v>
      </c>
      <c r="N1198" s="14">
        <v>0</v>
      </c>
      <c r="O1198" s="14">
        <f>M1198+N1198</f>
        <v>0</v>
      </c>
      <c r="P1198" s="14">
        <v>0</v>
      </c>
      <c r="Q1198" s="15">
        <v>4676.95</v>
      </c>
      <c r="R1198" s="14">
        <f>P1198+ROUND(Q1198, 2)</f>
        <v>4676.95</v>
      </c>
      <c r="S1198" s="14">
        <v>0</v>
      </c>
      <c r="T1198" s="14">
        <v>61455123</v>
      </c>
      <c r="U1198" s="14">
        <f>S1198+T1198</f>
        <v>61455123</v>
      </c>
      <c r="V1198" s="9"/>
      <c r="W1198" s="9">
        <f>ROUND(Q1198 / 1.2, 2)</f>
        <v>3897.46</v>
      </c>
      <c r="X1198" s="9">
        <f>ROUND(R1198 / 1.2, 2)</f>
        <v>3897.46</v>
      </c>
      <c r="Y1198" s="9"/>
      <c r="Z1198" s="9">
        <f>ROUND(T1198 / 1.2, 2)</f>
        <v>51212602.5</v>
      </c>
      <c r="AA1198" s="9">
        <f>Y1198+Z1198</f>
        <v>51212602.5</v>
      </c>
      <c r="AD1198" s="4">
        <v>337839862</v>
      </c>
      <c r="AE1198" s="4">
        <v>29226288</v>
      </c>
      <c r="AG1198" s="4" t="s">
        <v>4815</v>
      </c>
      <c r="AH1198" s="4" t="s">
        <v>4816</v>
      </c>
      <c r="AI1198" s="4" t="s">
        <v>4817</v>
      </c>
    </row>
    <row r="1199" spans="1:35" ht="16.95" customHeight="1" x14ac:dyDescent="0.3">
      <c r="A1199" s="10" t="s">
        <v>4818</v>
      </c>
      <c r="B1199" s="10" t="s">
        <v>4819</v>
      </c>
      <c r="C1199" s="101" t="s">
        <v>4820</v>
      </c>
      <c r="D1199" s="102"/>
      <c r="E1199" s="102"/>
      <c r="F1199" s="102"/>
      <c r="G1199" s="102"/>
      <c r="H1199" s="102"/>
      <c r="I1199" s="103"/>
      <c r="M1199" s="6">
        <f t="shared" ref="M1199:O1200" si="74">SUM(M1200)</f>
        <v>0</v>
      </c>
      <c r="N1199" s="6">
        <f t="shared" si="74"/>
        <v>1057341.6000000001</v>
      </c>
      <c r="O1199" s="6">
        <f t="shared" si="74"/>
        <v>1057341.6000000001</v>
      </c>
      <c r="S1199" s="6">
        <f t="shared" ref="S1199:U1200" si="75">SUM(S1200)</f>
        <v>0</v>
      </c>
      <c r="T1199" s="6">
        <f t="shared" si="75"/>
        <v>1268809.92</v>
      </c>
      <c r="U1199" s="6">
        <f t="shared" si="75"/>
        <v>1268809.92</v>
      </c>
      <c r="Y1199" s="9">
        <f t="shared" ref="Y1199:AA1200" si="76">SUM(Y1200)</f>
        <v>0</v>
      </c>
      <c r="Z1199" s="9">
        <f t="shared" si="76"/>
        <v>1057341.6000000001</v>
      </c>
      <c r="AA1199" s="9">
        <f t="shared" si="76"/>
        <v>1057341.6000000001</v>
      </c>
      <c r="AD1199" s="4">
        <v>337839863</v>
      </c>
      <c r="AE1199" s="4">
        <v>27137798</v>
      </c>
    </row>
    <row r="1200" spans="1:35" ht="16.95" customHeight="1" x14ac:dyDescent="0.3">
      <c r="A1200" s="10" t="s">
        <v>4821</v>
      </c>
      <c r="B1200" s="10" t="s">
        <v>4822</v>
      </c>
      <c r="C1200" s="101" t="s">
        <v>4823</v>
      </c>
      <c r="D1200" s="102"/>
      <c r="E1200" s="102"/>
      <c r="F1200" s="102"/>
      <c r="G1200" s="102"/>
      <c r="H1200" s="102"/>
      <c r="I1200" s="103"/>
      <c r="M1200" s="6">
        <f t="shared" si="74"/>
        <v>0</v>
      </c>
      <c r="N1200" s="6">
        <f t="shared" si="74"/>
        <v>1057341.6000000001</v>
      </c>
      <c r="O1200" s="6">
        <f t="shared" si="74"/>
        <v>1057341.6000000001</v>
      </c>
      <c r="S1200" s="6">
        <f t="shared" si="75"/>
        <v>0</v>
      </c>
      <c r="T1200" s="6">
        <f t="shared" si="75"/>
        <v>1268809.92</v>
      </c>
      <c r="U1200" s="6">
        <f t="shared" si="75"/>
        <v>1268809.92</v>
      </c>
      <c r="Y1200" s="9">
        <f t="shared" si="76"/>
        <v>0</v>
      </c>
      <c r="Z1200" s="9">
        <f t="shared" si="76"/>
        <v>1057341.6000000001</v>
      </c>
      <c r="AA1200" s="9">
        <f t="shared" si="76"/>
        <v>1057341.6000000001</v>
      </c>
      <c r="AD1200" s="4">
        <v>337839864</v>
      </c>
      <c r="AE1200" s="4">
        <v>27137805</v>
      </c>
    </row>
    <row r="1201" spans="1:35" ht="16.95" customHeight="1" x14ac:dyDescent="0.3">
      <c r="A1201" s="10" t="s">
        <v>4824</v>
      </c>
      <c r="B1201" s="10" t="s">
        <v>4825</v>
      </c>
      <c r="C1201" s="101" t="s">
        <v>4795</v>
      </c>
      <c r="D1201" s="102"/>
      <c r="E1201" s="102"/>
      <c r="F1201" s="102"/>
      <c r="G1201" s="102"/>
      <c r="H1201" s="102"/>
      <c r="I1201" s="103"/>
      <c r="M1201" s="6">
        <f>SUM(M1202,M1203)</f>
        <v>0</v>
      </c>
      <c r="N1201" s="6">
        <f>SUM(N1202,N1203)</f>
        <v>1057341.6000000001</v>
      </c>
      <c r="O1201" s="6">
        <f>SUM(O1202,O1203)</f>
        <v>1057341.6000000001</v>
      </c>
      <c r="S1201" s="6">
        <f>SUM(S1202,S1203)</f>
        <v>0</v>
      </c>
      <c r="T1201" s="6">
        <f>SUM(T1202,T1203)</f>
        <v>1268809.92</v>
      </c>
      <c r="U1201" s="6">
        <f>SUM(U1202,U1203)</f>
        <v>1268809.92</v>
      </c>
      <c r="Y1201" s="9">
        <f>SUM(Y1202,Y1203)</f>
        <v>0</v>
      </c>
      <c r="Z1201" s="9">
        <f>SUM(Z1202,Z1203)</f>
        <v>1057341.6000000001</v>
      </c>
      <c r="AA1201" s="9">
        <f>SUM(AA1202,AA1203)</f>
        <v>1057341.6000000001</v>
      </c>
      <c r="AD1201" s="4">
        <v>337839865</v>
      </c>
      <c r="AE1201" s="4">
        <v>27137802</v>
      </c>
    </row>
    <row r="1202" spans="1:35" ht="90" hidden="1" x14ac:dyDescent="0.3">
      <c r="A1202" s="10" t="s">
        <v>4826</v>
      </c>
      <c r="B1202" s="10" t="s">
        <v>4827</v>
      </c>
      <c r="C1202" s="11" t="s">
        <v>4828</v>
      </c>
      <c r="D1202" s="12"/>
      <c r="E1202" s="12" t="s">
        <v>4829</v>
      </c>
      <c r="F1202" s="12" t="s">
        <v>67</v>
      </c>
      <c r="G1202" s="13">
        <v>1</v>
      </c>
      <c r="H1202" s="13"/>
      <c r="I1202" s="13">
        <v>0</v>
      </c>
      <c r="J1202" s="14">
        <v>0</v>
      </c>
      <c r="K1202" s="15">
        <v>784.29</v>
      </c>
      <c r="L1202" s="14">
        <f>J1202+ROUND(K1202, 2)</f>
        <v>784.29</v>
      </c>
      <c r="M1202" s="14">
        <v>0</v>
      </c>
      <c r="N1202" s="14">
        <v>0</v>
      </c>
      <c r="O1202" s="14">
        <f>M1202+N1202</f>
        <v>0</v>
      </c>
      <c r="P1202" s="14">
        <v>0</v>
      </c>
      <c r="Q1202" s="15">
        <v>784.29</v>
      </c>
      <c r="R1202" s="14">
        <f>P1202+ROUND(Q1202, 2)</f>
        <v>784.29</v>
      </c>
      <c r="S1202" s="14">
        <v>0</v>
      </c>
      <c r="T1202" s="14">
        <v>0</v>
      </c>
      <c r="U1202" s="14">
        <f>S1202+T1202</f>
        <v>0</v>
      </c>
      <c r="V1202" s="9"/>
      <c r="W1202" s="9">
        <f>ROUND(Q1202 / 1.2, 2)</f>
        <v>653.58000000000004</v>
      </c>
      <c r="X1202" s="9">
        <f>ROUND(R1202 / 1.2, 2)</f>
        <v>653.58000000000004</v>
      </c>
      <c r="Y1202" s="9"/>
      <c r="Z1202" s="9">
        <f>ROUND(T1202 / 1.2, 2)</f>
        <v>0</v>
      </c>
      <c r="AA1202" s="9">
        <f>Y1202+Z1202</f>
        <v>0</v>
      </c>
      <c r="AD1202" s="4">
        <v>337839867</v>
      </c>
      <c r="AE1202" s="4">
        <v>27138048</v>
      </c>
      <c r="AG1202" s="4" t="s">
        <v>4830</v>
      </c>
      <c r="AH1202" s="4" t="s">
        <v>4831</v>
      </c>
      <c r="AI1202" s="4" t="s">
        <v>4832</v>
      </c>
    </row>
    <row r="1203" spans="1:35" ht="90" x14ac:dyDescent="0.3">
      <c r="A1203" s="10" t="s">
        <v>4834</v>
      </c>
      <c r="B1203" s="10" t="s">
        <v>4827</v>
      </c>
      <c r="C1203" s="11" t="s">
        <v>4828</v>
      </c>
      <c r="D1203" s="12"/>
      <c r="E1203" s="12" t="s">
        <v>4835</v>
      </c>
      <c r="F1203" s="12" t="s">
        <v>67</v>
      </c>
      <c r="G1203" s="13">
        <v>1</v>
      </c>
      <c r="H1203" s="13"/>
      <c r="I1203" s="13">
        <v>1348.65</v>
      </c>
      <c r="J1203" s="14">
        <v>0</v>
      </c>
      <c r="K1203" s="15">
        <v>784</v>
      </c>
      <c r="L1203" s="14">
        <f>J1203+ROUND(K1203, 2)</f>
        <v>784</v>
      </c>
      <c r="M1203" s="14">
        <v>0</v>
      </c>
      <c r="N1203" s="14">
        <v>1057341.6000000001</v>
      </c>
      <c r="O1203" s="14">
        <f>M1203+N1203</f>
        <v>1057341.6000000001</v>
      </c>
      <c r="P1203" s="14">
        <v>0</v>
      </c>
      <c r="Q1203" s="15">
        <v>940.8</v>
      </c>
      <c r="R1203" s="14">
        <f>P1203+ROUND(Q1203, 2)</f>
        <v>940.8</v>
      </c>
      <c r="S1203" s="14">
        <v>0</v>
      </c>
      <c r="T1203" s="14">
        <v>1268809.92</v>
      </c>
      <c r="U1203" s="14">
        <f>S1203+T1203</f>
        <v>1268809.92</v>
      </c>
      <c r="V1203" s="9"/>
      <c r="W1203" s="9">
        <f>ROUND(Q1203 / 1.2, 2)</f>
        <v>784</v>
      </c>
      <c r="X1203" s="9">
        <f>ROUND(R1203 / 1.2, 2)</f>
        <v>784</v>
      </c>
      <c r="Y1203" s="9"/>
      <c r="Z1203" s="9">
        <f>ROUND(T1203 / 1.2, 2)</f>
        <v>1057341.6000000001</v>
      </c>
      <c r="AA1203" s="9">
        <f>Y1203+Z1203</f>
        <v>1057341.6000000001</v>
      </c>
      <c r="AD1203" s="4">
        <v>337840153</v>
      </c>
      <c r="AE1203" s="4">
        <v>28895645</v>
      </c>
      <c r="AG1203" s="4" t="s">
        <v>4830</v>
      </c>
      <c r="AH1203" s="4" t="s">
        <v>4831</v>
      </c>
      <c r="AI1203" s="4" t="s">
        <v>4832</v>
      </c>
    </row>
    <row r="1204" spans="1:35" ht="24" customHeight="1" x14ac:dyDescent="0.3">
      <c r="A1204" s="68"/>
      <c r="B1204" s="68"/>
      <c r="C1204" s="68"/>
      <c r="D1204" s="69" t="s">
        <v>4836</v>
      </c>
      <c r="E1204" s="68"/>
      <c r="F1204" s="68"/>
      <c r="G1204" s="68"/>
      <c r="H1204" s="68"/>
      <c r="I1204" s="68"/>
      <c r="J1204" s="68"/>
      <c r="K1204" s="68"/>
      <c r="L1204" s="68"/>
      <c r="M1204" s="70">
        <f>SUM(M8)</f>
        <v>47215436.839999989</v>
      </c>
      <c r="N1204" s="70">
        <f>SUM(N8)</f>
        <v>86258239.069999978</v>
      </c>
      <c r="O1204" s="70">
        <f>M1204+N1204</f>
        <v>133473675.90999997</v>
      </c>
      <c r="P1204" s="68"/>
      <c r="Q1204" s="68"/>
      <c r="R1204" s="68"/>
      <c r="S1204" s="70">
        <f>SUM(S8)</f>
        <v>63362460.109999992</v>
      </c>
      <c r="T1204" s="70">
        <f>SUM(T8)</f>
        <v>166210585.12999997</v>
      </c>
      <c r="U1204" s="70">
        <f>S1204+T1204</f>
        <v>229573045.23999995</v>
      </c>
      <c r="Y1204" s="9">
        <f>SUM(Y8)</f>
        <v>52802050.209999986</v>
      </c>
      <c r="Z1204" s="9">
        <f>SUM(Z8)</f>
        <v>138508820.95999998</v>
      </c>
      <c r="AA1204" s="9">
        <f>Y1204+Z1204</f>
        <v>191310871.16999996</v>
      </c>
    </row>
    <row r="1205" spans="1:35" ht="22.8" x14ac:dyDescent="0.3">
      <c r="A1205" s="111" t="s">
        <v>4849</v>
      </c>
      <c r="B1205" s="112"/>
      <c r="C1205" s="112"/>
      <c r="D1205" s="112"/>
      <c r="E1205" s="112"/>
      <c r="F1205" s="112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3"/>
    </row>
    <row r="1206" spans="1:35" ht="15.6" x14ac:dyDescent="0.3">
      <c r="A1206" s="72"/>
      <c r="B1206" s="5" t="s">
        <v>4850</v>
      </c>
      <c r="C1206" s="71" t="s">
        <v>4851</v>
      </c>
      <c r="D1206" s="71" t="s">
        <v>4852</v>
      </c>
      <c r="E1206" s="73"/>
      <c r="F1206" s="73"/>
      <c r="G1206" s="73"/>
      <c r="H1206" s="107"/>
      <c r="I1206" s="124"/>
      <c r="J1206" s="124"/>
      <c r="K1206" s="124"/>
      <c r="L1206" s="124"/>
      <c r="M1206" s="124"/>
      <c r="N1206" s="124"/>
      <c r="O1206" s="124"/>
      <c r="P1206" s="124"/>
      <c r="Q1206" s="124"/>
      <c r="R1206" s="124"/>
      <c r="S1206" s="124"/>
      <c r="T1206" s="124"/>
      <c r="U1206" s="108"/>
    </row>
    <row r="1207" spans="1:35" ht="15.6" x14ac:dyDescent="0.3">
      <c r="A1207" s="72"/>
      <c r="B1207" s="5" t="s">
        <v>4853</v>
      </c>
      <c r="C1207" s="71" t="s">
        <v>4854</v>
      </c>
      <c r="D1207" s="71" t="s">
        <v>4855</v>
      </c>
      <c r="E1207" s="73"/>
      <c r="F1207" s="73"/>
      <c r="G1207" s="73"/>
      <c r="H1207" s="107"/>
      <c r="I1207" s="124"/>
      <c r="J1207" s="124"/>
      <c r="K1207" s="124"/>
      <c r="L1207" s="124"/>
      <c r="M1207" s="124"/>
      <c r="N1207" s="124"/>
      <c r="O1207" s="124"/>
      <c r="P1207" s="124"/>
      <c r="Q1207" s="124"/>
      <c r="R1207" s="124"/>
      <c r="S1207" s="124"/>
      <c r="T1207" s="124"/>
      <c r="U1207" s="108"/>
    </row>
    <row r="1208" spans="1:35" ht="31.2" x14ac:dyDescent="0.3">
      <c r="A1208" s="72"/>
      <c r="B1208" s="5" t="s">
        <v>4856</v>
      </c>
      <c r="C1208" s="71" t="s">
        <v>4857</v>
      </c>
      <c r="D1208" s="71" t="s">
        <v>4858</v>
      </c>
      <c r="E1208" s="73"/>
      <c r="F1208" s="73"/>
      <c r="G1208" s="73"/>
      <c r="H1208" s="107"/>
      <c r="I1208" s="124"/>
      <c r="J1208" s="124"/>
      <c r="K1208" s="124"/>
      <c r="L1208" s="124"/>
      <c r="M1208" s="124"/>
      <c r="N1208" s="124"/>
      <c r="O1208" s="124"/>
      <c r="P1208" s="124"/>
      <c r="Q1208" s="124"/>
      <c r="R1208" s="124"/>
      <c r="S1208" s="124"/>
      <c r="T1208" s="124"/>
      <c r="U1208" s="108"/>
    </row>
    <row r="1209" spans="1:35" ht="15.6" x14ac:dyDescent="0.3">
      <c r="A1209" s="72"/>
      <c r="B1209" s="5" t="s">
        <v>4859</v>
      </c>
      <c r="C1209" s="71" t="s">
        <v>4860</v>
      </c>
      <c r="D1209" s="71" t="s">
        <v>4861</v>
      </c>
      <c r="E1209" s="73"/>
      <c r="F1209" s="73"/>
      <c r="G1209" s="73"/>
      <c r="H1209" s="107"/>
      <c r="I1209" s="124"/>
      <c r="J1209" s="124"/>
      <c r="K1209" s="124"/>
      <c r="L1209" s="124"/>
      <c r="M1209" s="124"/>
      <c r="N1209" s="124"/>
      <c r="O1209" s="124"/>
      <c r="P1209" s="124"/>
      <c r="Q1209" s="124"/>
      <c r="R1209" s="124"/>
      <c r="S1209" s="124"/>
      <c r="T1209" s="124"/>
      <c r="U1209" s="108"/>
    </row>
    <row r="1210" spans="1:35" ht="15.6" x14ac:dyDescent="0.3">
      <c r="A1210" s="72"/>
      <c r="B1210" s="5" t="s">
        <v>4862</v>
      </c>
      <c r="C1210" s="71" t="s">
        <v>4863</v>
      </c>
      <c r="D1210" s="71" t="s">
        <v>4855</v>
      </c>
      <c r="E1210" s="73"/>
      <c r="F1210" s="73"/>
      <c r="G1210" s="73"/>
      <c r="H1210" s="107"/>
      <c r="I1210" s="124"/>
      <c r="J1210" s="124"/>
      <c r="K1210" s="124"/>
      <c r="L1210" s="124"/>
      <c r="M1210" s="124"/>
      <c r="N1210" s="124"/>
      <c r="O1210" s="124"/>
      <c r="P1210" s="124"/>
      <c r="Q1210" s="124"/>
      <c r="R1210" s="124"/>
      <c r="S1210" s="124"/>
      <c r="T1210" s="124"/>
      <c r="U1210" s="108"/>
    </row>
    <row r="1211" spans="1:35" ht="31.2" x14ac:dyDescent="0.3">
      <c r="A1211" s="72"/>
      <c r="B1211" s="5" t="s">
        <v>4864</v>
      </c>
      <c r="C1211" s="71" t="s">
        <v>4865</v>
      </c>
      <c r="D1211" s="71" t="s">
        <v>4866</v>
      </c>
      <c r="E1211" s="73"/>
      <c r="F1211" s="73"/>
      <c r="G1211" s="73"/>
      <c r="H1211" s="107"/>
      <c r="I1211" s="124"/>
      <c r="J1211" s="124"/>
      <c r="K1211" s="124"/>
      <c r="L1211" s="124"/>
      <c r="M1211" s="124"/>
      <c r="N1211" s="124"/>
      <c r="O1211" s="124"/>
      <c r="P1211" s="124"/>
      <c r="Q1211" s="124"/>
      <c r="R1211" s="124"/>
      <c r="S1211" s="124"/>
      <c r="T1211" s="124"/>
      <c r="U1211" s="108"/>
    </row>
    <row r="1212" spans="1:35" ht="31.2" x14ac:dyDescent="0.3">
      <c r="A1212" s="72"/>
      <c r="B1212" s="5" t="s">
        <v>4867</v>
      </c>
      <c r="C1212" s="71" t="s">
        <v>4868</v>
      </c>
      <c r="D1212" s="71" t="s">
        <v>4869</v>
      </c>
      <c r="E1212" s="73"/>
      <c r="F1212" s="73"/>
      <c r="G1212" s="73"/>
      <c r="H1212" s="107"/>
      <c r="I1212" s="124"/>
      <c r="J1212" s="124"/>
      <c r="K1212" s="124"/>
      <c r="L1212" s="124"/>
      <c r="M1212" s="124"/>
      <c r="N1212" s="124"/>
      <c r="O1212" s="124"/>
      <c r="P1212" s="124"/>
      <c r="Q1212" s="124"/>
      <c r="R1212" s="124"/>
      <c r="S1212" s="124"/>
      <c r="T1212" s="124"/>
      <c r="U1212" s="108"/>
    </row>
    <row r="1213" spans="1:35" ht="15.6" x14ac:dyDescent="0.3">
      <c r="A1213" s="72"/>
      <c r="B1213" s="5" t="s">
        <v>4870</v>
      </c>
      <c r="C1213" s="71" t="s">
        <v>4871</v>
      </c>
      <c r="D1213" s="71" t="s">
        <v>4872</v>
      </c>
      <c r="E1213" s="73"/>
      <c r="F1213" s="73"/>
      <c r="G1213" s="73"/>
      <c r="H1213" s="107"/>
      <c r="I1213" s="124"/>
      <c r="J1213" s="124"/>
      <c r="K1213" s="124"/>
      <c r="L1213" s="124"/>
      <c r="M1213" s="124"/>
      <c r="N1213" s="124"/>
      <c r="O1213" s="124"/>
      <c r="P1213" s="124"/>
      <c r="Q1213" s="124"/>
      <c r="R1213" s="124"/>
      <c r="S1213" s="124"/>
      <c r="T1213" s="124"/>
      <c r="U1213" s="108"/>
    </row>
    <row r="1214" spans="1:35" ht="15.6" x14ac:dyDescent="0.3">
      <c r="A1214" s="72"/>
      <c r="B1214" s="5" t="s">
        <v>4873</v>
      </c>
      <c r="C1214" s="71" t="s">
        <v>4874</v>
      </c>
      <c r="D1214" s="71" t="s">
        <v>4875</v>
      </c>
      <c r="E1214" s="73"/>
      <c r="F1214" s="73"/>
      <c r="G1214" s="73"/>
      <c r="H1214" s="107"/>
      <c r="I1214" s="124"/>
      <c r="J1214" s="124"/>
      <c r="K1214" s="124"/>
      <c r="L1214" s="124"/>
      <c r="M1214" s="124"/>
      <c r="N1214" s="124"/>
      <c r="O1214" s="124"/>
      <c r="P1214" s="124"/>
      <c r="Q1214" s="124"/>
      <c r="R1214" s="124"/>
      <c r="S1214" s="124"/>
      <c r="T1214" s="124"/>
      <c r="U1214" s="108"/>
    </row>
    <row r="1215" spans="1:35" ht="31.2" x14ac:dyDescent="0.3">
      <c r="A1215" s="72"/>
      <c r="B1215" s="5" t="s">
        <v>4876</v>
      </c>
      <c r="C1215" s="71" t="s">
        <v>4877</v>
      </c>
      <c r="D1215" s="71" t="s">
        <v>4878</v>
      </c>
      <c r="E1215" s="73"/>
      <c r="F1215" s="73"/>
      <c r="G1215" s="73"/>
      <c r="H1215" s="107"/>
      <c r="I1215" s="124"/>
      <c r="J1215" s="124"/>
      <c r="K1215" s="124"/>
      <c r="L1215" s="124"/>
      <c r="M1215" s="124"/>
      <c r="N1215" s="124"/>
      <c r="O1215" s="124"/>
      <c r="P1215" s="124"/>
      <c r="Q1215" s="124"/>
      <c r="R1215" s="124"/>
      <c r="S1215" s="124"/>
      <c r="T1215" s="124"/>
      <c r="U1215" s="108"/>
    </row>
    <row r="1216" spans="1:35" ht="46.8" x14ac:dyDescent="0.3">
      <c r="A1216" s="72"/>
      <c r="B1216" s="5" t="s">
        <v>4879</v>
      </c>
      <c r="C1216" s="71" t="s">
        <v>4880</v>
      </c>
      <c r="D1216" s="71" t="s">
        <v>4881</v>
      </c>
      <c r="E1216" s="73"/>
      <c r="F1216" s="73"/>
      <c r="G1216" s="73"/>
      <c r="H1216" s="107"/>
      <c r="I1216" s="124"/>
      <c r="J1216" s="124"/>
      <c r="K1216" s="124"/>
      <c r="L1216" s="124"/>
      <c r="M1216" s="124"/>
      <c r="N1216" s="124"/>
      <c r="O1216" s="124"/>
      <c r="P1216" s="124"/>
      <c r="Q1216" s="124"/>
      <c r="R1216" s="124"/>
      <c r="S1216" s="124"/>
      <c r="T1216" s="124"/>
      <c r="U1216" s="108"/>
    </row>
    <row r="1217" spans="1:21" ht="31.2" x14ac:dyDescent="0.3">
      <c r="A1217" s="72"/>
      <c r="B1217" s="5" t="s">
        <v>4882</v>
      </c>
      <c r="C1217" s="71" t="s">
        <v>4883</v>
      </c>
      <c r="D1217" s="71" t="s">
        <v>4884</v>
      </c>
      <c r="E1217" s="73"/>
      <c r="F1217" s="73"/>
      <c r="G1217" s="73"/>
      <c r="H1217" s="107"/>
      <c r="I1217" s="124"/>
      <c r="J1217" s="124"/>
      <c r="K1217" s="124"/>
      <c r="L1217" s="124"/>
      <c r="M1217" s="124"/>
      <c r="N1217" s="124"/>
      <c r="O1217" s="124"/>
      <c r="P1217" s="124"/>
      <c r="Q1217" s="124"/>
      <c r="R1217" s="124"/>
      <c r="S1217" s="124"/>
      <c r="T1217" s="124"/>
      <c r="U1217" s="108"/>
    </row>
    <row r="1218" spans="1:21" ht="15.6" x14ac:dyDescent="0.3">
      <c r="A1218" s="72"/>
      <c r="B1218" s="5" t="s">
        <v>4885</v>
      </c>
      <c r="C1218" s="71" t="s">
        <v>4886</v>
      </c>
      <c r="D1218" s="71" t="s">
        <v>4887</v>
      </c>
      <c r="E1218" s="73"/>
      <c r="F1218" s="73"/>
      <c r="G1218" s="73"/>
      <c r="H1218" s="107"/>
      <c r="I1218" s="124"/>
      <c r="J1218" s="124"/>
      <c r="K1218" s="124"/>
      <c r="L1218" s="124"/>
      <c r="M1218" s="124"/>
      <c r="N1218" s="124"/>
      <c r="O1218" s="124"/>
      <c r="P1218" s="124"/>
      <c r="Q1218" s="124"/>
      <c r="R1218" s="124"/>
      <c r="S1218" s="124"/>
      <c r="T1218" s="124"/>
      <c r="U1218" s="108"/>
    </row>
    <row r="1219" spans="1:21" ht="48" customHeight="1" x14ac:dyDescent="0.3">
      <c r="A1219" s="72"/>
      <c r="B1219" s="5" t="s">
        <v>4888</v>
      </c>
      <c r="C1219" s="71" t="s">
        <v>4889</v>
      </c>
      <c r="D1219" s="71" t="s">
        <v>4890</v>
      </c>
      <c r="E1219" s="73"/>
      <c r="F1219" s="73"/>
      <c r="G1219" s="73"/>
      <c r="H1219" s="107" t="s">
        <v>4891</v>
      </c>
      <c r="I1219" s="124"/>
      <c r="J1219" s="124"/>
      <c r="K1219" s="124"/>
      <c r="L1219" s="124"/>
      <c r="M1219" s="124"/>
      <c r="N1219" s="124"/>
      <c r="O1219" s="124"/>
      <c r="P1219" s="124"/>
      <c r="Q1219" s="124"/>
      <c r="R1219" s="124"/>
      <c r="S1219" s="124"/>
      <c r="T1219" s="124"/>
      <c r="U1219" s="108"/>
    </row>
    <row r="1220" spans="1:21" ht="15.6" x14ac:dyDescent="0.3">
      <c r="A1220" s="72"/>
      <c r="B1220" s="5" t="s">
        <v>4892</v>
      </c>
      <c r="C1220" s="71" t="s">
        <v>4893</v>
      </c>
      <c r="D1220" s="71" t="s">
        <v>4894</v>
      </c>
      <c r="E1220" s="73"/>
      <c r="F1220" s="73"/>
      <c r="G1220" s="73"/>
      <c r="H1220" s="107"/>
      <c r="I1220" s="124"/>
      <c r="J1220" s="124"/>
      <c r="K1220" s="124"/>
      <c r="L1220" s="124"/>
      <c r="M1220" s="124"/>
      <c r="N1220" s="124"/>
      <c r="O1220" s="124"/>
      <c r="P1220" s="124"/>
      <c r="Q1220" s="124"/>
      <c r="R1220" s="124"/>
      <c r="S1220" s="124"/>
      <c r="T1220" s="124"/>
      <c r="U1220" s="108"/>
    </row>
    <row r="1221" spans="1:21" ht="15.6" x14ac:dyDescent="0.3">
      <c r="A1221" s="72"/>
      <c r="B1221" s="5" t="s">
        <v>4895</v>
      </c>
      <c r="C1221" s="71" t="s">
        <v>4896</v>
      </c>
      <c r="D1221" s="73"/>
      <c r="E1221" s="73"/>
      <c r="F1221" s="73"/>
      <c r="G1221" s="73"/>
      <c r="H1221" s="107"/>
      <c r="I1221" s="124"/>
      <c r="J1221" s="124"/>
      <c r="K1221" s="124"/>
      <c r="L1221" s="124"/>
      <c r="M1221" s="124"/>
      <c r="N1221" s="124"/>
      <c r="O1221" s="124"/>
      <c r="P1221" s="124"/>
      <c r="Q1221" s="124"/>
      <c r="R1221" s="124"/>
      <c r="S1221" s="124"/>
      <c r="T1221" s="124"/>
      <c r="U1221" s="108"/>
    </row>
    <row r="1222" spans="1:21" ht="15.6" x14ac:dyDescent="0.3">
      <c r="A1222" s="72"/>
      <c r="B1222" s="5" t="s">
        <v>4897</v>
      </c>
      <c r="C1222" s="71" t="s">
        <v>4898</v>
      </c>
      <c r="D1222" s="73"/>
      <c r="E1222" s="73"/>
      <c r="F1222" s="73"/>
      <c r="G1222" s="73"/>
      <c r="H1222" s="107"/>
      <c r="I1222" s="124"/>
      <c r="J1222" s="124"/>
      <c r="K1222" s="124"/>
      <c r="L1222" s="124"/>
      <c r="M1222" s="124"/>
      <c r="N1222" s="124"/>
      <c r="O1222" s="124"/>
      <c r="P1222" s="124"/>
      <c r="Q1222" s="124"/>
      <c r="R1222" s="124"/>
      <c r="S1222" s="124"/>
      <c r="T1222" s="124"/>
      <c r="U1222" s="108"/>
    </row>
    <row r="1223" spans="1:21" ht="15.6" x14ac:dyDescent="0.3">
      <c r="A1223" s="72"/>
      <c r="B1223" s="5" t="s">
        <v>4899</v>
      </c>
      <c r="C1223" s="71" t="s">
        <v>4900</v>
      </c>
      <c r="D1223" s="73"/>
      <c r="E1223" s="73"/>
      <c r="F1223" s="73"/>
      <c r="G1223" s="73"/>
      <c r="H1223" s="107"/>
      <c r="I1223" s="124"/>
      <c r="J1223" s="124"/>
      <c r="K1223" s="124"/>
      <c r="L1223" s="124"/>
      <c r="M1223" s="124"/>
      <c r="N1223" s="124"/>
      <c r="O1223" s="124"/>
      <c r="P1223" s="124"/>
      <c r="Q1223" s="124"/>
      <c r="R1223" s="124"/>
      <c r="S1223" s="124"/>
      <c r="T1223" s="124"/>
      <c r="U1223" s="108"/>
    </row>
  </sheetData>
  <sheetProtection password="C644" sheet="1" formatColumns="0" autoFilter="0"/>
  <autoFilter ref="A7:U1223">
    <filterColumn colId="8">
      <filters blank="1">
        <filter val="0,518"/>
        <filter val="0,840"/>
        <filter val="1 043,700"/>
        <filter val="1 087,116"/>
        <filter val="1 106,100"/>
        <filter val="1 168,800"/>
        <filter val="1 184,340"/>
        <filter val="1 198,000"/>
        <filter val="1 219,260"/>
        <filter val="1 284,780"/>
        <filter val="1 348,650"/>
        <filter val="1 379,550"/>
        <filter val="1 391,828"/>
        <filter val="1 437,730"/>
        <filter val="1 471,361"/>
        <filter val="1 624,500"/>
        <filter val="1 764,700"/>
        <filter val="1 786,950"/>
        <filter val="1 804,080"/>
        <filter val="1 872,000"/>
        <filter val="1 876,000"/>
        <filter val="1 919,200"/>
        <filter val="1 941,170"/>
        <filter val="1 990,200"/>
        <filter val="1,000"/>
        <filter val="1,170"/>
        <filter val="1,185"/>
        <filter val="1,380"/>
        <filter val="1,595"/>
        <filter val="1,680"/>
        <filter val="1,950"/>
        <filter val="10,000"/>
        <filter val="10,530"/>
        <filter val="10,728"/>
        <filter val="100,800"/>
        <filter val="103,000"/>
        <filter val="106,000"/>
        <filter val="106,300"/>
        <filter val="107,065"/>
        <filter val="107,800"/>
        <filter val="109 382,000"/>
        <filter val="109,120"/>
        <filter val="11,025"/>
        <filter val="111,705"/>
        <filter val="112,755"/>
        <filter val="115,346"/>
        <filter val="116,879"/>
        <filter val="12 552,165"/>
        <filter val="121,200"/>
        <filter val="122,200"/>
        <filter val="126 616,000"/>
        <filter val="126,260"/>
        <filter val="13 140,000"/>
        <filter val="13 255,500"/>
        <filter val="13 273,200"/>
        <filter val="13,525"/>
        <filter val="130,000"/>
        <filter val="132,660"/>
        <filter val="134,420"/>
        <filter val="14 631,120"/>
        <filter val="14,000"/>
        <filter val="14,160"/>
        <filter val="14,820"/>
        <filter val="14,925"/>
        <filter val="14,940"/>
        <filter val="143,280"/>
        <filter val="145,800"/>
        <filter val="146 958,000"/>
        <filter val="15 381,810"/>
        <filter val="15,000"/>
        <filter val="15,519"/>
        <filter val="150,600"/>
        <filter val="154,200"/>
        <filter val="155,250"/>
        <filter val="156 128,000"/>
        <filter val="16,100"/>
        <filter val="16,170"/>
        <filter val="16,440"/>
        <filter val="16,740"/>
        <filter val="162,150"/>
        <filter val="162,930"/>
        <filter val="169,620"/>
        <filter val="17,010"/>
        <filter val="174,800"/>
        <filter val="175,320"/>
        <filter val="176,200"/>
        <filter val="18,100"/>
        <filter val="18,150"/>
        <filter val="180,670"/>
        <filter val="187,200"/>
        <filter val="187,740"/>
        <filter val="187,925"/>
        <filter val="19,290"/>
        <filter val="192,280"/>
        <filter val="193,820"/>
        <filter val="194,940"/>
        <filter val="195,592"/>
        <filter val="198,000"/>
        <filter val="198,833"/>
        <filter val="2 035,800"/>
        <filter val="2 589,900"/>
        <filter val="2 759,100"/>
        <filter val="2 789,370"/>
        <filter val="2 848,890"/>
        <filter val="2 982,488"/>
        <filter val="2,000"/>
        <filter val="2,100"/>
        <filter val="2,370"/>
        <filter val="2,600"/>
        <filter val="2,715"/>
        <filter val="2,880"/>
        <filter val="20,700"/>
        <filter val="207,000"/>
        <filter val="21,060"/>
        <filter val="217,350"/>
        <filter val="217,800"/>
        <filter val="22 368,656"/>
        <filter val="22,050"/>
        <filter val="22,100"/>
        <filter val="223,410"/>
        <filter val="229,425"/>
        <filter val="23,918"/>
        <filter val="236,700"/>
        <filter val="238,800"/>
        <filter val="239,900"/>
        <filter val="24,150"/>
        <filter val="24,396"/>
        <filter val="24,900"/>
        <filter val="240,000"/>
        <filter val="248,800"/>
        <filter val="25 909,200"/>
        <filter val="25,810"/>
        <filter val="253,000"/>
        <filter val="256,264"/>
        <filter val="258,000"/>
        <filter val="258,750"/>
        <filter val="26 044,200"/>
        <filter val="26,000"/>
        <filter val="26,100"/>
        <filter val="26,950"/>
        <filter val="263,890"/>
        <filter val="268,200"/>
        <filter val="27,318"/>
        <filter val="27,617"/>
        <filter val="273,180"/>
        <filter val="276,000"/>
        <filter val="277,000"/>
        <filter val="28 695,200"/>
        <filter val="28,320"/>
        <filter val="28,710"/>
        <filter val="29 162,100"/>
        <filter val="29,880"/>
        <filter val="296,200"/>
        <filter val="3 105,000"/>
        <filter val="3 125,200"/>
        <filter val="3 142,600"/>
        <filter val="3 418,180"/>
        <filter val="3 479,000"/>
        <filter val="3 586,900"/>
        <filter val="3 617,600"/>
        <filter val="3 665,100"/>
        <filter val="3 723,500"/>
        <filter val="3 740,200"/>
        <filter val="3 775,053"/>
        <filter val="3 826,900"/>
        <filter val="3 835,205"/>
        <filter val="3 945,590"/>
        <filter val="3 947,800"/>
        <filter val="3,000"/>
        <filter val="3,735"/>
        <filter val="3,795"/>
        <filter val="3,872"/>
        <filter val="30,590"/>
        <filter val="302,000"/>
        <filter val="305,900"/>
        <filter val="310,500"/>
        <filter val="316,934"/>
        <filter val="32,800"/>
        <filter val="320,760"/>
        <filter val="321,195"/>
        <filter val="331,700"/>
        <filter val="339,300"/>
        <filter val="34 133,600"/>
        <filter val="34,500"/>
        <filter val="350,640"/>
        <filter val="353,800"/>
        <filter val="36 764,000"/>
        <filter val="37,650"/>
        <filter val="37,950"/>
        <filter val="376,500"/>
        <filter val="378,566"/>
        <filter val="378,700"/>
        <filter val="38,550"/>
        <filter val="38,960"/>
        <filter val="382,375"/>
        <filter val="389,595"/>
        <filter val="397,665"/>
        <filter val="398,040"/>
        <filter val="4 198,800"/>
        <filter val="4 263,200"/>
        <filter val="4 266,700"/>
        <filter val="4 460,800"/>
        <filter val="4 503,390"/>
        <filter val="4 588,500"/>
        <filter val="4 693,370"/>
        <filter val="4 896,000"/>
        <filter val="4,000"/>
        <filter val="4,023"/>
        <filter val="4,200"/>
        <filter val="4,252"/>
        <filter val="4,920"/>
        <filter val="407,160"/>
        <filter val="418,406"/>
        <filter val="419 667,300"/>
        <filter val="43,700"/>
        <filter val="433,000"/>
        <filter val="44,430"/>
        <filter val="440,000"/>
        <filter val="458,850"/>
        <filter val="46,000"/>
        <filter val="47,980"/>
        <filter val="471,390"/>
        <filter val="49,400"/>
        <filter val="49,755"/>
        <filter val="493,488"/>
        <filter val="499 203,900"/>
        <filter val="5 020,866"/>
        <filter val="5 050,400"/>
        <filter val="5,000"/>
        <filter val="5,430"/>
        <filter val="5,600"/>
        <filter val="50,895"/>
        <filter val="512,727"/>
        <filter val="523,000"/>
        <filter val="525,360"/>
        <filter val="53,070"/>
        <filter val="54,100"/>
        <filter val="54,800"/>
        <filter val="540,500"/>
        <filter val="543,100"/>
        <filter val="549,765"/>
        <filter val="55,800"/>
        <filter val="558,525"/>
        <filter val="56,700"/>
        <filter val="57,887"/>
        <filter val="572,400"/>
        <filter val="58,800"/>
        <filter val="59 843,200"/>
        <filter val="59,175"/>
        <filter val="59,500"/>
        <filter val="59,700"/>
        <filter val="591,750"/>
        <filter val="592,170"/>
        <filter val="597,410"/>
        <filter val="6 152,724"/>
        <filter val="6 210,000"/>
        <filter val="6,000"/>
        <filter val="6,453"/>
        <filter val="6,900"/>
        <filter val="60,000"/>
        <filter val="60,300"/>
        <filter val="60,500"/>
        <filter val="62,100"/>
        <filter val="629,640"/>
        <filter val="629,820"/>
        <filter val="63,879"/>
        <filter val="631,300"/>
        <filter val="64,300"/>
        <filter val="646,800"/>
        <filter val="649,800"/>
        <filter val="650,239"/>
        <filter val="662,775"/>
        <filter val="669,120"/>
        <filter val="68 180,400"/>
        <filter val="68 211,200"/>
        <filter val="694,430"/>
        <filter val="7 016,100"/>
        <filter val="7 374,000"/>
        <filter val="7 953,400"/>
        <filter val="7,000"/>
        <filter val="7,410"/>
        <filter val="7,470"/>
        <filter val="7,800"/>
        <filter val="7,900"/>
        <filter val="70,200"/>
        <filter val="710,880"/>
        <filter val="717,380"/>
        <filter val="72,450"/>
        <filter val="73,500"/>
        <filter val="74,050"/>
        <filter val="74,410"/>
        <filter val="744,700"/>
        <filter val="751,700"/>
        <filter val="781,300"/>
        <filter val="8 128,400"/>
        <filter val="8 947,463"/>
        <filter val="8,115"/>
        <filter val="8,220"/>
        <filter val="8,346"/>
        <filter val="8,370"/>
        <filter val="8,505"/>
        <filter val="8,640"/>
        <filter val="8,928"/>
        <filter val="8,955"/>
        <filter val="804,319"/>
        <filter val="808,000"/>
        <filter val="81,075"/>
        <filter val="81,465"/>
        <filter val="81,954"/>
        <filter val="82,925"/>
        <filter val="837,600"/>
        <filter val="84,825"/>
        <filter val="849,120"/>
        <filter val="85,860"/>
        <filter val="853,340"/>
        <filter val="869,400"/>
        <filter val="87,000"/>
        <filter val="88,450"/>
        <filter val="888,800"/>
        <filter val="9 177,000"/>
        <filter val="9 197,000"/>
        <filter val="9,000"/>
        <filter val="9,075"/>
        <filter val="9,645"/>
        <filter val="9,840"/>
        <filter val="904,400"/>
        <filter val="91,770"/>
        <filter val="94,000"/>
        <filter val="94,400"/>
        <filter val="942,780"/>
        <filter val="953,751"/>
        <filter val="96,000"/>
        <filter val="97,470"/>
        <filter val="972,900"/>
        <filter val="99,200"/>
        <filter val="99,416"/>
        <filter val="99,600"/>
      </filters>
    </filterColumn>
  </autoFilter>
  <mergeCells count="67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116:I116"/>
    <mergeCell ref="C155:I155"/>
    <mergeCell ref="C284:I284"/>
    <mergeCell ref="C285:I285"/>
    <mergeCell ref="C405:I405"/>
    <mergeCell ref="C656:I656"/>
    <mergeCell ref="C770:I770"/>
    <mergeCell ref="C779:I779"/>
    <mergeCell ref="C780:I780"/>
    <mergeCell ref="C808:I808"/>
    <mergeCell ref="C971:I971"/>
    <mergeCell ref="C1089:I1089"/>
    <mergeCell ref="C1194:I1194"/>
    <mergeCell ref="C1196:I1196"/>
    <mergeCell ref="C1197:I1197"/>
    <mergeCell ref="C1199:I1199"/>
    <mergeCell ref="C1200:I1200"/>
    <mergeCell ref="C1201:I1201"/>
    <mergeCell ref="A1205:U1205"/>
    <mergeCell ref="H1206:U1206"/>
    <mergeCell ref="H1207:U1207"/>
    <mergeCell ref="H1208:U1208"/>
    <mergeCell ref="H1209:U1209"/>
    <mergeCell ref="H1210:U1210"/>
    <mergeCell ref="H1211:U1211"/>
    <mergeCell ref="H1212:U1212"/>
    <mergeCell ref="H1213:U1213"/>
    <mergeCell ref="H1214:U1214"/>
    <mergeCell ref="H1215:U1215"/>
    <mergeCell ref="H1216:U1216"/>
    <mergeCell ref="H1217:U1217"/>
    <mergeCell ref="H1223:U1223"/>
    <mergeCell ref="H1218:U1218"/>
    <mergeCell ref="H1219:U1219"/>
    <mergeCell ref="H1220:U1220"/>
    <mergeCell ref="H1221:U1221"/>
    <mergeCell ref="H1222:U12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2"/>
  <sheetViews>
    <sheetView tabSelected="1" topLeftCell="A1190" zoomScale="70" zoomScaleNormal="70" workbookViewId="0">
      <selection activeCell="C1213" sqref="C1213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7" customWidth="1"/>
  </cols>
  <sheetData>
    <row r="1" spans="1:9" ht="15" customHeight="1" x14ac:dyDescent="0.3">
      <c r="A1" s="1" t="s">
        <v>0</v>
      </c>
      <c r="B1" s="3"/>
      <c r="C1" s="3"/>
      <c r="D1" s="2" t="s">
        <v>1</v>
      </c>
      <c r="E1" s="2"/>
      <c r="F1" s="2" t="s">
        <v>4819</v>
      </c>
      <c r="G1" s="2" t="s">
        <v>4837</v>
      </c>
      <c r="H1" s="2" t="s">
        <v>4838</v>
      </c>
      <c r="I1" s="2" t="s">
        <v>4839</v>
      </c>
    </row>
    <row r="2" spans="1:9" ht="30.75" customHeight="1" x14ac:dyDescent="0.3">
      <c r="A2" s="114" t="s">
        <v>4</v>
      </c>
      <c r="B2" s="114"/>
      <c r="C2" s="114"/>
      <c r="D2" s="114"/>
      <c r="E2" s="114"/>
      <c r="F2" s="114"/>
      <c r="G2" s="114"/>
      <c r="H2" s="114"/>
      <c r="I2" s="114"/>
    </row>
    <row r="3" spans="1:9" ht="15" customHeight="1" x14ac:dyDescent="0.3">
      <c r="A3" s="115" t="s">
        <v>5</v>
      </c>
      <c r="B3" s="115"/>
      <c r="C3" s="115"/>
      <c r="D3" s="115"/>
      <c r="E3" s="115"/>
      <c r="F3" s="115"/>
      <c r="G3" s="115"/>
      <c r="H3" s="115"/>
      <c r="I3" s="115"/>
    </row>
    <row r="4" spans="1:9" ht="15" customHeight="1" x14ac:dyDescent="0.3">
      <c r="A4" s="116" t="s">
        <v>6</v>
      </c>
      <c r="B4" s="116"/>
      <c r="C4" s="116"/>
      <c r="D4" s="116"/>
      <c r="E4" s="116"/>
      <c r="F4" s="116"/>
      <c r="G4" s="116"/>
      <c r="H4" s="116"/>
      <c r="I4" s="116"/>
    </row>
    <row r="5" spans="1:9" ht="40.799999999999997" customHeight="1" x14ac:dyDescent="0.3">
      <c r="A5" s="93" t="s">
        <v>28</v>
      </c>
      <c r="B5" s="85" t="s">
        <v>29</v>
      </c>
      <c r="C5" s="85" t="s">
        <v>30</v>
      </c>
      <c r="D5" s="85" t="s">
        <v>31</v>
      </c>
      <c r="E5" s="85" t="s">
        <v>32</v>
      </c>
      <c r="F5" s="85" t="s">
        <v>33</v>
      </c>
      <c r="G5" s="85" t="s">
        <v>34</v>
      </c>
      <c r="H5" s="85" t="s">
        <v>35</v>
      </c>
      <c r="I5" s="94" t="s">
        <v>36</v>
      </c>
    </row>
    <row r="6" spans="1:9" ht="30" hidden="1" customHeight="1" x14ac:dyDescent="0.3">
      <c r="A6" s="84" t="s">
        <v>42</v>
      </c>
      <c r="B6" s="84"/>
      <c r="C6" s="84"/>
      <c r="D6" s="84"/>
      <c r="E6" s="84"/>
      <c r="F6" s="84"/>
      <c r="G6" s="84"/>
      <c r="H6" s="84"/>
      <c r="I6" s="84"/>
    </row>
    <row r="7" spans="1:9" ht="16.95" customHeight="1" x14ac:dyDescent="0.3">
      <c r="A7" s="86" t="s">
        <v>44</v>
      </c>
      <c r="B7" s="10" t="s">
        <v>45</v>
      </c>
      <c r="C7" s="82" t="s">
        <v>46</v>
      </c>
      <c r="D7" s="83"/>
      <c r="E7" s="83"/>
      <c r="F7" s="83"/>
      <c r="G7" s="83"/>
      <c r="H7" s="83"/>
      <c r="I7" s="83"/>
    </row>
    <row r="8" spans="1:9" ht="16.95" customHeight="1" x14ac:dyDescent="0.3">
      <c r="A8" s="86" t="s">
        <v>47</v>
      </c>
      <c r="B8" s="10" t="s">
        <v>48</v>
      </c>
      <c r="C8" s="82" t="s">
        <v>49</v>
      </c>
      <c r="D8" s="83"/>
      <c r="E8" s="83"/>
      <c r="F8" s="83"/>
      <c r="G8" s="83"/>
      <c r="H8" s="83"/>
      <c r="I8" s="83"/>
    </row>
    <row r="9" spans="1:9" ht="16.95" customHeight="1" x14ac:dyDescent="0.3">
      <c r="A9" s="86" t="s">
        <v>50</v>
      </c>
      <c r="B9" s="10" t="s">
        <v>51</v>
      </c>
      <c r="C9" s="82" t="s">
        <v>52</v>
      </c>
      <c r="D9" s="83"/>
      <c r="E9" s="83"/>
      <c r="F9" s="83"/>
      <c r="G9" s="83"/>
      <c r="H9" s="83"/>
      <c r="I9" s="83"/>
    </row>
    <row r="10" spans="1:9" ht="16.95" customHeight="1" x14ac:dyDescent="0.3">
      <c r="A10" s="86" t="s">
        <v>53</v>
      </c>
      <c r="B10" s="10" t="s">
        <v>54</v>
      </c>
      <c r="C10" s="82" t="s">
        <v>55</v>
      </c>
      <c r="D10" s="83"/>
      <c r="E10" s="83"/>
      <c r="F10" s="83"/>
      <c r="G10" s="83"/>
      <c r="H10" s="83"/>
      <c r="I10" s="83"/>
    </row>
    <row r="11" spans="1:9" ht="16.95" customHeight="1" x14ac:dyDescent="0.3">
      <c r="A11" s="86" t="s">
        <v>56</v>
      </c>
      <c r="B11" s="10" t="s">
        <v>57</v>
      </c>
      <c r="C11" s="82" t="s">
        <v>58</v>
      </c>
      <c r="D11" s="83"/>
      <c r="E11" s="83"/>
      <c r="F11" s="83"/>
      <c r="G11" s="83"/>
      <c r="H11" s="83"/>
      <c r="I11" s="83"/>
    </row>
    <row r="12" spans="1:9" ht="16.95" customHeight="1" x14ac:dyDescent="0.3">
      <c r="A12" s="86" t="s">
        <v>59</v>
      </c>
      <c r="B12" s="10" t="s">
        <v>60</v>
      </c>
      <c r="C12" s="82" t="s">
        <v>61</v>
      </c>
      <c r="D12" s="83"/>
      <c r="E12" s="83"/>
      <c r="F12" s="83"/>
      <c r="G12" s="83"/>
      <c r="H12" s="83"/>
      <c r="I12" s="83"/>
    </row>
    <row r="13" spans="1:9" ht="54" hidden="1" x14ac:dyDescent="0.3">
      <c r="A13" s="86" t="s">
        <v>62</v>
      </c>
      <c r="B13" s="10" t="s">
        <v>63</v>
      </c>
      <c r="C13" s="11" t="s">
        <v>64</v>
      </c>
      <c r="D13" s="12" t="s">
        <v>65</v>
      </c>
      <c r="E13" s="12" t="s">
        <v>66</v>
      </c>
      <c r="F13" s="12" t="s">
        <v>67</v>
      </c>
      <c r="G13" s="13">
        <v>1</v>
      </c>
      <c r="H13" s="13"/>
      <c r="I13" s="87">
        <v>0</v>
      </c>
    </row>
    <row r="14" spans="1:9" ht="36" hidden="1" x14ac:dyDescent="0.3">
      <c r="A14" s="86" t="s">
        <v>72</v>
      </c>
      <c r="B14" s="10"/>
      <c r="C14" s="28" t="s">
        <v>73</v>
      </c>
      <c r="D14" s="12"/>
      <c r="E14" s="12"/>
      <c r="F14" s="29" t="s">
        <v>74</v>
      </c>
      <c r="G14" s="30">
        <v>1.6</v>
      </c>
      <c r="H14" s="41"/>
      <c r="I14" s="88">
        <v>0</v>
      </c>
    </row>
    <row r="15" spans="1:9" ht="36" hidden="1" x14ac:dyDescent="0.3">
      <c r="A15" s="86" t="s">
        <v>80</v>
      </c>
      <c r="B15" s="10"/>
      <c r="C15" s="49" t="s">
        <v>81</v>
      </c>
      <c r="D15" s="12"/>
      <c r="E15" s="12"/>
      <c r="F15" s="29" t="s">
        <v>74</v>
      </c>
      <c r="G15" s="30">
        <v>0.255</v>
      </c>
      <c r="H15" s="41"/>
      <c r="I15" s="88">
        <v>0</v>
      </c>
    </row>
    <row r="16" spans="1:9" ht="54" hidden="1" x14ac:dyDescent="0.3">
      <c r="A16" s="86" t="s">
        <v>87</v>
      </c>
      <c r="B16" s="10" t="s">
        <v>63</v>
      </c>
      <c r="C16" s="11" t="s">
        <v>88</v>
      </c>
      <c r="D16" s="12" t="s">
        <v>65</v>
      </c>
      <c r="E16" s="12" t="s">
        <v>89</v>
      </c>
      <c r="F16" s="12" t="s">
        <v>67</v>
      </c>
      <c r="G16" s="13">
        <v>1</v>
      </c>
      <c r="H16" s="13"/>
      <c r="I16" s="87">
        <v>0</v>
      </c>
    </row>
    <row r="17" spans="1:9" ht="36" hidden="1" x14ac:dyDescent="0.3">
      <c r="A17" s="86" t="s">
        <v>91</v>
      </c>
      <c r="B17" s="10"/>
      <c r="C17" s="49" t="s">
        <v>81</v>
      </c>
      <c r="D17" s="12"/>
      <c r="E17" s="12"/>
      <c r="F17" s="29" t="s">
        <v>74</v>
      </c>
      <c r="G17" s="30">
        <v>0.255</v>
      </c>
      <c r="H17" s="41"/>
      <c r="I17" s="88">
        <v>0</v>
      </c>
    </row>
    <row r="18" spans="1:9" ht="18" hidden="1" x14ac:dyDescent="0.3">
      <c r="A18" s="86" t="s">
        <v>96</v>
      </c>
      <c r="B18" s="10"/>
      <c r="C18" s="49" t="s">
        <v>97</v>
      </c>
      <c r="D18" s="12"/>
      <c r="E18" s="12"/>
      <c r="F18" s="29" t="s">
        <v>98</v>
      </c>
      <c r="G18" s="30">
        <v>1</v>
      </c>
      <c r="H18" s="41"/>
      <c r="I18" s="88">
        <v>0</v>
      </c>
    </row>
    <row r="19" spans="1:9" ht="36" hidden="1" x14ac:dyDescent="0.3">
      <c r="A19" s="86" t="s">
        <v>104</v>
      </c>
      <c r="B19" s="10"/>
      <c r="C19" s="28" t="s">
        <v>73</v>
      </c>
      <c r="D19" s="12"/>
      <c r="E19" s="12"/>
      <c r="F19" s="29" t="s">
        <v>74</v>
      </c>
      <c r="G19" s="30">
        <v>1.6</v>
      </c>
      <c r="H19" s="41"/>
      <c r="I19" s="88">
        <v>0</v>
      </c>
    </row>
    <row r="20" spans="1:9" ht="54" x14ac:dyDescent="0.3">
      <c r="A20" s="86" t="s">
        <v>109</v>
      </c>
      <c r="B20" s="10" t="s">
        <v>63</v>
      </c>
      <c r="C20" s="74" t="s">
        <v>88</v>
      </c>
      <c r="D20" s="75" t="s">
        <v>65</v>
      </c>
      <c r="E20" s="75" t="s">
        <v>66</v>
      </c>
      <c r="F20" s="75" t="s">
        <v>67</v>
      </c>
      <c r="G20" s="76">
        <v>1</v>
      </c>
      <c r="H20" s="76"/>
      <c r="I20" s="89">
        <v>4263.2</v>
      </c>
    </row>
    <row r="21" spans="1:9" ht="36" hidden="1" x14ac:dyDescent="0.3">
      <c r="A21" s="86" t="s">
        <v>110</v>
      </c>
      <c r="B21" s="10"/>
      <c r="C21" s="77" t="s">
        <v>73</v>
      </c>
      <c r="D21" s="75"/>
      <c r="E21" s="75"/>
      <c r="F21" s="78" t="s">
        <v>74</v>
      </c>
      <c r="G21" s="79">
        <v>1.6</v>
      </c>
      <c r="H21" s="81"/>
      <c r="I21" s="90">
        <v>68211.199999999997</v>
      </c>
    </row>
    <row r="22" spans="1:9" ht="36" hidden="1" x14ac:dyDescent="0.3">
      <c r="A22" s="86" t="s">
        <v>113</v>
      </c>
      <c r="B22" s="10"/>
      <c r="C22" s="80" t="s">
        <v>81</v>
      </c>
      <c r="D22" s="75"/>
      <c r="E22" s="75"/>
      <c r="F22" s="78" t="s">
        <v>74</v>
      </c>
      <c r="G22" s="79">
        <v>0.255</v>
      </c>
      <c r="H22" s="81"/>
      <c r="I22" s="90">
        <v>1087.116</v>
      </c>
    </row>
    <row r="23" spans="1:9" ht="54" x14ac:dyDescent="0.3">
      <c r="A23" s="86" t="s">
        <v>116</v>
      </c>
      <c r="B23" s="10" t="s">
        <v>63</v>
      </c>
      <c r="C23" s="74" t="s">
        <v>88</v>
      </c>
      <c r="D23" s="75" t="s">
        <v>65</v>
      </c>
      <c r="E23" s="75" t="s">
        <v>89</v>
      </c>
      <c r="F23" s="75" t="s">
        <v>67</v>
      </c>
      <c r="G23" s="76">
        <v>1</v>
      </c>
      <c r="H23" s="76"/>
      <c r="I23" s="89">
        <v>3740.2</v>
      </c>
    </row>
    <row r="24" spans="1:9" ht="36" hidden="1" x14ac:dyDescent="0.3">
      <c r="A24" s="86" t="s">
        <v>117</v>
      </c>
      <c r="B24" s="10"/>
      <c r="C24" s="80" t="s">
        <v>81</v>
      </c>
      <c r="D24" s="75"/>
      <c r="E24" s="75"/>
      <c r="F24" s="78" t="s">
        <v>74</v>
      </c>
      <c r="G24" s="79">
        <v>0.255</v>
      </c>
      <c r="H24" s="81"/>
      <c r="I24" s="90">
        <v>953.75099999999998</v>
      </c>
    </row>
    <row r="25" spans="1:9" ht="36" hidden="1" x14ac:dyDescent="0.3">
      <c r="A25" s="86" t="s">
        <v>120</v>
      </c>
      <c r="B25" s="10"/>
      <c r="C25" s="77" t="s">
        <v>73</v>
      </c>
      <c r="D25" s="75"/>
      <c r="E25" s="75"/>
      <c r="F25" s="78" t="s">
        <v>74</v>
      </c>
      <c r="G25" s="79">
        <v>1.6</v>
      </c>
      <c r="H25" s="81"/>
      <c r="I25" s="90">
        <v>59843.199999999997</v>
      </c>
    </row>
    <row r="26" spans="1:9" ht="54" hidden="1" x14ac:dyDescent="0.3">
      <c r="A26" s="86" t="s">
        <v>123</v>
      </c>
      <c r="B26" s="10" t="s">
        <v>124</v>
      </c>
      <c r="C26" s="11" t="s">
        <v>125</v>
      </c>
      <c r="D26" s="12"/>
      <c r="E26" s="12" t="s">
        <v>126</v>
      </c>
      <c r="F26" s="12" t="s">
        <v>127</v>
      </c>
      <c r="G26" s="13">
        <v>1</v>
      </c>
      <c r="H26" s="13"/>
      <c r="I26" s="87">
        <v>0</v>
      </c>
    </row>
    <row r="27" spans="1:9" ht="18" hidden="1" x14ac:dyDescent="0.3">
      <c r="A27" s="86" t="s">
        <v>131</v>
      </c>
      <c r="B27" s="10"/>
      <c r="C27" s="49" t="s">
        <v>132</v>
      </c>
      <c r="D27" s="12"/>
      <c r="E27" s="12"/>
      <c r="F27" s="29" t="s">
        <v>74</v>
      </c>
      <c r="G27" s="30">
        <v>1700</v>
      </c>
      <c r="H27" s="41"/>
      <c r="I27" s="88">
        <v>0</v>
      </c>
    </row>
    <row r="28" spans="1:9" ht="54" x14ac:dyDescent="0.3">
      <c r="A28" s="86" t="s">
        <v>138</v>
      </c>
      <c r="B28" s="10" t="s">
        <v>124</v>
      </c>
      <c r="C28" s="74" t="s">
        <v>125</v>
      </c>
      <c r="D28" s="75"/>
      <c r="E28" s="75" t="s">
        <v>126</v>
      </c>
      <c r="F28" s="75" t="s">
        <v>127</v>
      </c>
      <c r="G28" s="76">
        <v>1</v>
      </c>
      <c r="H28" s="76"/>
      <c r="I28" s="89">
        <v>2.88</v>
      </c>
    </row>
    <row r="29" spans="1:9" ht="18" hidden="1" x14ac:dyDescent="0.3">
      <c r="A29" s="86" t="s">
        <v>139</v>
      </c>
      <c r="B29" s="10"/>
      <c r="C29" s="80" t="s">
        <v>132</v>
      </c>
      <c r="D29" s="75"/>
      <c r="E29" s="75"/>
      <c r="F29" s="78" t="s">
        <v>74</v>
      </c>
      <c r="G29" s="79">
        <v>1700</v>
      </c>
      <c r="H29" s="81"/>
      <c r="I29" s="90">
        <v>4896</v>
      </c>
    </row>
    <row r="30" spans="1:9" ht="54" hidden="1" x14ac:dyDescent="0.3">
      <c r="A30" s="86" t="s">
        <v>142</v>
      </c>
      <c r="B30" s="10" t="s">
        <v>143</v>
      </c>
      <c r="C30" s="11" t="s">
        <v>144</v>
      </c>
      <c r="D30" s="12"/>
      <c r="E30" s="12" t="s">
        <v>145</v>
      </c>
      <c r="F30" s="12" t="s">
        <v>67</v>
      </c>
      <c r="G30" s="13">
        <v>1</v>
      </c>
      <c r="H30" s="13"/>
      <c r="I30" s="87">
        <v>0</v>
      </c>
    </row>
    <row r="31" spans="1:9" ht="18" hidden="1" x14ac:dyDescent="0.3">
      <c r="A31" s="86" t="s">
        <v>148</v>
      </c>
      <c r="B31" s="10"/>
      <c r="C31" s="49" t="s">
        <v>149</v>
      </c>
      <c r="D31" s="12"/>
      <c r="E31" s="12"/>
      <c r="F31" s="29" t="s">
        <v>150</v>
      </c>
      <c r="G31" s="30">
        <v>8</v>
      </c>
      <c r="H31" s="41"/>
      <c r="I31" s="88">
        <v>0</v>
      </c>
    </row>
    <row r="32" spans="1:9" ht="18" hidden="1" x14ac:dyDescent="0.3">
      <c r="A32" s="86" t="s">
        <v>154</v>
      </c>
      <c r="B32" s="10"/>
      <c r="C32" s="49" t="s">
        <v>155</v>
      </c>
      <c r="D32" s="12"/>
      <c r="E32" s="12"/>
      <c r="F32" s="29" t="s">
        <v>74</v>
      </c>
      <c r="G32" s="30">
        <v>1E-3</v>
      </c>
      <c r="H32" s="41"/>
      <c r="I32" s="88">
        <v>0</v>
      </c>
    </row>
    <row r="33" spans="1:9" ht="18" hidden="1" x14ac:dyDescent="0.3">
      <c r="A33" s="86" t="s">
        <v>159</v>
      </c>
      <c r="B33" s="10"/>
      <c r="C33" s="49" t="s">
        <v>160</v>
      </c>
      <c r="D33" s="12"/>
      <c r="E33" s="12"/>
      <c r="F33" s="29" t="s">
        <v>67</v>
      </c>
      <c r="G33" s="30">
        <v>1.1000000000000001</v>
      </c>
      <c r="H33" s="41"/>
      <c r="I33" s="88">
        <v>0</v>
      </c>
    </row>
    <row r="34" spans="1:9" ht="18" hidden="1" x14ac:dyDescent="0.3">
      <c r="A34" s="86" t="s">
        <v>164</v>
      </c>
      <c r="B34" s="10"/>
      <c r="C34" s="49" t="s">
        <v>165</v>
      </c>
      <c r="D34" s="12"/>
      <c r="E34" s="12"/>
      <c r="F34" s="29" t="s">
        <v>74</v>
      </c>
      <c r="G34" s="30">
        <v>0.32</v>
      </c>
      <c r="H34" s="41"/>
      <c r="I34" s="88">
        <v>0</v>
      </c>
    </row>
    <row r="35" spans="1:9" ht="18" hidden="1" x14ac:dyDescent="0.3">
      <c r="A35" s="86" t="s">
        <v>169</v>
      </c>
      <c r="B35" s="10"/>
      <c r="C35" s="49" t="s">
        <v>170</v>
      </c>
      <c r="D35" s="12"/>
      <c r="E35" s="12"/>
      <c r="F35" s="29" t="s">
        <v>127</v>
      </c>
      <c r="G35" s="30">
        <v>1E-3</v>
      </c>
      <c r="H35" s="41"/>
      <c r="I35" s="88">
        <v>0</v>
      </c>
    </row>
    <row r="36" spans="1:9" ht="18" hidden="1" x14ac:dyDescent="0.3">
      <c r="A36" s="86" t="s">
        <v>174</v>
      </c>
      <c r="B36" s="10"/>
      <c r="C36" s="49" t="s">
        <v>97</v>
      </c>
      <c r="D36" s="12"/>
      <c r="E36" s="12"/>
      <c r="F36" s="29" t="s">
        <v>98</v>
      </c>
      <c r="G36" s="30">
        <v>1</v>
      </c>
      <c r="H36" s="41"/>
      <c r="I36" s="88">
        <v>0</v>
      </c>
    </row>
    <row r="37" spans="1:9" ht="36" hidden="1" x14ac:dyDescent="0.3">
      <c r="A37" s="86" t="s">
        <v>177</v>
      </c>
      <c r="B37" s="10"/>
      <c r="C37" s="49" t="s">
        <v>81</v>
      </c>
      <c r="D37" s="12"/>
      <c r="E37" s="12"/>
      <c r="F37" s="29" t="s">
        <v>74</v>
      </c>
      <c r="G37" s="30">
        <v>0.2</v>
      </c>
      <c r="H37" s="30"/>
      <c r="I37" s="91">
        <v>0</v>
      </c>
    </row>
    <row r="38" spans="1:9" ht="36" hidden="1" x14ac:dyDescent="0.3">
      <c r="A38" s="86" t="s">
        <v>180</v>
      </c>
      <c r="B38" s="10" t="s">
        <v>143</v>
      </c>
      <c r="C38" s="11" t="s">
        <v>144</v>
      </c>
      <c r="D38" s="12"/>
      <c r="E38" s="12" t="s">
        <v>181</v>
      </c>
      <c r="F38" s="12" t="s">
        <v>67</v>
      </c>
      <c r="G38" s="13">
        <v>1</v>
      </c>
      <c r="H38" s="13"/>
      <c r="I38" s="87">
        <v>0</v>
      </c>
    </row>
    <row r="39" spans="1:9" ht="36" hidden="1" x14ac:dyDescent="0.3">
      <c r="A39" s="86" t="s">
        <v>182</v>
      </c>
      <c r="B39" s="10"/>
      <c r="C39" s="49" t="s">
        <v>81</v>
      </c>
      <c r="D39" s="12"/>
      <c r="E39" s="12"/>
      <c r="F39" s="29" t="s">
        <v>74</v>
      </c>
      <c r="G39" s="30">
        <v>0.2</v>
      </c>
      <c r="H39" s="30"/>
      <c r="I39" s="91">
        <v>0</v>
      </c>
    </row>
    <row r="40" spans="1:9" ht="18" hidden="1" x14ac:dyDescent="0.3">
      <c r="A40" s="86" t="s">
        <v>185</v>
      </c>
      <c r="B40" s="10"/>
      <c r="C40" s="49" t="s">
        <v>97</v>
      </c>
      <c r="D40" s="12"/>
      <c r="E40" s="12"/>
      <c r="F40" s="29" t="s">
        <v>98</v>
      </c>
      <c r="G40" s="30">
        <v>1</v>
      </c>
      <c r="H40" s="41"/>
      <c r="I40" s="88">
        <v>0</v>
      </c>
    </row>
    <row r="41" spans="1:9" ht="18" hidden="1" x14ac:dyDescent="0.3">
      <c r="A41" s="86" t="s">
        <v>188</v>
      </c>
      <c r="B41" s="10"/>
      <c r="C41" s="49" t="s">
        <v>170</v>
      </c>
      <c r="D41" s="12"/>
      <c r="E41" s="12"/>
      <c r="F41" s="29" t="s">
        <v>127</v>
      </c>
      <c r="G41" s="30">
        <v>1E-3</v>
      </c>
      <c r="H41" s="41"/>
      <c r="I41" s="88">
        <v>0</v>
      </c>
    </row>
    <row r="42" spans="1:9" ht="18" hidden="1" x14ac:dyDescent="0.3">
      <c r="A42" s="86" t="s">
        <v>191</v>
      </c>
      <c r="B42" s="10"/>
      <c r="C42" s="49" t="s">
        <v>165</v>
      </c>
      <c r="D42" s="12"/>
      <c r="E42" s="12"/>
      <c r="F42" s="29" t="s">
        <v>74</v>
      </c>
      <c r="G42" s="30">
        <v>0.32</v>
      </c>
      <c r="H42" s="41"/>
      <c r="I42" s="88">
        <v>0</v>
      </c>
    </row>
    <row r="43" spans="1:9" ht="18" hidden="1" x14ac:dyDescent="0.3">
      <c r="A43" s="86" t="s">
        <v>194</v>
      </c>
      <c r="B43" s="10"/>
      <c r="C43" s="49" t="s">
        <v>160</v>
      </c>
      <c r="D43" s="12"/>
      <c r="E43" s="12"/>
      <c r="F43" s="29" t="s">
        <v>67</v>
      </c>
      <c r="G43" s="30">
        <v>1.1000000000000001</v>
      </c>
      <c r="H43" s="41"/>
      <c r="I43" s="88">
        <v>0</v>
      </c>
    </row>
    <row r="44" spans="1:9" ht="18" hidden="1" x14ac:dyDescent="0.3">
      <c r="A44" s="86" t="s">
        <v>197</v>
      </c>
      <c r="B44" s="10"/>
      <c r="C44" s="49" t="s">
        <v>155</v>
      </c>
      <c r="D44" s="12"/>
      <c r="E44" s="12"/>
      <c r="F44" s="29" t="s">
        <v>74</v>
      </c>
      <c r="G44" s="30">
        <v>1E-3</v>
      </c>
      <c r="H44" s="41"/>
      <c r="I44" s="88">
        <v>0</v>
      </c>
    </row>
    <row r="45" spans="1:9" ht="18" hidden="1" x14ac:dyDescent="0.3">
      <c r="A45" s="86" t="s">
        <v>200</v>
      </c>
      <c r="B45" s="10"/>
      <c r="C45" s="49" t="s">
        <v>149</v>
      </c>
      <c r="D45" s="12"/>
      <c r="E45" s="12"/>
      <c r="F45" s="29" t="s">
        <v>150</v>
      </c>
      <c r="G45" s="30">
        <v>8</v>
      </c>
      <c r="H45" s="41"/>
      <c r="I45" s="88">
        <v>0</v>
      </c>
    </row>
    <row r="46" spans="1:9" ht="36" hidden="1" x14ac:dyDescent="0.3">
      <c r="A46" s="86" t="s">
        <v>203</v>
      </c>
      <c r="B46" s="10" t="s">
        <v>143</v>
      </c>
      <c r="C46" s="11" t="s">
        <v>204</v>
      </c>
      <c r="D46" s="12"/>
      <c r="E46" s="12" t="s">
        <v>205</v>
      </c>
      <c r="F46" s="12" t="s">
        <v>67</v>
      </c>
      <c r="G46" s="13">
        <v>1</v>
      </c>
      <c r="H46" s="13"/>
      <c r="I46" s="87">
        <v>0</v>
      </c>
    </row>
    <row r="47" spans="1:9" ht="18" hidden="1" x14ac:dyDescent="0.3">
      <c r="A47" s="86" t="s">
        <v>207</v>
      </c>
      <c r="B47" s="10"/>
      <c r="C47" s="49" t="s">
        <v>149</v>
      </c>
      <c r="D47" s="12"/>
      <c r="E47" s="12"/>
      <c r="F47" s="29" t="s">
        <v>150</v>
      </c>
      <c r="G47" s="30">
        <v>8</v>
      </c>
      <c r="H47" s="41"/>
      <c r="I47" s="88">
        <v>0</v>
      </c>
    </row>
    <row r="48" spans="1:9" ht="18" hidden="1" x14ac:dyDescent="0.3">
      <c r="A48" s="86" t="s">
        <v>212</v>
      </c>
      <c r="B48" s="10"/>
      <c r="C48" s="49" t="s">
        <v>213</v>
      </c>
      <c r="D48" s="12"/>
      <c r="E48" s="12"/>
      <c r="F48" s="29" t="s">
        <v>74</v>
      </c>
      <c r="G48" s="30">
        <v>1.8</v>
      </c>
      <c r="H48" s="41"/>
      <c r="I48" s="88">
        <v>0</v>
      </c>
    </row>
    <row r="49" spans="1:9" ht="18" hidden="1" x14ac:dyDescent="0.3">
      <c r="A49" s="86" t="s">
        <v>219</v>
      </c>
      <c r="B49" s="10"/>
      <c r="C49" s="49" t="s">
        <v>160</v>
      </c>
      <c r="D49" s="12"/>
      <c r="E49" s="12"/>
      <c r="F49" s="29" t="s">
        <v>67</v>
      </c>
      <c r="G49" s="30">
        <v>1.1000000000000001</v>
      </c>
      <c r="H49" s="41"/>
      <c r="I49" s="88">
        <v>0</v>
      </c>
    </row>
    <row r="50" spans="1:9" ht="18" hidden="1" x14ac:dyDescent="0.3">
      <c r="A50" s="86" t="s">
        <v>224</v>
      </c>
      <c r="B50" s="10"/>
      <c r="C50" s="49" t="s">
        <v>97</v>
      </c>
      <c r="D50" s="12"/>
      <c r="E50" s="12"/>
      <c r="F50" s="29" t="s">
        <v>98</v>
      </c>
      <c r="G50" s="30">
        <v>1</v>
      </c>
      <c r="H50" s="41"/>
      <c r="I50" s="88">
        <v>0</v>
      </c>
    </row>
    <row r="51" spans="1:9" ht="36" hidden="1" x14ac:dyDescent="0.3">
      <c r="A51" s="86" t="s">
        <v>229</v>
      </c>
      <c r="B51" s="10"/>
      <c r="C51" s="49" t="s">
        <v>81</v>
      </c>
      <c r="D51" s="12"/>
      <c r="E51" s="12"/>
      <c r="F51" s="29" t="s">
        <v>74</v>
      </c>
      <c r="G51" s="30">
        <v>0.2</v>
      </c>
      <c r="H51" s="30"/>
      <c r="I51" s="91">
        <v>0</v>
      </c>
    </row>
    <row r="52" spans="1:9" ht="36" hidden="1" x14ac:dyDescent="0.3">
      <c r="A52" s="86" t="s">
        <v>234</v>
      </c>
      <c r="B52" s="10" t="s">
        <v>143</v>
      </c>
      <c r="C52" s="11" t="s">
        <v>204</v>
      </c>
      <c r="D52" s="12"/>
      <c r="E52" s="12" t="s">
        <v>235</v>
      </c>
      <c r="F52" s="12" t="s">
        <v>67</v>
      </c>
      <c r="G52" s="13">
        <v>1</v>
      </c>
      <c r="H52" s="13"/>
      <c r="I52" s="87">
        <v>0</v>
      </c>
    </row>
    <row r="53" spans="1:9" ht="36" hidden="1" x14ac:dyDescent="0.3">
      <c r="A53" s="86" t="s">
        <v>237</v>
      </c>
      <c r="B53" s="10"/>
      <c r="C53" s="49" t="s">
        <v>81</v>
      </c>
      <c r="D53" s="12"/>
      <c r="E53" s="12"/>
      <c r="F53" s="29" t="s">
        <v>74</v>
      </c>
      <c r="G53" s="30">
        <v>0.2</v>
      </c>
      <c r="H53" s="30"/>
      <c r="I53" s="91">
        <v>0</v>
      </c>
    </row>
    <row r="54" spans="1:9" ht="18" hidden="1" x14ac:dyDescent="0.3">
      <c r="A54" s="86" t="s">
        <v>242</v>
      </c>
      <c r="B54" s="10"/>
      <c r="C54" s="49" t="s">
        <v>97</v>
      </c>
      <c r="D54" s="12"/>
      <c r="E54" s="12"/>
      <c r="F54" s="29" t="s">
        <v>98</v>
      </c>
      <c r="G54" s="30">
        <v>1</v>
      </c>
      <c r="H54" s="41"/>
      <c r="I54" s="88">
        <v>0</v>
      </c>
    </row>
    <row r="55" spans="1:9" ht="18" hidden="1" x14ac:dyDescent="0.3">
      <c r="A55" s="86" t="s">
        <v>247</v>
      </c>
      <c r="B55" s="10"/>
      <c r="C55" s="49" t="s">
        <v>160</v>
      </c>
      <c r="D55" s="12"/>
      <c r="E55" s="12"/>
      <c r="F55" s="29" t="s">
        <v>67</v>
      </c>
      <c r="G55" s="30">
        <v>1.1000000000000001</v>
      </c>
      <c r="H55" s="41"/>
      <c r="I55" s="88">
        <v>0</v>
      </c>
    </row>
    <row r="56" spans="1:9" ht="18" hidden="1" x14ac:dyDescent="0.3">
      <c r="A56" s="86" t="s">
        <v>252</v>
      </c>
      <c r="B56" s="10"/>
      <c r="C56" s="49" t="s">
        <v>213</v>
      </c>
      <c r="D56" s="12"/>
      <c r="E56" s="12"/>
      <c r="F56" s="29" t="s">
        <v>74</v>
      </c>
      <c r="G56" s="30">
        <v>1.8</v>
      </c>
      <c r="H56" s="41"/>
      <c r="I56" s="88">
        <v>0</v>
      </c>
    </row>
    <row r="57" spans="1:9" ht="18" hidden="1" x14ac:dyDescent="0.3">
      <c r="A57" s="86" t="s">
        <v>257</v>
      </c>
      <c r="B57" s="10"/>
      <c r="C57" s="49" t="s">
        <v>149</v>
      </c>
      <c r="D57" s="12"/>
      <c r="E57" s="12"/>
      <c r="F57" s="29" t="s">
        <v>150</v>
      </c>
      <c r="G57" s="30">
        <v>8</v>
      </c>
      <c r="H57" s="41"/>
      <c r="I57" s="88">
        <v>0</v>
      </c>
    </row>
    <row r="58" spans="1:9" ht="36" hidden="1" x14ac:dyDescent="0.3">
      <c r="A58" s="86" t="s">
        <v>262</v>
      </c>
      <c r="B58" s="10" t="s">
        <v>143</v>
      </c>
      <c r="C58" s="11" t="s">
        <v>204</v>
      </c>
      <c r="D58" s="12"/>
      <c r="E58" s="12" t="s">
        <v>263</v>
      </c>
      <c r="F58" s="12" t="s">
        <v>67</v>
      </c>
      <c r="G58" s="13">
        <v>1</v>
      </c>
      <c r="H58" s="13"/>
      <c r="I58" s="87">
        <v>0</v>
      </c>
    </row>
    <row r="59" spans="1:9" ht="18" hidden="1" x14ac:dyDescent="0.3">
      <c r="A59" s="86" t="s">
        <v>265</v>
      </c>
      <c r="B59" s="10"/>
      <c r="C59" s="49" t="s">
        <v>149</v>
      </c>
      <c r="D59" s="12"/>
      <c r="E59" s="12"/>
      <c r="F59" s="29" t="s">
        <v>150</v>
      </c>
      <c r="G59" s="30">
        <v>8</v>
      </c>
      <c r="H59" s="41"/>
      <c r="I59" s="88">
        <v>0</v>
      </c>
    </row>
    <row r="60" spans="1:9" ht="18" hidden="1" x14ac:dyDescent="0.3">
      <c r="A60" s="86" t="s">
        <v>270</v>
      </c>
      <c r="B60" s="10"/>
      <c r="C60" s="49" t="s">
        <v>213</v>
      </c>
      <c r="D60" s="12"/>
      <c r="E60" s="12"/>
      <c r="F60" s="29" t="s">
        <v>74</v>
      </c>
      <c r="G60" s="30">
        <v>1.8</v>
      </c>
      <c r="H60" s="41"/>
      <c r="I60" s="88">
        <v>0</v>
      </c>
    </row>
    <row r="61" spans="1:9" ht="18" hidden="1" x14ac:dyDescent="0.3">
      <c r="A61" s="86" t="s">
        <v>275</v>
      </c>
      <c r="B61" s="10"/>
      <c r="C61" s="49" t="s">
        <v>160</v>
      </c>
      <c r="D61" s="12"/>
      <c r="E61" s="12"/>
      <c r="F61" s="29" t="s">
        <v>67</v>
      </c>
      <c r="G61" s="30">
        <v>1.1000000000000001</v>
      </c>
      <c r="H61" s="41"/>
      <c r="I61" s="88">
        <v>0</v>
      </c>
    </row>
    <row r="62" spans="1:9" ht="18" hidden="1" x14ac:dyDescent="0.3">
      <c r="A62" s="86" t="s">
        <v>280</v>
      </c>
      <c r="B62" s="10"/>
      <c r="C62" s="49" t="s">
        <v>97</v>
      </c>
      <c r="D62" s="12"/>
      <c r="E62" s="12"/>
      <c r="F62" s="29" t="s">
        <v>98</v>
      </c>
      <c r="G62" s="30">
        <v>1</v>
      </c>
      <c r="H62" s="41"/>
      <c r="I62" s="88">
        <v>0</v>
      </c>
    </row>
    <row r="63" spans="1:9" ht="36" hidden="1" x14ac:dyDescent="0.3">
      <c r="A63" s="86" t="s">
        <v>285</v>
      </c>
      <c r="B63" s="10"/>
      <c r="C63" s="49" t="s">
        <v>81</v>
      </c>
      <c r="D63" s="12"/>
      <c r="E63" s="12"/>
      <c r="F63" s="29" t="s">
        <v>74</v>
      </c>
      <c r="G63" s="30">
        <v>0.2</v>
      </c>
      <c r="H63" s="30"/>
      <c r="I63" s="91">
        <v>0</v>
      </c>
    </row>
    <row r="64" spans="1:9" ht="36" x14ac:dyDescent="0.3">
      <c r="A64" s="86" t="s">
        <v>290</v>
      </c>
      <c r="B64" s="10" t="s">
        <v>143</v>
      </c>
      <c r="C64" s="74" t="s">
        <v>204</v>
      </c>
      <c r="D64" s="75"/>
      <c r="E64" s="75" t="s">
        <v>205</v>
      </c>
      <c r="F64" s="75" t="s">
        <v>67</v>
      </c>
      <c r="G64" s="76">
        <v>1</v>
      </c>
      <c r="H64" s="76"/>
      <c r="I64" s="89">
        <v>239.9</v>
      </c>
    </row>
    <row r="65" spans="1:9" ht="36" hidden="1" x14ac:dyDescent="0.3">
      <c r="A65" s="86" t="s">
        <v>291</v>
      </c>
      <c r="B65" s="10"/>
      <c r="C65" s="80" t="s">
        <v>81</v>
      </c>
      <c r="D65" s="75"/>
      <c r="E65" s="75"/>
      <c r="F65" s="78" t="s">
        <v>74</v>
      </c>
      <c r="G65" s="79">
        <v>0.2</v>
      </c>
      <c r="H65" s="79"/>
      <c r="I65" s="92">
        <v>47.98</v>
      </c>
    </row>
    <row r="66" spans="1:9" ht="18" hidden="1" x14ac:dyDescent="0.3">
      <c r="A66" s="86" t="s">
        <v>294</v>
      </c>
      <c r="B66" s="10"/>
      <c r="C66" s="80" t="s">
        <v>97</v>
      </c>
      <c r="D66" s="75"/>
      <c r="E66" s="75"/>
      <c r="F66" s="78" t="s">
        <v>98</v>
      </c>
      <c r="G66" s="79">
        <v>1</v>
      </c>
      <c r="H66" s="81"/>
      <c r="I66" s="90">
        <v>94</v>
      </c>
    </row>
    <row r="67" spans="1:9" ht="18" hidden="1" x14ac:dyDescent="0.3">
      <c r="A67" s="86" t="s">
        <v>297</v>
      </c>
      <c r="B67" s="10"/>
      <c r="C67" s="80" t="s">
        <v>160</v>
      </c>
      <c r="D67" s="75"/>
      <c r="E67" s="75"/>
      <c r="F67" s="78" t="s">
        <v>67</v>
      </c>
      <c r="G67" s="79">
        <v>1.1000000000000001</v>
      </c>
      <c r="H67" s="81"/>
      <c r="I67" s="90">
        <v>263.89</v>
      </c>
    </row>
    <row r="68" spans="1:9" ht="18" hidden="1" x14ac:dyDescent="0.3">
      <c r="A68" s="86" t="s">
        <v>300</v>
      </c>
      <c r="B68" s="10"/>
      <c r="C68" s="80" t="s">
        <v>213</v>
      </c>
      <c r="D68" s="75"/>
      <c r="E68" s="75"/>
      <c r="F68" s="78" t="s">
        <v>74</v>
      </c>
      <c r="G68" s="79">
        <v>1.8</v>
      </c>
      <c r="H68" s="81"/>
      <c r="I68" s="90">
        <v>25909.200000000001</v>
      </c>
    </row>
    <row r="69" spans="1:9" ht="18" hidden="1" x14ac:dyDescent="0.3">
      <c r="A69" s="86" t="s">
        <v>303</v>
      </c>
      <c r="B69" s="10"/>
      <c r="C69" s="80" t="s">
        <v>149</v>
      </c>
      <c r="D69" s="75"/>
      <c r="E69" s="75"/>
      <c r="F69" s="78" t="s">
        <v>150</v>
      </c>
      <c r="G69" s="79">
        <v>8</v>
      </c>
      <c r="H69" s="81"/>
      <c r="I69" s="90">
        <v>1919.2</v>
      </c>
    </row>
    <row r="70" spans="1:9" ht="36" x14ac:dyDescent="0.3">
      <c r="A70" s="86" t="s">
        <v>306</v>
      </c>
      <c r="B70" s="10" t="s">
        <v>143</v>
      </c>
      <c r="C70" s="74" t="s">
        <v>204</v>
      </c>
      <c r="D70" s="75"/>
      <c r="E70" s="75" t="s">
        <v>235</v>
      </c>
      <c r="F70" s="75" t="s">
        <v>67</v>
      </c>
      <c r="G70" s="76">
        <v>1</v>
      </c>
      <c r="H70" s="76"/>
      <c r="I70" s="89">
        <v>631.29999999999995</v>
      </c>
    </row>
    <row r="71" spans="1:9" ht="18" hidden="1" x14ac:dyDescent="0.3">
      <c r="A71" s="86" t="s">
        <v>307</v>
      </c>
      <c r="B71" s="10"/>
      <c r="C71" s="80" t="s">
        <v>149</v>
      </c>
      <c r="D71" s="75"/>
      <c r="E71" s="75"/>
      <c r="F71" s="78" t="s">
        <v>150</v>
      </c>
      <c r="G71" s="79">
        <v>8</v>
      </c>
      <c r="H71" s="81"/>
      <c r="I71" s="90">
        <v>5050.3999999999996</v>
      </c>
    </row>
    <row r="72" spans="1:9" ht="18" hidden="1" x14ac:dyDescent="0.3">
      <c r="A72" s="86" t="s">
        <v>310</v>
      </c>
      <c r="B72" s="10"/>
      <c r="C72" s="80" t="s">
        <v>213</v>
      </c>
      <c r="D72" s="75"/>
      <c r="E72" s="75"/>
      <c r="F72" s="78" t="s">
        <v>74</v>
      </c>
      <c r="G72" s="79">
        <v>1.8</v>
      </c>
      <c r="H72" s="81"/>
      <c r="I72" s="90">
        <v>68180.399999999994</v>
      </c>
    </row>
    <row r="73" spans="1:9" ht="18" hidden="1" x14ac:dyDescent="0.3">
      <c r="A73" s="86" t="s">
        <v>313</v>
      </c>
      <c r="B73" s="10"/>
      <c r="C73" s="80" t="s">
        <v>160</v>
      </c>
      <c r="D73" s="75"/>
      <c r="E73" s="75"/>
      <c r="F73" s="78" t="s">
        <v>67</v>
      </c>
      <c r="G73" s="79">
        <v>1.1000000000000001</v>
      </c>
      <c r="H73" s="81"/>
      <c r="I73" s="90">
        <v>694.43</v>
      </c>
    </row>
    <row r="74" spans="1:9" ht="18" hidden="1" x14ac:dyDescent="0.3">
      <c r="A74" s="86" t="s">
        <v>316</v>
      </c>
      <c r="B74" s="10"/>
      <c r="C74" s="80" t="s">
        <v>97</v>
      </c>
      <c r="D74" s="75"/>
      <c r="E74" s="75"/>
      <c r="F74" s="78" t="s">
        <v>98</v>
      </c>
      <c r="G74" s="79">
        <v>1</v>
      </c>
      <c r="H74" s="81"/>
      <c r="I74" s="90">
        <v>277</v>
      </c>
    </row>
    <row r="75" spans="1:9" ht="36" hidden="1" x14ac:dyDescent="0.3">
      <c r="A75" s="86" t="s">
        <v>319</v>
      </c>
      <c r="B75" s="10"/>
      <c r="C75" s="80" t="s">
        <v>81</v>
      </c>
      <c r="D75" s="75"/>
      <c r="E75" s="75"/>
      <c r="F75" s="78" t="s">
        <v>74</v>
      </c>
      <c r="G75" s="79">
        <v>0.2</v>
      </c>
      <c r="H75" s="79"/>
      <c r="I75" s="92">
        <v>126.26</v>
      </c>
    </row>
    <row r="76" spans="1:9" ht="36" x14ac:dyDescent="0.3">
      <c r="A76" s="86" t="s">
        <v>322</v>
      </c>
      <c r="B76" s="10" t="s">
        <v>143</v>
      </c>
      <c r="C76" s="74" t="s">
        <v>204</v>
      </c>
      <c r="D76" s="75"/>
      <c r="E76" s="75" t="s">
        <v>263</v>
      </c>
      <c r="F76" s="75" t="s">
        <v>67</v>
      </c>
      <c r="G76" s="76">
        <v>1</v>
      </c>
      <c r="H76" s="76"/>
      <c r="I76" s="89">
        <v>34.5</v>
      </c>
    </row>
    <row r="77" spans="1:9" ht="36" hidden="1" x14ac:dyDescent="0.3">
      <c r="A77" s="86" t="s">
        <v>323</v>
      </c>
      <c r="B77" s="10"/>
      <c r="C77" s="80" t="s">
        <v>81</v>
      </c>
      <c r="D77" s="75"/>
      <c r="E77" s="75"/>
      <c r="F77" s="78" t="s">
        <v>74</v>
      </c>
      <c r="G77" s="79">
        <v>0.2</v>
      </c>
      <c r="H77" s="79"/>
      <c r="I77" s="92">
        <v>6.9</v>
      </c>
    </row>
    <row r="78" spans="1:9" ht="18" hidden="1" x14ac:dyDescent="0.3">
      <c r="A78" s="86" t="s">
        <v>326</v>
      </c>
      <c r="B78" s="10"/>
      <c r="C78" s="80" t="s">
        <v>97</v>
      </c>
      <c r="D78" s="75"/>
      <c r="E78" s="75"/>
      <c r="F78" s="78" t="s">
        <v>98</v>
      </c>
      <c r="G78" s="79">
        <v>1</v>
      </c>
      <c r="H78" s="81"/>
      <c r="I78" s="90">
        <v>15.519</v>
      </c>
    </row>
    <row r="79" spans="1:9" ht="18" hidden="1" x14ac:dyDescent="0.3">
      <c r="A79" s="86" t="s">
        <v>329</v>
      </c>
      <c r="B79" s="10"/>
      <c r="C79" s="80" t="s">
        <v>160</v>
      </c>
      <c r="D79" s="75"/>
      <c r="E79" s="75"/>
      <c r="F79" s="78" t="s">
        <v>67</v>
      </c>
      <c r="G79" s="79">
        <v>1.1000000000000001</v>
      </c>
      <c r="H79" s="81"/>
      <c r="I79" s="90">
        <v>37.950000000000003</v>
      </c>
    </row>
    <row r="80" spans="1:9" ht="18" hidden="1" x14ac:dyDescent="0.3">
      <c r="A80" s="86" t="s">
        <v>332</v>
      </c>
      <c r="B80" s="10"/>
      <c r="C80" s="80" t="s">
        <v>213</v>
      </c>
      <c r="D80" s="75"/>
      <c r="E80" s="75"/>
      <c r="F80" s="78" t="s">
        <v>74</v>
      </c>
      <c r="G80" s="79">
        <v>1.8</v>
      </c>
      <c r="H80" s="81"/>
      <c r="I80" s="90">
        <v>3105</v>
      </c>
    </row>
    <row r="81" spans="1:9" ht="18" hidden="1" x14ac:dyDescent="0.3">
      <c r="A81" s="86" t="s">
        <v>335</v>
      </c>
      <c r="B81" s="10"/>
      <c r="C81" s="80" t="s">
        <v>149</v>
      </c>
      <c r="D81" s="75"/>
      <c r="E81" s="75"/>
      <c r="F81" s="78" t="s">
        <v>150</v>
      </c>
      <c r="G81" s="79">
        <v>8</v>
      </c>
      <c r="H81" s="81"/>
      <c r="I81" s="90">
        <v>276</v>
      </c>
    </row>
    <row r="82" spans="1:9" ht="36" hidden="1" x14ac:dyDescent="0.3">
      <c r="A82" s="86" t="s">
        <v>338</v>
      </c>
      <c r="B82" s="10" t="s">
        <v>339</v>
      </c>
      <c r="C82" s="11" t="s">
        <v>340</v>
      </c>
      <c r="D82" s="12"/>
      <c r="E82" s="12" t="s">
        <v>341</v>
      </c>
      <c r="F82" s="12" t="s">
        <v>67</v>
      </c>
      <c r="G82" s="13">
        <v>1</v>
      </c>
      <c r="H82" s="13"/>
      <c r="I82" s="87">
        <v>0</v>
      </c>
    </row>
    <row r="83" spans="1:9" ht="18" hidden="1" x14ac:dyDescent="0.3">
      <c r="A83" s="86" t="s">
        <v>344</v>
      </c>
      <c r="B83" s="10"/>
      <c r="C83" s="49" t="s">
        <v>149</v>
      </c>
      <c r="D83" s="12"/>
      <c r="E83" s="12"/>
      <c r="F83" s="29" t="s">
        <v>150</v>
      </c>
      <c r="G83" s="30">
        <v>8</v>
      </c>
      <c r="H83" s="41"/>
      <c r="I83" s="88">
        <v>0</v>
      </c>
    </row>
    <row r="84" spans="1:9" ht="18" hidden="1" x14ac:dyDescent="0.3">
      <c r="A84" s="86" t="s">
        <v>347</v>
      </c>
      <c r="B84" s="10"/>
      <c r="C84" s="49" t="s">
        <v>155</v>
      </c>
      <c r="D84" s="12"/>
      <c r="E84" s="12"/>
      <c r="F84" s="29" t="s">
        <v>74</v>
      </c>
      <c r="G84" s="30">
        <v>1E-3</v>
      </c>
      <c r="H84" s="41"/>
      <c r="I84" s="88">
        <v>0</v>
      </c>
    </row>
    <row r="85" spans="1:9" ht="18" hidden="1" x14ac:dyDescent="0.3">
      <c r="A85" s="86" t="s">
        <v>350</v>
      </c>
      <c r="B85" s="10"/>
      <c r="C85" s="49" t="s">
        <v>160</v>
      </c>
      <c r="D85" s="12"/>
      <c r="E85" s="12"/>
      <c r="F85" s="29" t="s">
        <v>67</v>
      </c>
      <c r="G85" s="30">
        <v>1.1000000000000001</v>
      </c>
      <c r="H85" s="41"/>
      <c r="I85" s="88">
        <v>0</v>
      </c>
    </row>
    <row r="86" spans="1:9" ht="18" hidden="1" x14ac:dyDescent="0.3">
      <c r="A86" s="86" t="s">
        <v>353</v>
      </c>
      <c r="B86" s="10"/>
      <c r="C86" s="49" t="s">
        <v>165</v>
      </c>
      <c r="D86" s="12"/>
      <c r="E86" s="12"/>
      <c r="F86" s="29" t="s">
        <v>74</v>
      </c>
      <c r="G86" s="30">
        <v>0.32</v>
      </c>
      <c r="H86" s="41"/>
      <c r="I86" s="88">
        <v>0</v>
      </c>
    </row>
    <row r="87" spans="1:9" ht="18" hidden="1" x14ac:dyDescent="0.3">
      <c r="A87" s="86" t="s">
        <v>356</v>
      </c>
      <c r="B87" s="10"/>
      <c r="C87" s="49" t="s">
        <v>170</v>
      </c>
      <c r="D87" s="12"/>
      <c r="E87" s="12"/>
      <c r="F87" s="29" t="s">
        <v>127</v>
      </c>
      <c r="G87" s="30">
        <v>1E-3</v>
      </c>
      <c r="H87" s="41"/>
      <c r="I87" s="88">
        <v>0</v>
      </c>
    </row>
    <row r="88" spans="1:9" ht="18" hidden="1" x14ac:dyDescent="0.3">
      <c r="A88" s="86" t="s">
        <v>359</v>
      </c>
      <c r="B88" s="10"/>
      <c r="C88" s="49" t="s">
        <v>97</v>
      </c>
      <c r="D88" s="12"/>
      <c r="E88" s="12"/>
      <c r="F88" s="29" t="s">
        <v>98</v>
      </c>
      <c r="G88" s="30">
        <v>1</v>
      </c>
      <c r="H88" s="41"/>
      <c r="I88" s="88">
        <v>0</v>
      </c>
    </row>
    <row r="89" spans="1:9" ht="36" hidden="1" x14ac:dyDescent="0.3">
      <c r="A89" s="86" t="s">
        <v>362</v>
      </c>
      <c r="B89" s="10"/>
      <c r="C89" s="49" t="s">
        <v>81</v>
      </c>
      <c r="D89" s="12"/>
      <c r="E89" s="12"/>
      <c r="F89" s="29" t="s">
        <v>74</v>
      </c>
      <c r="G89" s="30">
        <v>0.2</v>
      </c>
      <c r="H89" s="30"/>
      <c r="I89" s="91">
        <v>0</v>
      </c>
    </row>
    <row r="90" spans="1:9" ht="36" hidden="1" x14ac:dyDescent="0.3">
      <c r="A90" s="86" t="s">
        <v>365</v>
      </c>
      <c r="B90" s="10" t="s">
        <v>339</v>
      </c>
      <c r="C90" s="11" t="s">
        <v>366</v>
      </c>
      <c r="D90" s="12"/>
      <c r="E90" s="12" t="s">
        <v>367</v>
      </c>
      <c r="F90" s="12" t="s">
        <v>67</v>
      </c>
      <c r="G90" s="13">
        <v>1</v>
      </c>
      <c r="H90" s="13"/>
      <c r="I90" s="87">
        <v>0</v>
      </c>
    </row>
    <row r="91" spans="1:9" ht="36" hidden="1" x14ac:dyDescent="0.3">
      <c r="A91" s="86" t="s">
        <v>369</v>
      </c>
      <c r="B91" s="10"/>
      <c r="C91" s="49" t="s">
        <v>81</v>
      </c>
      <c r="D91" s="12"/>
      <c r="E91" s="12"/>
      <c r="F91" s="29" t="s">
        <v>74</v>
      </c>
      <c r="G91" s="30">
        <v>0.2</v>
      </c>
      <c r="H91" s="30"/>
      <c r="I91" s="91">
        <v>0</v>
      </c>
    </row>
    <row r="92" spans="1:9" ht="18" hidden="1" x14ac:dyDescent="0.3">
      <c r="A92" s="86" t="s">
        <v>374</v>
      </c>
      <c r="B92" s="10"/>
      <c r="C92" s="49" t="s">
        <v>97</v>
      </c>
      <c r="D92" s="12"/>
      <c r="E92" s="12"/>
      <c r="F92" s="29" t="s">
        <v>98</v>
      </c>
      <c r="G92" s="30">
        <v>1</v>
      </c>
      <c r="H92" s="41"/>
      <c r="I92" s="88">
        <v>0</v>
      </c>
    </row>
    <row r="93" spans="1:9" ht="18" hidden="1" x14ac:dyDescent="0.3">
      <c r="A93" s="86" t="s">
        <v>379</v>
      </c>
      <c r="B93" s="10"/>
      <c r="C93" s="49" t="s">
        <v>160</v>
      </c>
      <c r="D93" s="12"/>
      <c r="E93" s="12"/>
      <c r="F93" s="29" t="s">
        <v>67</v>
      </c>
      <c r="G93" s="30">
        <v>1.1000000000000001</v>
      </c>
      <c r="H93" s="41"/>
      <c r="I93" s="88">
        <v>0</v>
      </c>
    </row>
    <row r="94" spans="1:9" ht="18" hidden="1" x14ac:dyDescent="0.3">
      <c r="A94" s="86" t="s">
        <v>384</v>
      </c>
      <c r="B94" s="10"/>
      <c r="C94" s="49" t="s">
        <v>213</v>
      </c>
      <c r="D94" s="12"/>
      <c r="E94" s="12"/>
      <c r="F94" s="29" t="s">
        <v>74</v>
      </c>
      <c r="G94" s="30">
        <v>1.8</v>
      </c>
      <c r="H94" s="41"/>
      <c r="I94" s="88">
        <v>0</v>
      </c>
    </row>
    <row r="95" spans="1:9" ht="18" hidden="1" x14ac:dyDescent="0.3">
      <c r="A95" s="86" t="s">
        <v>389</v>
      </c>
      <c r="B95" s="10"/>
      <c r="C95" s="49" t="s">
        <v>149</v>
      </c>
      <c r="D95" s="12"/>
      <c r="E95" s="12"/>
      <c r="F95" s="29" t="s">
        <v>150</v>
      </c>
      <c r="G95" s="30">
        <v>8</v>
      </c>
      <c r="H95" s="41"/>
      <c r="I95" s="88">
        <v>0</v>
      </c>
    </row>
    <row r="96" spans="1:9" ht="36" hidden="1" x14ac:dyDescent="0.3">
      <c r="A96" s="86" t="s">
        <v>394</v>
      </c>
      <c r="B96" s="10" t="s">
        <v>339</v>
      </c>
      <c r="C96" s="11" t="s">
        <v>366</v>
      </c>
      <c r="D96" s="12"/>
      <c r="E96" s="12" t="s">
        <v>395</v>
      </c>
      <c r="F96" s="12" t="s">
        <v>67</v>
      </c>
      <c r="G96" s="13">
        <v>1</v>
      </c>
      <c r="H96" s="13"/>
      <c r="I96" s="87">
        <v>0</v>
      </c>
    </row>
    <row r="97" spans="1:9" ht="18" hidden="1" x14ac:dyDescent="0.3">
      <c r="A97" s="86" t="s">
        <v>397</v>
      </c>
      <c r="B97" s="10"/>
      <c r="C97" s="49" t="s">
        <v>149</v>
      </c>
      <c r="D97" s="12"/>
      <c r="E97" s="12"/>
      <c r="F97" s="29" t="s">
        <v>150</v>
      </c>
      <c r="G97" s="30">
        <v>8</v>
      </c>
      <c r="H97" s="41"/>
      <c r="I97" s="88">
        <v>0</v>
      </c>
    </row>
    <row r="98" spans="1:9" ht="18" hidden="1" x14ac:dyDescent="0.3">
      <c r="A98" s="86" t="s">
        <v>402</v>
      </c>
      <c r="B98" s="10"/>
      <c r="C98" s="49" t="s">
        <v>213</v>
      </c>
      <c r="D98" s="12"/>
      <c r="E98" s="12"/>
      <c r="F98" s="29" t="s">
        <v>74</v>
      </c>
      <c r="G98" s="30">
        <v>1.8</v>
      </c>
      <c r="H98" s="41"/>
      <c r="I98" s="88">
        <v>0</v>
      </c>
    </row>
    <row r="99" spans="1:9" ht="18" hidden="1" x14ac:dyDescent="0.3">
      <c r="A99" s="86" t="s">
        <v>407</v>
      </c>
      <c r="B99" s="10"/>
      <c r="C99" s="49" t="s">
        <v>160</v>
      </c>
      <c r="D99" s="12"/>
      <c r="E99" s="12"/>
      <c r="F99" s="29" t="s">
        <v>67</v>
      </c>
      <c r="G99" s="30">
        <v>1.1000000000000001</v>
      </c>
      <c r="H99" s="41"/>
      <c r="I99" s="88">
        <v>0</v>
      </c>
    </row>
    <row r="100" spans="1:9" ht="18" hidden="1" x14ac:dyDescent="0.3">
      <c r="A100" s="86" t="s">
        <v>412</v>
      </c>
      <c r="B100" s="10"/>
      <c r="C100" s="49" t="s">
        <v>97</v>
      </c>
      <c r="D100" s="12"/>
      <c r="E100" s="12"/>
      <c r="F100" s="29" t="s">
        <v>98</v>
      </c>
      <c r="G100" s="30">
        <v>1</v>
      </c>
      <c r="H100" s="41"/>
      <c r="I100" s="88">
        <v>0</v>
      </c>
    </row>
    <row r="101" spans="1:9" ht="36" hidden="1" x14ac:dyDescent="0.3">
      <c r="A101" s="86" t="s">
        <v>417</v>
      </c>
      <c r="B101" s="10"/>
      <c r="C101" s="49" t="s">
        <v>81</v>
      </c>
      <c r="D101" s="12"/>
      <c r="E101" s="12"/>
      <c r="F101" s="29" t="s">
        <v>74</v>
      </c>
      <c r="G101" s="30">
        <v>0.2</v>
      </c>
      <c r="H101" s="30"/>
      <c r="I101" s="91">
        <v>0</v>
      </c>
    </row>
    <row r="102" spans="1:9" ht="36" x14ac:dyDescent="0.3">
      <c r="A102" s="86" t="s">
        <v>422</v>
      </c>
      <c r="B102" s="10" t="s">
        <v>339</v>
      </c>
      <c r="C102" s="74" t="s">
        <v>366</v>
      </c>
      <c r="D102" s="75"/>
      <c r="E102" s="75" t="s">
        <v>367</v>
      </c>
      <c r="F102" s="75" t="s">
        <v>67</v>
      </c>
      <c r="G102" s="76">
        <v>1</v>
      </c>
      <c r="H102" s="76"/>
      <c r="I102" s="89">
        <v>3586.9</v>
      </c>
    </row>
    <row r="103" spans="1:9" ht="36" hidden="1" x14ac:dyDescent="0.3">
      <c r="A103" s="86" t="s">
        <v>423</v>
      </c>
      <c r="B103" s="10"/>
      <c r="C103" s="80" t="s">
        <v>81</v>
      </c>
      <c r="D103" s="75"/>
      <c r="E103" s="75"/>
      <c r="F103" s="78" t="s">
        <v>74</v>
      </c>
      <c r="G103" s="79">
        <v>0.2</v>
      </c>
      <c r="H103" s="79"/>
      <c r="I103" s="92">
        <v>717.38</v>
      </c>
    </row>
    <row r="104" spans="1:9" ht="18" hidden="1" x14ac:dyDescent="0.3">
      <c r="A104" s="86" t="s">
        <v>426</v>
      </c>
      <c r="B104" s="10"/>
      <c r="C104" s="80" t="s">
        <v>97</v>
      </c>
      <c r="D104" s="75"/>
      <c r="E104" s="75"/>
      <c r="F104" s="78" t="s">
        <v>98</v>
      </c>
      <c r="G104" s="79">
        <v>1</v>
      </c>
      <c r="H104" s="81"/>
      <c r="I104" s="90">
        <v>1876</v>
      </c>
    </row>
    <row r="105" spans="1:9" ht="18" hidden="1" x14ac:dyDescent="0.3">
      <c r="A105" s="86" t="s">
        <v>429</v>
      </c>
      <c r="B105" s="10"/>
      <c r="C105" s="80" t="s">
        <v>160</v>
      </c>
      <c r="D105" s="75"/>
      <c r="E105" s="75"/>
      <c r="F105" s="78" t="s">
        <v>67</v>
      </c>
      <c r="G105" s="79">
        <v>1.1000000000000001</v>
      </c>
      <c r="H105" s="81"/>
      <c r="I105" s="90">
        <v>3945.59</v>
      </c>
    </row>
    <row r="106" spans="1:9" ht="18" hidden="1" x14ac:dyDescent="0.3">
      <c r="A106" s="86" t="s">
        <v>432</v>
      </c>
      <c r="B106" s="10"/>
      <c r="C106" s="80" t="s">
        <v>213</v>
      </c>
      <c r="D106" s="75"/>
      <c r="E106" s="75"/>
      <c r="F106" s="78" t="s">
        <v>74</v>
      </c>
      <c r="G106" s="79">
        <v>1.8</v>
      </c>
      <c r="H106" s="81"/>
      <c r="I106" s="90">
        <v>419667.3</v>
      </c>
    </row>
    <row r="107" spans="1:9" ht="18" hidden="1" x14ac:dyDescent="0.3">
      <c r="A107" s="86" t="s">
        <v>435</v>
      </c>
      <c r="B107" s="10"/>
      <c r="C107" s="80" t="s">
        <v>149</v>
      </c>
      <c r="D107" s="75"/>
      <c r="E107" s="75"/>
      <c r="F107" s="78" t="s">
        <v>150</v>
      </c>
      <c r="G107" s="79">
        <v>8</v>
      </c>
      <c r="H107" s="81"/>
      <c r="I107" s="90">
        <v>28695.200000000001</v>
      </c>
    </row>
    <row r="108" spans="1:9" ht="36" x14ac:dyDescent="0.3">
      <c r="A108" s="86" t="s">
        <v>438</v>
      </c>
      <c r="B108" s="10" t="s">
        <v>339</v>
      </c>
      <c r="C108" s="74" t="s">
        <v>366</v>
      </c>
      <c r="D108" s="75"/>
      <c r="E108" s="75" t="s">
        <v>395</v>
      </c>
      <c r="F108" s="75" t="s">
        <v>67</v>
      </c>
      <c r="G108" s="76">
        <v>1</v>
      </c>
      <c r="H108" s="76"/>
      <c r="I108" s="89">
        <v>4266.7</v>
      </c>
    </row>
    <row r="109" spans="1:9" ht="18" hidden="1" x14ac:dyDescent="0.3">
      <c r="A109" s="86" t="s">
        <v>439</v>
      </c>
      <c r="B109" s="10"/>
      <c r="C109" s="80" t="s">
        <v>149</v>
      </c>
      <c r="D109" s="75"/>
      <c r="E109" s="75"/>
      <c r="F109" s="78" t="s">
        <v>150</v>
      </c>
      <c r="G109" s="79">
        <v>8</v>
      </c>
      <c r="H109" s="81"/>
      <c r="I109" s="90">
        <v>34133.599999999999</v>
      </c>
    </row>
    <row r="110" spans="1:9" ht="18" hidden="1" x14ac:dyDescent="0.3">
      <c r="A110" s="86" t="s">
        <v>442</v>
      </c>
      <c r="B110" s="10"/>
      <c r="C110" s="80" t="s">
        <v>213</v>
      </c>
      <c r="D110" s="75"/>
      <c r="E110" s="75"/>
      <c r="F110" s="78" t="s">
        <v>74</v>
      </c>
      <c r="G110" s="79">
        <v>1.8</v>
      </c>
      <c r="H110" s="81"/>
      <c r="I110" s="90">
        <v>499203.9</v>
      </c>
    </row>
    <row r="111" spans="1:9" ht="18" hidden="1" x14ac:dyDescent="0.3">
      <c r="A111" s="86" t="s">
        <v>445</v>
      </c>
      <c r="B111" s="10"/>
      <c r="C111" s="80" t="s">
        <v>160</v>
      </c>
      <c r="D111" s="75"/>
      <c r="E111" s="75"/>
      <c r="F111" s="78" t="s">
        <v>67</v>
      </c>
      <c r="G111" s="79">
        <v>1.1000000000000001</v>
      </c>
      <c r="H111" s="81"/>
      <c r="I111" s="90">
        <v>4693.37</v>
      </c>
    </row>
    <row r="112" spans="1:9" ht="18" hidden="1" x14ac:dyDescent="0.3">
      <c r="A112" s="86" t="s">
        <v>448</v>
      </c>
      <c r="B112" s="10"/>
      <c r="C112" s="80" t="s">
        <v>97</v>
      </c>
      <c r="D112" s="75"/>
      <c r="E112" s="75"/>
      <c r="F112" s="78" t="s">
        <v>98</v>
      </c>
      <c r="G112" s="79">
        <v>1</v>
      </c>
      <c r="H112" s="81"/>
      <c r="I112" s="90">
        <v>1872</v>
      </c>
    </row>
    <row r="113" spans="1:9" ht="36" hidden="1" x14ac:dyDescent="0.3">
      <c r="A113" s="86" t="s">
        <v>451</v>
      </c>
      <c r="B113" s="10"/>
      <c r="C113" s="80" t="s">
        <v>81</v>
      </c>
      <c r="D113" s="75"/>
      <c r="E113" s="75"/>
      <c r="F113" s="78" t="s">
        <v>74</v>
      </c>
      <c r="G113" s="79">
        <v>0.2</v>
      </c>
      <c r="H113" s="79"/>
      <c r="I113" s="92">
        <v>853.34</v>
      </c>
    </row>
    <row r="114" spans="1:9" ht="16.95" customHeight="1" x14ac:dyDescent="0.3">
      <c r="A114" s="86" t="s">
        <v>454</v>
      </c>
      <c r="B114" s="10" t="s">
        <v>455</v>
      </c>
      <c r="C114" s="82" t="s">
        <v>456</v>
      </c>
      <c r="D114" s="83"/>
      <c r="E114" s="83"/>
      <c r="F114" s="83"/>
      <c r="G114" s="83"/>
      <c r="H114" s="83"/>
      <c r="I114" s="83"/>
    </row>
    <row r="115" spans="1:9" ht="54" hidden="1" x14ac:dyDescent="0.3">
      <c r="A115" s="86" t="s">
        <v>457</v>
      </c>
      <c r="B115" s="10" t="s">
        <v>458</v>
      </c>
      <c r="C115" s="11" t="s">
        <v>459</v>
      </c>
      <c r="D115" s="12"/>
      <c r="E115" s="12" t="s">
        <v>66</v>
      </c>
      <c r="F115" s="12" t="s">
        <v>67</v>
      </c>
      <c r="G115" s="13">
        <v>1</v>
      </c>
      <c r="H115" s="13"/>
      <c r="I115" s="87">
        <v>0</v>
      </c>
    </row>
    <row r="116" spans="1:9" ht="18" hidden="1" x14ac:dyDescent="0.3">
      <c r="A116" s="86" t="s">
        <v>463</v>
      </c>
      <c r="B116" s="10"/>
      <c r="C116" s="49" t="s">
        <v>464</v>
      </c>
      <c r="D116" s="12"/>
      <c r="E116" s="12"/>
      <c r="F116" s="29" t="s">
        <v>74</v>
      </c>
      <c r="G116" s="30">
        <v>0.25</v>
      </c>
      <c r="H116" s="30"/>
      <c r="I116" s="91">
        <v>0</v>
      </c>
    </row>
    <row r="117" spans="1:9" ht="36" hidden="1" x14ac:dyDescent="0.3">
      <c r="A117" s="86" t="s">
        <v>470</v>
      </c>
      <c r="B117" s="10"/>
      <c r="C117" s="49" t="s">
        <v>471</v>
      </c>
      <c r="D117" s="12"/>
      <c r="E117" s="12"/>
      <c r="F117" s="29" t="s">
        <v>74</v>
      </c>
      <c r="G117" s="30">
        <v>2.5</v>
      </c>
      <c r="H117" s="30"/>
      <c r="I117" s="91">
        <v>0</v>
      </c>
    </row>
    <row r="118" spans="1:9" ht="54" hidden="1" x14ac:dyDescent="0.3">
      <c r="A118" s="86" t="s">
        <v>477</v>
      </c>
      <c r="B118" s="10" t="s">
        <v>458</v>
      </c>
      <c r="C118" s="11" t="s">
        <v>459</v>
      </c>
      <c r="D118" s="12"/>
      <c r="E118" s="12" t="s">
        <v>89</v>
      </c>
      <c r="F118" s="12" t="s">
        <v>67</v>
      </c>
      <c r="G118" s="13">
        <v>1</v>
      </c>
      <c r="H118" s="13"/>
      <c r="I118" s="87">
        <v>0</v>
      </c>
    </row>
    <row r="119" spans="1:9" ht="36" hidden="1" x14ac:dyDescent="0.3">
      <c r="A119" s="86" t="s">
        <v>479</v>
      </c>
      <c r="B119" s="10"/>
      <c r="C119" s="49" t="s">
        <v>471</v>
      </c>
      <c r="D119" s="12"/>
      <c r="E119" s="12"/>
      <c r="F119" s="29" t="s">
        <v>74</v>
      </c>
      <c r="G119" s="30">
        <v>2.5</v>
      </c>
      <c r="H119" s="30"/>
      <c r="I119" s="91">
        <v>0</v>
      </c>
    </row>
    <row r="120" spans="1:9" ht="18" hidden="1" x14ac:dyDescent="0.3">
      <c r="A120" s="86" t="s">
        <v>484</v>
      </c>
      <c r="B120" s="10"/>
      <c r="C120" s="49" t="s">
        <v>464</v>
      </c>
      <c r="D120" s="12"/>
      <c r="E120" s="12"/>
      <c r="F120" s="29" t="s">
        <v>74</v>
      </c>
      <c r="G120" s="30">
        <v>0.25</v>
      </c>
      <c r="H120" s="30"/>
      <c r="I120" s="91">
        <v>0</v>
      </c>
    </row>
    <row r="121" spans="1:9" ht="54" x14ac:dyDescent="0.3">
      <c r="A121" s="86" t="s">
        <v>489</v>
      </c>
      <c r="B121" s="10" t="s">
        <v>458</v>
      </c>
      <c r="C121" s="74" t="s">
        <v>459</v>
      </c>
      <c r="D121" s="75"/>
      <c r="E121" s="75" t="s">
        <v>66</v>
      </c>
      <c r="F121" s="75" t="s">
        <v>67</v>
      </c>
      <c r="G121" s="76">
        <v>1</v>
      </c>
      <c r="H121" s="76"/>
      <c r="I121" s="89">
        <v>236.7</v>
      </c>
    </row>
    <row r="122" spans="1:9" ht="18" hidden="1" x14ac:dyDescent="0.3">
      <c r="A122" s="86" t="s">
        <v>490</v>
      </c>
      <c r="B122" s="10"/>
      <c r="C122" s="80" t="s">
        <v>464</v>
      </c>
      <c r="D122" s="75"/>
      <c r="E122" s="75"/>
      <c r="F122" s="78" t="s">
        <v>74</v>
      </c>
      <c r="G122" s="79">
        <v>0.25</v>
      </c>
      <c r="H122" s="79"/>
      <c r="I122" s="92">
        <v>59.174999999999997</v>
      </c>
    </row>
    <row r="123" spans="1:9" ht="36" hidden="1" x14ac:dyDescent="0.3">
      <c r="A123" s="86" t="s">
        <v>493</v>
      </c>
      <c r="B123" s="10"/>
      <c r="C123" s="80" t="s">
        <v>471</v>
      </c>
      <c r="D123" s="75"/>
      <c r="E123" s="75"/>
      <c r="F123" s="78" t="s">
        <v>74</v>
      </c>
      <c r="G123" s="79">
        <v>2.5</v>
      </c>
      <c r="H123" s="79"/>
      <c r="I123" s="92">
        <v>591.75</v>
      </c>
    </row>
    <row r="124" spans="1:9" ht="54" x14ac:dyDescent="0.3">
      <c r="A124" s="86" t="s">
        <v>496</v>
      </c>
      <c r="B124" s="10" t="s">
        <v>458</v>
      </c>
      <c r="C124" s="74" t="s">
        <v>459</v>
      </c>
      <c r="D124" s="75"/>
      <c r="E124" s="75" t="s">
        <v>89</v>
      </c>
      <c r="F124" s="75" t="s">
        <v>67</v>
      </c>
      <c r="G124" s="76">
        <v>1</v>
      </c>
      <c r="H124" s="76"/>
      <c r="I124" s="89">
        <v>150.6</v>
      </c>
    </row>
    <row r="125" spans="1:9" ht="36" hidden="1" x14ac:dyDescent="0.3">
      <c r="A125" s="86" t="s">
        <v>497</v>
      </c>
      <c r="B125" s="10"/>
      <c r="C125" s="80" t="s">
        <v>471</v>
      </c>
      <c r="D125" s="75"/>
      <c r="E125" s="75"/>
      <c r="F125" s="78" t="s">
        <v>74</v>
      </c>
      <c r="G125" s="79">
        <v>2.5</v>
      </c>
      <c r="H125" s="79"/>
      <c r="I125" s="92">
        <v>376.5</v>
      </c>
    </row>
    <row r="126" spans="1:9" ht="18" hidden="1" x14ac:dyDescent="0.3">
      <c r="A126" s="86" t="s">
        <v>500</v>
      </c>
      <c r="B126" s="10"/>
      <c r="C126" s="80" t="s">
        <v>464</v>
      </c>
      <c r="D126" s="75"/>
      <c r="E126" s="75"/>
      <c r="F126" s="78" t="s">
        <v>74</v>
      </c>
      <c r="G126" s="79">
        <v>0.25</v>
      </c>
      <c r="H126" s="79"/>
      <c r="I126" s="92">
        <v>37.65</v>
      </c>
    </row>
    <row r="127" spans="1:9" ht="36" hidden="1" x14ac:dyDescent="0.3">
      <c r="A127" s="86" t="s">
        <v>503</v>
      </c>
      <c r="B127" s="10" t="s">
        <v>504</v>
      </c>
      <c r="C127" s="11" t="s">
        <v>505</v>
      </c>
      <c r="D127" s="12"/>
      <c r="E127" s="12" t="s">
        <v>66</v>
      </c>
      <c r="F127" s="12" t="s">
        <v>67</v>
      </c>
      <c r="G127" s="13">
        <v>1</v>
      </c>
      <c r="H127" s="13"/>
      <c r="I127" s="87">
        <v>0</v>
      </c>
    </row>
    <row r="128" spans="1:9" ht="18" hidden="1" x14ac:dyDescent="0.3">
      <c r="A128" s="86" t="s">
        <v>509</v>
      </c>
      <c r="B128" s="10"/>
      <c r="C128" s="49" t="s">
        <v>510</v>
      </c>
      <c r="D128" s="12"/>
      <c r="E128" s="12" t="s">
        <v>511</v>
      </c>
      <c r="F128" s="29" t="s">
        <v>67</v>
      </c>
      <c r="G128" s="30">
        <v>1.03</v>
      </c>
      <c r="H128" s="30"/>
      <c r="I128" s="91">
        <v>0</v>
      </c>
    </row>
    <row r="129" spans="1:9" ht="36" hidden="1" x14ac:dyDescent="0.3">
      <c r="A129" s="86" t="s">
        <v>517</v>
      </c>
      <c r="B129" s="10" t="s">
        <v>504</v>
      </c>
      <c r="C129" s="11" t="s">
        <v>505</v>
      </c>
      <c r="D129" s="12"/>
      <c r="E129" s="12" t="s">
        <v>89</v>
      </c>
      <c r="F129" s="12" t="s">
        <v>67</v>
      </c>
      <c r="G129" s="13">
        <v>1</v>
      </c>
      <c r="H129" s="13"/>
      <c r="I129" s="87">
        <v>0</v>
      </c>
    </row>
    <row r="130" spans="1:9" ht="18" hidden="1" x14ac:dyDescent="0.3">
      <c r="A130" s="86" t="s">
        <v>519</v>
      </c>
      <c r="B130" s="10"/>
      <c r="C130" s="49" t="s">
        <v>510</v>
      </c>
      <c r="D130" s="12"/>
      <c r="E130" s="12" t="s">
        <v>520</v>
      </c>
      <c r="F130" s="29" t="s">
        <v>67</v>
      </c>
      <c r="G130" s="30">
        <v>1.03</v>
      </c>
      <c r="H130" s="30"/>
      <c r="I130" s="91">
        <v>0</v>
      </c>
    </row>
    <row r="131" spans="1:9" ht="36" x14ac:dyDescent="0.3">
      <c r="A131" s="86" t="s">
        <v>525</v>
      </c>
      <c r="B131" s="10" t="s">
        <v>504</v>
      </c>
      <c r="C131" s="74" t="s">
        <v>505</v>
      </c>
      <c r="D131" s="75"/>
      <c r="E131" s="75" t="s">
        <v>66</v>
      </c>
      <c r="F131" s="75" t="s">
        <v>67</v>
      </c>
      <c r="G131" s="76">
        <v>1</v>
      </c>
      <c r="H131" s="76"/>
      <c r="I131" s="89">
        <v>631.29999999999995</v>
      </c>
    </row>
    <row r="132" spans="1:9" ht="18" hidden="1" x14ac:dyDescent="0.3">
      <c r="A132" s="86" t="s">
        <v>526</v>
      </c>
      <c r="B132" s="10"/>
      <c r="C132" s="80" t="s">
        <v>510</v>
      </c>
      <c r="D132" s="75"/>
      <c r="E132" s="75" t="s">
        <v>511</v>
      </c>
      <c r="F132" s="78" t="s">
        <v>67</v>
      </c>
      <c r="G132" s="79">
        <v>1.03</v>
      </c>
      <c r="H132" s="79"/>
      <c r="I132" s="92">
        <v>650.23900000000003</v>
      </c>
    </row>
    <row r="133" spans="1:9" ht="36" x14ac:dyDescent="0.3">
      <c r="A133" s="86" t="s">
        <v>529</v>
      </c>
      <c r="B133" s="10" t="s">
        <v>504</v>
      </c>
      <c r="C133" s="74" t="s">
        <v>505</v>
      </c>
      <c r="D133" s="75"/>
      <c r="E133" s="75" t="s">
        <v>89</v>
      </c>
      <c r="F133" s="75" t="s">
        <v>67</v>
      </c>
      <c r="G133" s="76">
        <v>1</v>
      </c>
      <c r="H133" s="76"/>
      <c r="I133" s="89">
        <v>248.8</v>
      </c>
    </row>
    <row r="134" spans="1:9" ht="18" hidden="1" x14ac:dyDescent="0.3">
      <c r="A134" s="86" t="s">
        <v>530</v>
      </c>
      <c r="B134" s="10"/>
      <c r="C134" s="80" t="s">
        <v>510</v>
      </c>
      <c r="D134" s="75"/>
      <c r="E134" s="75" t="s">
        <v>511</v>
      </c>
      <c r="F134" s="78" t="s">
        <v>67</v>
      </c>
      <c r="G134" s="79">
        <v>1.03</v>
      </c>
      <c r="H134" s="79"/>
      <c r="I134" s="92">
        <v>256.26400000000001</v>
      </c>
    </row>
    <row r="135" spans="1:9" ht="18" hidden="1" x14ac:dyDescent="0.3">
      <c r="A135" s="86" t="s">
        <v>533</v>
      </c>
      <c r="B135" s="10" t="s">
        <v>534</v>
      </c>
      <c r="C135" s="11" t="s">
        <v>535</v>
      </c>
      <c r="D135" s="12"/>
      <c r="E135" s="12" t="s">
        <v>66</v>
      </c>
      <c r="F135" s="12" t="s">
        <v>127</v>
      </c>
      <c r="G135" s="13">
        <v>1</v>
      </c>
      <c r="H135" s="13"/>
      <c r="I135" s="87">
        <v>0</v>
      </c>
    </row>
    <row r="136" spans="1:9" ht="18" hidden="1" x14ac:dyDescent="0.3">
      <c r="A136" s="86" t="s">
        <v>538</v>
      </c>
      <c r="B136" s="10"/>
      <c r="C136" s="49" t="s">
        <v>539</v>
      </c>
      <c r="D136" s="12"/>
      <c r="E136" s="12"/>
      <c r="F136" s="29" t="s">
        <v>127</v>
      </c>
      <c r="G136" s="30">
        <v>1.02</v>
      </c>
      <c r="H136" s="30"/>
      <c r="I136" s="91">
        <v>0</v>
      </c>
    </row>
    <row r="137" spans="1:9" ht="36" hidden="1" x14ac:dyDescent="0.3">
      <c r="A137" s="86" t="s">
        <v>543</v>
      </c>
      <c r="B137" s="10" t="s">
        <v>534</v>
      </c>
      <c r="C137" s="11" t="s">
        <v>535</v>
      </c>
      <c r="D137" s="12"/>
      <c r="E137" s="12" t="s">
        <v>544</v>
      </c>
      <c r="F137" s="12" t="s">
        <v>127</v>
      </c>
      <c r="G137" s="13">
        <v>1</v>
      </c>
      <c r="H137" s="13"/>
      <c r="I137" s="87">
        <v>0</v>
      </c>
    </row>
    <row r="138" spans="1:9" ht="18" hidden="1" x14ac:dyDescent="0.3">
      <c r="A138" s="86" t="s">
        <v>546</v>
      </c>
      <c r="B138" s="10"/>
      <c r="C138" s="49" t="s">
        <v>539</v>
      </c>
      <c r="D138" s="12"/>
      <c r="E138" s="12"/>
      <c r="F138" s="29" t="s">
        <v>127</v>
      </c>
      <c r="G138" s="30">
        <v>1.02</v>
      </c>
      <c r="H138" s="30"/>
      <c r="I138" s="91">
        <v>0</v>
      </c>
    </row>
    <row r="139" spans="1:9" ht="36" x14ac:dyDescent="0.3">
      <c r="A139" s="86" t="s">
        <v>551</v>
      </c>
      <c r="B139" s="10" t="s">
        <v>534</v>
      </c>
      <c r="C139" s="74" t="s">
        <v>535</v>
      </c>
      <c r="D139" s="75"/>
      <c r="E139" s="75" t="s">
        <v>544</v>
      </c>
      <c r="F139" s="75" t="s">
        <v>127</v>
      </c>
      <c r="G139" s="76">
        <v>1</v>
      </c>
      <c r="H139" s="76"/>
      <c r="I139" s="89">
        <v>23.917999999999999</v>
      </c>
    </row>
    <row r="140" spans="1:9" ht="18" hidden="1" x14ac:dyDescent="0.3">
      <c r="A140" s="86" t="s">
        <v>552</v>
      </c>
      <c r="B140" s="10"/>
      <c r="C140" s="80" t="s">
        <v>539</v>
      </c>
      <c r="D140" s="75"/>
      <c r="E140" s="75"/>
      <c r="F140" s="78" t="s">
        <v>127</v>
      </c>
      <c r="G140" s="79">
        <v>1.02</v>
      </c>
      <c r="H140" s="79"/>
      <c r="I140" s="92">
        <v>24.396000000000001</v>
      </c>
    </row>
    <row r="141" spans="1:9" ht="18" x14ac:dyDescent="0.3">
      <c r="A141" s="86" t="s">
        <v>555</v>
      </c>
      <c r="B141" s="10" t="s">
        <v>556</v>
      </c>
      <c r="C141" s="74" t="s">
        <v>557</v>
      </c>
      <c r="D141" s="75"/>
      <c r="E141" s="75" t="s">
        <v>558</v>
      </c>
      <c r="F141" s="75" t="s">
        <v>98</v>
      </c>
      <c r="G141" s="76">
        <v>1</v>
      </c>
      <c r="H141" s="76"/>
      <c r="I141" s="89">
        <v>59.5</v>
      </c>
    </row>
    <row r="142" spans="1:9" ht="90" hidden="1" x14ac:dyDescent="0.3">
      <c r="A142" s="86" t="s">
        <v>561</v>
      </c>
      <c r="B142" s="10"/>
      <c r="C142" s="80" t="s">
        <v>562</v>
      </c>
      <c r="D142" s="75"/>
      <c r="E142" s="75" t="s">
        <v>563</v>
      </c>
      <c r="F142" s="78" t="s">
        <v>98</v>
      </c>
      <c r="G142" s="79">
        <v>1</v>
      </c>
      <c r="H142" s="81"/>
      <c r="I142" s="90">
        <v>59.5</v>
      </c>
    </row>
    <row r="143" spans="1:9" ht="18" x14ac:dyDescent="0.3">
      <c r="A143" s="86" t="s">
        <v>567</v>
      </c>
      <c r="B143" s="10" t="s">
        <v>556</v>
      </c>
      <c r="C143" s="74" t="s">
        <v>557</v>
      </c>
      <c r="D143" s="75"/>
      <c r="E143" s="75" t="s">
        <v>568</v>
      </c>
      <c r="F143" s="75" t="s">
        <v>98</v>
      </c>
      <c r="G143" s="76">
        <v>1</v>
      </c>
      <c r="H143" s="76"/>
      <c r="I143" s="89">
        <v>2.6</v>
      </c>
    </row>
    <row r="144" spans="1:9" ht="90" hidden="1" x14ac:dyDescent="0.3">
      <c r="A144" s="86" t="s">
        <v>569</v>
      </c>
      <c r="B144" s="10"/>
      <c r="C144" s="80" t="s">
        <v>562</v>
      </c>
      <c r="D144" s="75"/>
      <c r="E144" s="75" t="s">
        <v>570</v>
      </c>
      <c r="F144" s="78" t="s">
        <v>98</v>
      </c>
      <c r="G144" s="79">
        <v>1</v>
      </c>
      <c r="H144" s="81"/>
      <c r="I144" s="90">
        <v>2.6</v>
      </c>
    </row>
    <row r="145" spans="1:9" ht="36" x14ac:dyDescent="0.3">
      <c r="A145" s="86" t="s">
        <v>573</v>
      </c>
      <c r="B145" s="10" t="s">
        <v>556</v>
      </c>
      <c r="C145" s="74" t="s">
        <v>557</v>
      </c>
      <c r="D145" s="75"/>
      <c r="E145" s="75" t="s">
        <v>574</v>
      </c>
      <c r="F145" s="75" t="s">
        <v>98</v>
      </c>
      <c r="G145" s="76">
        <v>1</v>
      </c>
      <c r="H145" s="76"/>
      <c r="I145" s="89">
        <v>58.8</v>
      </c>
    </row>
    <row r="146" spans="1:9" ht="90" hidden="1" x14ac:dyDescent="0.3">
      <c r="A146" s="86" t="s">
        <v>575</v>
      </c>
      <c r="B146" s="10"/>
      <c r="C146" s="80" t="s">
        <v>562</v>
      </c>
      <c r="D146" s="75"/>
      <c r="E146" s="75" t="s">
        <v>576</v>
      </c>
      <c r="F146" s="78" t="s">
        <v>98</v>
      </c>
      <c r="G146" s="79">
        <v>1</v>
      </c>
      <c r="H146" s="81"/>
      <c r="I146" s="90">
        <v>58.8</v>
      </c>
    </row>
    <row r="147" spans="1:9" ht="36" x14ac:dyDescent="0.3">
      <c r="A147" s="86" t="s">
        <v>579</v>
      </c>
      <c r="B147" s="10" t="s">
        <v>556</v>
      </c>
      <c r="C147" s="74" t="s">
        <v>557</v>
      </c>
      <c r="D147" s="75"/>
      <c r="E147" s="75" t="s">
        <v>580</v>
      </c>
      <c r="F147" s="75" t="s">
        <v>98</v>
      </c>
      <c r="G147" s="76">
        <v>1</v>
      </c>
      <c r="H147" s="76"/>
      <c r="I147" s="89">
        <v>22.1</v>
      </c>
    </row>
    <row r="148" spans="1:9" ht="90" hidden="1" x14ac:dyDescent="0.3">
      <c r="A148" s="86" t="s">
        <v>581</v>
      </c>
      <c r="B148" s="10"/>
      <c r="C148" s="80" t="s">
        <v>562</v>
      </c>
      <c r="D148" s="75"/>
      <c r="E148" s="75" t="s">
        <v>582</v>
      </c>
      <c r="F148" s="78" t="s">
        <v>98</v>
      </c>
      <c r="G148" s="79">
        <v>1</v>
      </c>
      <c r="H148" s="81"/>
      <c r="I148" s="90">
        <v>22.1</v>
      </c>
    </row>
    <row r="149" spans="1:9" ht="18" x14ac:dyDescent="0.3">
      <c r="A149" s="86" t="s">
        <v>585</v>
      </c>
      <c r="B149" s="10" t="s">
        <v>556</v>
      </c>
      <c r="C149" s="74" t="s">
        <v>557</v>
      </c>
      <c r="D149" s="75"/>
      <c r="E149" s="75" t="s">
        <v>586</v>
      </c>
      <c r="F149" s="75" t="s">
        <v>98</v>
      </c>
      <c r="G149" s="76">
        <v>1</v>
      </c>
      <c r="H149" s="76"/>
      <c r="I149" s="89">
        <v>130</v>
      </c>
    </row>
    <row r="150" spans="1:9" ht="54" hidden="1" x14ac:dyDescent="0.3">
      <c r="A150" s="86" t="s">
        <v>587</v>
      </c>
      <c r="B150" s="10"/>
      <c r="C150" s="80" t="s">
        <v>562</v>
      </c>
      <c r="D150" s="75"/>
      <c r="E150" s="75" t="s">
        <v>588</v>
      </c>
      <c r="F150" s="78" t="s">
        <v>98</v>
      </c>
      <c r="G150" s="79">
        <v>1</v>
      </c>
      <c r="H150" s="81"/>
      <c r="I150" s="90">
        <v>130</v>
      </c>
    </row>
    <row r="151" spans="1:9" ht="18" x14ac:dyDescent="0.3">
      <c r="A151" s="86" t="s">
        <v>591</v>
      </c>
      <c r="B151" s="10" t="s">
        <v>556</v>
      </c>
      <c r="C151" s="74" t="s">
        <v>557</v>
      </c>
      <c r="D151" s="75"/>
      <c r="E151" s="75" t="s">
        <v>592</v>
      </c>
      <c r="F151" s="75" t="s">
        <v>98</v>
      </c>
      <c r="G151" s="76">
        <v>1</v>
      </c>
      <c r="H151" s="76"/>
      <c r="I151" s="89">
        <v>55.8</v>
      </c>
    </row>
    <row r="152" spans="1:9" ht="72" hidden="1" x14ac:dyDescent="0.3">
      <c r="A152" s="86" t="s">
        <v>593</v>
      </c>
      <c r="B152" s="10"/>
      <c r="C152" s="80" t="s">
        <v>562</v>
      </c>
      <c r="D152" s="75"/>
      <c r="E152" s="75" t="s">
        <v>594</v>
      </c>
      <c r="F152" s="78" t="s">
        <v>98</v>
      </c>
      <c r="G152" s="79">
        <v>1</v>
      </c>
      <c r="H152" s="81"/>
      <c r="I152" s="90">
        <v>55.8</v>
      </c>
    </row>
    <row r="153" spans="1:9" ht="16.95" customHeight="1" x14ac:dyDescent="0.3">
      <c r="A153" s="86" t="s">
        <v>597</v>
      </c>
      <c r="B153" s="10" t="s">
        <v>598</v>
      </c>
      <c r="C153" s="82" t="s">
        <v>599</v>
      </c>
      <c r="D153" s="83"/>
      <c r="E153" s="83"/>
      <c r="F153" s="83"/>
      <c r="G153" s="83"/>
      <c r="H153" s="83"/>
      <c r="I153" s="83"/>
    </row>
    <row r="154" spans="1:9" ht="54" hidden="1" x14ac:dyDescent="0.3">
      <c r="A154" s="86" t="s">
        <v>600</v>
      </c>
      <c r="B154" s="10" t="s">
        <v>601</v>
      </c>
      <c r="C154" s="11" t="s">
        <v>602</v>
      </c>
      <c r="D154" s="12"/>
      <c r="E154" s="12" t="s">
        <v>603</v>
      </c>
      <c r="F154" s="12" t="s">
        <v>67</v>
      </c>
      <c r="G154" s="13">
        <v>1</v>
      </c>
      <c r="H154" s="13"/>
      <c r="I154" s="87">
        <v>0</v>
      </c>
    </row>
    <row r="155" spans="1:9" ht="54" hidden="1" x14ac:dyDescent="0.3">
      <c r="A155" s="86" t="s">
        <v>606</v>
      </c>
      <c r="B155" s="10"/>
      <c r="C155" s="28" t="s">
        <v>607</v>
      </c>
      <c r="D155" s="12"/>
      <c r="E155" s="12" t="s">
        <v>608</v>
      </c>
      <c r="F155" s="29" t="s">
        <v>74</v>
      </c>
      <c r="G155" s="30">
        <v>1.2</v>
      </c>
      <c r="H155" s="41"/>
      <c r="I155" s="88">
        <v>0</v>
      </c>
    </row>
    <row r="156" spans="1:9" ht="72" hidden="1" x14ac:dyDescent="0.3">
      <c r="A156" s="86" t="s">
        <v>612</v>
      </c>
      <c r="B156" s="10"/>
      <c r="C156" s="49" t="s">
        <v>613</v>
      </c>
      <c r="D156" s="12"/>
      <c r="E156" s="12" t="s">
        <v>614</v>
      </c>
      <c r="F156" s="29" t="s">
        <v>67</v>
      </c>
      <c r="G156" s="30">
        <v>1.07</v>
      </c>
      <c r="H156" s="41"/>
      <c r="I156" s="88">
        <v>0</v>
      </c>
    </row>
    <row r="157" spans="1:9" ht="72" hidden="1" x14ac:dyDescent="0.3">
      <c r="A157" s="86" t="s">
        <v>618</v>
      </c>
      <c r="B157" s="10"/>
      <c r="C157" s="49" t="s">
        <v>619</v>
      </c>
      <c r="D157" s="12"/>
      <c r="E157" s="12" t="s">
        <v>620</v>
      </c>
      <c r="F157" s="29" t="s">
        <v>67</v>
      </c>
      <c r="G157" s="30">
        <v>1.07</v>
      </c>
      <c r="H157" s="41"/>
      <c r="I157" s="88">
        <v>0</v>
      </c>
    </row>
    <row r="158" spans="1:9" ht="18" hidden="1" x14ac:dyDescent="0.3">
      <c r="A158" s="86" t="s">
        <v>624</v>
      </c>
      <c r="B158" s="10"/>
      <c r="C158" s="49" t="s">
        <v>625</v>
      </c>
      <c r="D158" s="12"/>
      <c r="E158" s="12"/>
      <c r="F158" s="29" t="s">
        <v>74</v>
      </c>
      <c r="G158" s="30">
        <v>0.25</v>
      </c>
      <c r="H158" s="41"/>
      <c r="I158" s="88">
        <v>0</v>
      </c>
    </row>
    <row r="159" spans="1:9" ht="36" hidden="1" x14ac:dyDescent="0.3">
      <c r="A159" s="86" t="s">
        <v>629</v>
      </c>
      <c r="B159" s="10"/>
      <c r="C159" s="49" t="s">
        <v>630</v>
      </c>
      <c r="D159" s="12"/>
      <c r="E159" s="12"/>
      <c r="F159" s="29" t="s">
        <v>74</v>
      </c>
      <c r="G159" s="30">
        <v>0.15</v>
      </c>
      <c r="H159" s="30"/>
      <c r="I159" s="91">
        <v>0</v>
      </c>
    </row>
    <row r="160" spans="1:9" ht="18" hidden="1" x14ac:dyDescent="0.3">
      <c r="A160" s="86" t="s">
        <v>634</v>
      </c>
      <c r="B160" s="10" t="s">
        <v>635</v>
      </c>
      <c r="C160" s="11" t="s">
        <v>636</v>
      </c>
      <c r="D160" s="12" t="s">
        <v>637</v>
      </c>
      <c r="E160" s="12" t="s">
        <v>66</v>
      </c>
      <c r="F160" s="12" t="s">
        <v>67</v>
      </c>
      <c r="G160" s="13">
        <v>1</v>
      </c>
      <c r="H160" s="13"/>
      <c r="I160" s="87">
        <v>0</v>
      </c>
    </row>
    <row r="161" spans="1:9" ht="54" hidden="1" x14ac:dyDescent="0.3">
      <c r="A161" s="86" t="s">
        <v>641</v>
      </c>
      <c r="B161" s="10"/>
      <c r="C161" s="49" t="s">
        <v>642</v>
      </c>
      <c r="D161" s="12"/>
      <c r="E161" s="12" t="s">
        <v>643</v>
      </c>
      <c r="F161" s="29" t="s">
        <v>74</v>
      </c>
      <c r="G161" s="30">
        <v>0.3</v>
      </c>
      <c r="H161" s="30"/>
      <c r="I161" s="91">
        <v>0</v>
      </c>
    </row>
    <row r="162" spans="1:9" ht="36" hidden="1" x14ac:dyDescent="0.3">
      <c r="A162" s="86" t="s">
        <v>649</v>
      </c>
      <c r="B162" s="10"/>
      <c r="C162" s="49" t="s">
        <v>650</v>
      </c>
      <c r="D162" s="12"/>
      <c r="E162" s="12" t="s">
        <v>651</v>
      </c>
      <c r="F162" s="29" t="s">
        <v>74</v>
      </c>
      <c r="G162" s="30">
        <v>0.15</v>
      </c>
      <c r="H162" s="30"/>
      <c r="I162" s="91">
        <v>0</v>
      </c>
    </row>
    <row r="163" spans="1:9" ht="72" hidden="1" x14ac:dyDescent="0.3">
      <c r="A163" s="86" t="s">
        <v>657</v>
      </c>
      <c r="B163" s="10"/>
      <c r="C163" s="28" t="s">
        <v>658</v>
      </c>
      <c r="D163" s="12"/>
      <c r="E163" s="12"/>
      <c r="F163" s="29" t="s">
        <v>98</v>
      </c>
      <c r="G163" s="30">
        <v>1</v>
      </c>
      <c r="H163" s="41"/>
      <c r="I163" s="88">
        <v>0</v>
      </c>
    </row>
    <row r="164" spans="1:9" ht="54" hidden="1" x14ac:dyDescent="0.3">
      <c r="A164" s="86" t="s">
        <v>664</v>
      </c>
      <c r="B164" s="10"/>
      <c r="C164" s="28" t="s">
        <v>665</v>
      </c>
      <c r="D164" s="12"/>
      <c r="E164" s="12"/>
      <c r="F164" s="29" t="s">
        <v>67</v>
      </c>
      <c r="G164" s="30">
        <v>1.1000000000000001</v>
      </c>
      <c r="H164" s="41"/>
      <c r="I164" s="88">
        <v>0</v>
      </c>
    </row>
    <row r="165" spans="1:9" ht="18" x14ac:dyDescent="0.3">
      <c r="A165" s="86" t="s">
        <v>671</v>
      </c>
      <c r="B165" s="10" t="s">
        <v>635</v>
      </c>
      <c r="C165" s="11" t="s">
        <v>636</v>
      </c>
      <c r="D165" s="12" t="s">
        <v>637</v>
      </c>
      <c r="E165" s="12" t="s">
        <v>66</v>
      </c>
      <c r="F165" s="12" t="s">
        <v>67</v>
      </c>
      <c r="G165" s="13">
        <v>1</v>
      </c>
      <c r="H165" s="13"/>
      <c r="I165" s="87">
        <v>543.1</v>
      </c>
    </row>
    <row r="166" spans="1:9" ht="54" hidden="1" x14ac:dyDescent="0.3">
      <c r="A166" s="86" t="s">
        <v>672</v>
      </c>
      <c r="B166" s="10"/>
      <c r="C166" s="28" t="s">
        <v>665</v>
      </c>
      <c r="D166" s="12"/>
      <c r="E166" s="12"/>
      <c r="F166" s="29" t="s">
        <v>67</v>
      </c>
      <c r="G166" s="30">
        <v>1.1000000000000001</v>
      </c>
      <c r="H166" s="41"/>
      <c r="I166" s="88">
        <v>597.41</v>
      </c>
    </row>
    <row r="167" spans="1:9" ht="72" hidden="1" x14ac:dyDescent="0.3">
      <c r="A167" s="86" t="s">
        <v>675</v>
      </c>
      <c r="B167" s="10"/>
      <c r="C167" s="28" t="s">
        <v>658</v>
      </c>
      <c r="D167" s="12"/>
      <c r="E167" s="12"/>
      <c r="F167" s="29" t="s">
        <v>98</v>
      </c>
      <c r="G167" s="30">
        <v>1</v>
      </c>
      <c r="H167" s="41"/>
      <c r="I167" s="88">
        <v>253</v>
      </c>
    </row>
    <row r="168" spans="1:9" ht="36" hidden="1" x14ac:dyDescent="0.3">
      <c r="A168" s="86" t="s">
        <v>678</v>
      </c>
      <c r="B168" s="10"/>
      <c r="C168" s="49" t="s">
        <v>650</v>
      </c>
      <c r="D168" s="12"/>
      <c r="E168" s="12" t="s">
        <v>679</v>
      </c>
      <c r="F168" s="29" t="s">
        <v>74</v>
      </c>
      <c r="G168" s="30">
        <v>0.15</v>
      </c>
      <c r="H168" s="30"/>
      <c r="I168" s="91">
        <v>81.465000000000003</v>
      </c>
    </row>
    <row r="169" spans="1:9" ht="54" hidden="1" x14ac:dyDescent="0.3">
      <c r="A169" s="86" t="s">
        <v>682</v>
      </c>
      <c r="B169" s="10"/>
      <c r="C169" s="49" t="s">
        <v>642</v>
      </c>
      <c r="D169" s="12"/>
      <c r="E169" s="12" t="s">
        <v>643</v>
      </c>
      <c r="F169" s="29" t="s">
        <v>74</v>
      </c>
      <c r="G169" s="30">
        <v>0.3</v>
      </c>
      <c r="H169" s="30"/>
      <c r="I169" s="91">
        <v>162.93</v>
      </c>
    </row>
    <row r="170" spans="1:9" ht="18" hidden="1" x14ac:dyDescent="0.3">
      <c r="A170" s="86" t="s">
        <v>685</v>
      </c>
      <c r="B170" s="10" t="s">
        <v>686</v>
      </c>
      <c r="C170" s="11" t="s">
        <v>687</v>
      </c>
      <c r="D170" s="12"/>
      <c r="E170" s="12" t="s">
        <v>688</v>
      </c>
      <c r="F170" s="12" t="s">
        <v>98</v>
      </c>
      <c r="G170" s="13">
        <v>1</v>
      </c>
      <c r="H170" s="13"/>
      <c r="I170" s="87">
        <v>0</v>
      </c>
    </row>
    <row r="171" spans="1:9" ht="36" hidden="1" x14ac:dyDescent="0.3">
      <c r="A171" s="86" t="s">
        <v>691</v>
      </c>
      <c r="B171" s="10"/>
      <c r="C171" s="49" t="s">
        <v>692</v>
      </c>
      <c r="D171" s="12"/>
      <c r="E171" s="12"/>
      <c r="F171" s="29" t="s">
        <v>98</v>
      </c>
      <c r="G171" s="30">
        <v>1.05</v>
      </c>
      <c r="H171" s="41"/>
      <c r="I171" s="88">
        <v>0</v>
      </c>
    </row>
    <row r="172" spans="1:9" ht="54" hidden="1" x14ac:dyDescent="0.3">
      <c r="A172" s="86" t="s">
        <v>696</v>
      </c>
      <c r="B172" s="10"/>
      <c r="C172" s="49" t="s">
        <v>697</v>
      </c>
      <c r="D172" s="12"/>
      <c r="E172" s="12" t="s">
        <v>698</v>
      </c>
      <c r="F172" s="29" t="s">
        <v>150</v>
      </c>
      <c r="G172" s="63">
        <v>0.09</v>
      </c>
      <c r="H172" s="30"/>
      <c r="I172" s="91">
        <v>0</v>
      </c>
    </row>
    <row r="173" spans="1:9" ht="18" hidden="1" x14ac:dyDescent="0.3">
      <c r="A173" s="86" t="s">
        <v>702</v>
      </c>
      <c r="B173" s="10" t="s">
        <v>686</v>
      </c>
      <c r="C173" s="11" t="s">
        <v>687</v>
      </c>
      <c r="D173" s="12"/>
      <c r="E173" s="12" t="s">
        <v>703</v>
      </c>
      <c r="F173" s="12" t="s">
        <v>98</v>
      </c>
      <c r="G173" s="13">
        <v>1</v>
      </c>
      <c r="H173" s="13"/>
      <c r="I173" s="87">
        <v>0</v>
      </c>
    </row>
    <row r="174" spans="1:9" ht="54" hidden="1" x14ac:dyDescent="0.3">
      <c r="A174" s="86" t="s">
        <v>705</v>
      </c>
      <c r="B174" s="10"/>
      <c r="C174" s="49" t="s">
        <v>697</v>
      </c>
      <c r="D174" s="12"/>
      <c r="E174" s="12" t="s">
        <v>698</v>
      </c>
      <c r="F174" s="29" t="s">
        <v>150</v>
      </c>
      <c r="G174" s="63">
        <v>0.09</v>
      </c>
      <c r="H174" s="30"/>
      <c r="I174" s="91">
        <v>0</v>
      </c>
    </row>
    <row r="175" spans="1:9" ht="54" hidden="1" x14ac:dyDescent="0.3">
      <c r="A175" s="86" t="s">
        <v>710</v>
      </c>
      <c r="B175" s="10"/>
      <c r="C175" s="28" t="s">
        <v>692</v>
      </c>
      <c r="D175" s="12"/>
      <c r="E175" s="12" t="s">
        <v>711</v>
      </c>
      <c r="F175" s="29" t="s">
        <v>98</v>
      </c>
      <c r="G175" s="30">
        <v>1.05</v>
      </c>
      <c r="H175" s="41"/>
      <c r="I175" s="88">
        <v>0</v>
      </c>
    </row>
    <row r="176" spans="1:9" ht="54" hidden="1" x14ac:dyDescent="0.3">
      <c r="A176" s="86" t="s">
        <v>716</v>
      </c>
      <c r="B176" s="10"/>
      <c r="C176" s="28" t="s">
        <v>717</v>
      </c>
      <c r="D176" s="12"/>
      <c r="E176" s="12" t="s">
        <v>718</v>
      </c>
      <c r="F176" s="29" t="s">
        <v>98</v>
      </c>
      <c r="G176" s="30">
        <v>1.1000000000000001</v>
      </c>
      <c r="H176" s="41"/>
      <c r="I176" s="88">
        <v>0</v>
      </c>
    </row>
    <row r="177" spans="1:9" ht="18" x14ac:dyDescent="0.3">
      <c r="A177" s="86" t="s">
        <v>724</v>
      </c>
      <c r="B177" s="10" t="s">
        <v>686</v>
      </c>
      <c r="C177" s="11" t="s">
        <v>687</v>
      </c>
      <c r="D177" s="12"/>
      <c r="E177" s="12" t="s">
        <v>725</v>
      </c>
      <c r="F177" s="12" t="s">
        <v>98</v>
      </c>
      <c r="G177" s="13">
        <v>1</v>
      </c>
      <c r="H177" s="13"/>
      <c r="I177" s="87">
        <v>99.2</v>
      </c>
    </row>
    <row r="178" spans="1:9" ht="54" hidden="1" x14ac:dyDescent="0.3">
      <c r="A178" s="86" t="s">
        <v>726</v>
      </c>
      <c r="B178" s="10"/>
      <c r="C178" s="28" t="s">
        <v>717</v>
      </c>
      <c r="D178" s="12"/>
      <c r="E178" s="12" t="s">
        <v>718</v>
      </c>
      <c r="F178" s="29" t="s">
        <v>98</v>
      </c>
      <c r="G178" s="30">
        <v>1.1000000000000001</v>
      </c>
      <c r="H178" s="41"/>
      <c r="I178" s="88">
        <v>109.12</v>
      </c>
    </row>
    <row r="179" spans="1:9" ht="54" hidden="1" x14ac:dyDescent="0.3">
      <c r="A179" s="86" t="s">
        <v>729</v>
      </c>
      <c r="B179" s="10"/>
      <c r="C179" s="49" t="s">
        <v>697</v>
      </c>
      <c r="D179" s="12"/>
      <c r="E179" s="12" t="s">
        <v>698</v>
      </c>
      <c r="F179" s="29" t="s">
        <v>150</v>
      </c>
      <c r="G179" s="63">
        <v>0.09</v>
      </c>
      <c r="H179" s="30"/>
      <c r="I179" s="91">
        <v>8.9280000000000008</v>
      </c>
    </row>
    <row r="180" spans="1:9" ht="18" x14ac:dyDescent="0.3">
      <c r="A180" s="86" t="s">
        <v>732</v>
      </c>
      <c r="B180" s="10" t="s">
        <v>686</v>
      </c>
      <c r="C180" s="11" t="s">
        <v>687</v>
      </c>
      <c r="D180" s="12"/>
      <c r="E180" s="12" t="s">
        <v>733</v>
      </c>
      <c r="F180" s="12" t="s">
        <v>98</v>
      </c>
      <c r="G180" s="13">
        <v>1</v>
      </c>
      <c r="H180" s="13"/>
      <c r="I180" s="87">
        <v>96</v>
      </c>
    </row>
    <row r="181" spans="1:9" ht="54" hidden="1" x14ac:dyDescent="0.3">
      <c r="A181" s="86" t="s">
        <v>734</v>
      </c>
      <c r="B181" s="10"/>
      <c r="C181" s="49" t="s">
        <v>697</v>
      </c>
      <c r="D181" s="12"/>
      <c r="E181" s="12" t="s">
        <v>698</v>
      </c>
      <c r="F181" s="29" t="s">
        <v>150</v>
      </c>
      <c r="G181" s="63">
        <v>0.09</v>
      </c>
      <c r="H181" s="30"/>
      <c r="I181" s="91">
        <v>8.64</v>
      </c>
    </row>
    <row r="182" spans="1:9" ht="54" hidden="1" x14ac:dyDescent="0.3">
      <c r="A182" s="86" t="s">
        <v>737</v>
      </c>
      <c r="B182" s="10"/>
      <c r="C182" s="28" t="s">
        <v>692</v>
      </c>
      <c r="D182" s="12"/>
      <c r="E182" s="12" t="s">
        <v>711</v>
      </c>
      <c r="F182" s="29" t="s">
        <v>98</v>
      </c>
      <c r="G182" s="30">
        <v>1.05</v>
      </c>
      <c r="H182" s="41"/>
      <c r="I182" s="88">
        <v>100.8</v>
      </c>
    </row>
    <row r="183" spans="1:9" ht="54" hidden="1" x14ac:dyDescent="0.3">
      <c r="A183" s="86" t="s">
        <v>740</v>
      </c>
      <c r="B183" s="10" t="s">
        <v>741</v>
      </c>
      <c r="C183" s="11" t="s">
        <v>742</v>
      </c>
      <c r="D183" s="12"/>
      <c r="E183" s="12" t="s">
        <v>743</v>
      </c>
      <c r="F183" s="12" t="s">
        <v>98</v>
      </c>
      <c r="G183" s="13">
        <v>1</v>
      </c>
      <c r="H183" s="13"/>
      <c r="I183" s="87">
        <v>0</v>
      </c>
    </row>
    <row r="184" spans="1:9" ht="72" hidden="1" x14ac:dyDescent="0.3">
      <c r="A184" s="86" t="s">
        <v>746</v>
      </c>
      <c r="B184" s="10"/>
      <c r="C184" s="28" t="s">
        <v>747</v>
      </c>
      <c r="D184" s="12"/>
      <c r="E184" s="12" t="s">
        <v>748</v>
      </c>
      <c r="F184" s="29" t="s">
        <v>67</v>
      </c>
      <c r="G184" s="30">
        <v>0.11</v>
      </c>
      <c r="H184" s="30"/>
      <c r="I184" s="91">
        <v>0</v>
      </c>
    </row>
    <row r="185" spans="1:9" ht="18" hidden="1" x14ac:dyDescent="0.3">
      <c r="A185" s="86" t="s">
        <v>752</v>
      </c>
      <c r="B185" s="10"/>
      <c r="C185" s="49" t="s">
        <v>625</v>
      </c>
      <c r="D185" s="12"/>
      <c r="E185" s="12"/>
      <c r="F185" s="29" t="s">
        <v>74</v>
      </c>
      <c r="G185" s="30">
        <v>0.04</v>
      </c>
      <c r="H185" s="30"/>
      <c r="I185" s="91">
        <v>0</v>
      </c>
    </row>
    <row r="186" spans="1:9" ht="36" hidden="1" x14ac:dyDescent="0.3">
      <c r="A186" s="86" t="s">
        <v>755</v>
      </c>
      <c r="B186" s="10"/>
      <c r="C186" s="49" t="s">
        <v>630</v>
      </c>
      <c r="D186" s="12"/>
      <c r="E186" s="12"/>
      <c r="F186" s="29" t="s">
        <v>74</v>
      </c>
      <c r="G186" s="30">
        <v>1.4999999999999999E-2</v>
      </c>
      <c r="H186" s="30"/>
      <c r="I186" s="91">
        <v>0</v>
      </c>
    </row>
    <row r="187" spans="1:9" ht="36" hidden="1" x14ac:dyDescent="0.3">
      <c r="A187" s="86" t="s">
        <v>758</v>
      </c>
      <c r="B187" s="10" t="s">
        <v>759</v>
      </c>
      <c r="C187" s="11" t="s">
        <v>760</v>
      </c>
      <c r="D187" s="12"/>
      <c r="E187" s="12" t="s">
        <v>761</v>
      </c>
      <c r="F187" s="12" t="s">
        <v>98</v>
      </c>
      <c r="G187" s="13">
        <v>1</v>
      </c>
      <c r="H187" s="13"/>
      <c r="I187" s="87">
        <v>0</v>
      </c>
    </row>
    <row r="188" spans="1:9" ht="54" hidden="1" x14ac:dyDescent="0.3">
      <c r="A188" s="86" t="s">
        <v>764</v>
      </c>
      <c r="B188" s="10"/>
      <c r="C188" s="49" t="s">
        <v>765</v>
      </c>
      <c r="D188" s="12"/>
      <c r="E188" s="12" t="s">
        <v>766</v>
      </c>
      <c r="F188" s="29" t="s">
        <v>98</v>
      </c>
      <c r="G188" s="30">
        <v>1</v>
      </c>
      <c r="H188" s="41"/>
      <c r="I188" s="88">
        <v>0</v>
      </c>
    </row>
    <row r="189" spans="1:9" ht="54" hidden="1" x14ac:dyDescent="0.3">
      <c r="A189" s="86" t="s">
        <v>770</v>
      </c>
      <c r="B189" s="10"/>
      <c r="C189" s="49" t="s">
        <v>697</v>
      </c>
      <c r="D189" s="12"/>
      <c r="E189" s="12" t="s">
        <v>698</v>
      </c>
      <c r="F189" s="29" t="s">
        <v>150</v>
      </c>
      <c r="G189" s="30">
        <v>0.09</v>
      </c>
      <c r="H189" s="41"/>
      <c r="I189" s="88">
        <v>0</v>
      </c>
    </row>
    <row r="190" spans="1:9" ht="36" hidden="1" x14ac:dyDescent="0.3">
      <c r="A190" s="86" t="s">
        <v>773</v>
      </c>
      <c r="B190" s="10" t="s">
        <v>774</v>
      </c>
      <c r="C190" s="11" t="s">
        <v>775</v>
      </c>
      <c r="D190" s="12"/>
      <c r="E190" s="12" t="s">
        <v>66</v>
      </c>
      <c r="F190" s="12" t="s">
        <v>67</v>
      </c>
      <c r="G190" s="13">
        <v>1</v>
      </c>
      <c r="H190" s="13"/>
      <c r="I190" s="87">
        <v>0</v>
      </c>
    </row>
    <row r="191" spans="1:9" ht="90" hidden="1" x14ac:dyDescent="0.3">
      <c r="A191" s="86" t="s">
        <v>778</v>
      </c>
      <c r="B191" s="10"/>
      <c r="C191" s="49" t="s">
        <v>779</v>
      </c>
      <c r="D191" s="12"/>
      <c r="E191" s="12" t="s">
        <v>780</v>
      </c>
      <c r="F191" s="29" t="s">
        <v>150</v>
      </c>
      <c r="G191" s="30">
        <v>1</v>
      </c>
      <c r="H191" s="41"/>
      <c r="I191" s="88">
        <v>0</v>
      </c>
    </row>
    <row r="192" spans="1:9" ht="90" hidden="1" x14ac:dyDescent="0.3">
      <c r="A192" s="86" t="s">
        <v>784</v>
      </c>
      <c r="B192" s="10"/>
      <c r="C192" s="49" t="s">
        <v>785</v>
      </c>
      <c r="D192" s="12"/>
      <c r="E192" s="12" t="s">
        <v>786</v>
      </c>
      <c r="F192" s="29" t="s">
        <v>67</v>
      </c>
      <c r="G192" s="30">
        <v>1.03</v>
      </c>
      <c r="H192" s="41"/>
      <c r="I192" s="88">
        <v>0</v>
      </c>
    </row>
    <row r="193" spans="1:9" ht="36" hidden="1" x14ac:dyDescent="0.3">
      <c r="A193" s="86" t="s">
        <v>790</v>
      </c>
      <c r="B193" s="10" t="s">
        <v>774</v>
      </c>
      <c r="C193" s="11" t="s">
        <v>775</v>
      </c>
      <c r="D193" s="12"/>
      <c r="E193" s="12" t="s">
        <v>89</v>
      </c>
      <c r="F193" s="12" t="s">
        <v>67</v>
      </c>
      <c r="G193" s="13">
        <v>1</v>
      </c>
      <c r="H193" s="13"/>
      <c r="I193" s="87">
        <v>0</v>
      </c>
    </row>
    <row r="194" spans="1:9" ht="90" hidden="1" x14ac:dyDescent="0.3">
      <c r="A194" s="86" t="s">
        <v>792</v>
      </c>
      <c r="B194" s="10"/>
      <c r="C194" s="49" t="s">
        <v>785</v>
      </c>
      <c r="D194" s="12"/>
      <c r="E194" s="12" t="s">
        <v>793</v>
      </c>
      <c r="F194" s="29" t="s">
        <v>67</v>
      </c>
      <c r="G194" s="30">
        <v>1.03</v>
      </c>
      <c r="H194" s="41"/>
      <c r="I194" s="88">
        <v>0</v>
      </c>
    </row>
    <row r="195" spans="1:9" ht="90" hidden="1" x14ac:dyDescent="0.3">
      <c r="A195" s="86" t="s">
        <v>798</v>
      </c>
      <c r="B195" s="10"/>
      <c r="C195" s="49" t="s">
        <v>779</v>
      </c>
      <c r="D195" s="12"/>
      <c r="E195" s="12" t="s">
        <v>780</v>
      </c>
      <c r="F195" s="29" t="s">
        <v>150</v>
      </c>
      <c r="G195" s="30">
        <v>1</v>
      </c>
      <c r="H195" s="41"/>
      <c r="I195" s="88">
        <v>0</v>
      </c>
    </row>
    <row r="196" spans="1:9" ht="36" x14ac:dyDescent="0.3">
      <c r="A196" s="86" t="s">
        <v>803</v>
      </c>
      <c r="B196" s="10" t="s">
        <v>774</v>
      </c>
      <c r="C196" s="74" t="s">
        <v>775</v>
      </c>
      <c r="D196" s="75"/>
      <c r="E196" s="75" t="s">
        <v>89</v>
      </c>
      <c r="F196" s="75" t="s">
        <v>67</v>
      </c>
      <c r="G196" s="76">
        <v>1</v>
      </c>
      <c r="H196" s="76"/>
      <c r="I196" s="89">
        <v>3665.1</v>
      </c>
    </row>
    <row r="197" spans="1:9" ht="36" hidden="1" x14ac:dyDescent="0.3">
      <c r="A197" s="86" t="s">
        <v>804</v>
      </c>
      <c r="B197" s="10"/>
      <c r="C197" s="80" t="s">
        <v>650</v>
      </c>
      <c r="D197" s="75"/>
      <c r="E197" s="75"/>
      <c r="F197" s="78" t="s">
        <v>74</v>
      </c>
      <c r="G197" s="79">
        <v>0.15</v>
      </c>
      <c r="H197" s="79"/>
      <c r="I197" s="92">
        <v>549.76499999999999</v>
      </c>
    </row>
    <row r="198" spans="1:9" ht="90" hidden="1" x14ac:dyDescent="0.3">
      <c r="A198" s="86" t="s">
        <v>807</v>
      </c>
      <c r="B198" s="10"/>
      <c r="C198" s="80" t="s">
        <v>779</v>
      </c>
      <c r="D198" s="75"/>
      <c r="E198" s="75" t="s">
        <v>780</v>
      </c>
      <c r="F198" s="78" t="s">
        <v>150</v>
      </c>
      <c r="G198" s="79">
        <v>1</v>
      </c>
      <c r="H198" s="81"/>
      <c r="I198" s="90">
        <v>433</v>
      </c>
    </row>
    <row r="199" spans="1:9" ht="90" hidden="1" x14ac:dyDescent="0.3">
      <c r="A199" s="86" t="s">
        <v>810</v>
      </c>
      <c r="B199" s="10"/>
      <c r="C199" s="80" t="s">
        <v>785</v>
      </c>
      <c r="D199" s="75"/>
      <c r="E199" s="75" t="s">
        <v>793</v>
      </c>
      <c r="F199" s="78" t="s">
        <v>67</v>
      </c>
      <c r="G199" s="79">
        <v>1.03</v>
      </c>
      <c r="H199" s="81"/>
      <c r="I199" s="90">
        <v>3775.0529999999999</v>
      </c>
    </row>
    <row r="200" spans="1:9" ht="36" x14ac:dyDescent="0.3">
      <c r="A200" s="86" t="s">
        <v>813</v>
      </c>
      <c r="B200" s="10" t="s">
        <v>774</v>
      </c>
      <c r="C200" s="74" t="s">
        <v>775</v>
      </c>
      <c r="D200" s="75"/>
      <c r="E200" s="75" t="s">
        <v>66</v>
      </c>
      <c r="F200" s="75" t="s">
        <v>67</v>
      </c>
      <c r="G200" s="76">
        <v>1</v>
      </c>
      <c r="H200" s="76"/>
      <c r="I200" s="89">
        <v>3723.5</v>
      </c>
    </row>
    <row r="201" spans="1:9" ht="90" hidden="1" x14ac:dyDescent="0.3">
      <c r="A201" s="86" t="s">
        <v>814</v>
      </c>
      <c r="B201" s="10"/>
      <c r="C201" s="80" t="s">
        <v>785</v>
      </c>
      <c r="D201" s="75"/>
      <c r="E201" s="75" t="s">
        <v>793</v>
      </c>
      <c r="F201" s="78" t="s">
        <v>67</v>
      </c>
      <c r="G201" s="79">
        <v>1.03</v>
      </c>
      <c r="H201" s="81"/>
      <c r="I201" s="90">
        <v>3835.2049999999999</v>
      </c>
    </row>
    <row r="202" spans="1:9" ht="90" hidden="1" x14ac:dyDescent="0.3">
      <c r="A202" s="86" t="s">
        <v>817</v>
      </c>
      <c r="B202" s="10"/>
      <c r="C202" s="80" t="s">
        <v>779</v>
      </c>
      <c r="D202" s="75"/>
      <c r="E202" s="75" t="s">
        <v>780</v>
      </c>
      <c r="F202" s="78" t="s">
        <v>150</v>
      </c>
      <c r="G202" s="79">
        <v>1</v>
      </c>
      <c r="H202" s="81"/>
      <c r="I202" s="90">
        <v>440</v>
      </c>
    </row>
    <row r="203" spans="1:9" ht="36" hidden="1" x14ac:dyDescent="0.3">
      <c r="A203" s="86" t="s">
        <v>820</v>
      </c>
      <c r="B203" s="10"/>
      <c r="C203" s="80" t="s">
        <v>650</v>
      </c>
      <c r="D203" s="75"/>
      <c r="E203" s="75"/>
      <c r="F203" s="78" t="s">
        <v>74</v>
      </c>
      <c r="G203" s="79">
        <v>0.15</v>
      </c>
      <c r="H203" s="79"/>
      <c r="I203" s="92">
        <v>558.52499999999998</v>
      </c>
    </row>
    <row r="204" spans="1:9" ht="36" hidden="1" x14ac:dyDescent="0.3">
      <c r="A204" s="86" t="s">
        <v>823</v>
      </c>
      <c r="B204" s="10" t="s">
        <v>824</v>
      </c>
      <c r="C204" s="11" t="s">
        <v>825</v>
      </c>
      <c r="D204" s="12"/>
      <c r="E204" s="12" t="s">
        <v>826</v>
      </c>
      <c r="F204" s="12" t="s">
        <v>98</v>
      </c>
      <c r="G204" s="13">
        <v>1</v>
      </c>
      <c r="H204" s="13"/>
      <c r="I204" s="87">
        <v>0</v>
      </c>
    </row>
    <row r="205" spans="1:9" ht="72" hidden="1" x14ac:dyDescent="0.3">
      <c r="A205" s="86" t="s">
        <v>830</v>
      </c>
      <c r="B205" s="10"/>
      <c r="C205" s="49" t="s">
        <v>831</v>
      </c>
      <c r="D205" s="12"/>
      <c r="E205" s="12"/>
      <c r="F205" s="29" t="s">
        <v>98</v>
      </c>
      <c r="G205" s="30">
        <v>1.1000000000000001</v>
      </c>
      <c r="H205" s="41"/>
      <c r="I205" s="88">
        <v>0</v>
      </c>
    </row>
    <row r="206" spans="1:9" ht="36" hidden="1" x14ac:dyDescent="0.3">
      <c r="A206" s="86" t="s">
        <v>837</v>
      </c>
      <c r="B206" s="10" t="s">
        <v>824</v>
      </c>
      <c r="C206" s="11" t="s">
        <v>825</v>
      </c>
      <c r="D206" s="12"/>
      <c r="E206" s="12" t="s">
        <v>761</v>
      </c>
      <c r="F206" s="12" t="s">
        <v>98</v>
      </c>
      <c r="G206" s="13">
        <v>1</v>
      </c>
      <c r="H206" s="13"/>
      <c r="I206" s="87">
        <v>0</v>
      </c>
    </row>
    <row r="207" spans="1:9" ht="72" hidden="1" x14ac:dyDescent="0.3">
      <c r="A207" s="86" t="s">
        <v>839</v>
      </c>
      <c r="B207" s="10"/>
      <c r="C207" s="49" t="s">
        <v>831</v>
      </c>
      <c r="D207" s="12"/>
      <c r="E207" s="12"/>
      <c r="F207" s="29" t="s">
        <v>98</v>
      </c>
      <c r="G207" s="30">
        <v>1.1000000000000001</v>
      </c>
      <c r="H207" s="41"/>
      <c r="I207" s="88">
        <v>0</v>
      </c>
    </row>
    <row r="208" spans="1:9" ht="36" x14ac:dyDescent="0.3">
      <c r="A208" s="86" t="s">
        <v>844</v>
      </c>
      <c r="B208" s="10" t="s">
        <v>824</v>
      </c>
      <c r="C208" s="74" t="s">
        <v>825</v>
      </c>
      <c r="D208" s="75"/>
      <c r="E208" s="75" t="s">
        <v>826</v>
      </c>
      <c r="F208" s="75" t="s">
        <v>98</v>
      </c>
      <c r="G208" s="76">
        <v>1</v>
      </c>
      <c r="H208" s="76"/>
      <c r="I208" s="89">
        <v>1624.5</v>
      </c>
    </row>
    <row r="209" spans="1:9" ht="72" hidden="1" x14ac:dyDescent="0.3">
      <c r="A209" s="86" t="s">
        <v>845</v>
      </c>
      <c r="B209" s="10"/>
      <c r="C209" s="80" t="s">
        <v>831</v>
      </c>
      <c r="D209" s="75"/>
      <c r="E209" s="75"/>
      <c r="F209" s="78" t="s">
        <v>98</v>
      </c>
      <c r="G209" s="79">
        <v>1.1000000000000001</v>
      </c>
      <c r="H209" s="81"/>
      <c r="I209" s="90">
        <v>1786.95</v>
      </c>
    </row>
    <row r="210" spans="1:9" ht="36" x14ac:dyDescent="0.3">
      <c r="A210" s="86" t="s">
        <v>848</v>
      </c>
      <c r="B210" s="10" t="s">
        <v>824</v>
      </c>
      <c r="C210" s="74" t="s">
        <v>825</v>
      </c>
      <c r="D210" s="75"/>
      <c r="E210" s="75" t="s">
        <v>761</v>
      </c>
      <c r="F210" s="75" t="s">
        <v>98</v>
      </c>
      <c r="G210" s="76">
        <v>1</v>
      </c>
      <c r="H210" s="76"/>
      <c r="I210" s="89">
        <v>1764.7</v>
      </c>
    </row>
    <row r="211" spans="1:9" ht="72" hidden="1" x14ac:dyDescent="0.3">
      <c r="A211" s="86" t="s">
        <v>849</v>
      </c>
      <c r="B211" s="10"/>
      <c r="C211" s="80" t="s">
        <v>831</v>
      </c>
      <c r="D211" s="75"/>
      <c r="E211" s="75"/>
      <c r="F211" s="78" t="s">
        <v>98</v>
      </c>
      <c r="G211" s="79">
        <v>1.1000000000000001</v>
      </c>
      <c r="H211" s="81"/>
      <c r="I211" s="90">
        <v>1941.17</v>
      </c>
    </row>
    <row r="212" spans="1:9" ht="36" hidden="1" x14ac:dyDescent="0.3">
      <c r="A212" s="86" t="s">
        <v>852</v>
      </c>
      <c r="B212" s="10" t="s">
        <v>853</v>
      </c>
      <c r="C212" s="11" t="s">
        <v>854</v>
      </c>
      <c r="D212" s="12"/>
      <c r="E212" s="12" t="s">
        <v>89</v>
      </c>
      <c r="F212" s="12" t="s">
        <v>98</v>
      </c>
      <c r="G212" s="13">
        <v>1</v>
      </c>
      <c r="H212" s="13"/>
      <c r="I212" s="87">
        <v>0</v>
      </c>
    </row>
    <row r="213" spans="1:9" ht="54" hidden="1" x14ac:dyDescent="0.3">
      <c r="A213" s="86" t="s">
        <v>858</v>
      </c>
      <c r="B213" s="10"/>
      <c r="C213" s="28" t="s">
        <v>859</v>
      </c>
      <c r="D213" s="12"/>
      <c r="E213" s="12" t="s">
        <v>608</v>
      </c>
      <c r="F213" s="29" t="s">
        <v>74</v>
      </c>
      <c r="G213" s="30">
        <v>0.7</v>
      </c>
      <c r="H213" s="41"/>
      <c r="I213" s="88">
        <v>0</v>
      </c>
    </row>
    <row r="214" spans="1:9" ht="72" hidden="1" x14ac:dyDescent="0.3">
      <c r="A214" s="86" t="s">
        <v>865</v>
      </c>
      <c r="B214" s="10"/>
      <c r="C214" s="49" t="s">
        <v>866</v>
      </c>
      <c r="D214" s="12"/>
      <c r="E214" s="12" t="s">
        <v>867</v>
      </c>
      <c r="F214" s="29" t="s">
        <v>150</v>
      </c>
      <c r="G214" s="30">
        <v>1.84</v>
      </c>
      <c r="H214" s="41"/>
      <c r="I214" s="88">
        <v>0</v>
      </c>
    </row>
    <row r="215" spans="1:9" ht="54" hidden="1" x14ac:dyDescent="0.3">
      <c r="A215" s="86" t="s">
        <v>873</v>
      </c>
      <c r="B215" s="10"/>
      <c r="C215" s="49" t="s">
        <v>874</v>
      </c>
      <c r="D215" s="12"/>
      <c r="E215" s="12" t="s">
        <v>875</v>
      </c>
      <c r="F215" s="29" t="s">
        <v>74</v>
      </c>
      <c r="G215" s="30">
        <v>0.04</v>
      </c>
      <c r="H215" s="30"/>
      <c r="I215" s="91">
        <v>0</v>
      </c>
    </row>
    <row r="216" spans="1:9" ht="36" hidden="1" x14ac:dyDescent="0.3">
      <c r="A216" s="86" t="s">
        <v>881</v>
      </c>
      <c r="B216" s="10"/>
      <c r="C216" s="49" t="s">
        <v>630</v>
      </c>
      <c r="D216" s="12"/>
      <c r="E216" s="12"/>
      <c r="F216" s="29" t="s">
        <v>74</v>
      </c>
      <c r="G216" s="30">
        <v>1.4999999999999999E-2</v>
      </c>
      <c r="H216" s="30"/>
      <c r="I216" s="91">
        <v>0</v>
      </c>
    </row>
    <row r="217" spans="1:9" ht="36" hidden="1" x14ac:dyDescent="0.3">
      <c r="A217" s="86" t="s">
        <v>886</v>
      </c>
      <c r="B217" s="10" t="s">
        <v>853</v>
      </c>
      <c r="C217" s="11" t="s">
        <v>854</v>
      </c>
      <c r="D217" s="12"/>
      <c r="E217" s="12" t="s">
        <v>89</v>
      </c>
      <c r="F217" s="12" t="s">
        <v>98</v>
      </c>
      <c r="G217" s="13">
        <v>1</v>
      </c>
      <c r="H217" s="13"/>
      <c r="I217" s="87">
        <v>0</v>
      </c>
    </row>
    <row r="218" spans="1:9" ht="36" hidden="1" x14ac:dyDescent="0.3">
      <c r="A218" s="86" t="s">
        <v>888</v>
      </c>
      <c r="B218" s="10"/>
      <c r="C218" s="49" t="s">
        <v>630</v>
      </c>
      <c r="D218" s="12"/>
      <c r="E218" s="12"/>
      <c r="F218" s="29" t="s">
        <v>74</v>
      </c>
      <c r="G218" s="30">
        <v>1.4999999999999999E-2</v>
      </c>
      <c r="H218" s="30"/>
      <c r="I218" s="91">
        <v>0</v>
      </c>
    </row>
    <row r="219" spans="1:9" ht="18" hidden="1" x14ac:dyDescent="0.3">
      <c r="A219" s="86" t="s">
        <v>893</v>
      </c>
      <c r="B219" s="10"/>
      <c r="C219" s="49" t="s">
        <v>874</v>
      </c>
      <c r="D219" s="12"/>
      <c r="E219" s="12"/>
      <c r="F219" s="29" t="s">
        <v>74</v>
      </c>
      <c r="G219" s="30">
        <v>0.04</v>
      </c>
      <c r="H219" s="30"/>
      <c r="I219" s="91">
        <v>0</v>
      </c>
    </row>
    <row r="220" spans="1:9" ht="90" hidden="1" x14ac:dyDescent="0.3">
      <c r="A220" s="86" t="s">
        <v>898</v>
      </c>
      <c r="B220" s="10"/>
      <c r="C220" s="28" t="s">
        <v>899</v>
      </c>
      <c r="D220" s="12"/>
      <c r="E220" s="12" t="s">
        <v>900</v>
      </c>
      <c r="F220" s="29" t="s">
        <v>67</v>
      </c>
      <c r="G220" s="30">
        <v>0.11</v>
      </c>
      <c r="H220" s="30"/>
      <c r="I220" s="91">
        <v>0</v>
      </c>
    </row>
    <row r="221" spans="1:9" ht="54" hidden="1" x14ac:dyDescent="0.3">
      <c r="A221" s="86" t="s">
        <v>906</v>
      </c>
      <c r="B221" s="10"/>
      <c r="C221" s="28" t="s">
        <v>859</v>
      </c>
      <c r="D221" s="12"/>
      <c r="E221" s="12" t="s">
        <v>608</v>
      </c>
      <c r="F221" s="29" t="s">
        <v>74</v>
      </c>
      <c r="G221" s="30">
        <v>0.7</v>
      </c>
      <c r="H221" s="41"/>
      <c r="I221" s="88">
        <v>0</v>
      </c>
    </row>
    <row r="222" spans="1:9" ht="36" hidden="1" x14ac:dyDescent="0.3">
      <c r="A222" s="86" t="s">
        <v>911</v>
      </c>
      <c r="B222" s="10" t="s">
        <v>853</v>
      </c>
      <c r="C222" s="11" t="s">
        <v>854</v>
      </c>
      <c r="D222" s="12"/>
      <c r="E222" s="12" t="s">
        <v>743</v>
      </c>
      <c r="F222" s="12" t="s">
        <v>98</v>
      </c>
      <c r="G222" s="13">
        <v>1</v>
      </c>
      <c r="H222" s="13"/>
      <c r="I222" s="87">
        <v>0</v>
      </c>
    </row>
    <row r="223" spans="1:9" ht="72" hidden="1" x14ac:dyDescent="0.3">
      <c r="A223" s="86" t="s">
        <v>913</v>
      </c>
      <c r="B223" s="10"/>
      <c r="C223" s="28" t="s">
        <v>859</v>
      </c>
      <c r="D223" s="12"/>
      <c r="E223" s="12" t="s">
        <v>914</v>
      </c>
      <c r="F223" s="29" t="s">
        <v>74</v>
      </c>
      <c r="G223" s="30">
        <v>0.7</v>
      </c>
      <c r="H223" s="41"/>
      <c r="I223" s="88">
        <v>0</v>
      </c>
    </row>
    <row r="224" spans="1:9" ht="54" hidden="1" x14ac:dyDescent="0.3">
      <c r="A224" s="86" t="s">
        <v>919</v>
      </c>
      <c r="B224" s="10"/>
      <c r="C224" s="49" t="s">
        <v>866</v>
      </c>
      <c r="D224" s="12"/>
      <c r="E224" s="12" t="s">
        <v>920</v>
      </c>
      <c r="F224" s="29" t="s">
        <v>150</v>
      </c>
      <c r="G224" s="30">
        <v>1.84</v>
      </c>
      <c r="H224" s="41"/>
      <c r="I224" s="88">
        <v>0</v>
      </c>
    </row>
    <row r="225" spans="1:9" ht="54" hidden="1" x14ac:dyDescent="0.3">
      <c r="A225" s="86" t="s">
        <v>925</v>
      </c>
      <c r="B225" s="10"/>
      <c r="C225" s="49" t="s">
        <v>874</v>
      </c>
      <c r="D225" s="12"/>
      <c r="E225" s="12" t="s">
        <v>926</v>
      </c>
      <c r="F225" s="29" t="s">
        <v>74</v>
      </c>
      <c r="G225" s="30">
        <v>0.04</v>
      </c>
      <c r="H225" s="30"/>
      <c r="I225" s="91">
        <v>0</v>
      </c>
    </row>
    <row r="226" spans="1:9" ht="36" hidden="1" x14ac:dyDescent="0.3">
      <c r="A226" s="86" t="s">
        <v>931</v>
      </c>
      <c r="B226" s="10"/>
      <c r="C226" s="49" t="s">
        <v>630</v>
      </c>
      <c r="D226" s="12"/>
      <c r="E226" s="12"/>
      <c r="F226" s="29" t="s">
        <v>74</v>
      </c>
      <c r="G226" s="30">
        <v>1.4999999999999999E-2</v>
      </c>
      <c r="H226" s="30"/>
      <c r="I226" s="91">
        <v>0</v>
      </c>
    </row>
    <row r="227" spans="1:9" ht="36" x14ac:dyDescent="0.3">
      <c r="A227" s="86" t="s">
        <v>936</v>
      </c>
      <c r="B227" s="10" t="s">
        <v>853</v>
      </c>
      <c r="C227" s="11" t="s">
        <v>854</v>
      </c>
      <c r="D227" s="12"/>
      <c r="E227" s="12" t="s">
        <v>937</v>
      </c>
      <c r="F227" s="12" t="s">
        <v>98</v>
      </c>
      <c r="G227" s="13">
        <v>1</v>
      </c>
      <c r="H227" s="13"/>
      <c r="I227" s="87">
        <v>106.3</v>
      </c>
    </row>
    <row r="228" spans="1:9" ht="36" hidden="1" x14ac:dyDescent="0.3">
      <c r="A228" s="86" t="s">
        <v>938</v>
      </c>
      <c r="B228" s="10"/>
      <c r="C228" s="49" t="s">
        <v>630</v>
      </c>
      <c r="D228" s="12"/>
      <c r="E228" s="12"/>
      <c r="F228" s="29" t="s">
        <v>74</v>
      </c>
      <c r="G228" s="30">
        <v>1.4999999999999999E-2</v>
      </c>
      <c r="H228" s="30"/>
      <c r="I228" s="91">
        <v>1.595</v>
      </c>
    </row>
    <row r="229" spans="1:9" ht="36" hidden="1" x14ac:dyDescent="0.3">
      <c r="A229" s="86" t="s">
        <v>941</v>
      </c>
      <c r="B229" s="10"/>
      <c r="C229" s="49" t="s">
        <v>874</v>
      </c>
      <c r="D229" s="12"/>
      <c r="E229" s="12" t="s">
        <v>942</v>
      </c>
      <c r="F229" s="29" t="s">
        <v>74</v>
      </c>
      <c r="G229" s="30">
        <v>0.04</v>
      </c>
      <c r="H229" s="30"/>
      <c r="I229" s="91">
        <v>4.2519999999999998</v>
      </c>
    </row>
    <row r="230" spans="1:9" ht="54" hidden="1" x14ac:dyDescent="0.3">
      <c r="A230" s="86" t="s">
        <v>945</v>
      </c>
      <c r="B230" s="10"/>
      <c r="C230" s="49" t="s">
        <v>866</v>
      </c>
      <c r="D230" s="12"/>
      <c r="E230" s="12" t="s">
        <v>920</v>
      </c>
      <c r="F230" s="29" t="s">
        <v>150</v>
      </c>
      <c r="G230" s="30">
        <v>1.84</v>
      </c>
      <c r="H230" s="41"/>
      <c r="I230" s="88">
        <v>195.59200000000001</v>
      </c>
    </row>
    <row r="231" spans="1:9" ht="36" hidden="1" x14ac:dyDescent="0.3">
      <c r="A231" s="86" t="s">
        <v>948</v>
      </c>
      <c r="B231" s="10"/>
      <c r="C231" s="28" t="s">
        <v>859</v>
      </c>
      <c r="D231" s="12"/>
      <c r="E231" s="12"/>
      <c r="F231" s="29" t="s">
        <v>74</v>
      </c>
      <c r="G231" s="30">
        <v>0.7</v>
      </c>
      <c r="H231" s="41"/>
      <c r="I231" s="88">
        <v>74.41</v>
      </c>
    </row>
    <row r="232" spans="1:9" ht="36" x14ac:dyDescent="0.3">
      <c r="A232" s="86" t="s">
        <v>951</v>
      </c>
      <c r="B232" s="10" t="s">
        <v>853</v>
      </c>
      <c r="C232" s="11" t="s">
        <v>854</v>
      </c>
      <c r="D232" s="12"/>
      <c r="E232" s="12" t="s">
        <v>952</v>
      </c>
      <c r="F232" s="12" t="s">
        <v>98</v>
      </c>
      <c r="G232" s="13">
        <v>1</v>
      </c>
      <c r="H232" s="13"/>
      <c r="I232" s="87">
        <v>34.5</v>
      </c>
    </row>
    <row r="233" spans="1:9" ht="36" hidden="1" x14ac:dyDescent="0.3">
      <c r="A233" s="86" t="s">
        <v>953</v>
      </c>
      <c r="B233" s="10"/>
      <c r="C233" s="28" t="s">
        <v>859</v>
      </c>
      <c r="D233" s="12"/>
      <c r="E233" s="12"/>
      <c r="F233" s="29" t="s">
        <v>74</v>
      </c>
      <c r="G233" s="30">
        <v>0.7</v>
      </c>
      <c r="H233" s="41"/>
      <c r="I233" s="88">
        <v>24.15</v>
      </c>
    </row>
    <row r="234" spans="1:9" ht="54" hidden="1" x14ac:dyDescent="0.3">
      <c r="A234" s="86" t="s">
        <v>956</v>
      </c>
      <c r="B234" s="10"/>
      <c r="C234" s="28" t="s">
        <v>899</v>
      </c>
      <c r="D234" s="12"/>
      <c r="E234" s="12" t="s">
        <v>957</v>
      </c>
      <c r="F234" s="29" t="s">
        <v>67</v>
      </c>
      <c r="G234" s="30">
        <v>0.11</v>
      </c>
      <c r="H234" s="30"/>
      <c r="I234" s="91">
        <v>3.7949999999999999</v>
      </c>
    </row>
    <row r="235" spans="1:9" ht="18" hidden="1" x14ac:dyDescent="0.3">
      <c r="A235" s="86" t="s">
        <v>960</v>
      </c>
      <c r="B235" s="10"/>
      <c r="C235" s="49" t="s">
        <v>874</v>
      </c>
      <c r="D235" s="12"/>
      <c r="E235" s="12"/>
      <c r="F235" s="29" t="s">
        <v>74</v>
      </c>
      <c r="G235" s="30">
        <v>0.04</v>
      </c>
      <c r="H235" s="30"/>
      <c r="I235" s="91">
        <v>1.38</v>
      </c>
    </row>
    <row r="236" spans="1:9" ht="36" hidden="1" x14ac:dyDescent="0.3">
      <c r="A236" s="86" t="s">
        <v>963</v>
      </c>
      <c r="B236" s="10"/>
      <c r="C236" s="49" t="s">
        <v>630</v>
      </c>
      <c r="D236" s="12"/>
      <c r="E236" s="12"/>
      <c r="F236" s="29" t="s">
        <v>74</v>
      </c>
      <c r="G236" s="30">
        <v>1.4999999999999999E-2</v>
      </c>
      <c r="H236" s="30"/>
      <c r="I236" s="91">
        <v>0.51800000000000002</v>
      </c>
    </row>
    <row r="237" spans="1:9" ht="36" x14ac:dyDescent="0.3">
      <c r="A237" s="86" t="s">
        <v>966</v>
      </c>
      <c r="B237" s="10" t="s">
        <v>853</v>
      </c>
      <c r="C237" s="11" t="s">
        <v>854</v>
      </c>
      <c r="D237" s="12"/>
      <c r="E237" s="12" t="s">
        <v>743</v>
      </c>
      <c r="F237" s="12" t="s">
        <v>98</v>
      </c>
      <c r="G237" s="13">
        <v>1</v>
      </c>
      <c r="H237" s="13"/>
      <c r="I237" s="87">
        <v>268.2</v>
      </c>
    </row>
    <row r="238" spans="1:9" ht="36" hidden="1" x14ac:dyDescent="0.3">
      <c r="A238" s="86" t="s">
        <v>967</v>
      </c>
      <c r="B238" s="10"/>
      <c r="C238" s="49" t="s">
        <v>630</v>
      </c>
      <c r="D238" s="12"/>
      <c r="E238" s="12"/>
      <c r="F238" s="29" t="s">
        <v>74</v>
      </c>
      <c r="G238" s="30">
        <v>1.4999999999999999E-2</v>
      </c>
      <c r="H238" s="30"/>
      <c r="I238" s="91">
        <v>4.0229999999999997</v>
      </c>
    </row>
    <row r="239" spans="1:9" ht="36" hidden="1" x14ac:dyDescent="0.3">
      <c r="A239" s="86" t="s">
        <v>970</v>
      </c>
      <c r="B239" s="10"/>
      <c r="C239" s="49" t="s">
        <v>874</v>
      </c>
      <c r="D239" s="12"/>
      <c r="E239" s="12" t="s">
        <v>971</v>
      </c>
      <c r="F239" s="29" t="s">
        <v>74</v>
      </c>
      <c r="G239" s="30">
        <v>0.04</v>
      </c>
      <c r="H239" s="30"/>
      <c r="I239" s="91">
        <v>10.728</v>
      </c>
    </row>
    <row r="240" spans="1:9" ht="54" hidden="1" x14ac:dyDescent="0.3">
      <c r="A240" s="86" t="s">
        <v>974</v>
      </c>
      <c r="B240" s="10"/>
      <c r="C240" s="49" t="s">
        <v>866</v>
      </c>
      <c r="D240" s="12"/>
      <c r="E240" s="12" t="s">
        <v>920</v>
      </c>
      <c r="F240" s="29" t="s">
        <v>150</v>
      </c>
      <c r="G240" s="30">
        <v>1.84</v>
      </c>
      <c r="H240" s="41"/>
      <c r="I240" s="88">
        <v>493.488</v>
      </c>
    </row>
    <row r="241" spans="1:9" ht="36" hidden="1" x14ac:dyDescent="0.3">
      <c r="A241" s="86" t="s">
        <v>977</v>
      </c>
      <c r="B241" s="10"/>
      <c r="C241" s="28" t="s">
        <v>859</v>
      </c>
      <c r="D241" s="12"/>
      <c r="E241" s="12"/>
      <c r="F241" s="29" t="s">
        <v>74</v>
      </c>
      <c r="G241" s="30">
        <v>0.7</v>
      </c>
      <c r="H241" s="41"/>
      <c r="I241" s="88">
        <v>187.74</v>
      </c>
    </row>
    <row r="242" spans="1:9" ht="54" hidden="1" x14ac:dyDescent="0.3">
      <c r="A242" s="86" t="s">
        <v>980</v>
      </c>
      <c r="B242" s="10" t="s">
        <v>981</v>
      </c>
      <c r="C242" s="11" t="s">
        <v>982</v>
      </c>
      <c r="D242" s="12"/>
      <c r="E242" s="12" t="s">
        <v>983</v>
      </c>
      <c r="F242" s="12" t="s">
        <v>67</v>
      </c>
      <c r="G242" s="13">
        <v>1</v>
      </c>
      <c r="H242" s="13"/>
      <c r="I242" s="87">
        <v>0</v>
      </c>
    </row>
    <row r="243" spans="1:9" ht="54" hidden="1" x14ac:dyDescent="0.3">
      <c r="A243" s="86" t="s">
        <v>987</v>
      </c>
      <c r="B243" s="10"/>
      <c r="C243" s="28" t="s">
        <v>607</v>
      </c>
      <c r="D243" s="12"/>
      <c r="E243" s="12" t="s">
        <v>608</v>
      </c>
      <c r="F243" s="29" t="s">
        <v>74</v>
      </c>
      <c r="G243" s="30">
        <v>7</v>
      </c>
      <c r="H243" s="30"/>
      <c r="I243" s="91">
        <v>0</v>
      </c>
    </row>
    <row r="244" spans="1:9" ht="36" hidden="1" x14ac:dyDescent="0.3">
      <c r="A244" s="86" t="s">
        <v>992</v>
      </c>
      <c r="B244" s="10"/>
      <c r="C244" s="49" t="s">
        <v>630</v>
      </c>
      <c r="D244" s="12"/>
      <c r="E244" s="12"/>
      <c r="F244" s="29" t="s">
        <v>74</v>
      </c>
      <c r="G244" s="30">
        <v>0.15</v>
      </c>
      <c r="H244" s="30"/>
      <c r="I244" s="91">
        <v>0</v>
      </c>
    </row>
    <row r="245" spans="1:9" ht="54" hidden="1" x14ac:dyDescent="0.3">
      <c r="A245" s="86" t="s">
        <v>997</v>
      </c>
      <c r="B245" s="10"/>
      <c r="C245" s="28" t="s">
        <v>899</v>
      </c>
      <c r="D245" s="12"/>
      <c r="E245" s="12" t="s">
        <v>998</v>
      </c>
      <c r="F245" s="29" t="s">
        <v>67</v>
      </c>
      <c r="G245" s="30">
        <v>1.07</v>
      </c>
      <c r="H245" s="41"/>
      <c r="I245" s="88">
        <v>0</v>
      </c>
    </row>
    <row r="246" spans="1:9" ht="18" hidden="1" x14ac:dyDescent="0.3">
      <c r="A246" s="86" t="s">
        <v>1003</v>
      </c>
      <c r="B246" s="10"/>
      <c r="C246" s="49" t="s">
        <v>874</v>
      </c>
      <c r="D246" s="12"/>
      <c r="E246" s="12"/>
      <c r="F246" s="29" t="s">
        <v>74</v>
      </c>
      <c r="G246" s="30">
        <v>0.25</v>
      </c>
      <c r="H246" s="41"/>
      <c r="I246" s="88">
        <v>0</v>
      </c>
    </row>
    <row r="247" spans="1:9" ht="54" hidden="1" x14ac:dyDescent="0.3">
      <c r="A247" s="86" t="s">
        <v>1008</v>
      </c>
      <c r="B247" s="10" t="s">
        <v>981</v>
      </c>
      <c r="C247" s="11" t="s">
        <v>982</v>
      </c>
      <c r="D247" s="12"/>
      <c r="E247" s="12" t="s">
        <v>1009</v>
      </c>
      <c r="F247" s="12" t="s">
        <v>67</v>
      </c>
      <c r="G247" s="13">
        <v>1</v>
      </c>
      <c r="H247" s="13"/>
      <c r="I247" s="87">
        <v>0</v>
      </c>
    </row>
    <row r="248" spans="1:9" ht="18" hidden="1" x14ac:dyDescent="0.3">
      <c r="A248" s="86" t="s">
        <v>1011</v>
      </c>
      <c r="B248" s="10"/>
      <c r="C248" s="49" t="s">
        <v>874</v>
      </c>
      <c r="D248" s="12"/>
      <c r="E248" s="12"/>
      <c r="F248" s="29" t="s">
        <v>74</v>
      </c>
      <c r="G248" s="30">
        <v>0.25</v>
      </c>
      <c r="H248" s="41"/>
      <c r="I248" s="88">
        <v>0</v>
      </c>
    </row>
    <row r="249" spans="1:9" ht="36" hidden="1" x14ac:dyDescent="0.3">
      <c r="A249" s="86" t="s">
        <v>1016</v>
      </c>
      <c r="B249" s="10"/>
      <c r="C249" s="28" t="s">
        <v>899</v>
      </c>
      <c r="D249" s="12"/>
      <c r="E249" s="12" t="s">
        <v>1017</v>
      </c>
      <c r="F249" s="29" t="s">
        <v>67</v>
      </c>
      <c r="G249" s="30">
        <v>1.07</v>
      </c>
      <c r="H249" s="41"/>
      <c r="I249" s="88">
        <v>0</v>
      </c>
    </row>
    <row r="250" spans="1:9" ht="36" hidden="1" x14ac:dyDescent="0.3">
      <c r="A250" s="86" t="s">
        <v>1022</v>
      </c>
      <c r="B250" s="10"/>
      <c r="C250" s="49" t="s">
        <v>630</v>
      </c>
      <c r="D250" s="12"/>
      <c r="E250" s="12"/>
      <c r="F250" s="29" t="s">
        <v>74</v>
      </c>
      <c r="G250" s="30">
        <v>0.15</v>
      </c>
      <c r="H250" s="30"/>
      <c r="I250" s="91">
        <v>0</v>
      </c>
    </row>
    <row r="251" spans="1:9" ht="54" hidden="1" x14ac:dyDescent="0.3">
      <c r="A251" s="86" t="s">
        <v>1027</v>
      </c>
      <c r="B251" s="10"/>
      <c r="C251" s="28" t="s">
        <v>607</v>
      </c>
      <c r="D251" s="12"/>
      <c r="E251" s="12" t="s">
        <v>608</v>
      </c>
      <c r="F251" s="29" t="s">
        <v>74</v>
      </c>
      <c r="G251" s="30">
        <v>7</v>
      </c>
      <c r="H251" s="30"/>
      <c r="I251" s="91">
        <v>0</v>
      </c>
    </row>
    <row r="252" spans="1:9" ht="54" x14ac:dyDescent="0.3">
      <c r="A252" s="86" t="s">
        <v>1032</v>
      </c>
      <c r="B252" s="10" t="s">
        <v>981</v>
      </c>
      <c r="C252" s="11" t="s">
        <v>982</v>
      </c>
      <c r="D252" s="12"/>
      <c r="E252" s="12" t="s">
        <v>983</v>
      </c>
      <c r="F252" s="12" t="s">
        <v>67</v>
      </c>
      <c r="G252" s="13">
        <v>1</v>
      </c>
      <c r="H252" s="13"/>
      <c r="I252" s="87">
        <v>25.81</v>
      </c>
    </row>
    <row r="253" spans="1:9" ht="36" hidden="1" x14ac:dyDescent="0.3">
      <c r="A253" s="86" t="s">
        <v>1033</v>
      </c>
      <c r="B253" s="10"/>
      <c r="C253" s="28" t="s">
        <v>607</v>
      </c>
      <c r="D253" s="12"/>
      <c r="E253" s="12"/>
      <c r="F253" s="29" t="s">
        <v>74</v>
      </c>
      <c r="G253" s="30">
        <v>7</v>
      </c>
      <c r="H253" s="30"/>
      <c r="I253" s="91">
        <v>180.67</v>
      </c>
    </row>
    <row r="254" spans="1:9" ht="36" hidden="1" x14ac:dyDescent="0.3">
      <c r="A254" s="86" t="s">
        <v>1036</v>
      </c>
      <c r="B254" s="10"/>
      <c r="C254" s="49" t="s">
        <v>630</v>
      </c>
      <c r="D254" s="12"/>
      <c r="E254" s="12"/>
      <c r="F254" s="29" t="s">
        <v>74</v>
      </c>
      <c r="G254" s="30">
        <v>0.15</v>
      </c>
      <c r="H254" s="30"/>
      <c r="I254" s="91">
        <v>3.8719999999999999</v>
      </c>
    </row>
    <row r="255" spans="1:9" ht="54" hidden="1" x14ac:dyDescent="0.3">
      <c r="A255" s="86" t="s">
        <v>1039</v>
      </c>
      <c r="B255" s="10"/>
      <c r="C255" s="28" t="s">
        <v>899</v>
      </c>
      <c r="D255" s="12"/>
      <c r="E255" s="12" t="s">
        <v>998</v>
      </c>
      <c r="F255" s="29" t="s">
        <v>67</v>
      </c>
      <c r="G255" s="30">
        <v>1.07</v>
      </c>
      <c r="H255" s="41"/>
      <c r="I255" s="88">
        <v>27.617000000000001</v>
      </c>
    </row>
    <row r="256" spans="1:9" ht="18" hidden="1" x14ac:dyDescent="0.3">
      <c r="A256" s="86" t="s">
        <v>1042</v>
      </c>
      <c r="B256" s="10"/>
      <c r="C256" s="49" t="s">
        <v>874</v>
      </c>
      <c r="D256" s="12"/>
      <c r="E256" s="12"/>
      <c r="F256" s="29" t="s">
        <v>74</v>
      </c>
      <c r="G256" s="30">
        <v>0.25</v>
      </c>
      <c r="H256" s="41"/>
      <c r="I256" s="88">
        <v>6.4530000000000003</v>
      </c>
    </row>
    <row r="257" spans="1:9" ht="54" x14ac:dyDescent="0.3">
      <c r="A257" s="86" t="s">
        <v>1045</v>
      </c>
      <c r="B257" s="10" t="s">
        <v>981</v>
      </c>
      <c r="C257" s="11" t="s">
        <v>982</v>
      </c>
      <c r="D257" s="12"/>
      <c r="E257" s="12" t="s">
        <v>1009</v>
      </c>
      <c r="F257" s="12" t="s">
        <v>67</v>
      </c>
      <c r="G257" s="13">
        <v>1</v>
      </c>
      <c r="H257" s="13"/>
      <c r="I257" s="87">
        <v>54.1</v>
      </c>
    </row>
    <row r="258" spans="1:9" ht="18" hidden="1" x14ac:dyDescent="0.3">
      <c r="A258" s="86" t="s">
        <v>1046</v>
      </c>
      <c r="B258" s="10"/>
      <c r="C258" s="49" t="s">
        <v>874</v>
      </c>
      <c r="D258" s="12"/>
      <c r="E258" s="12"/>
      <c r="F258" s="29" t="s">
        <v>74</v>
      </c>
      <c r="G258" s="30">
        <v>0.25</v>
      </c>
      <c r="H258" s="41"/>
      <c r="I258" s="88">
        <v>13.525</v>
      </c>
    </row>
    <row r="259" spans="1:9" ht="36" hidden="1" x14ac:dyDescent="0.3">
      <c r="A259" s="86" t="s">
        <v>1049</v>
      </c>
      <c r="B259" s="10"/>
      <c r="C259" s="28" t="s">
        <v>899</v>
      </c>
      <c r="D259" s="12"/>
      <c r="E259" s="12" t="s">
        <v>1017</v>
      </c>
      <c r="F259" s="29" t="s">
        <v>67</v>
      </c>
      <c r="G259" s="30">
        <v>1.07</v>
      </c>
      <c r="H259" s="41"/>
      <c r="I259" s="88">
        <v>57.887</v>
      </c>
    </row>
    <row r="260" spans="1:9" ht="36" hidden="1" x14ac:dyDescent="0.3">
      <c r="A260" s="86" t="s">
        <v>1052</v>
      </c>
      <c r="B260" s="10"/>
      <c r="C260" s="49" t="s">
        <v>630</v>
      </c>
      <c r="D260" s="12"/>
      <c r="E260" s="12"/>
      <c r="F260" s="29" t="s">
        <v>74</v>
      </c>
      <c r="G260" s="30">
        <v>0.15</v>
      </c>
      <c r="H260" s="30"/>
      <c r="I260" s="91">
        <v>8.1150000000000002</v>
      </c>
    </row>
    <row r="261" spans="1:9" ht="36" hidden="1" x14ac:dyDescent="0.3">
      <c r="A261" s="86" t="s">
        <v>1055</v>
      </c>
      <c r="B261" s="10"/>
      <c r="C261" s="28" t="s">
        <v>607</v>
      </c>
      <c r="D261" s="12"/>
      <c r="E261" s="12"/>
      <c r="F261" s="29" t="s">
        <v>74</v>
      </c>
      <c r="G261" s="30">
        <v>7</v>
      </c>
      <c r="H261" s="30"/>
      <c r="I261" s="91">
        <v>378.7</v>
      </c>
    </row>
    <row r="262" spans="1:9" ht="54" hidden="1" x14ac:dyDescent="0.3">
      <c r="A262" s="86" t="s">
        <v>1058</v>
      </c>
      <c r="B262" s="10" t="s">
        <v>1059</v>
      </c>
      <c r="C262" s="11" t="s">
        <v>1060</v>
      </c>
      <c r="D262" s="12"/>
      <c r="E262" s="12" t="s">
        <v>1061</v>
      </c>
      <c r="F262" s="12" t="s">
        <v>67</v>
      </c>
      <c r="G262" s="13">
        <v>1</v>
      </c>
      <c r="H262" s="13"/>
      <c r="I262" s="87">
        <v>0</v>
      </c>
    </row>
    <row r="263" spans="1:9" ht="54" hidden="1" x14ac:dyDescent="0.3">
      <c r="A263" s="86" t="s">
        <v>1065</v>
      </c>
      <c r="B263" s="10"/>
      <c r="C263" s="28" t="s">
        <v>1066</v>
      </c>
      <c r="D263" s="12"/>
      <c r="E263" s="12" t="s">
        <v>608</v>
      </c>
      <c r="F263" s="29" t="s">
        <v>74</v>
      </c>
      <c r="G263" s="30">
        <v>1.2</v>
      </c>
      <c r="H263" s="41"/>
      <c r="I263" s="88">
        <v>0</v>
      </c>
    </row>
    <row r="264" spans="1:9" ht="36" hidden="1" x14ac:dyDescent="0.3">
      <c r="A264" s="86" t="s">
        <v>1072</v>
      </c>
      <c r="B264" s="10"/>
      <c r="C264" s="49" t="s">
        <v>630</v>
      </c>
      <c r="D264" s="12"/>
      <c r="E264" s="12"/>
      <c r="F264" s="29" t="s">
        <v>74</v>
      </c>
      <c r="G264" s="30">
        <v>0.15</v>
      </c>
      <c r="H264" s="30"/>
      <c r="I264" s="91">
        <v>0</v>
      </c>
    </row>
    <row r="265" spans="1:9" ht="72" hidden="1" x14ac:dyDescent="0.3">
      <c r="A265" s="86" t="s">
        <v>1077</v>
      </c>
      <c r="B265" s="10"/>
      <c r="C265" s="49" t="s">
        <v>1078</v>
      </c>
      <c r="D265" s="12"/>
      <c r="E265" s="12" t="s">
        <v>1079</v>
      </c>
      <c r="F265" s="29" t="s">
        <v>67</v>
      </c>
      <c r="G265" s="30">
        <v>1.2</v>
      </c>
      <c r="H265" s="41"/>
      <c r="I265" s="88">
        <v>0</v>
      </c>
    </row>
    <row r="266" spans="1:9" ht="18" hidden="1" x14ac:dyDescent="0.3">
      <c r="A266" s="86" t="s">
        <v>1085</v>
      </c>
      <c r="B266" s="10"/>
      <c r="C266" s="49" t="s">
        <v>625</v>
      </c>
      <c r="D266" s="12"/>
      <c r="E266" s="12"/>
      <c r="F266" s="29" t="s">
        <v>74</v>
      </c>
      <c r="G266" s="30">
        <v>0.25</v>
      </c>
      <c r="H266" s="41"/>
      <c r="I266" s="88">
        <v>0</v>
      </c>
    </row>
    <row r="267" spans="1:9" ht="54" hidden="1" x14ac:dyDescent="0.3">
      <c r="A267" s="86" t="s">
        <v>1090</v>
      </c>
      <c r="B267" s="10" t="s">
        <v>1059</v>
      </c>
      <c r="C267" s="11" t="s">
        <v>1060</v>
      </c>
      <c r="D267" s="12"/>
      <c r="E267" s="12" t="s">
        <v>1091</v>
      </c>
      <c r="F267" s="12" t="s">
        <v>67</v>
      </c>
      <c r="G267" s="13">
        <v>1</v>
      </c>
      <c r="H267" s="13"/>
      <c r="I267" s="87">
        <v>0</v>
      </c>
    </row>
    <row r="268" spans="1:9" ht="18" hidden="1" x14ac:dyDescent="0.3">
      <c r="A268" s="86" t="s">
        <v>1093</v>
      </c>
      <c r="B268" s="10"/>
      <c r="C268" s="49" t="s">
        <v>625</v>
      </c>
      <c r="D268" s="12"/>
      <c r="E268" s="12"/>
      <c r="F268" s="29" t="s">
        <v>74</v>
      </c>
      <c r="G268" s="30">
        <v>0.25</v>
      </c>
      <c r="H268" s="41"/>
      <c r="I268" s="88">
        <v>0</v>
      </c>
    </row>
    <row r="269" spans="1:9" ht="72" hidden="1" x14ac:dyDescent="0.3">
      <c r="A269" s="86" t="s">
        <v>1098</v>
      </c>
      <c r="B269" s="10"/>
      <c r="C269" s="49" t="s">
        <v>1078</v>
      </c>
      <c r="D269" s="12"/>
      <c r="E269" s="12" t="s">
        <v>1079</v>
      </c>
      <c r="F269" s="29" t="s">
        <v>67</v>
      </c>
      <c r="G269" s="30">
        <v>1.2</v>
      </c>
      <c r="H269" s="41"/>
      <c r="I269" s="88">
        <v>0</v>
      </c>
    </row>
    <row r="270" spans="1:9" ht="36" hidden="1" x14ac:dyDescent="0.3">
      <c r="A270" s="86" t="s">
        <v>1103</v>
      </c>
      <c r="B270" s="10"/>
      <c r="C270" s="49" t="s">
        <v>630</v>
      </c>
      <c r="D270" s="12"/>
      <c r="E270" s="12"/>
      <c r="F270" s="29" t="s">
        <v>74</v>
      </c>
      <c r="G270" s="30">
        <v>0.15</v>
      </c>
      <c r="H270" s="30"/>
      <c r="I270" s="91">
        <v>0</v>
      </c>
    </row>
    <row r="271" spans="1:9" ht="54" hidden="1" x14ac:dyDescent="0.3">
      <c r="A271" s="86" t="s">
        <v>1108</v>
      </c>
      <c r="B271" s="10"/>
      <c r="C271" s="28" t="s">
        <v>1066</v>
      </c>
      <c r="D271" s="12"/>
      <c r="E271" s="12" t="s">
        <v>608</v>
      </c>
      <c r="F271" s="29" t="s">
        <v>74</v>
      </c>
      <c r="G271" s="30">
        <v>1.2</v>
      </c>
      <c r="H271" s="41"/>
      <c r="I271" s="88">
        <v>0</v>
      </c>
    </row>
    <row r="272" spans="1:9" ht="54" x14ac:dyDescent="0.3">
      <c r="A272" s="86" t="s">
        <v>1113</v>
      </c>
      <c r="B272" s="10" t="s">
        <v>1059</v>
      </c>
      <c r="C272" s="11" t="s">
        <v>1060</v>
      </c>
      <c r="D272" s="12"/>
      <c r="E272" s="12" t="s">
        <v>1061</v>
      </c>
      <c r="F272" s="12" t="s">
        <v>67</v>
      </c>
      <c r="G272" s="13">
        <v>1</v>
      </c>
      <c r="H272" s="13"/>
      <c r="I272" s="87">
        <v>331.7</v>
      </c>
    </row>
    <row r="273" spans="1:9" ht="36" hidden="1" x14ac:dyDescent="0.3">
      <c r="A273" s="86" t="s">
        <v>1114</v>
      </c>
      <c r="B273" s="10"/>
      <c r="C273" s="28" t="s">
        <v>1066</v>
      </c>
      <c r="D273" s="12"/>
      <c r="E273" s="12"/>
      <c r="F273" s="29" t="s">
        <v>74</v>
      </c>
      <c r="G273" s="30">
        <v>1.2</v>
      </c>
      <c r="H273" s="41"/>
      <c r="I273" s="88">
        <v>1990.2</v>
      </c>
    </row>
    <row r="274" spans="1:9" ht="36" hidden="1" x14ac:dyDescent="0.3">
      <c r="A274" s="86" t="s">
        <v>1117</v>
      </c>
      <c r="B274" s="10"/>
      <c r="C274" s="49" t="s">
        <v>630</v>
      </c>
      <c r="D274" s="12"/>
      <c r="E274" s="12"/>
      <c r="F274" s="29" t="s">
        <v>74</v>
      </c>
      <c r="G274" s="30">
        <v>0.15</v>
      </c>
      <c r="H274" s="30"/>
      <c r="I274" s="91">
        <v>49.755000000000003</v>
      </c>
    </row>
    <row r="275" spans="1:9" ht="72" hidden="1" x14ac:dyDescent="0.3">
      <c r="A275" s="86" t="s">
        <v>1120</v>
      </c>
      <c r="B275" s="10"/>
      <c r="C275" s="49" t="s">
        <v>1078</v>
      </c>
      <c r="D275" s="12"/>
      <c r="E275" s="12" t="s">
        <v>1079</v>
      </c>
      <c r="F275" s="29" t="s">
        <v>67</v>
      </c>
      <c r="G275" s="30">
        <v>1.2</v>
      </c>
      <c r="H275" s="41"/>
      <c r="I275" s="88">
        <v>398.04</v>
      </c>
    </row>
    <row r="276" spans="1:9" ht="18" hidden="1" x14ac:dyDescent="0.3">
      <c r="A276" s="86" t="s">
        <v>1123</v>
      </c>
      <c r="B276" s="10"/>
      <c r="C276" s="49" t="s">
        <v>625</v>
      </c>
      <c r="D276" s="12"/>
      <c r="E276" s="12"/>
      <c r="F276" s="29" t="s">
        <v>74</v>
      </c>
      <c r="G276" s="30">
        <v>0.25</v>
      </c>
      <c r="H276" s="41"/>
      <c r="I276" s="88">
        <v>82.924999999999997</v>
      </c>
    </row>
    <row r="277" spans="1:9" ht="54" x14ac:dyDescent="0.3">
      <c r="A277" s="86" t="s">
        <v>1126</v>
      </c>
      <c r="B277" s="10" t="s">
        <v>1059</v>
      </c>
      <c r="C277" s="11" t="s">
        <v>1060</v>
      </c>
      <c r="D277" s="12"/>
      <c r="E277" s="12" t="s">
        <v>1091</v>
      </c>
      <c r="F277" s="12" t="s">
        <v>67</v>
      </c>
      <c r="G277" s="13">
        <v>1</v>
      </c>
      <c r="H277" s="13"/>
      <c r="I277" s="87">
        <v>339.3</v>
      </c>
    </row>
    <row r="278" spans="1:9" ht="18" hidden="1" x14ac:dyDescent="0.3">
      <c r="A278" s="86" t="s">
        <v>1127</v>
      </c>
      <c r="B278" s="10"/>
      <c r="C278" s="49" t="s">
        <v>625</v>
      </c>
      <c r="D278" s="12"/>
      <c r="E278" s="12"/>
      <c r="F278" s="29" t="s">
        <v>74</v>
      </c>
      <c r="G278" s="30">
        <v>0.25</v>
      </c>
      <c r="H278" s="41"/>
      <c r="I278" s="88">
        <v>84.825000000000003</v>
      </c>
    </row>
    <row r="279" spans="1:9" ht="72" hidden="1" x14ac:dyDescent="0.3">
      <c r="A279" s="86" t="s">
        <v>1130</v>
      </c>
      <c r="B279" s="10"/>
      <c r="C279" s="49" t="s">
        <v>1078</v>
      </c>
      <c r="D279" s="12"/>
      <c r="E279" s="12" t="s">
        <v>1079</v>
      </c>
      <c r="F279" s="29" t="s">
        <v>67</v>
      </c>
      <c r="G279" s="30">
        <v>1.2</v>
      </c>
      <c r="H279" s="41"/>
      <c r="I279" s="88">
        <v>407.16</v>
      </c>
    </row>
    <row r="280" spans="1:9" ht="36" hidden="1" x14ac:dyDescent="0.3">
      <c r="A280" s="86" t="s">
        <v>1133</v>
      </c>
      <c r="B280" s="10"/>
      <c r="C280" s="49" t="s">
        <v>630</v>
      </c>
      <c r="D280" s="12"/>
      <c r="E280" s="12"/>
      <c r="F280" s="29" t="s">
        <v>74</v>
      </c>
      <c r="G280" s="30">
        <v>0.15</v>
      </c>
      <c r="H280" s="30"/>
      <c r="I280" s="91">
        <v>50.895000000000003</v>
      </c>
    </row>
    <row r="281" spans="1:9" ht="36" hidden="1" x14ac:dyDescent="0.3">
      <c r="A281" s="86" t="s">
        <v>1136</v>
      </c>
      <c r="B281" s="10"/>
      <c r="C281" s="28" t="s">
        <v>1066</v>
      </c>
      <c r="D281" s="12"/>
      <c r="E281" s="12"/>
      <c r="F281" s="29" t="s">
        <v>74</v>
      </c>
      <c r="G281" s="30">
        <v>1.2</v>
      </c>
      <c r="H281" s="41"/>
      <c r="I281" s="88">
        <v>2035.8</v>
      </c>
    </row>
    <row r="282" spans="1:9" ht="16.95" customHeight="1" x14ac:dyDescent="0.3">
      <c r="A282" s="86" t="s">
        <v>1139</v>
      </c>
      <c r="B282" s="10" t="s">
        <v>1140</v>
      </c>
      <c r="C282" s="82" t="s">
        <v>1141</v>
      </c>
      <c r="D282" s="83"/>
      <c r="E282" s="83"/>
      <c r="F282" s="83"/>
      <c r="G282" s="83"/>
      <c r="H282" s="83"/>
      <c r="I282" s="83"/>
    </row>
    <row r="283" spans="1:9" ht="16.95" customHeight="1" x14ac:dyDescent="0.3">
      <c r="A283" s="86" t="s">
        <v>1142</v>
      </c>
      <c r="B283" s="10" t="s">
        <v>1143</v>
      </c>
      <c r="C283" s="82" t="s">
        <v>1144</v>
      </c>
      <c r="D283" s="83"/>
      <c r="E283" s="83"/>
      <c r="F283" s="83"/>
      <c r="G283" s="83"/>
      <c r="H283" s="83"/>
      <c r="I283" s="83"/>
    </row>
    <row r="284" spans="1:9" ht="54" hidden="1" x14ac:dyDescent="0.3">
      <c r="A284" s="86" t="s">
        <v>1145</v>
      </c>
      <c r="B284" s="10" t="s">
        <v>1146</v>
      </c>
      <c r="C284" s="11" t="s">
        <v>1147</v>
      </c>
      <c r="D284" s="12"/>
      <c r="E284" s="12" t="s">
        <v>1148</v>
      </c>
      <c r="F284" s="12" t="s">
        <v>98</v>
      </c>
      <c r="G284" s="13">
        <v>1</v>
      </c>
      <c r="H284" s="13"/>
      <c r="I284" s="87">
        <v>0</v>
      </c>
    </row>
    <row r="285" spans="1:9" ht="36" hidden="1" x14ac:dyDescent="0.3">
      <c r="A285" s="86" t="s">
        <v>1152</v>
      </c>
      <c r="B285" s="10"/>
      <c r="C285" s="28" t="s">
        <v>1153</v>
      </c>
      <c r="D285" s="12"/>
      <c r="E285" s="12"/>
      <c r="F285" s="29" t="s">
        <v>74</v>
      </c>
      <c r="G285" s="30">
        <v>0.3</v>
      </c>
      <c r="H285" s="41"/>
      <c r="I285" s="88">
        <v>0</v>
      </c>
    </row>
    <row r="286" spans="1:9" ht="18" hidden="1" x14ac:dyDescent="0.3">
      <c r="A286" s="86" t="s">
        <v>1159</v>
      </c>
      <c r="B286" s="10"/>
      <c r="C286" s="49" t="s">
        <v>1160</v>
      </c>
      <c r="D286" s="12"/>
      <c r="E286" s="12"/>
      <c r="F286" s="29" t="s">
        <v>98</v>
      </c>
      <c r="G286" s="30">
        <v>1.1000000000000001</v>
      </c>
      <c r="H286" s="41"/>
      <c r="I286" s="88">
        <v>0</v>
      </c>
    </row>
    <row r="287" spans="1:9" ht="54" x14ac:dyDescent="0.3">
      <c r="A287" s="86" t="s">
        <v>1166</v>
      </c>
      <c r="B287" s="10" t="s">
        <v>1146</v>
      </c>
      <c r="C287" s="11" t="s">
        <v>1147</v>
      </c>
      <c r="D287" s="12"/>
      <c r="E287" s="12" t="s">
        <v>1167</v>
      </c>
      <c r="F287" s="12" t="s">
        <v>98</v>
      </c>
      <c r="G287" s="13">
        <v>1</v>
      </c>
      <c r="H287" s="13"/>
      <c r="I287" s="87">
        <v>3479</v>
      </c>
    </row>
    <row r="288" spans="1:9" ht="18" hidden="1" x14ac:dyDescent="0.3">
      <c r="A288" s="86" t="s">
        <v>1168</v>
      </c>
      <c r="B288" s="10"/>
      <c r="C288" s="49" t="s">
        <v>1160</v>
      </c>
      <c r="D288" s="12"/>
      <c r="E288" s="12"/>
      <c r="F288" s="29" t="s">
        <v>98</v>
      </c>
      <c r="G288" s="30">
        <v>1.1000000000000001</v>
      </c>
      <c r="H288" s="41"/>
      <c r="I288" s="88">
        <v>3826.9</v>
      </c>
    </row>
    <row r="289" spans="1:9" ht="36" hidden="1" x14ac:dyDescent="0.3">
      <c r="A289" s="86" t="s">
        <v>1171</v>
      </c>
      <c r="B289" s="10"/>
      <c r="C289" s="28" t="s">
        <v>1153</v>
      </c>
      <c r="D289" s="12"/>
      <c r="E289" s="12"/>
      <c r="F289" s="29" t="s">
        <v>74</v>
      </c>
      <c r="G289" s="30">
        <v>0.3</v>
      </c>
      <c r="H289" s="41"/>
      <c r="I289" s="88">
        <v>1043.7</v>
      </c>
    </row>
    <row r="290" spans="1:9" ht="54" hidden="1" x14ac:dyDescent="0.3">
      <c r="A290" s="86" t="s">
        <v>1174</v>
      </c>
      <c r="B290" s="10" t="s">
        <v>1175</v>
      </c>
      <c r="C290" s="11" t="s">
        <v>1176</v>
      </c>
      <c r="D290" s="12"/>
      <c r="E290" s="12" t="s">
        <v>66</v>
      </c>
      <c r="F290" s="12" t="s">
        <v>67</v>
      </c>
      <c r="G290" s="13">
        <v>1</v>
      </c>
      <c r="H290" s="13"/>
      <c r="I290" s="87">
        <v>0</v>
      </c>
    </row>
    <row r="291" spans="1:9" ht="36" hidden="1" x14ac:dyDescent="0.3">
      <c r="A291" s="86" t="s">
        <v>1179</v>
      </c>
      <c r="B291" s="10"/>
      <c r="C291" s="28" t="s">
        <v>1180</v>
      </c>
      <c r="D291" s="12"/>
      <c r="E291" s="12" t="s">
        <v>1181</v>
      </c>
      <c r="F291" s="29" t="s">
        <v>74</v>
      </c>
      <c r="G291" s="30">
        <v>1</v>
      </c>
      <c r="H291" s="41"/>
      <c r="I291" s="88">
        <v>0</v>
      </c>
    </row>
    <row r="292" spans="1:9" ht="18" hidden="1" x14ac:dyDescent="0.3">
      <c r="A292" s="86" t="s">
        <v>1185</v>
      </c>
      <c r="B292" s="10"/>
      <c r="C292" s="49" t="s">
        <v>1186</v>
      </c>
      <c r="D292" s="12"/>
      <c r="E292" s="12"/>
      <c r="F292" s="29" t="s">
        <v>74</v>
      </c>
      <c r="G292" s="30">
        <v>0.25</v>
      </c>
      <c r="H292" s="30"/>
      <c r="I292" s="91">
        <v>0</v>
      </c>
    </row>
    <row r="293" spans="1:9" ht="18" hidden="1" x14ac:dyDescent="0.3">
      <c r="A293" s="86" t="s">
        <v>1190</v>
      </c>
      <c r="B293" s="10"/>
      <c r="C293" s="49" t="s">
        <v>1191</v>
      </c>
      <c r="D293" s="12"/>
      <c r="E293" s="12"/>
      <c r="F293" s="29" t="s">
        <v>98</v>
      </c>
      <c r="G293" s="30">
        <v>1.05</v>
      </c>
      <c r="H293" s="41"/>
      <c r="I293" s="88">
        <v>0</v>
      </c>
    </row>
    <row r="294" spans="1:9" ht="54" hidden="1" x14ac:dyDescent="0.3">
      <c r="A294" s="86" t="s">
        <v>1195</v>
      </c>
      <c r="B294" s="10" t="s">
        <v>1196</v>
      </c>
      <c r="C294" s="11" t="s">
        <v>1197</v>
      </c>
      <c r="D294" s="12"/>
      <c r="E294" s="12" t="s">
        <v>1198</v>
      </c>
      <c r="F294" s="12" t="s">
        <v>67</v>
      </c>
      <c r="G294" s="13">
        <v>1</v>
      </c>
      <c r="H294" s="13"/>
      <c r="I294" s="87">
        <v>0</v>
      </c>
    </row>
    <row r="295" spans="1:9" ht="36" hidden="1" x14ac:dyDescent="0.3">
      <c r="A295" s="86" t="s">
        <v>1201</v>
      </c>
      <c r="B295" s="10"/>
      <c r="C295" s="28" t="s">
        <v>1153</v>
      </c>
      <c r="D295" s="12"/>
      <c r="E295" s="12" t="s">
        <v>1202</v>
      </c>
      <c r="F295" s="29" t="s">
        <v>74</v>
      </c>
      <c r="G295" s="30">
        <v>1.8</v>
      </c>
      <c r="H295" s="30"/>
      <c r="I295" s="91">
        <v>0</v>
      </c>
    </row>
    <row r="296" spans="1:9" ht="18" hidden="1" x14ac:dyDescent="0.3">
      <c r="A296" s="86" t="s">
        <v>1206</v>
      </c>
      <c r="B296" s="10"/>
      <c r="C296" s="49" t="s">
        <v>1207</v>
      </c>
      <c r="D296" s="12"/>
      <c r="E296" s="12"/>
      <c r="F296" s="29" t="s">
        <v>150</v>
      </c>
      <c r="G296" s="30">
        <v>0.3</v>
      </c>
      <c r="H296" s="41"/>
      <c r="I296" s="88">
        <v>0</v>
      </c>
    </row>
    <row r="297" spans="1:9" ht="18" hidden="1" x14ac:dyDescent="0.3">
      <c r="A297" s="86" t="s">
        <v>1211</v>
      </c>
      <c r="B297" s="10"/>
      <c r="C297" s="49" t="s">
        <v>1212</v>
      </c>
      <c r="D297" s="12"/>
      <c r="E297" s="12"/>
      <c r="F297" s="29" t="s">
        <v>98</v>
      </c>
      <c r="G297" s="30">
        <v>1</v>
      </c>
      <c r="H297" s="41"/>
      <c r="I297" s="88">
        <v>0</v>
      </c>
    </row>
    <row r="298" spans="1:9" ht="36" hidden="1" x14ac:dyDescent="0.3">
      <c r="A298" s="86" t="s">
        <v>1216</v>
      </c>
      <c r="B298" s="10"/>
      <c r="C298" s="49" t="s">
        <v>630</v>
      </c>
      <c r="D298" s="12"/>
      <c r="E298" s="12"/>
      <c r="F298" s="29" t="s">
        <v>74</v>
      </c>
      <c r="G298" s="30">
        <v>0.15</v>
      </c>
      <c r="H298" s="30"/>
      <c r="I298" s="91">
        <v>0</v>
      </c>
    </row>
    <row r="299" spans="1:9" ht="54" hidden="1" x14ac:dyDescent="0.3">
      <c r="A299" s="86" t="s">
        <v>1219</v>
      </c>
      <c r="B299" s="10" t="s">
        <v>1196</v>
      </c>
      <c r="C299" s="11" t="s">
        <v>1197</v>
      </c>
      <c r="D299" s="12"/>
      <c r="E299" s="12" t="s">
        <v>1220</v>
      </c>
      <c r="F299" s="12" t="s">
        <v>67</v>
      </c>
      <c r="G299" s="13">
        <v>1</v>
      </c>
      <c r="H299" s="13"/>
      <c r="I299" s="87">
        <v>0</v>
      </c>
    </row>
    <row r="300" spans="1:9" ht="36" hidden="1" x14ac:dyDescent="0.3">
      <c r="A300" s="86" t="s">
        <v>1221</v>
      </c>
      <c r="B300" s="10"/>
      <c r="C300" s="49" t="s">
        <v>630</v>
      </c>
      <c r="D300" s="12"/>
      <c r="E300" s="12"/>
      <c r="F300" s="29" t="s">
        <v>74</v>
      </c>
      <c r="G300" s="30">
        <v>0.15</v>
      </c>
      <c r="H300" s="30"/>
      <c r="I300" s="91">
        <v>0</v>
      </c>
    </row>
    <row r="301" spans="1:9" ht="36" hidden="1" x14ac:dyDescent="0.3">
      <c r="A301" s="86" t="s">
        <v>1224</v>
      </c>
      <c r="B301" s="10"/>
      <c r="C301" s="28" t="s">
        <v>1153</v>
      </c>
      <c r="D301" s="12"/>
      <c r="E301" s="12" t="s">
        <v>1225</v>
      </c>
      <c r="F301" s="29" t="s">
        <v>74</v>
      </c>
      <c r="G301" s="30">
        <v>1.8</v>
      </c>
      <c r="H301" s="30"/>
      <c r="I301" s="91">
        <v>0</v>
      </c>
    </row>
    <row r="302" spans="1:9" ht="54" hidden="1" x14ac:dyDescent="0.3">
      <c r="A302" s="86" t="s">
        <v>1228</v>
      </c>
      <c r="B302" s="10" t="s">
        <v>1229</v>
      </c>
      <c r="C302" s="11" t="s">
        <v>1230</v>
      </c>
      <c r="D302" s="12"/>
      <c r="E302" s="12" t="s">
        <v>1231</v>
      </c>
      <c r="F302" s="12" t="s">
        <v>67</v>
      </c>
      <c r="G302" s="13">
        <v>1</v>
      </c>
      <c r="H302" s="13"/>
      <c r="I302" s="87">
        <v>0</v>
      </c>
    </row>
    <row r="303" spans="1:9" ht="36" hidden="1" x14ac:dyDescent="0.3">
      <c r="A303" s="86" t="s">
        <v>1235</v>
      </c>
      <c r="B303" s="10"/>
      <c r="C303" s="49" t="s">
        <v>1236</v>
      </c>
      <c r="D303" s="12"/>
      <c r="E303" s="12"/>
      <c r="F303" s="29" t="s">
        <v>74</v>
      </c>
      <c r="G303" s="30">
        <v>1</v>
      </c>
      <c r="H303" s="30"/>
      <c r="I303" s="91">
        <v>0</v>
      </c>
    </row>
    <row r="304" spans="1:9" ht="36" hidden="1" x14ac:dyDescent="0.3">
      <c r="A304" s="86" t="s">
        <v>1242</v>
      </c>
      <c r="B304" s="10"/>
      <c r="C304" s="49" t="s">
        <v>630</v>
      </c>
      <c r="D304" s="12"/>
      <c r="E304" s="12"/>
      <c r="F304" s="29" t="s">
        <v>74</v>
      </c>
      <c r="G304" s="30">
        <v>0.15</v>
      </c>
      <c r="H304" s="30"/>
      <c r="I304" s="91">
        <v>0</v>
      </c>
    </row>
    <row r="305" spans="1:9" ht="54" hidden="1" x14ac:dyDescent="0.3">
      <c r="A305" s="86" t="s">
        <v>1247</v>
      </c>
      <c r="B305" s="10" t="s">
        <v>1229</v>
      </c>
      <c r="C305" s="11" t="s">
        <v>1230</v>
      </c>
      <c r="D305" s="12"/>
      <c r="E305" s="12" t="s">
        <v>1248</v>
      </c>
      <c r="F305" s="12" t="s">
        <v>67</v>
      </c>
      <c r="G305" s="13">
        <v>1</v>
      </c>
      <c r="H305" s="13"/>
      <c r="I305" s="87">
        <v>0</v>
      </c>
    </row>
    <row r="306" spans="1:9" ht="36" hidden="1" x14ac:dyDescent="0.3">
      <c r="A306" s="86" t="s">
        <v>1250</v>
      </c>
      <c r="B306" s="10"/>
      <c r="C306" s="49" t="s">
        <v>630</v>
      </c>
      <c r="D306" s="12"/>
      <c r="E306" s="12"/>
      <c r="F306" s="29" t="s">
        <v>74</v>
      </c>
      <c r="G306" s="30">
        <v>0.15</v>
      </c>
      <c r="H306" s="30"/>
      <c r="I306" s="91">
        <v>0</v>
      </c>
    </row>
    <row r="307" spans="1:9" ht="36" hidden="1" x14ac:dyDescent="0.3">
      <c r="A307" s="86" t="s">
        <v>1255</v>
      </c>
      <c r="B307" s="10"/>
      <c r="C307" s="49" t="s">
        <v>1236</v>
      </c>
      <c r="D307" s="12"/>
      <c r="E307" s="12"/>
      <c r="F307" s="29" t="s">
        <v>74</v>
      </c>
      <c r="G307" s="30">
        <v>1</v>
      </c>
      <c r="H307" s="30"/>
      <c r="I307" s="91">
        <v>0</v>
      </c>
    </row>
    <row r="308" spans="1:9" ht="36" hidden="1" x14ac:dyDescent="0.3">
      <c r="A308" s="86" t="s">
        <v>1260</v>
      </c>
      <c r="B308" s="10" t="s">
        <v>1229</v>
      </c>
      <c r="C308" s="11" t="s">
        <v>1230</v>
      </c>
      <c r="D308" s="12"/>
      <c r="E308" s="12" t="s">
        <v>1261</v>
      </c>
      <c r="F308" s="12" t="s">
        <v>67</v>
      </c>
      <c r="G308" s="13">
        <v>1</v>
      </c>
      <c r="H308" s="13"/>
      <c r="I308" s="87">
        <v>0</v>
      </c>
    </row>
    <row r="309" spans="1:9" ht="36" hidden="1" x14ac:dyDescent="0.3">
      <c r="A309" s="86" t="s">
        <v>1263</v>
      </c>
      <c r="B309" s="10"/>
      <c r="C309" s="28" t="s">
        <v>1153</v>
      </c>
      <c r="D309" s="12"/>
      <c r="E309" s="12"/>
      <c r="F309" s="29" t="s">
        <v>74</v>
      </c>
      <c r="G309" s="30">
        <v>1.8</v>
      </c>
      <c r="H309" s="30"/>
      <c r="I309" s="91">
        <v>0</v>
      </c>
    </row>
    <row r="310" spans="1:9" ht="36" hidden="1" x14ac:dyDescent="0.3">
      <c r="A310" s="86" t="s">
        <v>1268</v>
      </c>
      <c r="B310" s="10"/>
      <c r="C310" s="49" t="s">
        <v>630</v>
      </c>
      <c r="D310" s="12"/>
      <c r="E310" s="12"/>
      <c r="F310" s="29" t="s">
        <v>74</v>
      </c>
      <c r="G310" s="30">
        <v>0.15</v>
      </c>
      <c r="H310" s="30"/>
      <c r="I310" s="91">
        <v>0</v>
      </c>
    </row>
    <row r="311" spans="1:9" ht="36" hidden="1" x14ac:dyDescent="0.3">
      <c r="A311" s="86" t="s">
        <v>1273</v>
      </c>
      <c r="B311" s="10" t="s">
        <v>1229</v>
      </c>
      <c r="C311" s="11" t="s">
        <v>1230</v>
      </c>
      <c r="D311" s="12"/>
      <c r="E311" s="12" t="s">
        <v>1274</v>
      </c>
      <c r="F311" s="12" t="s">
        <v>67</v>
      </c>
      <c r="G311" s="13">
        <v>1</v>
      </c>
      <c r="H311" s="13"/>
      <c r="I311" s="87">
        <v>0</v>
      </c>
    </row>
    <row r="312" spans="1:9" ht="36" hidden="1" x14ac:dyDescent="0.3">
      <c r="A312" s="86" t="s">
        <v>1276</v>
      </c>
      <c r="B312" s="10"/>
      <c r="C312" s="49" t="s">
        <v>630</v>
      </c>
      <c r="D312" s="12"/>
      <c r="E312" s="12"/>
      <c r="F312" s="29" t="s">
        <v>74</v>
      </c>
      <c r="G312" s="30">
        <v>0.15</v>
      </c>
      <c r="H312" s="30"/>
      <c r="I312" s="91">
        <v>0</v>
      </c>
    </row>
    <row r="313" spans="1:9" ht="36" hidden="1" x14ac:dyDescent="0.3">
      <c r="A313" s="86" t="s">
        <v>1281</v>
      </c>
      <c r="B313" s="10"/>
      <c r="C313" s="28" t="s">
        <v>1153</v>
      </c>
      <c r="D313" s="12"/>
      <c r="E313" s="12"/>
      <c r="F313" s="29" t="s">
        <v>74</v>
      </c>
      <c r="G313" s="30">
        <v>1.8</v>
      </c>
      <c r="H313" s="30"/>
      <c r="I313" s="91">
        <v>0</v>
      </c>
    </row>
    <row r="314" spans="1:9" ht="54" x14ac:dyDescent="0.3">
      <c r="A314" s="86" t="s">
        <v>1286</v>
      </c>
      <c r="B314" s="10" t="s">
        <v>1229</v>
      </c>
      <c r="C314" s="11" t="s">
        <v>1230</v>
      </c>
      <c r="D314" s="12"/>
      <c r="E314" s="12" t="s">
        <v>1231</v>
      </c>
      <c r="F314" s="12" t="s">
        <v>67</v>
      </c>
      <c r="G314" s="13">
        <v>1</v>
      </c>
      <c r="H314" s="13"/>
      <c r="I314" s="87">
        <v>8128.4</v>
      </c>
    </row>
    <row r="315" spans="1:9" ht="36" hidden="1" x14ac:dyDescent="0.3">
      <c r="A315" s="86" t="s">
        <v>1287</v>
      </c>
      <c r="B315" s="10"/>
      <c r="C315" s="28" t="s">
        <v>1153</v>
      </c>
      <c r="D315" s="12"/>
      <c r="E315" s="12"/>
      <c r="F315" s="29" t="s">
        <v>74</v>
      </c>
      <c r="G315" s="30">
        <v>1.8</v>
      </c>
      <c r="H315" s="30"/>
      <c r="I315" s="91">
        <v>14631.12</v>
      </c>
    </row>
    <row r="316" spans="1:9" ht="36" hidden="1" x14ac:dyDescent="0.3">
      <c r="A316" s="86" t="s">
        <v>1290</v>
      </c>
      <c r="B316" s="10"/>
      <c r="C316" s="49" t="s">
        <v>630</v>
      </c>
      <c r="D316" s="12"/>
      <c r="E316" s="12"/>
      <c r="F316" s="29" t="s">
        <v>74</v>
      </c>
      <c r="G316" s="30">
        <v>0.15</v>
      </c>
      <c r="H316" s="30"/>
      <c r="I316" s="91">
        <v>1219.26</v>
      </c>
    </row>
    <row r="317" spans="1:9" ht="54" x14ac:dyDescent="0.3">
      <c r="A317" s="86" t="s">
        <v>1293</v>
      </c>
      <c r="B317" s="10" t="s">
        <v>1229</v>
      </c>
      <c r="C317" s="11" t="s">
        <v>1230</v>
      </c>
      <c r="D317" s="12"/>
      <c r="E317" s="12" t="s">
        <v>1248</v>
      </c>
      <c r="F317" s="12" t="s">
        <v>67</v>
      </c>
      <c r="G317" s="13">
        <v>1</v>
      </c>
      <c r="H317" s="13"/>
      <c r="I317" s="87">
        <v>7374</v>
      </c>
    </row>
    <row r="318" spans="1:9" ht="36" hidden="1" x14ac:dyDescent="0.3">
      <c r="A318" s="86" t="s">
        <v>1294</v>
      </c>
      <c r="B318" s="10"/>
      <c r="C318" s="49" t="s">
        <v>630</v>
      </c>
      <c r="D318" s="12"/>
      <c r="E318" s="12"/>
      <c r="F318" s="29" t="s">
        <v>74</v>
      </c>
      <c r="G318" s="30">
        <v>0.15</v>
      </c>
      <c r="H318" s="30"/>
      <c r="I318" s="91">
        <v>1106.0999999999999</v>
      </c>
    </row>
    <row r="319" spans="1:9" ht="36" hidden="1" x14ac:dyDescent="0.3">
      <c r="A319" s="86" t="s">
        <v>1297</v>
      </c>
      <c r="B319" s="10"/>
      <c r="C319" s="28" t="s">
        <v>1153</v>
      </c>
      <c r="D319" s="12"/>
      <c r="E319" s="12"/>
      <c r="F319" s="29" t="s">
        <v>74</v>
      </c>
      <c r="G319" s="30">
        <v>1.8</v>
      </c>
      <c r="H319" s="30"/>
      <c r="I319" s="91">
        <v>13273.2</v>
      </c>
    </row>
    <row r="320" spans="1:9" ht="36" x14ac:dyDescent="0.3">
      <c r="A320" s="86" t="s">
        <v>1300</v>
      </c>
      <c r="B320" s="10" t="s">
        <v>1229</v>
      </c>
      <c r="C320" s="11" t="s">
        <v>1230</v>
      </c>
      <c r="D320" s="12"/>
      <c r="E320" s="12" t="s">
        <v>1261</v>
      </c>
      <c r="F320" s="12" t="s">
        <v>67</v>
      </c>
      <c r="G320" s="13">
        <v>1</v>
      </c>
      <c r="H320" s="13"/>
      <c r="I320" s="87">
        <v>8128.4</v>
      </c>
    </row>
    <row r="321" spans="1:9" ht="36" hidden="1" x14ac:dyDescent="0.3">
      <c r="A321" s="86" t="s">
        <v>1301</v>
      </c>
      <c r="B321" s="10"/>
      <c r="C321" s="28" t="s">
        <v>1153</v>
      </c>
      <c r="D321" s="12"/>
      <c r="E321" s="12"/>
      <c r="F321" s="29" t="s">
        <v>74</v>
      </c>
      <c r="G321" s="30">
        <v>1.8</v>
      </c>
      <c r="H321" s="30"/>
      <c r="I321" s="91">
        <v>14631.12</v>
      </c>
    </row>
    <row r="322" spans="1:9" ht="36" hidden="1" x14ac:dyDescent="0.3">
      <c r="A322" s="86" t="s">
        <v>1304</v>
      </c>
      <c r="B322" s="10"/>
      <c r="C322" s="49" t="s">
        <v>630</v>
      </c>
      <c r="D322" s="12"/>
      <c r="E322" s="12"/>
      <c r="F322" s="29" t="s">
        <v>74</v>
      </c>
      <c r="G322" s="30">
        <v>0.15</v>
      </c>
      <c r="H322" s="30"/>
      <c r="I322" s="91">
        <v>1219.26</v>
      </c>
    </row>
    <row r="323" spans="1:9" ht="36" x14ac:dyDescent="0.3">
      <c r="A323" s="86" t="s">
        <v>1307</v>
      </c>
      <c r="B323" s="10" t="s">
        <v>1229</v>
      </c>
      <c r="C323" s="11" t="s">
        <v>1230</v>
      </c>
      <c r="D323" s="12"/>
      <c r="E323" s="12" t="s">
        <v>1274</v>
      </c>
      <c r="F323" s="12" t="s">
        <v>67</v>
      </c>
      <c r="G323" s="13">
        <v>1</v>
      </c>
      <c r="H323" s="13"/>
      <c r="I323" s="87">
        <v>7374</v>
      </c>
    </row>
    <row r="324" spans="1:9" ht="36" hidden="1" x14ac:dyDescent="0.3">
      <c r="A324" s="86" t="s">
        <v>1308</v>
      </c>
      <c r="B324" s="10"/>
      <c r="C324" s="49" t="s">
        <v>630</v>
      </c>
      <c r="D324" s="12"/>
      <c r="E324" s="12"/>
      <c r="F324" s="29" t="s">
        <v>74</v>
      </c>
      <c r="G324" s="30">
        <v>0.15</v>
      </c>
      <c r="H324" s="30"/>
      <c r="I324" s="91">
        <v>1106.0999999999999</v>
      </c>
    </row>
    <row r="325" spans="1:9" ht="36" hidden="1" x14ac:dyDescent="0.3">
      <c r="A325" s="86" t="s">
        <v>1311</v>
      </c>
      <c r="B325" s="10"/>
      <c r="C325" s="28" t="s">
        <v>1153</v>
      </c>
      <c r="D325" s="12"/>
      <c r="E325" s="12"/>
      <c r="F325" s="29" t="s">
        <v>74</v>
      </c>
      <c r="G325" s="30">
        <v>1.8</v>
      </c>
      <c r="H325" s="30"/>
      <c r="I325" s="91">
        <v>13273.2</v>
      </c>
    </row>
    <row r="326" spans="1:9" ht="72" hidden="1" x14ac:dyDescent="0.3">
      <c r="A326" s="86" t="s">
        <v>1314</v>
      </c>
      <c r="B326" s="10" t="s">
        <v>1315</v>
      </c>
      <c r="C326" s="11" t="s">
        <v>1316</v>
      </c>
      <c r="D326" s="12"/>
      <c r="E326" s="12" t="s">
        <v>66</v>
      </c>
      <c r="F326" s="12" t="s">
        <v>67</v>
      </c>
      <c r="G326" s="13">
        <v>1</v>
      </c>
      <c r="H326" s="13"/>
      <c r="I326" s="87">
        <v>0</v>
      </c>
    </row>
    <row r="327" spans="1:9" ht="36" hidden="1" x14ac:dyDescent="0.3">
      <c r="A327" s="86" t="s">
        <v>1319</v>
      </c>
      <c r="B327" s="10"/>
      <c r="C327" s="49" t="s">
        <v>1320</v>
      </c>
      <c r="D327" s="12"/>
      <c r="E327" s="12" t="s">
        <v>1321</v>
      </c>
      <c r="F327" s="29" t="s">
        <v>74</v>
      </c>
      <c r="G327" s="30">
        <v>1.3</v>
      </c>
      <c r="H327" s="41"/>
      <c r="I327" s="88">
        <v>0</v>
      </c>
    </row>
    <row r="328" spans="1:9" ht="18" hidden="1" x14ac:dyDescent="0.3">
      <c r="A328" s="86" t="s">
        <v>1325</v>
      </c>
      <c r="B328" s="10"/>
      <c r="C328" s="49" t="s">
        <v>1326</v>
      </c>
      <c r="D328" s="12"/>
      <c r="E328" s="12"/>
      <c r="F328" s="29" t="s">
        <v>67</v>
      </c>
      <c r="G328" s="30">
        <v>1.1000000000000001</v>
      </c>
      <c r="H328" s="30"/>
      <c r="I328" s="91">
        <v>0</v>
      </c>
    </row>
    <row r="329" spans="1:9" ht="18" hidden="1" x14ac:dyDescent="0.3">
      <c r="A329" s="86" t="s">
        <v>1330</v>
      </c>
      <c r="B329" s="10"/>
      <c r="C329" s="49" t="s">
        <v>1191</v>
      </c>
      <c r="D329" s="12"/>
      <c r="E329" s="12"/>
      <c r="F329" s="29" t="s">
        <v>98</v>
      </c>
      <c r="G329" s="30">
        <v>1</v>
      </c>
      <c r="H329" s="41"/>
      <c r="I329" s="88">
        <v>0</v>
      </c>
    </row>
    <row r="330" spans="1:9" ht="18" hidden="1" x14ac:dyDescent="0.3">
      <c r="A330" s="86" t="s">
        <v>1333</v>
      </c>
      <c r="B330" s="10"/>
      <c r="C330" s="49" t="s">
        <v>1186</v>
      </c>
      <c r="D330" s="12"/>
      <c r="E330" s="12"/>
      <c r="F330" s="29" t="s">
        <v>74</v>
      </c>
      <c r="G330" s="30">
        <v>0.25</v>
      </c>
      <c r="H330" s="30"/>
      <c r="I330" s="91">
        <v>0</v>
      </c>
    </row>
    <row r="331" spans="1:9" ht="72" hidden="1" x14ac:dyDescent="0.3">
      <c r="A331" s="86" t="s">
        <v>1336</v>
      </c>
      <c r="B331" s="10" t="s">
        <v>1337</v>
      </c>
      <c r="C331" s="11" t="s">
        <v>1338</v>
      </c>
      <c r="D331" s="12"/>
      <c r="E331" s="12" t="s">
        <v>1339</v>
      </c>
      <c r="F331" s="12" t="s">
        <v>67</v>
      </c>
      <c r="G331" s="13">
        <v>1</v>
      </c>
      <c r="H331" s="13"/>
      <c r="I331" s="87">
        <v>0</v>
      </c>
    </row>
    <row r="332" spans="1:9" ht="18" hidden="1" x14ac:dyDescent="0.3">
      <c r="A332" s="86" t="s">
        <v>1343</v>
      </c>
      <c r="B332" s="10"/>
      <c r="C332" s="49" t="s">
        <v>1320</v>
      </c>
      <c r="D332" s="12"/>
      <c r="E332" s="12"/>
      <c r="F332" s="29" t="s">
        <v>74</v>
      </c>
      <c r="G332" s="30">
        <v>1.3</v>
      </c>
      <c r="H332" s="41"/>
      <c r="I332" s="88">
        <v>0</v>
      </c>
    </row>
    <row r="333" spans="1:9" ht="18" hidden="1" x14ac:dyDescent="0.3">
      <c r="A333" s="86" t="s">
        <v>1348</v>
      </c>
      <c r="B333" s="10"/>
      <c r="C333" s="49" t="s">
        <v>1326</v>
      </c>
      <c r="D333" s="12"/>
      <c r="E333" s="12"/>
      <c r="F333" s="29" t="s">
        <v>67</v>
      </c>
      <c r="G333" s="30">
        <v>1.1000000000000001</v>
      </c>
      <c r="H333" s="30"/>
      <c r="I333" s="91">
        <v>0</v>
      </c>
    </row>
    <row r="334" spans="1:9" ht="18" hidden="1" x14ac:dyDescent="0.3">
      <c r="A334" s="86" t="s">
        <v>1353</v>
      </c>
      <c r="B334" s="10"/>
      <c r="C334" s="49" t="s">
        <v>1191</v>
      </c>
      <c r="D334" s="12"/>
      <c r="E334" s="12"/>
      <c r="F334" s="29" t="s">
        <v>98</v>
      </c>
      <c r="G334" s="30">
        <v>1</v>
      </c>
      <c r="H334" s="41"/>
      <c r="I334" s="88">
        <v>0</v>
      </c>
    </row>
    <row r="335" spans="1:9" ht="18" hidden="1" x14ac:dyDescent="0.3">
      <c r="A335" s="86" t="s">
        <v>1358</v>
      </c>
      <c r="B335" s="10"/>
      <c r="C335" s="49" t="s">
        <v>1186</v>
      </c>
      <c r="D335" s="12"/>
      <c r="E335" s="12"/>
      <c r="F335" s="29" t="s">
        <v>74</v>
      </c>
      <c r="G335" s="30">
        <v>0.25</v>
      </c>
      <c r="H335" s="30"/>
      <c r="I335" s="91">
        <v>0</v>
      </c>
    </row>
    <row r="336" spans="1:9" ht="72" hidden="1" x14ac:dyDescent="0.3">
      <c r="A336" s="86" t="s">
        <v>1363</v>
      </c>
      <c r="B336" s="10" t="s">
        <v>1337</v>
      </c>
      <c r="C336" s="11" t="s">
        <v>1338</v>
      </c>
      <c r="D336" s="12"/>
      <c r="E336" s="12" t="s">
        <v>1364</v>
      </c>
      <c r="F336" s="12" t="s">
        <v>67</v>
      </c>
      <c r="G336" s="13">
        <v>1</v>
      </c>
      <c r="H336" s="13"/>
      <c r="I336" s="87">
        <v>0</v>
      </c>
    </row>
    <row r="337" spans="1:9" ht="36" hidden="1" x14ac:dyDescent="0.3">
      <c r="A337" s="86" t="s">
        <v>1366</v>
      </c>
      <c r="B337" s="10"/>
      <c r="C337" s="49" t="s">
        <v>630</v>
      </c>
      <c r="D337" s="12"/>
      <c r="E337" s="12"/>
      <c r="F337" s="29" t="s">
        <v>74</v>
      </c>
      <c r="G337" s="30">
        <v>0.15</v>
      </c>
      <c r="H337" s="30"/>
      <c r="I337" s="91">
        <v>0</v>
      </c>
    </row>
    <row r="338" spans="1:9" ht="18" hidden="1" x14ac:dyDescent="0.3">
      <c r="A338" s="86" t="s">
        <v>1371</v>
      </c>
      <c r="B338" s="10"/>
      <c r="C338" s="49" t="s">
        <v>1191</v>
      </c>
      <c r="D338" s="12"/>
      <c r="E338" s="12"/>
      <c r="F338" s="29" t="s">
        <v>98</v>
      </c>
      <c r="G338" s="30">
        <v>1</v>
      </c>
      <c r="H338" s="41"/>
      <c r="I338" s="88">
        <v>0</v>
      </c>
    </row>
    <row r="339" spans="1:9" ht="18" hidden="1" x14ac:dyDescent="0.3">
      <c r="A339" s="86" t="s">
        <v>1376</v>
      </c>
      <c r="B339" s="10"/>
      <c r="C339" s="49" t="s">
        <v>1326</v>
      </c>
      <c r="D339" s="12"/>
      <c r="E339" s="12"/>
      <c r="F339" s="29" t="s">
        <v>67</v>
      </c>
      <c r="G339" s="30">
        <v>1.1000000000000001</v>
      </c>
      <c r="H339" s="30"/>
      <c r="I339" s="91">
        <v>0</v>
      </c>
    </row>
    <row r="340" spans="1:9" ht="18" hidden="1" x14ac:dyDescent="0.3">
      <c r="A340" s="86" t="s">
        <v>1381</v>
      </c>
      <c r="B340" s="10"/>
      <c r="C340" s="49" t="s">
        <v>1320</v>
      </c>
      <c r="D340" s="12"/>
      <c r="E340" s="12"/>
      <c r="F340" s="29" t="s">
        <v>74</v>
      </c>
      <c r="G340" s="30">
        <v>1.3</v>
      </c>
      <c r="H340" s="41"/>
      <c r="I340" s="88">
        <v>0</v>
      </c>
    </row>
    <row r="341" spans="1:9" ht="72" hidden="1" x14ac:dyDescent="0.3">
      <c r="A341" s="86" t="s">
        <v>1386</v>
      </c>
      <c r="B341" s="10" t="s">
        <v>1337</v>
      </c>
      <c r="C341" s="11" t="s">
        <v>1338</v>
      </c>
      <c r="D341" s="12"/>
      <c r="E341" s="12" t="s">
        <v>1387</v>
      </c>
      <c r="F341" s="12" t="s">
        <v>67</v>
      </c>
      <c r="G341" s="13">
        <v>1</v>
      </c>
      <c r="H341" s="13"/>
      <c r="I341" s="87">
        <v>0</v>
      </c>
    </row>
    <row r="342" spans="1:9" ht="18" hidden="1" x14ac:dyDescent="0.3">
      <c r="A342" s="86" t="s">
        <v>1389</v>
      </c>
      <c r="B342" s="10"/>
      <c r="C342" s="49" t="s">
        <v>1320</v>
      </c>
      <c r="D342" s="12"/>
      <c r="E342" s="12"/>
      <c r="F342" s="29" t="s">
        <v>74</v>
      </c>
      <c r="G342" s="30">
        <v>1.3</v>
      </c>
      <c r="H342" s="41"/>
      <c r="I342" s="88">
        <v>0</v>
      </c>
    </row>
    <row r="343" spans="1:9" ht="18" hidden="1" x14ac:dyDescent="0.3">
      <c r="A343" s="86" t="s">
        <v>1394</v>
      </c>
      <c r="B343" s="10"/>
      <c r="C343" s="49" t="s">
        <v>1326</v>
      </c>
      <c r="D343" s="12"/>
      <c r="E343" s="12"/>
      <c r="F343" s="29" t="s">
        <v>67</v>
      </c>
      <c r="G343" s="30">
        <v>1.1000000000000001</v>
      </c>
      <c r="H343" s="30"/>
      <c r="I343" s="91">
        <v>0</v>
      </c>
    </row>
    <row r="344" spans="1:9" ht="18" hidden="1" x14ac:dyDescent="0.3">
      <c r="A344" s="86" t="s">
        <v>1399</v>
      </c>
      <c r="B344" s="10"/>
      <c r="C344" s="49" t="s">
        <v>1191</v>
      </c>
      <c r="D344" s="12"/>
      <c r="E344" s="12"/>
      <c r="F344" s="29" t="s">
        <v>98</v>
      </c>
      <c r="G344" s="30">
        <v>1</v>
      </c>
      <c r="H344" s="41"/>
      <c r="I344" s="88">
        <v>0</v>
      </c>
    </row>
    <row r="345" spans="1:9" ht="18" hidden="1" x14ac:dyDescent="0.3">
      <c r="A345" s="86" t="s">
        <v>1404</v>
      </c>
      <c r="B345" s="10"/>
      <c r="C345" s="49" t="s">
        <v>1186</v>
      </c>
      <c r="D345" s="12"/>
      <c r="E345" s="12"/>
      <c r="F345" s="29" t="s">
        <v>74</v>
      </c>
      <c r="G345" s="30">
        <v>0.25</v>
      </c>
      <c r="H345" s="30"/>
      <c r="I345" s="91">
        <v>0</v>
      </c>
    </row>
    <row r="346" spans="1:9" ht="72" hidden="1" x14ac:dyDescent="0.3">
      <c r="A346" s="86" t="s">
        <v>1409</v>
      </c>
      <c r="B346" s="10" t="s">
        <v>1337</v>
      </c>
      <c r="C346" s="11" t="s">
        <v>1338</v>
      </c>
      <c r="D346" s="12"/>
      <c r="E346" s="12" t="s">
        <v>1410</v>
      </c>
      <c r="F346" s="12" t="s">
        <v>67</v>
      </c>
      <c r="G346" s="13">
        <v>1</v>
      </c>
      <c r="H346" s="13"/>
      <c r="I346" s="87">
        <v>0</v>
      </c>
    </row>
    <row r="347" spans="1:9" ht="36" hidden="1" x14ac:dyDescent="0.3">
      <c r="A347" s="86" t="s">
        <v>1412</v>
      </c>
      <c r="B347" s="10"/>
      <c r="C347" s="49" t="s">
        <v>630</v>
      </c>
      <c r="D347" s="12"/>
      <c r="E347" s="12"/>
      <c r="F347" s="29" t="s">
        <v>74</v>
      </c>
      <c r="G347" s="30">
        <v>0.15</v>
      </c>
      <c r="H347" s="30"/>
      <c r="I347" s="91">
        <v>0</v>
      </c>
    </row>
    <row r="348" spans="1:9" ht="18" hidden="1" x14ac:dyDescent="0.3">
      <c r="A348" s="86" t="s">
        <v>1417</v>
      </c>
      <c r="B348" s="10"/>
      <c r="C348" s="49" t="s">
        <v>1191</v>
      </c>
      <c r="D348" s="12"/>
      <c r="E348" s="12"/>
      <c r="F348" s="29" t="s">
        <v>98</v>
      </c>
      <c r="G348" s="30">
        <v>1</v>
      </c>
      <c r="H348" s="41"/>
      <c r="I348" s="88">
        <v>0</v>
      </c>
    </row>
    <row r="349" spans="1:9" ht="18" hidden="1" x14ac:dyDescent="0.3">
      <c r="A349" s="86" t="s">
        <v>1422</v>
      </c>
      <c r="B349" s="10"/>
      <c r="C349" s="49" t="s">
        <v>1326</v>
      </c>
      <c r="D349" s="12"/>
      <c r="E349" s="12"/>
      <c r="F349" s="29" t="s">
        <v>67</v>
      </c>
      <c r="G349" s="30">
        <v>1.1000000000000001</v>
      </c>
      <c r="H349" s="30"/>
      <c r="I349" s="91">
        <v>0</v>
      </c>
    </row>
    <row r="350" spans="1:9" ht="18" hidden="1" x14ac:dyDescent="0.3">
      <c r="A350" s="86" t="s">
        <v>1427</v>
      </c>
      <c r="B350" s="10"/>
      <c r="C350" s="49" t="s">
        <v>1320</v>
      </c>
      <c r="D350" s="12"/>
      <c r="E350" s="12"/>
      <c r="F350" s="29" t="s">
        <v>74</v>
      </c>
      <c r="G350" s="30">
        <v>1.3</v>
      </c>
      <c r="H350" s="41"/>
      <c r="I350" s="88">
        <v>0</v>
      </c>
    </row>
    <row r="351" spans="1:9" ht="72" x14ac:dyDescent="0.3">
      <c r="A351" s="86" t="s">
        <v>1432</v>
      </c>
      <c r="B351" s="10" t="s">
        <v>1337</v>
      </c>
      <c r="C351" s="11" t="s">
        <v>1338</v>
      </c>
      <c r="D351" s="12"/>
      <c r="E351" s="12" t="s">
        <v>1339</v>
      </c>
      <c r="F351" s="12" t="s">
        <v>67</v>
      </c>
      <c r="G351" s="13">
        <v>1</v>
      </c>
      <c r="H351" s="13"/>
      <c r="I351" s="87">
        <v>174.8</v>
      </c>
    </row>
    <row r="352" spans="1:9" ht="18" hidden="1" x14ac:dyDescent="0.3">
      <c r="A352" s="86" t="s">
        <v>1433</v>
      </c>
      <c r="B352" s="10"/>
      <c r="C352" s="49" t="s">
        <v>1320</v>
      </c>
      <c r="D352" s="12"/>
      <c r="E352" s="12"/>
      <c r="F352" s="29" t="s">
        <v>74</v>
      </c>
      <c r="G352" s="30">
        <v>1.3</v>
      </c>
      <c r="H352" s="41"/>
      <c r="I352" s="88">
        <v>7953.4</v>
      </c>
    </row>
    <row r="353" spans="1:9" ht="18" hidden="1" x14ac:dyDescent="0.3">
      <c r="A353" s="86" t="s">
        <v>1436</v>
      </c>
      <c r="B353" s="10"/>
      <c r="C353" s="49" t="s">
        <v>1326</v>
      </c>
      <c r="D353" s="12"/>
      <c r="E353" s="12"/>
      <c r="F353" s="29" t="s">
        <v>67</v>
      </c>
      <c r="G353" s="30">
        <v>1.1000000000000001</v>
      </c>
      <c r="H353" s="30"/>
      <c r="I353" s="91">
        <v>192.28</v>
      </c>
    </row>
    <row r="354" spans="1:9" ht="18" hidden="1" x14ac:dyDescent="0.3">
      <c r="A354" s="86" t="s">
        <v>1439</v>
      </c>
      <c r="B354" s="10"/>
      <c r="C354" s="49" t="s">
        <v>1191</v>
      </c>
      <c r="D354" s="12"/>
      <c r="E354" s="12"/>
      <c r="F354" s="29" t="s">
        <v>98</v>
      </c>
      <c r="G354" s="30">
        <v>1</v>
      </c>
      <c r="H354" s="41"/>
      <c r="I354" s="88">
        <v>174.8</v>
      </c>
    </row>
    <row r="355" spans="1:9" ht="18" hidden="1" x14ac:dyDescent="0.3">
      <c r="A355" s="86" t="s">
        <v>1442</v>
      </c>
      <c r="B355" s="10"/>
      <c r="C355" s="49" t="s">
        <v>1186</v>
      </c>
      <c r="D355" s="12"/>
      <c r="E355" s="12"/>
      <c r="F355" s="29" t="s">
        <v>74</v>
      </c>
      <c r="G355" s="30">
        <v>0.25</v>
      </c>
      <c r="H355" s="30"/>
      <c r="I355" s="91">
        <v>43.7</v>
      </c>
    </row>
    <row r="356" spans="1:9" ht="72" x14ac:dyDescent="0.3">
      <c r="A356" s="86" t="s">
        <v>1445</v>
      </c>
      <c r="B356" s="10" t="s">
        <v>1337</v>
      </c>
      <c r="C356" s="11" t="s">
        <v>1338</v>
      </c>
      <c r="D356" s="12"/>
      <c r="E356" s="12" t="s">
        <v>1364</v>
      </c>
      <c r="F356" s="12" t="s">
        <v>67</v>
      </c>
      <c r="G356" s="13">
        <v>1</v>
      </c>
      <c r="H356" s="13"/>
      <c r="I356" s="87">
        <v>808</v>
      </c>
    </row>
    <row r="357" spans="1:9" ht="36" hidden="1" x14ac:dyDescent="0.3">
      <c r="A357" s="86" t="s">
        <v>1446</v>
      </c>
      <c r="B357" s="10"/>
      <c r="C357" s="49" t="s">
        <v>630</v>
      </c>
      <c r="D357" s="12"/>
      <c r="E357" s="12"/>
      <c r="F357" s="29" t="s">
        <v>74</v>
      </c>
      <c r="G357" s="30">
        <v>0.15</v>
      </c>
      <c r="H357" s="30"/>
      <c r="I357" s="91">
        <v>121.2</v>
      </c>
    </row>
    <row r="358" spans="1:9" ht="18" hidden="1" x14ac:dyDescent="0.3">
      <c r="A358" s="86" t="s">
        <v>1449</v>
      </c>
      <c r="B358" s="10"/>
      <c r="C358" s="49" t="s">
        <v>1191</v>
      </c>
      <c r="D358" s="12"/>
      <c r="E358" s="12"/>
      <c r="F358" s="29" t="s">
        <v>98</v>
      </c>
      <c r="G358" s="30">
        <v>1</v>
      </c>
      <c r="H358" s="41"/>
      <c r="I358" s="88">
        <v>808</v>
      </c>
    </row>
    <row r="359" spans="1:9" ht="18" hidden="1" x14ac:dyDescent="0.3">
      <c r="A359" s="86" t="s">
        <v>1452</v>
      </c>
      <c r="B359" s="10"/>
      <c r="C359" s="49" t="s">
        <v>1326</v>
      </c>
      <c r="D359" s="12"/>
      <c r="E359" s="12"/>
      <c r="F359" s="29" t="s">
        <v>67</v>
      </c>
      <c r="G359" s="30">
        <v>1.1000000000000001</v>
      </c>
      <c r="H359" s="30"/>
      <c r="I359" s="91">
        <v>888.8</v>
      </c>
    </row>
    <row r="360" spans="1:9" ht="18" hidden="1" x14ac:dyDescent="0.3">
      <c r="A360" s="86" t="s">
        <v>1455</v>
      </c>
      <c r="B360" s="10"/>
      <c r="C360" s="49" t="s">
        <v>1320</v>
      </c>
      <c r="D360" s="12"/>
      <c r="E360" s="12"/>
      <c r="F360" s="29" t="s">
        <v>74</v>
      </c>
      <c r="G360" s="30">
        <v>1.3</v>
      </c>
      <c r="H360" s="41"/>
      <c r="I360" s="88">
        <v>36764</v>
      </c>
    </row>
    <row r="361" spans="1:9" ht="72" x14ac:dyDescent="0.3">
      <c r="A361" s="86" t="s">
        <v>1458</v>
      </c>
      <c r="B361" s="10" t="s">
        <v>1337</v>
      </c>
      <c r="C361" s="11" t="s">
        <v>1338</v>
      </c>
      <c r="D361" s="12"/>
      <c r="E361" s="12" t="s">
        <v>1387</v>
      </c>
      <c r="F361" s="12" t="s">
        <v>67</v>
      </c>
      <c r="G361" s="13">
        <v>1</v>
      </c>
      <c r="H361" s="13"/>
      <c r="I361" s="87">
        <v>154.19999999999999</v>
      </c>
    </row>
    <row r="362" spans="1:9" ht="18" hidden="1" x14ac:dyDescent="0.3">
      <c r="A362" s="86" t="s">
        <v>1459</v>
      </c>
      <c r="B362" s="10"/>
      <c r="C362" s="49" t="s">
        <v>1320</v>
      </c>
      <c r="D362" s="12"/>
      <c r="E362" s="12"/>
      <c r="F362" s="29" t="s">
        <v>74</v>
      </c>
      <c r="G362" s="30">
        <v>1.3</v>
      </c>
      <c r="H362" s="41"/>
      <c r="I362" s="88">
        <v>7016.1</v>
      </c>
    </row>
    <row r="363" spans="1:9" ht="18" hidden="1" x14ac:dyDescent="0.3">
      <c r="A363" s="86" t="s">
        <v>1462</v>
      </c>
      <c r="B363" s="10"/>
      <c r="C363" s="49" t="s">
        <v>1326</v>
      </c>
      <c r="D363" s="12"/>
      <c r="E363" s="12"/>
      <c r="F363" s="29" t="s">
        <v>67</v>
      </c>
      <c r="G363" s="30">
        <v>1.1000000000000001</v>
      </c>
      <c r="H363" s="30"/>
      <c r="I363" s="91">
        <v>169.62</v>
      </c>
    </row>
    <row r="364" spans="1:9" ht="18" hidden="1" x14ac:dyDescent="0.3">
      <c r="A364" s="86" t="s">
        <v>1465</v>
      </c>
      <c r="B364" s="10"/>
      <c r="C364" s="49" t="s">
        <v>1191</v>
      </c>
      <c r="D364" s="12"/>
      <c r="E364" s="12"/>
      <c r="F364" s="29" t="s">
        <v>98</v>
      </c>
      <c r="G364" s="30">
        <v>1</v>
      </c>
      <c r="H364" s="41"/>
      <c r="I364" s="88">
        <v>154.19999999999999</v>
      </c>
    </row>
    <row r="365" spans="1:9" ht="18" hidden="1" x14ac:dyDescent="0.3">
      <c r="A365" s="86" t="s">
        <v>1468</v>
      </c>
      <c r="B365" s="10"/>
      <c r="C365" s="49" t="s">
        <v>1186</v>
      </c>
      <c r="D365" s="12"/>
      <c r="E365" s="12"/>
      <c r="F365" s="29" t="s">
        <v>74</v>
      </c>
      <c r="G365" s="30">
        <v>0.25</v>
      </c>
      <c r="H365" s="30"/>
      <c r="I365" s="91">
        <v>38.549999999999997</v>
      </c>
    </row>
    <row r="366" spans="1:9" ht="72" x14ac:dyDescent="0.3">
      <c r="A366" s="86" t="s">
        <v>1471</v>
      </c>
      <c r="B366" s="10" t="s">
        <v>1337</v>
      </c>
      <c r="C366" s="11" t="s">
        <v>1338</v>
      </c>
      <c r="D366" s="12"/>
      <c r="E366" s="12" t="s">
        <v>1410</v>
      </c>
      <c r="F366" s="12" t="s">
        <v>67</v>
      </c>
      <c r="G366" s="13">
        <v>1</v>
      </c>
      <c r="H366" s="13"/>
      <c r="I366" s="87">
        <v>572.4</v>
      </c>
    </row>
    <row r="367" spans="1:9" ht="36" hidden="1" x14ac:dyDescent="0.3">
      <c r="A367" s="86" t="s">
        <v>1472</v>
      </c>
      <c r="B367" s="10"/>
      <c r="C367" s="49" t="s">
        <v>630</v>
      </c>
      <c r="D367" s="12"/>
      <c r="E367" s="12"/>
      <c r="F367" s="29" t="s">
        <v>74</v>
      </c>
      <c r="G367" s="30">
        <v>0.15</v>
      </c>
      <c r="H367" s="30"/>
      <c r="I367" s="91">
        <v>85.86</v>
      </c>
    </row>
    <row r="368" spans="1:9" ht="18" hidden="1" x14ac:dyDescent="0.3">
      <c r="A368" s="86" t="s">
        <v>1475</v>
      </c>
      <c r="B368" s="10"/>
      <c r="C368" s="49" t="s">
        <v>1191</v>
      </c>
      <c r="D368" s="12"/>
      <c r="E368" s="12"/>
      <c r="F368" s="29" t="s">
        <v>98</v>
      </c>
      <c r="G368" s="30">
        <v>1</v>
      </c>
      <c r="H368" s="41"/>
      <c r="I368" s="88">
        <v>572.4</v>
      </c>
    </row>
    <row r="369" spans="1:9" ht="18" hidden="1" x14ac:dyDescent="0.3">
      <c r="A369" s="86" t="s">
        <v>1478</v>
      </c>
      <c r="B369" s="10"/>
      <c r="C369" s="49" t="s">
        <v>1326</v>
      </c>
      <c r="D369" s="12"/>
      <c r="E369" s="12"/>
      <c r="F369" s="29" t="s">
        <v>67</v>
      </c>
      <c r="G369" s="30">
        <v>1.1000000000000001</v>
      </c>
      <c r="H369" s="30"/>
      <c r="I369" s="91">
        <v>629.64</v>
      </c>
    </row>
    <row r="370" spans="1:9" ht="18" hidden="1" x14ac:dyDescent="0.3">
      <c r="A370" s="86" t="s">
        <v>1481</v>
      </c>
      <c r="B370" s="10"/>
      <c r="C370" s="49" t="s">
        <v>1320</v>
      </c>
      <c r="D370" s="12"/>
      <c r="E370" s="12"/>
      <c r="F370" s="29" t="s">
        <v>74</v>
      </c>
      <c r="G370" s="30">
        <v>1.3</v>
      </c>
      <c r="H370" s="41"/>
      <c r="I370" s="88">
        <v>26044.2</v>
      </c>
    </row>
    <row r="371" spans="1:9" ht="54" hidden="1" x14ac:dyDescent="0.3">
      <c r="A371" s="86" t="s">
        <v>1484</v>
      </c>
      <c r="B371" s="10" t="s">
        <v>1485</v>
      </c>
      <c r="C371" s="11" t="s">
        <v>1486</v>
      </c>
      <c r="D371" s="12"/>
      <c r="E371" s="12" t="s">
        <v>1339</v>
      </c>
      <c r="F371" s="12" t="s">
        <v>67</v>
      </c>
      <c r="G371" s="13">
        <v>1</v>
      </c>
      <c r="H371" s="13"/>
      <c r="I371" s="87">
        <v>0</v>
      </c>
    </row>
    <row r="372" spans="1:9" ht="36" hidden="1" x14ac:dyDescent="0.3">
      <c r="A372" s="86" t="s">
        <v>1490</v>
      </c>
      <c r="B372" s="10"/>
      <c r="C372" s="28" t="s">
        <v>1180</v>
      </c>
      <c r="D372" s="12"/>
      <c r="E372" s="12"/>
      <c r="F372" s="29" t="s">
        <v>74</v>
      </c>
      <c r="G372" s="30">
        <v>1</v>
      </c>
      <c r="H372" s="41"/>
      <c r="I372" s="88">
        <v>0</v>
      </c>
    </row>
    <row r="373" spans="1:9" ht="18" hidden="1" x14ac:dyDescent="0.3">
      <c r="A373" s="86" t="s">
        <v>1495</v>
      </c>
      <c r="B373" s="10"/>
      <c r="C373" s="49" t="s">
        <v>1191</v>
      </c>
      <c r="D373" s="12"/>
      <c r="E373" s="12"/>
      <c r="F373" s="29" t="s">
        <v>98</v>
      </c>
      <c r="G373" s="30">
        <v>1</v>
      </c>
      <c r="H373" s="41"/>
      <c r="I373" s="88">
        <v>0</v>
      </c>
    </row>
    <row r="374" spans="1:9" ht="18" hidden="1" x14ac:dyDescent="0.3">
      <c r="A374" s="86" t="s">
        <v>1500</v>
      </c>
      <c r="B374" s="10"/>
      <c r="C374" s="49" t="s">
        <v>1186</v>
      </c>
      <c r="D374" s="12"/>
      <c r="E374" s="12"/>
      <c r="F374" s="29" t="s">
        <v>74</v>
      </c>
      <c r="G374" s="30">
        <v>0.25</v>
      </c>
      <c r="H374" s="30"/>
      <c r="I374" s="91">
        <v>0</v>
      </c>
    </row>
    <row r="375" spans="1:9" ht="54" hidden="1" x14ac:dyDescent="0.3">
      <c r="A375" s="86" t="s">
        <v>1505</v>
      </c>
      <c r="B375" s="10" t="s">
        <v>1485</v>
      </c>
      <c r="C375" s="11" t="s">
        <v>1486</v>
      </c>
      <c r="D375" s="12"/>
      <c r="E375" s="12" t="s">
        <v>1506</v>
      </c>
      <c r="F375" s="12" t="s">
        <v>67</v>
      </c>
      <c r="G375" s="13">
        <v>1</v>
      </c>
      <c r="H375" s="13"/>
      <c r="I375" s="87">
        <v>0</v>
      </c>
    </row>
    <row r="376" spans="1:9" ht="36" hidden="1" x14ac:dyDescent="0.3">
      <c r="A376" s="86" t="s">
        <v>1508</v>
      </c>
      <c r="B376" s="10"/>
      <c r="C376" s="49" t="s">
        <v>630</v>
      </c>
      <c r="D376" s="12"/>
      <c r="E376" s="12"/>
      <c r="F376" s="29" t="s">
        <v>74</v>
      </c>
      <c r="G376" s="30">
        <v>0.15</v>
      </c>
      <c r="H376" s="41"/>
      <c r="I376" s="88">
        <v>0</v>
      </c>
    </row>
    <row r="377" spans="1:9" ht="18" hidden="1" x14ac:dyDescent="0.3">
      <c r="A377" s="86" t="s">
        <v>1513</v>
      </c>
      <c r="B377" s="10"/>
      <c r="C377" s="49" t="s">
        <v>1191</v>
      </c>
      <c r="D377" s="12"/>
      <c r="E377" s="12"/>
      <c r="F377" s="29" t="s">
        <v>98</v>
      </c>
      <c r="G377" s="30">
        <v>1</v>
      </c>
      <c r="H377" s="41"/>
      <c r="I377" s="88">
        <v>0</v>
      </c>
    </row>
    <row r="378" spans="1:9" ht="36" hidden="1" x14ac:dyDescent="0.3">
      <c r="A378" s="86" t="s">
        <v>1518</v>
      </c>
      <c r="B378" s="10"/>
      <c r="C378" s="28" t="s">
        <v>1180</v>
      </c>
      <c r="D378" s="12"/>
      <c r="E378" s="12"/>
      <c r="F378" s="29" t="s">
        <v>74</v>
      </c>
      <c r="G378" s="30">
        <v>1</v>
      </c>
      <c r="H378" s="41"/>
      <c r="I378" s="88">
        <v>0</v>
      </c>
    </row>
    <row r="379" spans="1:9" ht="54" hidden="1" x14ac:dyDescent="0.3">
      <c r="A379" s="86" t="s">
        <v>1523</v>
      </c>
      <c r="B379" s="10" t="s">
        <v>1485</v>
      </c>
      <c r="C379" s="11" t="s">
        <v>1486</v>
      </c>
      <c r="D379" s="12"/>
      <c r="E379" s="12" t="s">
        <v>1387</v>
      </c>
      <c r="F379" s="12" t="s">
        <v>67</v>
      </c>
      <c r="G379" s="13">
        <v>1</v>
      </c>
      <c r="H379" s="13"/>
      <c r="I379" s="87">
        <v>0</v>
      </c>
    </row>
    <row r="380" spans="1:9" ht="36" hidden="1" x14ac:dyDescent="0.3">
      <c r="A380" s="86" t="s">
        <v>1525</v>
      </c>
      <c r="B380" s="10"/>
      <c r="C380" s="28" t="s">
        <v>1180</v>
      </c>
      <c r="D380" s="12"/>
      <c r="E380" s="12"/>
      <c r="F380" s="29" t="s">
        <v>74</v>
      </c>
      <c r="G380" s="30">
        <v>1</v>
      </c>
      <c r="H380" s="41"/>
      <c r="I380" s="88">
        <v>0</v>
      </c>
    </row>
    <row r="381" spans="1:9" ht="18" hidden="1" x14ac:dyDescent="0.3">
      <c r="A381" s="86" t="s">
        <v>1530</v>
      </c>
      <c r="B381" s="10"/>
      <c r="C381" s="49" t="s">
        <v>1191</v>
      </c>
      <c r="D381" s="12"/>
      <c r="E381" s="12"/>
      <c r="F381" s="29" t="s">
        <v>98</v>
      </c>
      <c r="G381" s="30">
        <v>1</v>
      </c>
      <c r="H381" s="41"/>
      <c r="I381" s="88">
        <v>0</v>
      </c>
    </row>
    <row r="382" spans="1:9" ht="18" hidden="1" x14ac:dyDescent="0.3">
      <c r="A382" s="86" t="s">
        <v>1535</v>
      </c>
      <c r="B382" s="10"/>
      <c r="C382" s="49" t="s">
        <v>1186</v>
      </c>
      <c r="D382" s="12"/>
      <c r="E382" s="12"/>
      <c r="F382" s="29" t="s">
        <v>74</v>
      </c>
      <c r="G382" s="30">
        <v>0.25</v>
      </c>
      <c r="H382" s="30"/>
      <c r="I382" s="91">
        <v>0</v>
      </c>
    </row>
    <row r="383" spans="1:9" ht="54" hidden="1" x14ac:dyDescent="0.3">
      <c r="A383" s="86" t="s">
        <v>1540</v>
      </c>
      <c r="B383" s="10" t="s">
        <v>1485</v>
      </c>
      <c r="C383" s="11" t="s">
        <v>1486</v>
      </c>
      <c r="D383" s="12"/>
      <c r="E383" s="12" t="s">
        <v>1541</v>
      </c>
      <c r="F383" s="12" t="s">
        <v>67</v>
      </c>
      <c r="G383" s="13">
        <v>1</v>
      </c>
      <c r="H383" s="13"/>
      <c r="I383" s="87">
        <v>0</v>
      </c>
    </row>
    <row r="384" spans="1:9" ht="36" hidden="1" x14ac:dyDescent="0.3">
      <c r="A384" s="86" t="s">
        <v>1543</v>
      </c>
      <c r="B384" s="10"/>
      <c r="C384" s="49" t="s">
        <v>630</v>
      </c>
      <c r="D384" s="12"/>
      <c r="E384" s="12"/>
      <c r="F384" s="29" t="s">
        <v>74</v>
      </c>
      <c r="G384" s="30">
        <v>0.15</v>
      </c>
      <c r="H384" s="41"/>
      <c r="I384" s="88">
        <v>0</v>
      </c>
    </row>
    <row r="385" spans="1:9" ht="18" hidden="1" x14ac:dyDescent="0.3">
      <c r="A385" s="86" t="s">
        <v>1548</v>
      </c>
      <c r="B385" s="10"/>
      <c r="C385" s="49" t="s">
        <v>1191</v>
      </c>
      <c r="D385" s="12"/>
      <c r="E385" s="12"/>
      <c r="F385" s="29" t="s">
        <v>98</v>
      </c>
      <c r="G385" s="30">
        <v>1</v>
      </c>
      <c r="H385" s="41"/>
      <c r="I385" s="88">
        <v>0</v>
      </c>
    </row>
    <row r="386" spans="1:9" ht="36" hidden="1" x14ac:dyDescent="0.3">
      <c r="A386" s="86" t="s">
        <v>1553</v>
      </c>
      <c r="B386" s="10"/>
      <c r="C386" s="28" t="s">
        <v>1180</v>
      </c>
      <c r="D386" s="12"/>
      <c r="E386" s="12"/>
      <c r="F386" s="29" t="s">
        <v>74</v>
      </c>
      <c r="G386" s="30">
        <v>1</v>
      </c>
      <c r="H386" s="41"/>
      <c r="I386" s="88">
        <v>0</v>
      </c>
    </row>
    <row r="387" spans="1:9" ht="54" x14ac:dyDescent="0.3">
      <c r="A387" s="86" t="s">
        <v>1558</v>
      </c>
      <c r="B387" s="10" t="s">
        <v>1485</v>
      </c>
      <c r="C387" s="11" t="s">
        <v>1486</v>
      </c>
      <c r="D387" s="12"/>
      <c r="E387" s="12" t="s">
        <v>1339</v>
      </c>
      <c r="F387" s="12" t="s">
        <v>67</v>
      </c>
      <c r="G387" s="13">
        <v>1</v>
      </c>
      <c r="H387" s="13"/>
      <c r="I387" s="87">
        <v>3617.6</v>
      </c>
    </row>
    <row r="388" spans="1:9" ht="36" hidden="1" x14ac:dyDescent="0.3">
      <c r="A388" s="86" t="s">
        <v>1559</v>
      </c>
      <c r="B388" s="10"/>
      <c r="C388" s="28" t="s">
        <v>1180</v>
      </c>
      <c r="D388" s="12"/>
      <c r="E388" s="12"/>
      <c r="F388" s="29" t="s">
        <v>74</v>
      </c>
      <c r="G388" s="30">
        <v>1</v>
      </c>
      <c r="H388" s="41"/>
      <c r="I388" s="88">
        <v>126616</v>
      </c>
    </row>
    <row r="389" spans="1:9" ht="18" hidden="1" x14ac:dyDescent="0.3">
      <c r="A389" s="86" t="s">
        <v>1562</v>
      </c>
      <c r="B389" s="10"/>
      <c r="C389" s="49" t="s">
        <v>1191</v>
      </c>
      <c r="D389" s="12"/>
      <c r="E389" s="12"/>
      <c r="F389" s="29" t="s">
        <v>98</v>
      </c>
      <c r="G389" s="30">
        <v>1</v>
      </c>
      <c r="H389" s="41"/>
      <c r="I389" s="88">
        <v>3617.6</v>
      </c>
    </row>
    <row r="390" spans="1:9" ht="18" hidden="1" x14ac:dyDescent="0.3">
      <c r="A390" s="86" t="s">
        <v>1565</v>
      </c>
      <c r="B390" s="10"/>
      <c r="C390" s="49" t="s">
        <v>1186</v>
      </c>
      <c r="D390" s="12"/>
      <c r="E390" s="12"/>
      <c r="F390" s="29" t="s">
        <v>74</v>
      </c>
      <c r="G390" s="30">
        <v>0.25</v>
      </c>
      <c r="H390" s="30"/>
      <c r="I390" s="91">
        <v>904.4</v>
      </c>
    </row>
    <row r="391" spans="1:9" ht="54" x14ac:dyDescent="0.3">
      <c r="A391" s="86" t="s">
        <v>1568</v>
      </c>
      <c r="B391" s="10" t="s">
        <v>1485</v>
      </c>
      <c r="C391" s="11" t="s">
        <v>1486</v>
      </c>
      <c r="D391" s="12"/>
      <c r="E391" s="12" t="s">
        <v>1506</v>
      </c>
      <c r="F391" s="12" t="s">
        <v>67</v>
      </c>
      <c r="G391" s="13">
        <v>1</v>
      </c>
      <c r="H391" s="13"/>
      <c r="I391" s="87">
        <v>4460.8</v>
      </c>
    </row>
    <row r="392" spans="1:9" ht="36" hidden="1" x14ac:dyDescent="0.3">
      <c r="A392" s="86" t="s">
        <v>1569</v>
      </c>
      <c r="B392" s="10"/>
      <c r="C392" s="49" t="s">
        <v>630</v>
      </c>
      <c r="D392" s="12"/>
      <c r="E392" s="12"/>
      <c r="F392" s="29" t="s">
        <v>74</v>
      </c>
      <c r="G392" s="30">
        <v>0.15</v>
      </c>
      <c r="H392" s="41"/>
      <c r="I392" s="88">
        <v>669.12</v>
      </c>
    </row>
    <row r="393" spans="1:9" ht="18" hidden="1" x14ac:dyDescent="0.3">
      <c r="A393" s="86" t="s">
        <v>1572</v>
      </c>
      <c r="B393" s="10"/>
      <c r="C393" s="49" t="s">
        <v>1191</v>
      </c>
      <c r="D393" s="12"/>
      <c r="E393" s="12"/>
      <c r="F393" s="29" t="s">
        <v>98</v>
      </c>
      <c r="G393" s="30">
        <v>1</v>
      </c>
      <c r="H393" s="41"/>
      <c r="I393" s="88">
        <v>4460.8</v>
      </c>
    </row>
    <row r="394" spans="1:9" ht="36" hidden="1" x14ac:dyDescent="0.3">
      <c r="A394" s="86" t="s">
        <v>1575</v>
      </c>
      <c r="B394" s="10"/>
      <c r="C394" s="28" t="s">
        <v>1180</v>
      </c>
      <c r="D394" s="12"/>
      <c r="E394" s="12"/>
      <c r="F394" s="29" t="s">
        <v>74</v>
      </c>
      <c r="G394" s="30">
        <v>1</v>
      </c>
      <c r="H394" s="41"/>
      <c r="I394" s="88">
        <v>156128</v>
      </c>
    </row>
    <row r="395" spans="1:9" ht="54" x14ac:dyDescent="0.3">
      <c r="A395" s="86" t="s">
        <v>1578</v>
      </c>
      <c r="B395" s="10" t="s">
        <v>1485</v>
      </c>
      <c r="C395" s="11" t="s">
        <v>1486</v>
      </c>
      <c r="D395" s="12"/>
      <c r="E395" s="12" t="s">
        <v>1387</v>
      </c>
      <c r="F395" s="12" t="s">
        <v>67</v>
      </c>
      <c r="G395" s="13">
        <v>1</v>
      </c>
      <c r="H395" s="13"/>
      <c r="I395" s="87">
        <v>3125.2</v>
      </c>
    </row>
    <row r="396" spans="1:9" ht="36" hidden="1" x14ac:dyDescent="0.3">
      <c r="A396" s="86" t="s">
        <v>1579</v>
      </c>
      <c r="B396" s="10"/>
      <c r="C396" s="28" t="s">
        <v>1180</v>
      </c>
      <c r="D396" s="12"/>
      <c r="E396" s="12"/>
      <c r="F396" s="29" t="s">
        <v>74</v>
      </c>
      <c r="G396" s="30">
        <v>1</v>
      </c>
      <c r="H396" s="41"/>
      <c r="I396" s="88">
        <v>109382</v>
      </c>
    </row>
    <row r="397" spans="1:9" ht="18" hidden="1" x14ac:dyDescent="0.3">
      <c r="A397" s="86" t="s">
        <v>1582</v>
      </c>
      <c r="B397" s="10"/>
      <c r="C397" s="49" t="s">
        <v>1191</v>
      </c>
      <c r="D397" s="12"/>
      <c r="E397" s="12"/>
      <c r="F397" s="29" t="s">
        <v>98</v>
      </c>
      <c r="G397" s="30">
        <v>1</v>
      </c>
      <c r="H397" s="41"/>
      <c r="I397" s="88">
        <v>3125.2</v>
      </c>
    </row>
    <row r="398" spans="1:9" ht="18" hidden="1" x14ac:dyDescent="0.3">
      <c r="A398" s="86" t="s">
        <v>1585</v>
      </c>
      <c r="B398" s="10"/>
      <c r="C398" s="49" t="s">
        <v>1186</v>
      </c>
      <c r="D398" s="12"/>
      <c r="E398" s="12"/>
      <c r="F398" s="29" t="s">
        <v>74</v>
      </c>
      <c r="G398" s="30">
        <v>0.25</v>
      </c>
      <c r="H398" s="30"/>
      <c r="I398" s="91">
        <v>781.3</v>
      </c>
    </row>
    <row r="399" spans="1:9" ht="54" x14ac:dyDescent="0.3">
      <c r="A399" s="86" t="s">
        <v>1588</v>
      </c>
      <c r="B399" s="10" t="s">
        <v>1485</v>
      </c>
      <c r="C399" s="11" t="s">
        <v>1486</v>
      </c>
      <c r="D399" s="12"/>
      <c r="E399" s="12" t="s">
        <v>1541</v>
      </c>
      <c r="F399" s="12" t="s">
        <v>67</v>
      </c>
      <c r="G399" s="13">
        <v>1</v>
      </c>
      <c r="H399" s="13"/>
      <c r="I399" s="87">
        <v>4198.8</v>
      </c>
    </row>
    <row r="400" spans="1:9" ht="36" hidden="1" x14ac:dyDescent="0.3">
      <c r="A400" s="86" t="s">
        <v>1589</v>
      </c>
      <c r="B400" s="10"/>
      <c r="C400" s="49" t="s">
        <v>630</v>
      </c>
      <c r="D400" s="12"/>
      <c r="E400" s="12"/>
      <c r="F400" s="29" t="s">
        <v>74</v>
      </c>
      <c r="G400" s="30">
        <v>0.15</v>
      </c>
      <c r="H400" s="41"/>
      <c r="I400" s="88">
        <v>629.82000000000005</v>
      </c>
    </row>
    <row r="401" spans="1:9" ht="54" hidden="1" x14ac:dyDescent="0.3">
      <c r="A401" s="86" t="s">
        <v>1592</v>
      </c>
      <c r="B401" s="10"/>
      <c r="C401" s="49" t="s">
        <v>1191</v>
      </c>
      <c r="D401" s="12"/>
      <c r="E401" s="12" t="s">
        <v>1593</v>
      </c>
      <c r="F401" s="29" t="s">
        <v>98</v>
      </c>
      <c r="G401" s="30">
        <v>1</v>
      </c>
      <c r="H401" s="41"/>
      <c r="I401" s="88">
        <v>4198.8</v>
      </c>
    </row>
    <row r="402" spans="1:9" ht="36" hidden="1" x14ac:dyDescent="0.3">
      <c r="A402" s="86" t="s">
        <v>1596</v>
      </c>
      <c r="B402" s="10"/>
      <c r="C402" s="28" t="s">
        <v>1180</v>
      </c>
      <c r="D402" s="12"/>
      <c r="E402" s="12"/>
      <c r="F402" s="29" t="s">
        <v>74</v>
      </c>
      <c r="G402" s="30">
        <v>1</v>
      </c>
      <c r="H402" s="41"/>
      <c r="I402" s="88">
        <v>146958</v>
      </c>
    </row>
    <row r="403" spans="1:9" ht="16.95" customHeight="1" x14ac:dyDescent="0.3">
      <c r="A403" s="86" t="s">
        <v>1599</v>
      </c>
      <c r="B403" s="10" t="s">
        <v>1600</v>
      </c>
      <c r="C403" s="82" t="s">
        <v>1601</v>
      </c>
      <c r="D403" s="83"/>
      <c r="E403" s="83"/>
      <c r="F403" s="83"/>
      <c r="G403" s="83"/>
      <c r="H403" s="83"/>
      <c r="I403" s="83"/>
    </row>
    <row r="404" spans="1:9" ht="54" hidden="1" x14ac:dyDescent="0.3">
      <c r="A404" s="86" t="s">
        <v>1602</v>
      </c>
      <c r="B404" s="10" t="s">
        <v>1603</v>
      </c>
      <c r="C404" s="11" t="s">
        <v>1604</v>
      </c>
      <c r="D404" s="12"/>
      <c r="E404" s="12" t="s">
        <v>66</v>
      </c>
      <c r="F404" s="12" t="s">
        <v>67</v>
      </c>
      <c r="G404" s="13">
        <v>1</v>
      </c>
      <c r="H404" s="13"/>
      <c r="I404" s="87">
        <v>0</v>
      </c>
    </row>
    <row r="405" spans="1:9" ht="36" hidden="1" x14ac:dyDescent="0.3">
      <c r="A405" s="86" t="s">
        <v>1607</v>
      </c>
      <c r="B405" s="10"/>
      <c r="C405" s="49" t="s">
        <v>1608</v>
      </c>
      <c r="D405" s="12"/>
      <c r="E405" s="12"/>
      <c r="F405" s="29" t="s">
        <v>98</v>
      </c>
      <c r="G405" s="30">
        <v>0.23</v>
      </c>
      <c r="H405" s="41"/>
      <c r="I405" s="88">
        <v>0</v>
      </c>
    </row>
    <row r="406" spans="1:9" ht="54" hidden="1" x14ac:dyDescent="0.3">
      <c r="A406" s="86" t="s">
        <v>1612</v>
      </c>
      <c r="B406" s="10"/>
      <c r="C406" s="28" t="s">
        <v>859</v>
      </c>
      <c r="D406" s="12"/>
      <c r="E406" s="12" t="s">
        <v>608</v>
      </c>
      <c r="F406" s="29" t="s">
        <v>74</v>
      </c>
      <c r="G406" s="30">
        <v>1.2</v>
      </c>
      <c r="H406" s="41"/>
      <c r="I406" s="88">
        <v>0</v>
      </c>
    </row>
    <row r="407" spans="1:9" ht="90" hidden="1" x14ac:dyDescent="0.3">
      <c r="A407" s="86" t="s">
        <v>1615</v>
      </c>
      <c r="B407" s="10"/>
      <c r="C407" s="28" t="s">
        <v>1616</v>
      </c>
      <c r="D407" s="12"/>
      <c r="E407" s="12" t="s">
        <v>1617</v>
      </c>
      <c r="F407" s="29" t="s">
        <v>67</v>
      </c>
      <c r="G407" s="30">
        <v>1.07</v>
      </c>
      <c r="H407" s="41"/>
      <c r="I407" s="88">
        <v>0</v>
      </c>
    </row>
    <row r="408" spans="1:9" ht="18" hidden="1" x14ac:dyDescent="0.3">
      <c r="A408" s="86" t="s">
        <v>1621</v>
      </c>
      <c r="B408" s="10"/>
      <c r="C408" s="49" t="s">
        <v>625</v>
      </c>
      <c r="D408" s="12"/>
      <c r="E408" s="12"/>
      <c r="F408" s="29" t="s">
        <v>74</v>
      </c>
      <c r="G408" s="30">
        <v>0.25</v>
      </c>
      <c r="H408" s="41"/>
      <c r="I408" s="88">
        <v>0</v>
      </c>
    </row>
    <row r="409" spans="1:9" ht="36" hidden="1" x14ac:dyDescent="0.3">
      <c r="A409" s="86" t="s">
        <v>1624</v>
      </c>
      <c r="B409" s="10"/>
      <c r="C409" s="49" t="s">
        <v>650</v>
      </c>
      <c r="D409" s="12"/>
      <c r="E409" s="12"/>
      <c r="F409" s="29" t="s">
        <v>74</v>
      </c>
      <c r="G409" s="30">
        <v>0.15</v>
      </c>
      <c r="H409" s="30"/>
      <c r="I409" s="91">
        <v>0</v>
      </c>
    </row>
    <row r="410" spans="1:9" ht="54" hidden="1" x14ac:dyDescent="0.3">
      <c r="A410" s="86" t="s">
        <v>1627</v>
      </c>
      <c r="B410" s="10" t="s">
        <v>1603</v>
      </c>
      <c r="C410" s="11" t="s">
        <v>1604</v>
      </c>
      <c r="D410" s="12"/>
      <c r="E410" s="12" t="s">
        <v>66</v>
      </c>
      <c r="F410" s="12" t="s">
        <v>67</v>
      </c>
      <c r="G410" s="13">
        <v>1</v>
      </c>
      <c r="H410" s="13"/>
      <c r="I410" s="87">
        <v>0</v>
      </c>
    </row>
    <row r="411" spans="1:9" ht="36" hidden="1" x14ac:dyDescent="0.3">
      <c r="A411" s="86" t="s">
        <v>1628</v>
      </c>
      <c r="B411" s="10"/>
      <c r="C411" s="49" t="s">
        <v>650</v>
      </c>
      <c r="D411" s="12"/>
      <c r="E411" s="12"/>
      <c r="F411" s="29" t="s">
        <v>74</v>
      </c>
      <c r="G411" s="30">
        <v>0.15</v>
      </c>
      <c r="H411" s="30"/>
      <c r="I411" s="91">
        <v>0</v>
      </c>
    </row>
    <row r="412" spans="1:9" ht="18" hidden="1" x14ac:dyDescent="0.3">
      <c r="A412" s="86" t="s">
        <v>1631</v>
      </c>
      <c r="B412" s="10"/>
      <c r="C412" s="49" t="s">
        <v>1632</v>
      </c>
      <c r="D412" s="12"/>
      <c r="E412" s="12" t="s">
        <v>1633</v>
      </c>
      <c r="F412" s="29" t="s">
        <v>74</v>
      </c>
      <c r="G412" s="30">
        <v>0.25</v>
      </c>
      <c r="H412" s="41"/>
      <c r="I412" s="88">
        <v>0</v>
      </c>
    </row>
    <row r="413" spans="1:9" ht="72" hidden="1" x14ac:dyDescent="0.3">
      <c r="A413" s="86" t="s">
        <v>1637</v>
      </c>
      <c r="B413" s="10"/>
      <c r="C413" s="49" t="s">
        <v>1638</v>
      </c>
      <c r="D413" s="12"/>
      <c r="E413" s="12" t="s">
        <v>1639</v>
      </c>
      <c r="F413" s="29" t="s">
        <v>67</v>
      </c>
      <c r="G413" s="30">
        <v>1.07</v>
      </c>
      <c r="H413" s="41"/>
      <c r="I413" s="88">
        <v>0</v>
      </c>
    </row>
    <row r="414" spans="1:9" ht="54" hidden="1" x14ac:dyDescent="0.3">
      <c r="A414" s="86" t="s">
        <v>1643</v>
      </c>
      <c r="B414" s="10"/>
      <c r="C414" s="28" t="s">
        <v>859</v>
      </c>
      <c r="D414" s="12"/>
      <c r="E414" s="12" t="s">
        <v>608</v>
      </c>
      <c r="F414" s="29" t="s">
        <v>74</v>
      </c>
      <c r="G414" s="30">
        <v>1.2</v>
      </c>
      <c r="H414" s="41"/>
      <c r="I414" s="88">
        <v>0</v>
      </c>
    </row>
    <row r="415" spans="1:9" ht="36" hidden="1" x14ac:dyDescent="0.3">
      <c r="A415" s="86" t="s">
        <v>1646</v>
      </c>
      <c r="B415" s="10"/>
      <c r="C415" s="49" t="s">
        <v>1608</v>
      </c>
      <c r="D415" s="12"/>
      <c r="E415" s="12"/>
      <c r="F415" s="29" t="s">
        <v>98</v>
      </c>
      <c r="G415" s="30">
        <v>0.23</v>
      </c>
      <c r="H415" s="41"/>
      <c r="I415" s="88">
        <v>0</v>
      </c>
    </row>
    <row r="416" spans="1:9" ht="36" hidden="1" x14ac:dyDescent="0.3">
      <c r="A416" s="86" t="s">
        <v>1649</v>
      </c>
      <c r="B416" s="10" t="s">
        <v>1650</v>
      </c>
      <c r="C416" s="11" t="s">
        <v>1651</v>
      </c>
      <c r="D416" s="12"/>
      <c r="E416" s="12" t="s">
        <v>66</v>
      </c>
      <c r="F416" s="12" t="s">
        <v>67</v>
      </c>
      <c r="G416" s="13">
        <v>1</v>
      </c>
      <c r="H416" s="13"/>
      <c r="I416" s="87">
        <v>0</v>
      </c>
    </row>
    <row r="417" spans="1:9" ht="36" hidden="1" x14ac:dyDescent="0.3">
      <c r="A417" s="86" t="s">
        <v>1654</v>
      </c>
      <c r="B417" s="10"/>
      <c r="C417" s="49" t="s">
        <v>630</v>
      </c>
      <c r="D417" s="12"/>
      <c r="E417" s="12"/>
      <c r="F417" s="29" t="s">
        <v>74</v>
      </c>
      <c r="G417" s="30">
        <v>0.15</v>
      </c>
      <c r="H417" s="30"/>
      <c r="I417" s="91">
        <v>0</v>
      </c>
    </row>
    <row r="418" spans="1:9" ht="90" hidden="1" x14ac:dyDescent="0.3">
      <c r="A418" s="86" t="s">
        <v>1657</v>
      </c>
      <c r="B418" s="10"/>
      <c r="C418" s="49" t="s">
        <v>1658</v>
      </c>
      <c r="D418" s="12"/>
      <c r="E418" s="12" t="s">
        <v>1659</v>
      </c>
      <c r="F418" s="29" t="s">
        <v>74</v>
      </c>
      <c r="G418" s="30">
        <v>0.3</v>
      </c>
      <c r="H418" s="30"/>
      <c r="I418" s="91">
        <v>0</v>
      </c>
    </row>
    <row r="419" spans="1:9" ht="36" hidden="1" x14ac:dyDescent="0.3">
      <c r="A419" s="86" t="s">
        <v>1663</v>
      </c>
      <c r="B419" s="10" t="s">
        <v>1650</v>
      </c>
      <c r="C419" s="11" t="s">
        <v>1651</v>
      </c>
      <c r="D419" s="12"/>
      <c r="E419" s="12" t="s">
        <v>66</v>
      </c>
      <c r="F419" s="12" t="s">
        <v>67</v>
      </c>
      <c r="G419" s="13">
        <v>1</v>
      </c>
      <c r="H419" s="13"/>
      <c r="I419" s="87">
        <v>0</v>
      </c>
    </row>
    <row r="420" spans="1:9" ht="90" hidden="1" x14ac:dyDescent="0.3">
      <c r="A420" s="86" t="s">
        <v>1664</v>
      </c>
      <c r="B420" s="10"/>
      <c r="C420" s="49" t="s">
        <v>1665</v>
      </c>
      <c r="D420" s="12"/>
      <c r="E420" s="12" t="s">
        <v>1666</v>
      </c>
      <c r="F420" s="29" t="s">
        <v>74</v>
      </c>
      <c r="G420" s="30">
        <v>0.3</v>
      </c>
      <c r="H420" s="30"/>
      <c r="I420" s="91">
        <v>0</v>
      </c>
    </row>
    <row r="421" spans="1:9" ht="36" hidden="1" x14ac:dyDescent="0.3">
      <c r="A421" s="86" t="s">
        <v>1670</v>
      </c>
      <c r="B421" s="10"/>
      <c r="C421" s="49" t="s">
        <v>630</v>
      </c>
      <c r="D421" s="12"/>
      <c r="E421" s="12"/>
      <c r="F421" s="29" t="s">
        <v>74</v>
      </c>
      <c r="G421" s="30">
        <v>0.15</v>
      </c>
      <c r="H421" s="30"/>
      <c r="I421" s="91">
        <v>0</v>
      </c>
    </row>
    <row r="422" spans="1:9" ht="36" hidden="1" x14ac:dyDescent="0.3">
      <c r="A422" s="86" t="s">
        <v>1673</v>
      </c>
      <c r="B422" s="10" t="s">
        <v>1650</v>
      </c>
      <c r="C422" s="11" t="s">
        <v>1651</v>
      </c>
      <c r="D422" s="12"/>
      <c r="E422" s="12" t="s">
        <v>66</v>
      </c>
      <c r="F422" s="12" t="s">
        <v>67</v>
      </c>
      <c r="G422" s="13">
        <v>1</v>
      </c>
      <c r="H422" s="13"/>
      <c r="I422" s="87">
        <v>0</v>
      </c>
    </row>
    <row r="423" spans="1:9" ht="36" hidden="1" x14ac:dyDescent="0.3">
      <c r="A423" s="86" t="s">
        <v>1674</v>
      </c>
      <c r="B423" s="10"/>
      <c r="C423" s="49" t="s">
        <v>630</v>
      </c>
      <c r="D423" s="12"/>
      <c r="E423" s="12"/>
      <c r="F423" s="29" t="s">
        <v>74</v>
      </c>
      <c r="G423" s="30">
        <v>0.15</v>
      </c>
      <c r="H423" s="30"/>
      <c r="I423" s="91">
        <v>0</v>
      </c>
    </row>
    <row r="424" spans="1:9" ht="54" hidden="1" x14ac:dyDescent="0.3">
      <c r="A424" s="86" t="s">
        <v>1677</v>
      </c>
      <c r="B424" s="10"/>
      <c r="C424" s="49" t="s">
        <v>1678</v>
      </c>
      <c r="D424" s="12"/>
      <c r="E424" s="12" t="s">
        <v>1679</v>
      </c>
      <c r="F424" s="29" t="s">
        <v>74</v>
      </c>
      <c r="G424" s="30">
        <v>0.3</v>
      </c>
      <c r="H424" s="30"/>
      <c r="I424" s="91">
        <v>0</v>
      </c>
    </row>
    <row r="425" spans="1:9" ht="36" hidden="1" x14ac:dyDescent="0.3">
      <c r="A425" s="86" t="s">
        <v>1683</v>
      </c>
      <c r="B425" s="10" t="s">
        <v>1650</v>
      </c>
      <c r="C425" s="11" t="s">
        <v>1651</v>
      </c>
      <c r="D425" s="12"/>
      <c r="E425" s="12" t="s">
        <v>66</v>
      </c>
      <c r="F425" s="12" t="s">
        <v>67</v>
      </c>
      <c r="G425" s="13">
        <v>1</v>
      </c>
      <c r="H425" s="13"/>
      <c r="I425" s="87">
        <v>0</v>
      </c>
    </row>
    <row r="426" spans="1:9" ht="90" hidden="1" x14ac:dyDescent="0.3">
      <c r="A426" s="86" t="s">
        <v>1684</v>
      </c>
      <c r="B426" s="10"/>
      <c r="C426" s="49" t="s">
        <v>1665</v>
      </c>
      <c r="D426" s="12"/>
      <c r="E426" s="12" t="s">
        <v>1685</v>
      </c>
      <c r="F426" s="29" t="s">
        <v>74</v>
      </c>
      <c r="G426" s="30">
        <v>0.3</v>
      </c>
      <c r="H426" s="30"/>
      <c r="I426" s="91">
        <v>0</v>
      </c>
    </row>
    <row r="427" spans="1:9" ht="36" hidden="1" x14ac:dyDescent="0.3">
      <c r="A427" s="86" t="s">
        <v>1688</v>
      </c>
      <c r="B427" s="10"/>
      <c r="C427" s="49" t="s">
        <v>630</v>
      </c>
      <c r="D427" s="12"/>
      <c r="E427" s="12"/>
      <c r="F427" s="29" t="s">
        <v>74</v>
      </c>
      <c r="G427" s="30">
        <v>0.15</v>
      </c>
      <c r="H427" s="30"/>
      <c r="I427" s="91">
        <v>0</v>
      </c>
    </row>
    <row r="428" spans="1:9" ht="36" hidden="1" x14ac:dyDescent="0.3">
      <c r="A428" s="86" t="s">
        <v>1691</v>
      </c>
      <c r="B428" s="10" t="s">
        <v>1650</v>
      </c>
      <c r="C428" s="11" t="s">
        <v>1651</v>
      </c>
      <c r="D428" s="12"/>
      <c r="E428" s="12" t="s">
        <v>66</v>
      </c>
      <c r="F428" s="12" t="s">
        <v>67</v>
      </c>
      <c r="G428" s="13">
        <v>1</v>
      </c>
      <c r="H428" s="13"/>
      <c r="I428" s="87">
        <v>0</v>
      </c>
    </row>
    <row r="429" spans="1:9" ht="36" hidden="1" x14ac:dyDescent="0.3">
      <c r="A429" s="86" t="s">
        <v>1692</v>
      </c>
      <c r="B429" s="10"/>
      <c r="C429" s="49" t="s">
        <v>630</v>
      </c>
      <c r="D429" s="12"/>
      <c r="E429" s="12"/>
      <c r="F429" s="29" t="s">
        <v>74</v>
      </c>
      <c r="G429" s="30">
        <v>0.15</v>
      </c>
      <c r="H429" s="30"/>
      <c r="I429" s="91">
        <v>0</v>
      </c>
    </row>
    <row r="430" spans="1:9" ht="90" hidden="1" x14ac:dyDescent="0.3">
      <c r="A430" s="86" t="s">
        <v>1695</v>
      </c>
      <c r="B430" s="10"/>
      <c r="C430" s="49" t="s">
        <v>1665</v>
      </c>
      <c r="D430" s="12"/>
      <c r="E430" s="12" t="s">
        <v>1696</v>
      </c>
      <c r="F430" s="29" t="s">
        <v>74</v>
      </c>
      <c r="G430" s="30">
        <v>0.3</v>
      </c>
      <c r="H430" s="30"/>
      <c r="I430" s="91">
        <v>0</v>
      </c>
    </row>
    <row r="431" spans="1:9" ht="36" hidden="1" x14ac:dyDescent="0.3">
      <c r="A431" s="86" t="s">
        <v>1699</v>
      </c>
      <c r="B431" s="10" t="s">
        <v>1650</v>
      </c>
      <c r="C431" s="11" t="s">
        <v>1651</v>
      </c>
      <c r="D431" s="12"/>
      <c r="E431" s="12" t="s">
        <v>66</v>
      </c>
      <c r="F431" s="12" t="s">
        <v>67</v>
      </c>
      <c r="G431" s="13">
        <v>1</v>
      </c>
      <c r="H431" s="13"/>
      <c r="I431" s="87">
        <v>0</v>
      </c>
    </row>
    <row r="432" spans="1:9" ht="90" hidden="1" x14ac:dyDescent="0.3">
      <c r="A432" s="86" t="s">
        <v>1700</v>
      </c>
      <c r="B432" s="10"/>
      <c r="C432" s="49" t="s">
        <v>1665</v>
      </c>
      <c r="D432" s="12"/>
      <c r="E432" s="12" t="s">
        <v>1701</v>
      </c>
      <c r="F432" s="29" t="s">
        <v>74</v>
      </c>
      <c r="G432" s="30">
        <v>0.3</v>
      </c>
      <c r="H432" s="30"/>
      <c r="I432" s="91">
        <v>0</v>
      </c>
    </row>
    <row r="433" spans="1:9" ht="36" hidden="1" x14ac:dyDescent="0.3">
      <c r="A433" s="86" t="s">
        <v>1704</v>
      </c>
      <c r="B433" s="10"/>
      <c r="C433" s="49" t="s">
        <v>630</v>
      </c>
      <c r="D433" s="12"/>
      <c r="E433" s="12"/>
      <c r="F433" s="29" t="s">
        <v>74</v>
      </c>
      <c r="G433" s="30">
        <v>0.15</v>
      </c>
      <c r="H433" s="30"/>
      <c r="I433" s="91">
        <v>0</v>
      </c>
    </row>
    <row r="434" spans="1:9" ht="36" hidden="1" x14ac:dyDescent="0.3">
      <c r="A434" s="86" t="s">
        <v>1707</v>
      </c>
      <c r="B434" s="10" t="s">
        <v>1650</v>
      </c>
      <c r="C434" s="11" t="s">
        <v>1651</v>
      </c>
      <c r="D434" s="12"/>
      <c r="E434" s="12" t="s">
        <v>66</v>
      </c>
      <c r="F434" s="12" t="s">
        <v>67</v>
      </c>
      <c r="G434" s="13">
        <v>1</v>
      </c>
      <c r="H434" s="13"/>
      <c r="I434" s="87">
        <v>0</v>
      </c>
    </row>
    <row r="435" spans="1:9" ht="36" hidden="1" x14ac:dyDescent="0.3">
      <c r="A435" s="86" t="s">
        <v>1708</v>
      </c>
      <c r="B435" s="10"/>
      <c r="C435" s="49" t="s">
        <v>630</v>
      </c>
      <c r="D435" s="12"/>
      <c r="E435" s="12"/>
      <c r="F435" s="29" t="s">
        <v>74</v>
      </c>
      <c r="G435" s="30">
        <v>0.15</v>
      </c>
      <c r="H435" s="30"/>
      <c r="I435" s="91">
        <v>0</v>
      </c>
    </row>
    <row r="436" spans="1:9" ht="90" hidden="1" x14ac:dyDescent="0.3">
      <c r="A436" s="86" t="s">
        <v>1711</v>
      </c>
      <c r="B436" s="10"/>
      <c r="C436" s="49" t="s">
        <v>1665</v>
      </c>
      <c r="D436" s="12"/>
      <c r="E436" s="12" t="s">
        <v>1685</v>
      </c>
      <c r="F436" s="29" t="s">
        <v>74</v>
      </c>
      <c r="G436" s="30">
        <v>0.3</v>
      </c>
      <c r="H436" s="30"/>
      <c r="I436" s="91">
        <v>0</v>
      </c>
    </row>
    <row r="437" spans="1:9" ht="36" hidden="1" x14ac:dyDescent="0.3">
      <c r="A437" s="86" t="s">
        <v>1714</v>
      </c>
      <c r="B437" s="10" t="s">
        <v>1715</v>
      </c>
      <c r="C437" s="11" t="s">
        <v>1716</v>
      </c>
      <c r="D437" s="12"/>
      <c r="E437" s="12" t="s">
        <v>1717</v>
      </c>
      <c r="F437" s="12" t="s">
        <v>67</v>
      </c>
      <c r="G437" s="13">
        <v>1</v>
      </c>
      <c r="H437" s="13"/>
      <c r="I437" s="87">
        <v>0</v>
      </c>
    </row>
    <row r="438" spans="1:9" ht="108" hidden="1" x14ac:dyDescent="0.3">
      <c r="A438" s="86" t="s">
        <v>1721</v>
      </c>
      <c r="B438" s="10"/>
      <c r="C438" s="49" t="s">
        <v>1722</v>
      </c>
      <c r="D438" s="12"/>
      <c r="E438" s="12" t="s">
        <v>1723</v>
      </c>
      <c r="F438" s="29" t="s">
        <v>74</v>
      </c>
      <c r="G438" s="30">
        <v>0.3</v>
      </c>
      <c r="H438" s="30"/>
      <c r="I438" s="91">
        <v>0</v>
      </c>
    </row>
    <row r="439" spans="1:9" ht="36" hidden="1" x14ac:dyDescent="0.3">
      <c r="A439" s="86" t="s">
        <v>1729</v>
      </c>
      <c r="B439" s="10"/>
      <c r="C439" s="49" t="s">
        <v>630</v>
      </c>
      <c r="D439" s="12"/>
      <c r="E439" s="12"/>
      <c r="F439" s="29" t="s">
        <v>74</v>
      </c>
      <c r="G439" s="30">
        <v>0.15</v>
      </c>
      <c r="H439" s="30"/>
      <c r="I439" s="91">
        <v>0</v>
      </c>
    </row>
    <row r="440" spans="1:9" ht="36" hidden="1" x14ac:dyDescent="0.3">
      <c r="A440" s="86" t="s">
        <v>1734</v>
      </c>
      <c r="B440" s="10" t="s">
        <v>1715</v>
      </c>
      <c r="C440" s="11" t="s">
        <v>1716</v>
      </c>
      <c r="D440" s="12"/>
      <c r="E440" s="12" t="s">
        <v>1735</v>
      </c>
      <c r="F440" s="12" t="s">
        <v>67</v>
      </c>
      <c r="G440" s="13">
        <v>1</v>
      </c>
      <c r="H440" s="13"/>
      <c r="I440" s="87">
        <v>0</v>
      </c>
    </row>
    <row r="441" spans="1:9" ht="36" hidden="1" x14ac:dyDescent="0.3">
      <c r="A441" s="86" t="s">
        <v>1737</v>
      </c>
      <c r="B441" s="10"/>
      <c r="C441" s="49" t="s">
        <v>630</v>
      </c>
      <c r="D441" s="12"/>
      <c r="E441" s="12"/>
      <c r="F441" s="29" t="s">
        <v>74</v>
      </c>
      <c r="G441" s="30">
        <v>0.15</v>
      </c>
      <c r="H441" s="30"/>
      <c r="I441" s="91">
        <v>0</v>
      </c>
    </row>
    <row r="442" spans="1:9" ht="108" hidden="1" x14ac:dyDescent="0.3">
      <c r="A442" s="86" t="s">
        <v>1742</v>
      </c>
      <c r="B442" s="10"/>
      <c r="C442" s="49" t="s">
        <v>1665</v>
      </c>
      <c r="D442" s="12"/>
      <c r="E442" s="12" t="s">
        <v>1743</v>
      </c>
      <c r="F442" s="29" t="s">
        <v>74</v>
      </c>
      <c r="G442" s="30">
        <v>0.3</v>
      </c>
      <c r="H442" s="30"/>
      <c r="I442" s="91">
        <v>0</v>
      </c>
    </row>
    <row r="443" spans="1:9" ht="36" hidden="1" x14ac:dyDescent="0.3">
      <c r="A443" s="86" t="s">
        <v>1748</v>
      </c>
      <c r="B443" s="10" t="s">
        <v>1715</v>
      </c>
      <c r="C443" s="11" t="s">
        <v>1716</v>
      </c>
      <c r="D443" s="12"/>
      <c r="E443" s="12" t="s">
        <v>1749</v>
      </c>
      <c r="F443" s="12" t="s">
        <v>67</v>
      </c>
      <c r="G443" s="13">
        <v>1</v>
      </c>
      <c r="H443" s="13"/>
      <c r="I443" s="87">
        <v>0</v>
      </c>
    </row>
    <row r="444" spans="1:9" ht="108" hidden="1" x14ac:dyDescent="0.3">
      <c r="A444" s="86" t="s">
        <v>1751</v>
      </c>
      <c r="B444" s="10"/>
      <c r="C444" s="49" t="s">
        <v>1665</v>
      </c>
      <c r="D444" s="12"/>
      <c r="E444" s="12" t="s">
        <v>1752</v>
      </c>
      <c r="F444" s="29" t="s">
        <v>74</v>
      </c>
      <c r="G444" s="30">
        <v>0.3</v>
      </c>
      <c r="H444" s="30"/>
      <c r="I444" s="91">
        <v>0</v>
      </c>
    </row>
    <row r="445" spans="1:9" ht="36" hidden="1" x14ac:dyDescent="0.3">
      <c r="A445" s="86" t="s">
        <v>1757</v>
      </c>
      <c r="B445" s="10"/>
      <c r="C445" s="49" t="s">
        <v>630</v>
      </c>
      <c r="D445" s="12"/>
      <c r="E445" s="12"/>
      <c r="F445" s="29" t="s">
        <v>74</v>
      </c>
      <c r="G445" s="30">
        <v>0.15</v>
      </c>
      <c r="H445" s="30"/>
      <c r="I445" s="91">
        <v>0</v>
      </c>
    </row>
    <row r="446" spans="1:9" ht="36" hidden="1" x14ac:dyDescent="0.3">
      <c r="A446" s="86" t="s">
        <v>1762</v>
      </c>
      <c r="B446" s="10" t="s">
        <v>1715</v>
      </c>
      <c r="C446" s="11" t="s">
        <v>1716</v>
      </c>
      <c r="D446" s="12"/>
      <c r="E446" s="12" t="s">
        <v>1763</v>
      </c>
      <c r="F446" s="12" t="s">
        <v>67</v>
      </c>
      <c r="G446" s="13">
        <v>1</v>
      </c>
      <c r="H446" s="13"/>
      <c r="I446" s="87">
        <v>0</v>
      </c>
    </row>
    <row r="447" spans="1:9" ht="36" hidden="1" x14ac:dyDescent="0.3">
      <c r="A447" s="86" t="s">
        <v>1765</v>
      </c>
      <c r="B447" s="10"/>
      <c r="C447" s="49" t="s">
        <v>630</v>
      </c>
      <c r="D447" s="12"/>
      <c r="E447" s="12"/>
      <c r="F447" s="29" t="s">
        <v>74</v>
      </c>
      <c r="G447" s="30">
        <v>0.15</v>
      </c>
      <c r="H447" s="30"/>
      <c r="I447" s="91">
        <v>0</v>
      </c>
    </row>
    <row r="448" spans="1:9" ht="108" hidden="1" x14ac:dyDescent="0.3">
      <c r="A448" s="86" t="s">
        <v>1770</v>
      </c>
      <c r="B448" s="10"/>
      <c r="C448" s="49" t="s">
        <v>1665</v>
      </c>
      <c r="D448" s="12"/>
      <c r="E448" s="12" t="s">
        <v>1771</v>
      </c>
      <c r="F448" s="29" t="s">
        <v>74</v>
      </c>
      <c r="G448" s="30">
        <v>0.3</v>
      </c>
      <c r="H448" s="30"/>
      <c r="I448" s="91">
        <v>0</v>
      </c>
    </row>
    <row r="449" spans="1:9" ht="36" hidden="1" x14ac:dyDescent="0.3">
      <c r="A449" s="86" t="s">
        <v>1776</v>
      </c>
      <c r="B449" s="10" t="s">
        <v>1715</v>
      </c>
      <c r="C449" s="11" t="s">
        <v>1716</v>
      </c>
      <c r="D449" s="12"/>
      <c r="E449" s="12" t="s">
        <v>1777</v>
      </c>
      <c r="F449" s="12" t="s">
        <v>67</v>
      </c>
      <c r="G449" s="13">
        <v>1</v>
      </c>
      <c r="H449" s="13"/>
      <c r="I449" s="87">
        <v>0</v>
      </c>
    </row>
    <row r="450" spans="1:9" ht="108" hidden="1" x14ac:dyDescent="0.3">
      <c r="A450" s="86" t="s">
        <v>1779</v>
      </c>
      <c r="B450" s="10"/>
      <c r="C450" s="49" t="s">
        <v>1665</v>
      </c>
      <c r="D450" s="12"/>
      <c r="E450" s="12" t="s">
        <v>1780</v>
      </c>
      <c r="F450" s="29" t="s">
        <v>74</v>
      </c>
      <c r="G450" s="30">
        <v>0.3</v>
      </c>
      <c r="H450" s="30"/>
      <c r="I450" s="91">
        <v>0</v>
      </c>
    </row>
    <row r="451" spans="1:9" ht="36" hidden="1" x14ac:dyDescent="0.3">
      <c r="A451" s="86" t="s">
        <v>1785</v>
      </c>
      <c r="B451" s="10"/>
      <c r="C451" s="49" t="s">
        <v>630</v>
      </c>
      <c r="D451" s="12"/>
      <c r="E451" s="12"/>
      <c r="F451" s="29" t="s">
        <v>74</v>
      </c>
      <c r="G451" s="30">
        <v>0.15</v>
      </c>
      <c r="H451" s="30"/>
      <c r="I451" s="91">
        <v>0</v>
      </c>
    </row>
    <row r="452" spans="1:9" ht="36" hidden="1" x14ac:dyDescent="0.3">
      <c r="A452" s="86" t="s">
        <v>1790</v>
      </c>
      <c r="B452" s="10" t="s">
        <v>1715</v>
      </c>
      <c r="C452" s="11" t="s">
        <v>1716</v>
      </c>
      <c r="D452" s="12"/>
      <c r="E452" s="12" t="s">
        <v>1791</v>
      </c>
      <c r="F452" s="12" t="s">
        <v>67</v>
      </c>
      <c r="G452" s="13">
        <v>1</v>
      </c>
      <c r="H452" s="13"/>
      <c r="I452" s="87">
        <v>0</v>
      </c>
    </row>
    <row r="453" spans="1:9" ht="36" hidden="1" x14ac:dyDescent="0.3">
      <c r="A453" s="86" t="s">
        <v>1793</v>
      </c>
      <c r="B453" s="10"/>
      <c r="C453" s="49" t="s">
        <v>630</v>
      </c>
      <c r="D453" s="12"/>
      <c r="E453" s="12"/>
      <c r="F453" s="29" t="s">
        <v>74</v>
      </c>
      <c r="G453" s="30">
        <v>0.15</v>
      </c>
      <c r="H453" s="30"/>
      <c r="I453" s="91">
        <v>0</v>
      </c>
    </row>
    <row r="454" spans="1:9" ht="108" hidden="1" x14ac:dyDescent="0.3">
      <c r="A454" s="86" t="s">
        <v>1798</v>
      </c>
      <c r="B454" s="10"/>
      <c r="C454" s="49" t="s">
        <v>1665</v>
      </c>
      <c r="D454" s="12"/>
      <c r="E454" s="12" t="s">
        <v>1799</v>
      </c>
      <c r="F454" s="29" t="s">
        <v>74</v>
      </c>
      <c r="G454" s="30">
        <v>0.3</v>
      </c>
      <c r="H454" s="30"/>
      <c r="I454" s="91">
        <v>0</v>
      </c>
    </row>
    <row r="455" spans="1:9" ht="36" hidden="1" x14ac:dyDescent="0.3">
      <c r="A455" s="86" t="s">
        <v>1804</v>
      </c>
      <c r="B455" s="10" t="s">
        <v>1715</v>
      </c>
      <c r="C455" s="11" t="s">
        <v>1716</v>
      </c>
      <c r="D455" s="12"/>
      <c r="E455" s="12" t="s">
        <v>1805</v>
      </c>
      <c r="F455" s="12" t="s">
        <v>67</v>
      </c>
      <c r="G455" s="13">
        <v>1</v>
      </c>
      <c r="H455" s="13"/>
      <c r="I455" s="87">
        <v>0</v>
      </c>
    </row>
    <row r="456" spans="1:9" ht="108" hidden="1" x14ac:dyDescent="0.3">
      <c r="A456" s="86" t="s">
        <v>1807</v>
      </c>
      <c r="B456" s="10"/>
      <c r="C456" s="49" t="s">
        <v>1665</v>
      </c>
      <c r="D456" s="12"/>
      <c r="E456" s="12" t="s">
        <v>1808</v>
      </c>
      <c r="F456" s="29" t="s">
        <v>74</v>
      </c>
      <c r="G456" s="30">
        <v>0.3</v>
      </c>
      <c r="H456" s="30"/>
      <c r="I456" s="91">
        <v>0</v>
      </c>
    </row>
    <row r="457" spans="1:9" ht="36" hidden="1" x14ac:dyDescent="0.3">
      <c r="A457" s="86" t="s">
        <v>1813</v>
      </c>
      <c r="B457" s="10"/>
      <c r="C457" s="49" t="s">
        <v>630</v>
      </c>
      <c r="D457" s="12"/>
      <c r="E457" s="12"/>
      <c r="F457" s="29" t="s">
        <v>74</v>
      </c>
      <c r="G457" s="30">
        <v>0.15</v>
      </c>
      <c r="H457" s="30"/>
      <c r="I457" s="91">
        <v>0</v>
      </c>
    </row>
    <row r="458" spans="1:9" ht="36" hidden="1" x14ac:dyDescent="0.3">
      <c r="A458" s="86" t="s">
        <v>1818</v>
      </c>
      <c r="B458" s="10" t="s">
        <v>1715</v>
      </c>
      <c r="C458" s="11" t="s">
        <v>1716</v>
      </c>
      <c r="D458" s="12"/>
      <c r="E458" s="12" t="s">
        <v>1819</v>
      </c>
      <c r="F458" s="12" t="s">
        <v>67</v>
      </c>
      <c r="G458" s="13">
        <v>1</v>
      </c>
      <c r="H458" s="13"/>
      <c r="I458" s="87">
        <v>0</v>
      </c>
    </row>
    <row r="459" spans="1:9" ht="36" hidden="1" x14ac:dyDescent="0.3">
      <c r="A459" s="86" t="s">
        <v>1821</v>
      </c>
      <c r="B459" s="10"/>
      <c r="C459" s="49" t="s">
        <v>630</v>
      </c>
      <c r="D459" s="12"/>
      <c r="E459" s="12"/>
      <c r="F459" s="29" t="s">
        <v>74</v>
      </c>
      <c r="G459" s="30">
        <v>0.15</v>
      </c>
      <c r="H459" s="30"/>
      <c r="I459" s="91">
        <v>0</v>
      </c>
    </row>
    <row r="460" spans="1:9" ht="108" hidden="1" x14ac:dyDescent="0.3">
      <c r="A460" s="86" t="s">
        <v>1826</v>
      </c>
      <c r="B460" s="10"/>
      <c r="C460" s="49" t="s">
        <v>1665</v>
      </c>
      <c r="D460" s="12"/>
      <c r="E460" s="12" t="s">
        <v>1827</v>
      </c>
      <c r="F460" s="29" t="s">
        <v>74</v>
      </c>
      <c r="G460" s="30">
        <v>0.3</v>
      </c>
      <c r="H460" s="30"/>
      <c r="I460" s="91">
        <v>0</v>
      </c>
    </row>
    <row r="461" spans="1:9" ht="36" hidden="1" x14ac:dyDescent="0.3">
      <c r="A461" s="86" t="s">
        <v>1832</v>
      </c>
      <c r="B461" s="10" t="s">
        <v>1715</v>
      </c>
      <c r="C461" s="11" t="s">
        <v>1716</v>
      </c>
      <c r="D461" s="12"/>
      <c r="E461" s="12" t="s">
        <v>1833</v>
      </c>
      <c r="F461" s="12" t="s">
        <v>67</v>
      </c>
      <c r="G461" s="13">
        <v>1</v>
      </c>
      <c r="H461" s="13"/>
      <c r="I461" s="87">
        <v>0</v>
      </c>
    </row>
    <row r="462" spans="1:9" ht="126" hidden="1" x14ac:dyDescent="0.3">
      <c r="A462" s="86" t="s">
        <v>1835</v>
      </c>
      <c r="B462" s="10"/>
      <c r="C462" s="49" t="s">
        <v>1678</v>
      </c>
      <c r="D462" s="12"/>
      <c r="E462" s="12" t="s">
        <v>1836</v>
      </c>
      <c r="F462" s="29" t="s">
        <v>74</v>
      </c>
      <c r="G462" s="30">
        <v>0.3</v>
      </c>
      <c r="H462" s="30"/>
      <c r="I462" s="91">
        <v>0</v>
      </c>
    </row>
    <row r="463" spans="1:9" ht="36" hidden="1" x14ac:dyDescent="0.3">
      <c r="A463" s="86" t="s">
        <v>1841</v>
      </c>
      <c r="B463" s="10"/>
      <c r="C463" s="49" t="s">
        <v>630</v>
      </c>
      <c r="D463" s="12"/>
      <c r="E463" s="12"/>
      <c r="F463" s="29" t="s">
        <v>74</v>
      </c>
      <c r="G463" s="30">
        <v>0.15</v>
      </c>
      <c r="H463" s="30"/>
      <c r="I463" s="91">
        <v>0</v>
      </c>
    </row>
    <row r="464" spans="1:9" ht="36" hidden="1" x14ac:dyDescent="0.3">
      <c r="A464" s="86" t="s">
        <v>1846</v>
      </c>
      <c r="B464" s="10" t="s">
        <v>1715</v>
      </c>
      <c r="C464" s="11" t="s">
        <v>1716</v>
      </c>
      <c r="D464" s="12"/>
      <c r="E464" s="12" t="s">
        <v>1847</v>
      </c>
      <c r="F464" s="12" t="s">
        <v>67</v>
      </c>
      <c r="G464" s="13">
        <v>1</v>
      </c>
      <c r="H464" s="13"/>
      <c r="I464" s="87">
        <v>0</v>
      </c>
    </row>
    <row r="465" spans="1:9" ht="36" hidden="1" x14ac:dyDescent="0.3">
      <c r="A465" s="86" t="s">
        <v>1849</v>
      </c>
      <c r="B465" s="10"/>
      <c r="C465" s="49" t="s">
        <v>630</v>
      </c>
      <c r="D465" s="12"/>
      <c r="E465" s="12"/>
      <c r="F465" s="29" t="s">
        <v>74</v>
      </c>
      <c r="G465" s="30">
        <v>0.15</v>
      </c>
      <c r="H465" s="30"/>
      <c r="I465" s="91">
        <v>0</v>
      </c>
    </row>
    <row r="466" spans="1:9" ht="108" hidden="1" x14ac:dyDescent="0.3">
      <c r="A466" s="86" t="s">
        <v>1854</v>
      </c>
      <c r="B466" s="10"/>
      <c r="C466" s="49" t="s">
        <v>1665</v>
      </c>
      <c r="D466" s="12"/>
      <c r="E466" s="12" t="s">
        <v>1855</v>
      </c>
      <c r="F466" s="29" t="s">
        <v>74</v>
      </c>
      <c r="G466" s="30">
        <v>0.3</v>
      </c>
      <c r="H466" s="30"/>
      <c r="I466" s="91">
        <v>0</v>
      </c>
    </row>
    <row r="467" spans="1:9" ht="36" hidden="1" x14ac:dyDescent="0.3">
      <c r="A467" s="86" t="s">
        <v>1860</v>
      </c>
      <c r="B467" s="10" t="s">
        <v>1715</v>
      </c>
      <c r="C467" s="11" t="s">
        <v>1716</v>
      </c>
      <c r="D467" s="12"/>
      <c r="E467" s="12" t="s">
        <v>1861</v>
      </c>
      <c r="F467" s="12" t="s">
        <v>67</v>
      </c>
      <c r="G467" s="13">
        <v>1</v>
      </c>
      <c r="H467" s="13"/>
      <c r="I467" s="87">
        <v>0</v>
      </c>
    </row>
    <row r="468" spans="1:9" ht="108" hidden="1" x14ac:dyDescent="0.3">
      <c r="A468" s="86" t="s">
        <v>1863</v>
      </c>
      <c r="B468" s="10"/>
      <c r="C468" s="49" t="s">
        <v>1665</v>
      </c>
      <c r="D468" s="12"/>
      <c r="E468" s="12" t="s">
        <v>1864</v>
      </c>
      <c r="F468" s="29" t="s">
        <v>74</v>
      </c>
      <c r="G468" s="30">
        <v>0.3</v>
      </c>
      <c r="H468" s="30"/>
      <c r="I468" s="91">
        <v>0</v>
      </c>
    </row>
    <row r="469" spans="1:9" ht="36" hidden="1" x14ac:dyDescent="0.3">
      <c r="A469" s="86" t="s">
        <v>1869</v>
      </c>
      <c r="B469" s="10"/>
      <c r="C469" s="49" t="s">
        <v>630</v>
      </c>
      <c r="D469" s="12"/>
      <c r="E469" s="12"/>
      <c r="F469" s="29" t="s">
        <v>74</v>
      </c>
      <c r="G469" s="30">
        <v>0.15</v>
      </c>
      <c r="H469" s="30"/>
      <c r="I469" s="91">
        <v>0</v>
      </c>
    </row>
    <row r="470" spans="1:9" ht="36" hidden="1" x14ac:dyDescent="0.3">
      <c r="A470" s="86" t="s">
        <v>1874</v>
      </c>
      <c r="B470" s="10" t="s">
        <v>1715</v>
      </c>
      <c r="C470" s="11" t="s">
        <v>1716</v>
      </c>
      <c r="D470" s="12"/>
      <c r="E470" s="12" t="s">
        <v>1875</v>
      </c>
      <c r="F470" s="12" t="s">
        <v>67</v>
      </c>
      <c r="G470" s="13">
        <v>1</v>
      </c>
      <c r="H470" s="13"/>
      <c r="I470" s="87">
        <v>0</v>
      </c>
    </row>
    <row r="471" spans="1:9" ht="36" hidden="1" x14ac:dyDescent="0.3">
      <c r="A471" s="86" t="s">
        <v>1877</v>
      </c>
      <c r="B471" s="10"/>
      <c r="C471" s="49" t="s">
        <v>630</v>
      </c>
      <c r="D471" s="12"/>
      <c r="E471" s="12"/>
      <c r="F471" s="29" t="s">
        <v>74</v>
      </c>
      <c r="G471" s="30">
        <v>0.15</v>
      </c>
      <c r="H471" s="30"/>
      <c r="I471" s="91">
        <v>0</v>
      </c>
    </row>
    <row r="472" spans="1:9" ht="108" hidden="1" x14ac:dyDescent="0.3">
      <c r="A472" s="86" t="s">
        <v>1882</v>
      </c>
      <c r="B472" s="10"/>
      <c r="C472" s="49" t="s">
        <v>1722</v>
      </c>
      <c r="D472" s="12"/>
      <c r="E472" s="12" t="s">
        <v>1723</v>
      </c>
      <c r="F472" s="29" t="s">
        <v>74</v>
      </c>
      <c r="G472" s="30">
        <v>0.3</v>
      </c>
      <c r="H472" s="30"/>
      <c r="I472" s="91">
        <v>0</v>
      </c>
    </row>
    <row r="473" spans="1:9" ht="36" hidden="1" x14ac:dyDescent="0.3">
      <c r="A473" s="86" t="s">
        <v>1887</v>
      </c>
      <c r="B473" s="10" t="s">
        <v>1715</v>
      </c>
      <c r="C473" s="11" t="s">
        <v>1716</v>
      </c>
      <c r="D473" s="12"/>
      <c r="E473" s="12" t="s">
        <v>1888</v>
      </c>
      <c r="F473" s="12" t="s">
        <v>67</v>
      </c>
      <c r="G473" s="13">
        <v>1</v>
      </c>
      <c r="H473" s="13"/>
      <c r="I473" s="87">
        <v>0</v>
      </c>
    </row>
    <row r="474" spans="1:9" ht="108" hidden="1" x14ac:dyDescent="0.3">
      <c r="A474" s="86" t="s">
        <v>1890</v>
      </c>
      <c r="B474" s="10"/>
      <c r="C474" s="49" t="s">
        <v>1665</v>
      </c>
      <c r="D474" s="12"/>
      <c r="E474" s="12" t="s">
        <v>1743</v>
      </c>
      <c r="F474" s="29" t="s">
        <v>74</v>
      </c>
      <c r="G474" s="30">
        <v>0.3</v>
      </c>
      <c r="H474" s="30"/>
      <c r="I474" s="91">
        <v>0</v>
      </c>
    </row>
    <row r="475" spans="1:9" ht="36" hidden="1" x14ac:dyDescent="0.3">
      <c r="A475" s="86" t="s">
        <v>1895</v>
      </c>
      <c r="B475" s="10"/>
      <c r="C475" s="49" t="s">
        <v>630</v>
      </c>
      <c r="D475" s="12"/>
      <c r="E475" s="12"/>
      <c r="F475" s="29" t="s">
        <v>74</v>
      </c>
      <c r="G475" s="30">
        <v>0.15</v>
      </c>
      <c r="H475" s="30"/>
      <c r="I475" s="91">
        <v>0</v>
      </c>
    </row>
    <row r="476" spans="1:9" ht="36" hidden="1" x14ac:dyDescent="0.3">
      <c r="A476" s="86" t="s">
        <v>1900</v>
      </c>
      <c r="B476" s="10" t="s">
        <v>1715</v>
      </c>
      <c r="C476" s="11" t="s">
        <v>1716</v>
      </c>
      <c r="D476" s="12"/>
      <c r="E476" s="12" t="s">
        <v>1901</v>
      </c>
      <c r="F476" s="12" t="s">
        <v>67</v>
      </c>
      <c r="G476" s="13">
        <v>1</v>
      </c>
      <c r="H476" s="13"/>
      <c r="I476" s="87">
        <v>0</v>
      </c>
    </row>
    <row r="477" spans="1:9" ht="36" hidden="1" x14ac:dyDescent="0.3">
      <c r="A477" s="86" t="s">
        <v>1903</v>
      </c>
      <c r="B477" s="10"/>
      <c r="C477" s="49" t="s">
        <v>630</v>
      </c>
      <c r="D477" s="12"/>
      <c r="E477" s="12"/>
      <c r="F477" s="29" t="s">
        <v>74</v>
      </c>
      <c r="G477" s="30">
        <v>0.15</v>
      </c>
      <c r="H477" s="30"/>
      <c r="I477" s="91">
        <v>0</v>
      </c>
    </row>
    <row r="478" spans="1:9" ht="108" hidden="1" x14ac:dyDescent="0.3">
      <c r="A478" s="86" t="s">
        <v>1908</v>
      </c>
      <c r="B478" s="10"/>
      <c r="C478" s="49" t="s">
        <v>1665</v>
      </c>
      <c r="D478" s="12"/>
      <c r="E478" s="12" t="s">
        <v>1752</v>
      </c>
      <c r="F478" s="29" t="s">
        <v>74</v>
      </c>
      <c r="G478" s="30">
        <v>0.3</v>
      </c>
      <c r="H478" s="30"/>
      <c r="I478" s="91">
        <v>0</v>
      </c>
    </row>
    <row r="479" spans="1:9" ht="36" hidden="1" x14ac:dyDescent="0.3">
      <c r="A479" s="86" t="s">
        <v>1913</v>
      </c>
      <c r="B479" s="10" t="s">
        <v>1715</v>
      </c>
      <c r="C479" s="11" t="s">
        <v>1716</v>
      </c>
      <c r="D479" s="12"/>
      <c r="E479" s="12" t="s">
        <v>1914</v>
      </c>
      <c r="F479" s="12" t="s">
        <v>67</v>
      </c>
      <c r="G479" s="13">
        <v>1</v>
      </c>
      <c r="H479" s="13"/>
      <c r="I479" s="87">
        <v>0</v>
      </c>
    </row>
    <row r="480" spans="1:9" ht="108" hidden="1" x14ac:dyDescent="0.3">
      <c r="A480" s="86" t="s">
        <v>1916</v>
      </c>
      <c r="B480" s="10"/>
      <c r="C480" s="49" t="s">
        <v>1665</v>
      </c>
      <c r="D480" s="12"/>
      <c r="E480" s="12" t="s">
        <v>1771</v>
      </c>
      <c r="F480" s="29" t="s">
        <v>74</v>
      </c>
      <c r="G480" s="30">
        <v>0.3</v>
      </c>
      <c r="H480" s="30"/>
      <c r="I480" s="91">
        <v>0</v>
      </c>
    </row>
    <row r="481" spans="1:9" ht="36" hidden="1" x14ac:dyDescent="0.3">
      <c r="A481" s="86" t="s">
        <v>1921</v>
      </c>
      <c r="B481" s="10"/>
      <c r="C481" s="49" t="s">
        <v>630</v>
      </c>
      <c r="D481" s="12"/>
      <c r="E481" s="12"/>
      <c r="F481" s="29" t="s">
        <v>74</v>
      </c>
      <c r="G481" s="30">
        <v>0.15</v>
      </c>
      <c r="H481" s="30"/>
      <c r="I481" s="91">
        <v>0</v>
      </c>
    </row>
    <row r="482" spans="1:9" ht="36" hidden="1" x14ac:dyDescent="0.3">
      <c r="A482" s="86" t="s">
        <v>1926</v>
      </c>
      <c r="B482" s="10" t="s">
        <v>1715</v>
      </c>
      <c r="C482" s="11" t="s">
        <v>1716</v>
      </c>
      <c r="D482" s="12"/>
      <c r="E482" s="12" t="s">
        <v>1927</v>
      </c>
      <c r="F482" s="12" t="s">
        <v>67</v>
      </c>
      <c r="G482" s="13">
        <v>1</v>
      </c>
      <c r="H482" s="13"/>
      <c r="I482" s="87">
        <v>0</v>
      </c>
    </row>
    <row r="483" spans="1:9" ht="36" hidden="1" x14ac:dyDescent="0.3">
      <c r="A483" s="86" t="s">
        <v>1929</v>
      </c>
      <c r="B483" s="10"/>
      <c r="C483" s="49" t="s">
        <v>630</v>
      </c>
      <c r="D483" s="12"/>
      <c r="E483" s="12"/>
      <c r="F483" s="29" t="s">
        <v>74</v>
      </c>
      <c r="G483" s="30">
        <v>0.15</v>
      </c>
      <c r="H483" s="30"/>
      <c r="I483" s="91">
        <v>0</v>
      </c>
    </row>
    <row r="484" spans="1:9" ht="108" hidden="1" x14ac:dyDescent="0.3">
      <c r="A484" s="86" t="s">
        <v>1934</v>
      </c>
      <c r="B484" s="10"/>
      <c r="C484" s="49" t="s">
        <v>1665</v>
      </c>
      <c r="D484" s="12"/>
      <c r="E484" s="12" t="s">
        <v>1780</v>
      </c>
      <c r="F484" s="29" t="s">
        <v>74</v>
      </c>
      <c r="G484" s="30">
        <v>0.3</v>
      </c>
      <c r="H484" s="30"/>
      <c r="I484" s="91">
        <v>0</v>
      </c>
    </row>
    <row r="485" spans="1:9" ht="36" hidden="1" x14ac:dyDescent="0.3">
      <c r="A485" s="86" t="s">
        <v>1939</v>
      </c>
      <c r="B485" s="10" t="s">
        <v>1715</v>
      </c>
      <c r="C485" s="11" t="s">
        <v>1716</v>
      </c>
      <c r="D485" s="12"/>
      <c r="E485" s="12" t="s">
        <v>1940</v>
      </c>
      <c r="F485" s="12" t="s">
        <v>67</v>
      </c>
      <c r="G485" s="13">
        <v>1</v>
      </c>
      <c r="H485" s="13"/>
      <c r="I485" s="87">
        <v>0</v>
      </c>
    </row>
    <row r="486" spans="1:9" ht="108" hidden="1" x14ac:dyDescent="0.3">
      <c r="A486" s="86" t="s">
        <v>1942</v>
      </c>
      <c r="B486" s="10"/>
      <c r="C486" s="49" t="s">
        <v>1665</v>
      </c>
      <c r="D486" s="12"/>
      <c r="E486" s="12" t="s">
        <v>1799</v>
      </c>
      <c r="F486" s="29" t="s">
        <v>74</v>
      </c>
      <c r="G486" s="30">
        <v>0.3</v>
      </c>
      <c r="H486" s="30"/>
      <c r="I486" s="91">
        <v>0</v>
      </c>
    </row>
    <row r="487" spans="1:9" ht="36" hidden="1" x14ac:dyDescent="0.3">
      <c r="A487" s="86" t="s">
        <v>1947</v>
      </c>
      <c r="B487" s="10"/>
      <c r="C487" s="49" t="s">
        <v>630</v>
      </c>
      <c r="D487" s="12"/>
      <c r="E487" s="12"/>
      <c r="F487" s="29" t="s">
        <v>74</v>
      </c>
      <c r="G487" s="30">
        <v>0.15</v>
      </c>
      <c r="H487" s="30"/>
      <c r="I487" s="91">
        <v>0</v>
      </c>
    </row>
    <row r="488" spans="1:9" ht="36" hidden="1" x14ac:dyDescent="0.3">
      <c r="A488" s="86" t="s">
        <v>1952</v>
      </c>
      <c r="B488" s="10" t="s">
        <v>1715</v>
      </c>
      <c r="C488" s="11" t="s">
        <v>1716</v>
      </c>
      <c r="D488" s="12"/>
      <c r="E488" s="12" t="s">
        <v>1953</v>
      </c>
      <c r="F488" s="12" t="s">
        <v>67</v>
      </c>
      <c r="G488" s="13">
        <v>1</v>
      </c>
      <c r="H488" s="13"/>
      <c r="I488" s="87">
        <v>0</v>
      </c>
    </row>
    <row r="489" spans="1:9" ht="36" hidden="1" x14ac:dyDescent="0.3">
      <c r="A489" s="86" t="s">
        <v>1955</v>
      </c>
      <c r="B489" s="10"/>
      <c r="C489" s="49" t="s">
        <v>630</v>
      </c>
      <c r="D489" s="12"/>
      <c r="E489" s="12"/>
      <c r="F489" s="29" t="s">
        <v>74</v>
      </c>
      <c r="G489" s="30">
        <v>0.15</v>
      </c>
      <c r="H489" s="30"/>
      <c r="I489" s="91">
        <v>0</v>
      </c>
    </row>
    <row r="490" spans="1:9" ht="108" hidden="1" x14ac:dyDescent="0.3">
      <c r="A490" s="86" t="s">
        <v>1960</v>
      </c>
      <c r="B490" s="10"/>
      <c r="C490" s="49" t="s">
        <v>1665</v>
      </c>
      <c r="D490" s="12"/>
      <c r="E490" s="12" t="s">
        <v>1864</v>
      </c>
      <c r="F490" s="29" t="s">
        <v>74</v>
      </c>
      <c r="G490" s="30">
        <v>0.3</v>
      </c>
      <c r="H490" s="30"/>
      <c r="I490" s="91">
        <v>0</v>
      </c>
    </row>
    <row r="491" spans="1:9" ht="36" hidden="1" x14ac:dyDescent="0.3">
      <c r="A491" s="86" t="s">
        <v>1965</v>
      </c>
      <c r="B491" s="10" t="s">
        <v>1715</v>
      </c>
      <c r="C491" s="11" t="s">
        <v>1716</v>
      </c>
      <c r="D491" s="12"/>
      <c r="E491" s="12" t="s">
        <v>1966</v>
      </c>
      <c r="F491" s="12" t="s">
        <v>67</v>
      </c>
      <c r="G491" s="13">
        <v>1</v>
      </c>
      <c r="H491" s="13"/>
      <c r="I491" s="87">
        <v>0</v>
      </c>
    </row>
    <row r="492" spans="1:9" ht="108" hidden="1" x14ac:dyDescent="0.3">
      <c r="A492" s="86" t="s">
        <v>1968</v>
      </c>
      <c r="B492" s="10"/>
      <c r="C492" s="49" t="s">
        <v>1665</v>
      </c>
      <c r="D492" s="12"/>
      <c r="E492" s="12" t="s">
        <v>1827</v>
      </c>
      <c r="F492" s="29" t="s">
        <v>74</v>
      </c>
      <c r="G492" s="30">
        <v>0.3</v>
      </c>
      <c r="H492" s="30"/>
      <c r="I492" s="91">
        <v>0</v>
      </c>
    </row>
    <row r="493" spans="1:9" ht="36" hidden="1" x14ac:dyDescent="0.3">
      <c r="A493" s="86" t="s">
        <v>1973</v>
      </c>
      <c r="B493" s="10"/>
      <c r="C493" s="49" t="s">
        <v>630</v>
      </c>
      <c r="D493" s="12"/>
      <c r="E493" s="12"/>
      <c r="F493" s="29" t="s">
        <v>74</v>
      </c>
      <c r="G493" s="30">
        <v>0.15</v>
      </c>
      <c r="H493" s="30"/>
      <c r="I493" s="91">
        <v>0</v>
      </c>
    </row>
    <row r="494" spans="1:9" ht="36" hidden="1" x14ac:dyDescent="0.3">
      <c r="A494" s="86" t="s">
        <v>1978</v>
      </c>
      <c r="B494" s="10" t="s">
        <v>1715</v>
      </c>
      <c r="C494" s="11" t="s">
        <v>1716</v>
      </c>
      <c r="D494" s="12"/>
      <c r="E494" s="12" t="s">
        <v>1979</v>
      </c>
      <c r="F494" s="12" t="s">
        <v>67</v>
      </c>
      <c r="G494" s="13">
        <v>1</v>
      </c>
      <c r="H494" s="13"/>
      <c r="I494" s="87">
        <v>0</v>
      </c>
    </row>
    <row r="495" spans="1:9" ht="36" hidden="1" x14ac:dyDescent="0.3">
      <c r="A495" s="86" t="s">
        <v>1981</v>
      </c>
      <c r="B495" s="10"/>
      <c r="C495" s="49" t="s">
        <v>630</v>
      </c>
      <c r="D495" s="12"/>
      <c r="E495" s="12"/>
      <c r="F495" s="29" t="s">
        <v>74</v>
      </c>
      <c r="G495" s="30">
        <v>0.15</v>
      </c>
      <c r="H495" s="30"/>
      <c r="I495" s="91">
        <v>0</v>
      </c>
    </row>
    <row r="496" spans="1:9" ht="126" hidden="1" x14ac:dyDescent="0.3">
      <c r="A496" s="86" t="s">
        <v>1986</v>
      </c>
      <c r="B496" s="10"/>
      <c r="C496" s="49" t="s">
        <v>1678</v>
      </c>
      <c r="D496" s="12"/>
      <c r="E496" s="12" t="s">
        <v>1836</v>
      </c>
      <c r="F496" s="29" t="s">
        <v>74</v>
      </c>
      <c r="G496" s="30">
        <v>0.3</v>
      </c>
      <c r="H496" s="30"/>
      <c r="I496" s="91">
        <v>0</v>
      </c>
    </row>
    <row r="497" spans="1:9" ht="36" hidden="1" x14ac:dyDescent="0.3">
      <c r="A497" s="86" t="s">
        <v>1991</v>
      </c>
      <c r="B497" s="10" t="s">
        <v>1715</v>
      </c>
      <c r="C497" s="11" t="s">
        <v>1716</v>
      </c>
      <c r="D497" s="12"/>
      <c r="E497" s="12" t="s">
        <v>1992</v>
      </c>
      <c r="F497" s="12" t="s">
        <v>67</v>
      </c>
      <c r="G497" s="13">
        <v>1</v>
      </c>
      <c r="H497" s="13"/>
      <c r="I497" s="87">
        <v>0</v>
      </c>
    </row>
    <row r="498" spans="1:9" ht="54" hidden="1" x14ac:dyDescent="0.3">
      <c r="A498" s="86" t="s">
        <v>1994</v>
      </c>
      <c r="B498" s="10"/>
      <c r="C498" s="49" t="s">
        <v>1995</v>
      </c>
      <c r="D498" s="12"/>
      <c r="E498" s="12" t="s">
        <v>1996</v>
      </c>
      <c r="F498" s="29" t="s">
        <v>74</v>
      </c>
      <c r="G498" s="30">
        <v>0.3</v>
      </c>
      <c r="H498" s="30"/>
      <c r="I498" s="91">
        <v>0</v>
      </c>
    </row>
    <row r="499" spans="1:9" ht="36" hidden="1" x14ac:dyDescent="0.3">
      <c r="A499" s="86" t="s">
        <v>2002</v>
      </c>
      <c r="B499" s="10"/>
      <c r="C499" s="49" t="s">
        <v>630</v>
      </c>
      <c r="D499" s="12"/>
      <c r="E499" s="12"/>
      <c r="F499" s="29" t="s">
        <v>74</v>
      </c>
      <c r="G499" s="30">
        <v>0.15</v>
      </c>
      <c r="H499" s="30"/>
      <c r="I499" s="91">
        <v>0</v>
      </c>
    </row>
    <row r="500" spans="1:9" ht="36" hidden="1" x14ac:dyDescent="0.3">
      <c r="A500" s="86" t="s">
        <v>2007</v>
      </c>
      <c r="B500" s="10" t="s">
        <v>1715</v>
      </c>
      <c r="C500" s="11" t="s">
        <v>1716</v>
      </c>
      <c r="D500" s="12"/>
      <c r="E500" s="12" t="s">
        <v>2008</v>
      </c>
      <c r="F500" s="12" t="s">
        <v>67</v>
      </c>
      <c r="G500" s="13">
        <v>1</v>
      </c>
      <c r="H500" s="13"/>
      <c r="I500" s="87">
        <v>0</v>
      </c>
    </row>
    <row r="501" spans="1:9" ht="36" hidden="1" x14ac:dyDescent="0.3">
      <c r="A501" s="86" t="s">
        <v>2010</v>
      </c>
      <c r="B501" s="10"/>
      <c r="C501" s="49" t="s">
        <v>630</v>
      </c>
      <c r="D501" s="12"/>
      <c r="E501" s="12"/>
      <c r="F501" s="29" t="s">
        <v>74</v>
      </c>
      <c r="G501" s="30">
        <v>0.15</v>
      </c>
      <c r="H501" s="30"/>
      <c r="I501" s="91">
        <v>0</v>
      </c>
    </row>
    <row r="502" spans="1:9" ht="90" hidden="1" x14ac:dyDescent="0.3">
      <c r="A502" s="86" t="s">
        <v>2015</v>
      </c>
      <c r="B502" s="10"/>
      <c r="C502" s="49" t="s">
        <v>1665</v>
      </c>
      <c r="D502" s="12"/>
      <c r="E502" s="12" t="s">
        <v>2016</v>
      </c>
      <c r="F502" s="29" t="s">
        <v>74</v>
      </c>
      <c r="G502" s="30">
        <v>0.3</v>
      </c>
      <c r="H502" s="30"/>
      <c r="I502" s="91">
        <v>0</v>
      </c>
    </row>
    <row r="503" spans="1:9" ht="36" x14ac:dyDescent="0.3">
      <c r="A503" s="86" t="s">
        <v>2021</v>
      </c>
      <c r="B503" s="10" t="s">
        <v>1715</v>
      </c>
      <c r="C503" s="11" t="s">
        <v>1716</v>
      </c>
      <c r="D503" s="12"/>
      <c r="E503" s="12" t="s">
        <v>2022</v>
      </c>
      <c r="F503" s="12" t="s">
        <v>67</v>
      </c>
      <c r="G503" s="13">
        <v>1</v>
      </c>
      <c r="H503" s="13"/>
      <c r="I503" s="87">
        <v>9197</v>
      </c>
    </row>
    <row r="504" spans="1:9" ht="126" hidden="1" x14ac:dyDescent="0.3">
      <c r="A504" s="86" t="s">
        <v>2023</v>
      </c>
      <c r="B504" s="10"/>
      <c r="C504" s="49" t="s">
        <v>1722</v>
      </c>
      <c r="D504" s="12"/>
      <c r="E504" s="12" t="s">
        <v>2024</v>
      </c>
      <c r="F504" s="29" t="s">
        <v>74</v>
      </c>
      <c r="G504" s="30">
        <v>0.3</v>
      </c>
      <c r="H504" s="30"/>
      <c r="I504" s="91">
        <v>2759.1</v>
      </c>
    </row>
    <row r="505" spans="1:9" ht="36" hidden="1" x14ac:dyDescent="0.3">
      <c r="A505" s="86" t="s">
        <v>2027</v>
      </c>
      <c r="B505" s="10"/>
      <c r="C505" s="49" t="s">
        <v>630</v>
      </c>
      <c r="D505" s="12"/>
      <c r="E505" s="12"/>
      <c r="F505" s="29" t="s">
        <v>74</v>
      </c>
      <c r="G505" s="30">
        <v>0.15</v>
      </c>
      <c r="H505" s="30"/>
      <c r="I505" s="91">
        <v>1379.55</v>
      </c>
    </row>
    <row r="506" spans="1:9" ht="36" x14ac:dyDescent="0.3">
      <c r="A506" s="86" t="s">
        <v>2030</v>
      </c>
      <c r="B506" s="10" t="s">
        <v>1715</v>
      </c>
      <c r="C506" s="11" t="s">
        <v>1716</v>
      </c>
      <c r="D506" s="12"/>
      <c r="E506" s="12" t="s">
        <v>2031</v>
      </c>
      <c r="F506" s="12" t="s">
        <v>67</v>
      </c>
      <c r="G506" s="13">
        <v>1</v>
      </c>
      <c r="H506" s="13"/>
      <c r="I506" s="87">
        <v>14</v>
      </c>
    </row>
    <row r="507" spans="1:9" ht="36" hidden="1" x14ac:dyDescent="0.3">
      <c r="A507" s="86" t="s">
        <v>2032</v>
      </c>
      <c r="B507" s="10"/>
      <c r="C507" s="49" t="s">
        <v>630</v>
      </c>
      <c r="D507" s="12"/>
      <c r="E507" s="12"/>
      <c r="F507" s="29" t="s">
        <v>74</v>
      </c>
      <c r="G507" s="30">
        <v>0.15</v>
      </c>
      <c r="H507" s="30"/>
      <c r="I507" s="91">
        <v>2.1</v>
      </c>
    </row>
    <row r="508" spans="1:9" ht="126" hidden="1" x14ac:dyDescent="0.3">
      <c r="A508" s="86" t="s">
        <v>2035</v>
      </c>
      <c r="B508" s="10"/>
      <c r="C508" s="49" t="s">
        <v>1665</v>
      </c>
      <c r="D508" s="12"/>
      <c r="E508" s="12" t="s">
        <v>2036</v>
      </c>
      <c r="F508" s="29" t="s">
        <v>74</v>
      </c>
      <c r="G508" s="30">
        <v>0.3</v>
      </c>
      <c r="H508" s="30"/>
      <c r="I508" s="91">
        <v>4.2</v>
      </c>
    </row>
    <row r="509" spans="1:9" ht="36" x14ac:dyDescent="0.3">
      <c r="A509" s="86" t="s">
        <v>2039</v>
      </c>
      <c r="B509" s="10" t="s">
        <v>1715</v>
      </c>
      <c r="C509" s="11" t="s">
        <v>1716</v>
      </c>
      <c r="D509" s="12"/>
      <c r="E509" s="12" t="s">
        <v>2040</v>
      </c>
      <c r="F509" s="12" t="s">
        <v>67</v>
      </c>
      <c r="G509" s="13">
        <v>1</v>
      </c>
      <c r="H509" s="13"/>
      <c r="I509" s="87">
        <v>49.4</v>
      </c>
    </row>
    <row r="510" spans="1:9" ht="126" hidden="1" x14ac:dyDescent="0.3">
      <c r="A510" s="86" t="s">
        <v>2041</v>
      </c>
      <c r="B510" s="10"/>
      <c r="C510" s="49" t="s">
        <v>1665</v>
      </c>
      <c r="D510" s="12"/>
      <c r="E510" s="12" t="s">
        <v>2042</v>
      </c>
      <c r="F510" s="29" t="s">
        <v>74</v>
      </c>
      <c r="G510" s="30">
        <v>0.3</v>
      </c>
      <c r="H510" s="30"/>
      <c r="I510" s="91">
        <v>14.82</v>
      </c>
    </row>
    <row r="511" spans="1:9" ht="36" hidden="1" x14ac:dyDescent="0.3">
      <c r="A511" s="86" t="s">
        <v>2045</v>
      </c>
      <c r="B511" s="10"/>
      <c r="C511" s="49" t="s">
        <v>630</v>
      </c>
      <c r="D511" s="12"/>
      <c r="E511" s="12"/>
      <c r="F511" s="29" t="s">
        <v>74</v>
      </c>
      <c r="G511" s="30">
        <v>0.15</v>
      </c>
      <c r="H511" s="30"/>
      <c r="I511" s="91">
        <v>7.41</v>
      </c>
    </row>
    <row r="512" spans="1:9" ht="36" x14ac:dyDescent="0.3">
      <c r="A512" s="86" t="s">
        <v>2048</v>
      </c>
      <c r="B512" s="10" t="s">
        <v>1715</v>
      </c>
      <c r="C512" s="11" t="s">
        <v>1716</v>
      </c>
      <c r="D512" s="12"/>
      <c r="E512" s="12" t="s">
        <v>2049</v>
      </c>
      <c r="F512" s="12" t="s">
        <v>67</v>
      </c>
      <c r="G512" s="13">
        <v>1</v>
      </c>
      <c r="H512" s="13"/>
      <c r="I512" s="87">
        <v>32.799999999999997</v>
      </c>
    </row>
    <row r="513" spans="1:9" ht="36" hidden="1" x14ac:dyDescent="0.3">
      <c r="A513" s="86" t="s">
        <v>2050</v>
      </c>
      <c r="B513" s="10"/>
      <c r="C513" s="49" t="s">
        <v>630</v>
      </c>
      <c r="D513" s="12"/>
      <c r="E513" s="12"/>
      <c r="F513" s="29" t="s">
        <v>74</v>
      </c>
      <c r="G513" s="30">
        <v>0.15</v>
      </c>
      <c r="H513" s="30"/>
      <c r="I513" s="91">
        <v>4.92</v>
      </c>
    </row>
    <row r="514" spans="1:9" ht="126" hidden="1" x14ac:dyDescent="0.3">
      <c r="A514" s="86" t="s">
        <v>2053</v>
      </c>
      <c r="B514" s="10"/>
      <c r="C514" s="49" t="s">
        <v>1665</v>
      </c>
      <c r="D514" s="12"/>
      <c r="E514" s="12" t="s">
        <v>2054</v>
      </c>
      <c r="F514" s="29" t="s">
        <v>74</v>
      </c>
      <c r="G514" s="30">
        <v>0.3</v>
      </c>
      <c r="H514" s="30"/>
      <c r="I514" s="91">
        <v>9.84</v>
      </c>
    </row>
    <row r="515" spans="1:9" ht="36" x14ac:dyDescent="0.3">
      <c r="A515" s="86" t="s">
        <v>2057</v>
      </c>
      <c r="B515" s="10" t="s">
        <v>1715</v>
      </c>
      <c r="C515" s="11" t="s">
        <v>1716</v>
      </c>
      <c r="D515" s="12"/>
      <c r="E515" s="12" t="s">
        <v>2058</v>
      </c>
      <c r="F515" s="12" t="s">
        <v>67</v>
      </c>
      <c r="G515" s="13">
        <v>1</v>
      </c>
      <c r="H515" s="13"/>
      <c r="I515" s="87">
        <v>7.9</v>
      </c>
    </row>
    <row r="516" spans="1:9" ht="126" hidden="1" x14ac:dyDescent="0.3">
      <c r="A516" s="86" t="s">
        <v>2059</v>
      </c>
      <c r="B516" s="10"/>
      <c r="C516" s="49" t="s">
        <v>1665</v>
      </c>
      <c r="D516" s="12"/>
      <c r="E516" s="12" t="s">
        <v>2060</v>
      </c>
      <c r="F516" s="29" t="s">
        <v>74</v>
      </c>
      <c r="G516" s="30">
        <v>0.3</v>
      </c>
      <c r="H516" s="30"/>
      <c r="I516" s="91">
        <v>2.37</v>
      </c>
    </row>
    <row r="517" spans="1:9" ht="36" hidden="1" x14ac:dyDescent="0.3">
      <c r="A517" s="86" t="s">
        <v>2063</v>
      </c>
      <c r="B517" s="10"/>
      <c r="C517" s="49" t="s">
        <v>630</v>
      </c>
      <c r="D517" s="12"/>
      <c r="E517" s="12"/>
      <c r="F517" s="29" t="s">
        <v>74</v>
      </c>
      <c r="G517" s="30">
        <v>0.15</v>
      </c>
      <c r="H517" s="30"/>
      <c r="I517" s="91">
        <v>1.1850000000000001</v>
      </c>
    </row>
    <row r="518" spans="1:9" ht="36" x14ac:dyDescent="0.3">
      <c r="A518" s="86" t="s">
        <v>2066</v>
      </c>
      <c r="B518" s="10" t="s">
        <v>1715</v>
      </c>
      <c r="C518" s="11" t="s">
        <v>1716</v>
      </c>
      <c r="D518" s="12"/>
      <c r="E518" s="12" t="s">
        <v>2067</v>
      </c>
      <c r="F518" s="12" t="s">
        <v>67</v>
      </c>
      <c r="G518" s="13">
        <v>1</v>
      </c>
      <c r="H518" s="13"/>
      <c r="I518" s="87">
        <v>18.100000000000001</v>
      </c>
    </row>
    <row r="519" spans="1:9" ht="36" hidden="1" x14ac:dyDescent="0.3">
      <c r="A519" s="86" t="s">
        <v>2068</v>
      </c>
      <c r="B519" s="10"/>
      <c r="C519" s="49" t="s">
        <v>630</v>
      </c>
      <c r="D519" s="12"/>
      <c r="E519" s="12"/>
      <c r="F519" s="29" t="s">
        <v>74</v>
      </c>
      <c r="G519" s="30">
        <v>0.15</v>
      </c>
      <c r="H519" s="30"/>
      <c r="I519" s="91">
        <v>2.7149999999999999</v>
      </c>
    </row>
    <row r="520" spans="1:9" ht="126" hidden="1" x14ac:dyDescent="0.3">
      <c r="A520" s="86" t="s">
        <v>2071</v>
      </c>
      <c r="B520" s="10"/>
      <c r="C520" s="49" t="s">
        <v>1665</v>
      </c>
      <c r="D520" s="12"/>
      <c r="E520" s="12" t="s">
        <v>2072</v>
      </c>
      <c r="F520" s="29" t="s">
        <v>74</v>
      </c>
      <c r="G520" s="30">
        <v>0.3</v>
      </c>
      <c r="H520" s="30"/>
      <c r="I520" s="91">
        <v>5.43</v>
      </c>
    </row>
    <row r="521" spans="1:9" ht="36" x14ac:dyDescent="0.3">
      <c r="A521" s="86" t="s">
        <v>2075</v>
      </c>
      <c r="B521" s="10" t="s">
        <v>1715</v>
      </c>
      <c r="C521" s="11" t="s">
        <v>1716</v>
      </c>
      <c r="D521" s="12"/>
      <c r="E521" s="12" t="s">
        <v>2076</v>
      </c>
      <c r="F521" s="12" t="s">
        <v>67</v>
      </c>
      <c r="G521" s="13">
        <v>1</v>
      </c>
      <c r="H521" s="13"/>
      <c r="I521" s="87">
        <v>32.799999999999997</v>
      </c>
    </row>
    <row r="522" spans="1:9" ht="126" hidden="1" x14ac:dyDescent="0.3">
      <c r="A522" s="86" t="s">
        <v>2077</v>
      </c>
      <c r="B522" s="10"/>
      <c r="C522" s="49" t="s">
        <v>1665</v>
      </c>
      <c r="D522" s="12"/>
      <c r="E522" s="12" t="s">
        <v>2078</v>
      </c>
      <c r="F522" s="29" t="s">
        <v>74</v>
      </c>
      <c r="G522" s="30">
        <v>0.3</v>
      </c>
      <c r="H522" s="30"/>
      <c r="I522" s="91">
        <v>9.84</v>
      </c>
    </row>
    <row r="523" spans="1:9" ht="36" hidden="1" x14ac:dyDescent="0.3">
      <c r="A523" s="86" t="s">
        <v>2081</v>
      </c>
      <c r="B523" s="10"/>
      <c r="C523" s="49" t="s">
        <v>630</v>
      </c>
      <c r="D523" s="12"/>
      <c r="E523" s="12"/>
      <c r="F523" s="29" t="s">
        <v>74</v>
      </c>
      <c r="G523" s="30">
        <v>0.15</v>
      </c>
      <c r="H523" s="30"/>
      <c r="I523" s="91">
        <v>4.92</v>
      </c>
    </row>
    <row r="524" spans="1:9" ht="36" x14ac:dyDescent="0.3">
      <c r="A524" s="86" t="s">
        <v>2084</v>
      </c>
      <c r="B524" s="10" t="s">
        <v>1715</v>
      </c>
      <c r="C524" s="11" t="s">
        <v>1716</v>
      </c>
      <c r="D524" s="12"/>
      <c r="E524" s="12" t="s">
        <v>2085</v>
      </c>
      <c r="F524" s="12" t="s">
        <v>67</v>
      </c>
      <c r="G524" s="13">
        <v>1</v>
      </c>
      <c r="H524" s="13"/>
      <c r="I524" s="87">
        <v>5.6</v>
      </c>
    </row>
    <row r="525" spans="1:9" ht="36" hidden="1" x14ac:dyDescent="0.3">
      <c r="A525" s="86" t="s">
        <v>2086</v>
      </c>
      <c r="B525" s="10"/>
      <c r="C525" s="49" t="s">
        <v>630</v>
      </c>
      <c r="D525" s="12"/>
      <c r="E525" s="12"/>
      <c r="F525" s="29" t="s">
        <v>74</v>
      </c>
      <c r="G525" s="30">
        <v>0.15</v>
      </c>
      <c r="H525" s="30"/>
      <c r="I525" s="91">
        <v>0.84</v>
      </c>
    </row>
    <row r="526" spans="1:9" ht="126" hidden="1" x14ac:dyDescent="0.3">
      <c r="A526" s="86" t="s">
        <v>2089</v>
      </c>
      <c r="B526" s="10"/>
      <c r="C526" s="49" t="s">
        <v>1665</v>
      </c>
      <c r="D526" s="12"/>
      <c r="E526" s="12" t="s">
        <v>2090</v>
      </c>
      <c r="F526" s="29" t="s">
        <v>74</v>
      </c>
      <c r="G526" s="30">
        <v>0.3</v>
      </c>
      <c r="H526" s="30"/>
      <c r="I526" s="91">
        <v>1.68</v>
      </c>
    </row>
    <row r="527" spans="1:9" ht="36" x14ac:dyDescent="0.3">
      <c r="A527" s="86" t="s">
        <v>2093</v>
      </c>
      <c r="B527" s="10" t="s">
        <v>1715</v>
      </c>
      <c r="C527" s="11" t="s">
        <v>1716</v>
      </c>
      <c r="D527" s="12"/>
      <c r="E527" s="12" t="s">
        <v>2094</v>
      </c>
      <c r="F527" s="12" t="s">
        <v>67</v>
      </c>
      <c r="G527" s="13">
        <v>1</v>
      </c>
      <c r="H527" s="13"/>
      <c r="I527" s="87">
        <v>744.7</v>
      </c>
    </row>
    <row r="528" spans="1:9" ht="126" hidden="1" x14ac:dyDescent="0.3">
      <c r="A528" s="86" t="s">
        <v>2095</v>
      </c>
      <c r="B528" s="10"/>
      <c r="C528" s="49" t="s">
        <v>1665</v>
      </c>
      <c r="D528" s="12"/>
      <c r="E528" s="12" t="s">
        <v>2096</v>
      </c>
      <c r="F528" s="29" t="s">
        <v>74</v>
      </c>
      <c r="G528" s="30">
        <v>0.3</v>
      </c>
      <c r="H528" s="30"/>
      <c r="I528" s="91">
        <v>223.41</v>
      </c>
    </row>
    <row r="529" spans="1:9" ht="36" hidden="1" x14ac:dyDescent="0.3">
      <c r="A529" s="86" t="s">
        <v>2099</v>
      </c>
      <c r="B529" s="10"/>
      <c r="C529" s="49" t="s">
        <v>630</v>
      </c>
      <c r="D529" s="12"/>
      <c r="E529" s="12"/>
      <c r="F529" s="29" t="s">
        <v>74</v>
      </c>
      <c r="G529" s="30">
        <v>0.15</v>
      </c>
      <c r="H529" s="30"/>
      <c r="I529" s="91">
        <v>111.705</v>
      </c>
    </row>
    <row r="530" spans="1:9" ht="36" x14ac:dyDescent="0.3">
      <c r="A530" s="86" t="s">
        <v>2102</v>
      </c>
      <c r="B530" s="10" t="s">
        <v>1715</v>
      </c>
      <c r="C530" s="11" t="s">
        <v>1716</v>
      </c>
      <c r="D530" s="12"/>
      <c r="E530" s="12" t="s">
        <v>2103</v>
      </c>
      <c r="F530" s="12" t="s">
        <v>67</v>
      </c>
      <c r="G530" s="13">
        <v>1</v>
      </c>
      <c r="H530" s="13"/>
      <c r="I530" s="87">
        <v>3947.8</v>
      </c>
    </row>
    <row r="531" spans="1:9" ht="36" hidden="1" x14ac:dyDescent="0.3">
      <c r="A531" s="86" t="s">
        <v>2104</v>
      </c>
      <c r="B531" s="10"/>
      <c r="C531" s="49" t="s">
        <v>630</v>
      </c>
      <c r="D531" s="12"/>
      <c r="E531" s="12"/>
      <c r="F531" s="29" t="s">
        <v>74</v>
      </c>
      <c r="G531" s="30">
        <v>0.15</v>
      </c>
      <c r="H531" s="30"/>
      <c r="I531" s="91">
        <v>592.16999999999996</v>
      </c>
    </row>
    <row r="532" spans="1:9" ht="108" hidden="1" x14ac:dyDescent="0.3">
      <c r="A532" s="86" t="s">
        <v>2107</v>
      </c>
      <c r="B532" s="10"/>
      <c r="C532" s="49" t="s">
        <v>1665</v>
      </c>
      <c r="D532" s="12"/>
      <c r="E532" s="12" t="s">
        <v>2108</v>
      </c>
      <c r="F532" s="29" t="s">
        <v>74</v>
      </c>
      <c r="G532" s="30">
        <v>0.3</v>
      </c>
      <c r="H532" s="30"/>
      <c r="I532" s="91">
        <v>1184.3399999999999</v>
      </c>
    </row>
    <row r="533" spans="1:9" ht="36" x14ac:dyDescent="0.3">
      <c r="A533" s="86" t="s">
        <v>2111</v>
      </c>
      <c r="B533" s="10" t="s">
        <v>1715</v>
      </c>
      <c r="C533" s="11" t="s">
        <v>1716</v>
      </c>
      <c r="D533" s="12"/>
      <c r="E533" s="12" t="s">
        <v>2112</v>
      </c>
      <c r="F533" s="12" t="s">
        <v>67</v>
      </c>
      <c r="G533" s="13">
        <v>1</v>
      </c>
      <c r="H533" s="13"/>
      <c r="I533" s="87">
        <v>94.4</v>
      </c>
    </row>
    <row r="534" spans="1:9" ht="108" hidden="1" x14ac:dyDescent="0.3">
      <c r="A534" s="86" t="s">
        <v>2113</v>
      </c>
      <c r="B534" s="10"/>
      <c r="C534" s="49" t="s">
        <v>1665</v>
      </c>
      <c r="D534" s="12"/>
      <c r="E534" s="12" t="s">
        <v>2114</v>
      </c>
      <c r="F534" s="29" t="s">
        <v>74</v>
      </c>
      <c r="G534" s="30">
        <v>0.3</v>
      </c>
      <c r="H534" s="30"/>
      <c r="I534" s="91">
        <v>28.32</v>
      </c>
    </row>
    <row r="535" spans="1:9" ht="36" hidden="1" x14ac:dyDescent="0.3">
      <c r="A535" s="86" t="s">
        <v>2117</v>
      </c>
      <c r="B535" s="10"/>
      <c r="C535" s="49" t="s">
        <v>630</v>
      </c>
      <c r="D535" s="12"/>
      <c r="E535" s="12"/>
      <c r="F535" s="29" t="s">
        <v>74</v>
      </c>
      <c r="G535" s="30">
        <v>0.15</v>
      </c>
      <c r="H535" s="30"/>
      <c r="I535" s="91">
        <v>14.16</v>
      </c>
    </row>
    <row r="536" spans="1:9" ht="36" x14ac:dyDescent="0.3">
      <c r="A536" s="86" t="s">
        <v>2120</v>
      </c>
      <c r="B536" s="10" t="s">
        <v>1715</v>
      </c>
      <c r="C536" s="11" t="s">
        <v>1716</v>
      </c>
      <c r="D536" s="12"/>
      <c r="E536" s="12" t="s">
        <v>2121</v>
      </c>
      <c r="F536" s="12" t="s">
        <v>67</v>
      </c>
      <c r="G536" s="13">
        <v>1</v>
      </c>
      <c r="H536" s="13"/>
      <c r="I536" s="87">
        <v>24.9</v>
      </c>
    </row>
    <row r="537" spans="1:9" ht="36" hidden="1" x14ac:dyDescent="0.3">
      <c r="A537" s="86" t="s">
        <v>2122</v>
      </c>
      <c r="B537" s="10"/>
      <c r="C537" s="49" t="s">
        <v>630</v>
      </c>
      <c r="D537" s="12"/>
      <c r="E537" s="12"/>
      <c r="F537" s="29" t="s">
        <v>74</v>
      </c>
      <c r="G537" s="30">
        <v>0.15</v>
      </c>
      <c r="H537" s="30"/>
      <c r="I537" s="91">
        <v>3.7349999999999999</v>
      </c>
    </row>
    <row r="538" spans="1:9" ht="108" hidden="1" x14ac:dyDescent="0.3">
      <c r="A538" s="86" t="s">
        <v>2125</v>
      </c>
      <c r="B538" s="10"/>
      <c r="C538" s="49" t="s">
        <v>1722</v>
      </c>
      <c r="D538" s="12"/>
      <c r="E538" s="12" t="s">
        <v>2126</v>
      </c>
      <c r="F538" s="29" t="s">
        <v>74</v>
      </c>
      <c r="G538" s="30">
        <v>0.3</v>
      </c>
      <c r="H538" s="30"/>
      <c r="I538" s="91">
        <v>7.47</v>
      </c>
    </row>
    <row r="539" spans="1:9" ht="36" x14ac:dyDescent="0.3">
      <c r="A539" s="86" t="s">
        <v>2129</v>
      </c>
      <c r="B539" s="10" t="s">
        <v>1715</v>
      </c>
      <c r="C539" s="11" t="s">
        <v>1716</v>
      </c>
      <c r="D539" s="12"/>
      <c r="E539" s="12" t="s">
        <v>2130</v>
      </c>
      <c r="F539" s="12" t="s">
        <v>67</v>
      </c>
      <c r="G539" s="13">
        <v>1</v>
      </c>
      <c r="H539" s="13"/>
      <c r="I539" s="87">
        <v>649.79999999999995</v>
      </c>
    </row>
    <row r="540" spans="1:9" ht="108" hidden="1" x14ac:dyDescent="0.3">
      <c r="A540" s="86" t="s">
        <v>2131</v>
      </c>
      <c r="B540" s="10"/>
      <c r="C540" s="49" t="s">
        <v>1665</v>
      </c>
      <c r="D540" s="12"/>
      <c r="E540" s="12" t="s">
        <v>2132</v>
      </c>
      <c r="F540" s="29" t="s">
        <v>74</v>
      </c>
      <c r="G540" s="30">
        <v>0.3</v>
      </c>
      <c r="H540" s="30"/>
      <c r="I540" s="91">
        <v>194.94</v>
      </c>
    </row>
    <row r="541" spans="1:9" ht="36" hidden="1" x14ac:dyDescent="0.3">
      <c r="A541" s="86" t="s">
        <v>2135</v>
      </c>
      <c r="B541" s="10"/>
      <c r="C541" s="49" t="s">
        <v>630</v>
      </c>
      <c r="D541" s="12"/>
      <c r="E541" s="12"/>
      <c r="F541" s="29" t="s">
        <v>74</v>
      </c>
      <c r="G541" s="30">
        <v>0.15</v>
      </c>
      <c r="H541" s="30"/>
      <c r="I541" s="91">
        <v>97.47</v>
      </c>
    </row>
    <row r="542" spans="1:9" ht="54" hidden="1" x14ac:dyDescent="0.3">
      <c r="A542" s="86" t="s">
        <v>2138</v>
      </c>
      <c r="B542" s="10" t="s">
        <v>2139</v>
      </c>
      <c r="C542" s="11" t="s">
        <v>2140</v>
      </c>
      <c r="D542" s="12"/>
      <c r="E542" s="12" t="s">
        <v>2141</v>
      </c>
      <c r="F542" s="12" t="s">
        <v>67</v>
      </c>
      <c r="G542" s="13">
        <v>1</v>
      </c>
      <c r="H542" s="13"/>
      <c r="I542" s="87">
        <v>0</v>
      </c>
    </row>
    <row r="543" spans="1:9" ht="36" hidden="1" x14ac:dyDescent="0.3">
      <c r="A543" s="86" t="s">
        <v>2145</v>
      </c>
      <c r="B543" s="10"/>
      <c r="C543" s="49" t="s">
        <v>650</v>
      </c>
      <c r="D543" s="12"/>
      <c r="E543" s="12"/>
      <c r="F543" s="29" t="s">
        <v>74</v>
      </c>
      <c r="G543" s="30">
        <v>0.15</v>
      </c>
      <c r="H543" s="30"/>
      <c r="I543" s="91">
        <v>0</v>
      </c>
    </row>
    <row r="544" spans="1:9" ht="18" hidden="1" x14ac:dyDescent="0.3">
      <c r="A544" s="86" t="s">
        <v>2150</v>
      </c>
      <c r="B544" s="10"/>
      <c r="C544" s="49" t="s">
        <v>625</v>
      </c>
      <c r="D544" s="12"/>
      <c r="E544" s="12"/>
      <c r="F544" s="29" t="s">
        <v>74</v>
      </c>
      <c r="G544" s="30">
        <v>0.25</v>
      </c>
      <c r="H544" s="41"/>
      <c r="I544" s="88">
        <v>0</v>
      </c>
    </row>
    <row r="545" spans="1:9" ht="54" hidden="1" x14ac:dyDescent="0.3">
      <c r="A545" s="86" t="s">
        <v>2155</v>
      </c>
      <c r="B545" s="10"/>
      <c r="C545" s="28" t="s">
        <v>1066</v>
      </c>
      <c r="D545" s="12"/>
      <c r="E545" s="12" t="s">
        <v>608</v>
      </c>
      <c r="F545" s="29" t="s">
        <v>74</v>
      </c>
      <c r="G545" s="30">
        <v>1.2</v>
      </c>
      <c r="H545" s="41"/>
      <c r="I545" s="88">
        <v>0</v>
      </c>
    </row>
    <row r="546" spans="1:9" ht="36" hidden="1" x14ac:dyDescent="0.3">
      <c r="A546" s="86" t="s">
        <v>2160</v>
      </c>
      <c r="B546" s="10"/>
      <c r="C546" s="28" t="s">
        <v>2161</v>
      </c>
      <c r="D546" s="12"/>
      <c r="E546" s="12" t="s">
        <v>2162</v>
      </c>
      <c r="F546" s="29" t="s">
        <v>67</v>
      </c>
      <c r="G546" s="30">
        <v>1.07</v>
      </c>
      <c r="H546" s="41"/>
      <c r="I546" s="88">
        <v>0</v>
      </c>
    </row>
    <row r="547" spans="1:9" ht="54" hidden="1" x14ac:dyDescent="0.3">
      <c r="A547" s="86" t="s">
        <v>2168</v>
      </c>
      <c r="B547" s="10" t="s">
        <v>2139</v>
      </c>
      <c r="C547" s="11" t="s">
        <v>2140</v>
      </c>
      <c r="D547" s="12"/>
      <c r="E547" s="12" t="s">
        <v>2169</v>
      </c>
      <c r="F547" s="12" t="s">
        <v>67</v>
      </c>
      <c r="G547" s="13">
        <v>1</v>
      </c>
      <c r="H547" s="13"/>
      <c r="I547" s="87">
        <v>0</v>
      </c>
    </row>
    <row r="548" spans="1:9" ht="54" hidden="1" x14ac:dyDescent="0.3">
      <c r="A548" s="86" t="s">
        <v>2171</v>
      </c>
      <c r="B548" s="10"/>
      <c r="C548" s="28" t="s">
        <v>2172</v>
      </c>
      <c r="D548" s="12"/>
      <c r="E548" s="12" t="s">
        <v>2173</v>
      </c>
      <c r="F548" s="29" t="s">
        <v>67</v>
      </c>
      <c r="G548" s="30">
        <v>1.07</v>
      </c>
      <c r="H548" s="41"/>
      <c r="I548" s="88">
        <v>0</v>
      </c>
    </row>
    <row r="549" spans="1:9" ht="54" hidden="1" x14ac:dyDescent="0.3">
      <c r="A549" s="86" t="s">
        <v>2179</v>
      </c>
      <c r="B549" s="10"/>
      <c r="C549" s="28" t="s">
        <v>1066</v>
      </c>
      <c r="D549" s="12"/>
      <c r="E549" s="12" t="s">
        <v>608</v>
      </c>
      <c r="F549" s="29" t="s">
        <v>74</v>
      </c>
      <c r="G549" s="30">
        <v>1.2</v>
      </c>
      <c r="H549" s="41"/>
      <c r="I549" s="88">
        <v>0</v>
      </c>
    </row>
    <row r="550" spans="1:9" ht="18" hidden="1" x14ac:dyDescent="0.3">
      <c r="A550" s="86" t="s">
        <v>2184</v>
      </c>
      <c r="B550" s="10"/>
      <c r="C550" s="49" t="s">
        <v>625</v>
      </c>
      <c r="D550" s="12"/>
      <c r="E550" s="12"/>
      <c r="F550" s="29" t="s">
        <v>74</v>
      </c>
      <c r="G550" s="30">
        <v>0.25</v>
      </c>
      <c r="H550" s="41"/>
      <c r="I550" s="88">
        <v>0</v>
      </c>
    </row>
    <row r="551" spans="1:9" ht="36" hidden="1" x14ac:dyDescent="0.3">
      <c r="A551" s="86" t="s">
        <v>2189</v>
      </c>
      <c r="B551" s="10"/>
      <c r="C551" s="49" t="s">
        <v>650</v>
      </c>
      <c r="D551" s="12"/>
      <c r="E551" s="12"/>
      <c r="F551" s="29" t="s">
        <v>74</v>
      </c>
      <c r="G551" s="30">
        <v>0.15</v>
      </c>
      <c r="H551" s="30"/>
      <c r="I551" s="91">
        <v>0</v>
      </c>
    </row>
    <row r="552" spans="1:9" ht="54" hidden="1" x14ac:dyDescent="0.3">
      <c r="A552" s="86" t="s">
        <v>2194</v>
      </c>
      <c r="B552" s="10" t="s">
        <v>2139</v>
      </c>
      <c r="C552" s="11" t="s">
        <v>2140</v>
      </c>
      <c r="D552" s="12"/>
      <c r="E552" s="12" t="s">
        <v>2195</v>
      </c>
      <c r="F552" s="12" t="s">
        <v>67</v>
      </c>
      <c r="G552" s="13">
        <v>1</v>
      </c>
      <c r="H552" s="13"/>
      <c r="I552" s="87">
        <v>0</v>
      </c>
    </row>
    <row r="553" spans="1:9" ht="36" hidden="1" x14ac:dyDescent="0.3">
      <c r="A553" s="86" t="s">
        <v>2197</v>
      </c>
      <c r="B553" s="10"/>
      <c r="C553" s="49" t="s">
        <v>650</v>
      </c>
      <c r="D553" s="12"/>
      <c r="E553" s="12"/>
      <c r="F553" s="29" t="s">
        <v>74</v>
      </c>
      <c r="G553" s="30">
        <v>0.15</v>
      </c>
      <c r="H553" s="30"/>
      <c r="I553" s="91">
        <v>0</v>
      </c>
    </row>
    <row r="554" spans="1:9" ht="18" hidden="1" x14ac:dyDescent="0.3">
      <c r="A554" s="86" t="s">
        <v>2202</v>
      </c>
      <c r="B554" s="10"/>
      <c r="C554" s="49" t="s">
        <v>625</v>
      </c>
      <c r="D554" s="12"/>
      <c r="E554" s="12"/>
      <c r="F554" s="29" t="s">
        <v>74</v>
      </c>
      <c r="G554" s="30">
        <v>0.25</v>
      </c>
      <c r="H554" s="41"/>
      <c r="I554" s="88">
        <v>0</v>
      </c>
    </row>
    <row r="555" spans="1:9" ht="54" hidden="1" x14ac:dyDescent="0.3">
      <c r="A555" s="86" t="s">
        <v>2207</v>
      </c>
      <c r="B555" s="10"/>
      <c r="C555" s="28" t="s">
        <v>1066</v>
      </c>
      <c r="D555" s="12"/>
      <c r="E555" s="12" t="s">
        <v>608</v>
      </c>
      <c r="F555" s="29" t="s">
        <v>74</v>
      </c>
      <c r="G555" s="30">
        <v>1.2</v>
      </c>
      <c r="H555" s="41"/>
      <c r="I555" s="88">
        <v>0</v>
      </c>
    </row>
    <row r="556" spans="1:9" ht="36" hidden="1" x14ac:dyDescent="0.3">
      <c r="A556" s="86" t="s">
        <v>2212</v>
      </c>
      <c r="B556" s="10"/>
      <c r="C556" s="28" t="s">
        <v>2213</v>
      </c>
      <c r="D556" s="12"/>
      <c r="E556" s="12" t="s">
        <v>2214</v>
      </c>
      <c r="F556" s="29" t="s">
        <v>67</v>
      </c>
      <c r="G556" s="30">
        <v>1.07</v>
      </c>
      <c r="H556" s="41"/>
      <c r="I556" s="88">
        <v>0</v>
      </c>
    </row>
    <row r="557" spans="1:9" ht="54" hidden="1" x14ac:dyDescent="0.3">
      <c r="A557" s="86" t="s">
        <v>2220</v>
      </c>
      <c r="B557" s="10" t="s">
        <v>2139</v>
      </c>
      <c r="C557" s="11" t="s">
        <v>2140</v>
      </c>
      <c r="D557" s="12"/>
      <c r="E557" s="12" t="s">
        <v>2221</v>
      </c>
      <c r="F557" s="12" t="s">
        <v>67</v>
      </c>
      <c r="G557" s="13">
        <v>1</v>
      </c>
      <c r="H557" s="13"/>
      <c r="I557" s="87">
        <v>0</v>
      </c>
    </row>
    <row r="558" spans="1:9" ht="36" hidden="1" x14ac:dyDescent="0.3">
      <c r="A558" s="86" t="s">
        <v>2223</v>
      </c>
      <c r="B558" s="10"/>
      <c r="C558" s="28" t="s">
        <v>2224</v>
      </c>
      <c r="D558" s="12"/>
      <c r="E558" s="12" t="s">
        <v>2225</v>
      </c>
      <c r="F558" s="29" t="s">
        <v>67</v>
      </c>
      <c r="G558" s="30">
        <v>1.07</v>
      </c>
      <c r="H558" s="41"/>
      <c r="I558" s="88">
        <v>0</v>
      </c>
    </row>
    <row r="559" spans="1:9" ht="54" hidden="1" x14ac:dyDescent="0.3">
      <c r="A559" s="86" t="s">
        <v>2231</v>
      </c>
      <c r="B559" s="10"/>
      <c r="C559" s="28" t="s">
        <v>1066</v>
      </c>
      <c r="D559" s="12"/>
      <c r="E559" s="12" t="s">
        <v>608</v>
      </c>
      <c r="F559" s="29" t="s">
        <v>74</v>
      </c>
      <c r="G559" s="30">
        <v>1.2</v>
      </c>
      <c r="H559" s="41"/>
      <c r="I559" s="88">
        <v>0</v>
      </c>
    </row>
    <row r="560" spans="1:9" ht="18" hidden="1" x14ac:dyDescent="0.3">
      <c r="A560" s="86" t="s">
        <v>2236</v>
      </c>
      <c r="B560" s="10"/>
      <c r="C560" s="49" t="s">
        <v>625</v>
      </c>
      <c r="D560" s="12"/>
      <c r="E560" s="12"/>
      <c r="F560" s="29" t="s">
        <v>74</v>
      </c>
      <c r="G560" s="30">
        <v>0.25</v>
      </c>
      <c r="H560" s="41"/>
      <c r="I560" s="88">
        <v>0</v>
      </c>
    </row>
    <row r="561" spans="1:9" ht="54" hidden="1" x14ac:dyDescent="0.3">
      <c r="A561" s="86" t="s">
        <v>2241</v>
      </c>
      <c r="B561" s="10" t="s">
        <v>2139</v>
      </c>
      <c r="C561" s="11" t="s">
        <v>2140</v>
      </c>
      <c r="D561" s="12"/>
      <c r="E561" s="12" t="s">
        <v>2242</v>
      </c>
      <c r="F561" s="12" t="s">
        <v>67</v>
      </c>
      <c r="G561" s="13">
        <v>1</v>
      </c>
      <c r="H561" s="13"/>
      <c r="I561" s="87">
        <v>0</v>
      </c>
    </row>
    <row r="562" spans="1:9" ht="36" hidden="1" x14ac:dyDescent="0.3">
      <c r="A562" s="86" t="s">
        <v>2244</v>
      </c>
      <c r="B562" s="10"/>
      <c r="C562" s="49" t="s">
        <v>650</v>
      </c>
      <c r="D562" s="12"/>
      <c r="E562" s="12"/>
      <c r="F562" s="29" t="s">
        <v>74</v>
      </c>
      <c r="G562" s="30">
        <v>0.15</v>
      </c>
      <c r="H562" s="30"/>
      <c r="I562" s="91">
        <v>0</v>
      </c>
    </row>
    <row r="563" spans="1:9" ht="18" hidden="1" x14ac:dyDescent="0.3">
      <c r="A563" s="86" t="s">
        <v>2249</v>
      </c>
      <c r="B563" s="10"/>
      <c r="C563" s="49" t="s">
        <v>625</v>
      </c>
      <c r="D563" s="12"/>
      <c r="E563" s="12"/>
      <c r="F563" s="29" t="s">
        <v>74</v>
      </c>
      <c r="G563" s="30">
        <v>0.25</v>
      </c>
      <c r="H563" s="41"/>
      <c r="I563" s="88">
        <v>0</v>
      </c>
    </row>
    <row r="564" spans="1:9" ht="54" hidden="1" x14ac:dyDescent="0.3">
      <c r="A564" s="86" t="s">
        <v>2254</v>
      </c>
      <c r="B564" s="10"/>
      <c r="C564" s="28" t="s">
        <v>1066</v>
      </c>
      <c r="D564" s="12"/>
      <c r="E564" s="12" t="s">
        <v>608</v>
      </c>
      <c r="F564" s="29" t="s">
        <v>74</v>
      </c>
      <c r="G564" s="30">
        <v>1.2</v>
      </c>
      <c r="H564" s="41"/>
      <c r="I564" s="88">
        <v>0</v>
      </c>
    </row>
    <row r="565" spans="1:9" ht="54" hidden="1" x14ac:dyDescent="0.3">
      <c r="A565" s="86" t="s">
        <v>2259</v>
      </c>
      <c r="B565" s="10"/>
      <c r="C565" s="28" t="s">
        <v>2213</v>
      </c>
      <c r="D565" s="12"/>
      <c r="E565" s="12" t="s">
        <v>2260</v>
      </c>
      <c r="F565" s="29" t="s">
        <v>67</v>
      </c>
      <c r="G565" s="30">
        <v>1.07</v>
      </c>
      <c r="H565" s="41"/>
      <c r="I565" s="88">
        <v>0</v>
      </c>
    </row>
    <row r="566" spans="1:9" ht="54" hidden="1" x14ac:dyDescent="0.3">
      <c r="A566" s="86" t="s">
        <v>2265</v>
      </c>
      <c r="B566" s="10" t="s">
        <v>2139</v>
      </c>
      <c r="C566" s="11" t="s">
        <v>2140</v>
      </c>
      <c r="D566" s="12"/>
      <c r="E566" s="12" t="s">
        <v>2266</v>
      </c>
      <c r="F566" s="12" t="s">
        <v>67</v>
      </c>
      <c r="G566" s="13">
        <v>1</v>
      </c>
      <c r="H566" s="13"/>
      <c r="I566" s="87">
        <v>0</v>
      </c>
    </row>
    <row r="567" spans="1:9" ht="36" hidden="1" x14ac:dyDescent="0.3">
      <c r="A567" s="86" t="s">
        <v>2268</v>
      </c>
      <c r="B567" s="10"/>
      <c r="C567" s="28" t="s">
        <v>2172</v>
      </c>
      <c r="D567" s="12"/>
      <c r="E567" s="12" t="s">
        <v>2269</v>
      </c>
      <c r="F567" s="29" t="s">
        <v>67</v>
      </c>
      <c r="G567" s="30">
        <v>1.07</v>
      </c>
      <c r="H567" s="41"/>
      <c r="I567" s="88">
        <v>0</v>
      </c>
    </row>
    <row r="568" spans="1:9" ht="54" hidden="1" x14ac:dyDescent="0.3">
      <c r="A568" s="86" t="s">
        <v>2274</v>
      </c>
      <c r="B568" s="10"/>
      <c r="C568" s="28" t="s">
        <v>1066</v>
      </c>
      <c r="D568" s="12"/>
      <c r="E568" s="12" t="s">
        <v>608</v>
      </c>
      <c r="F568" s="29" t="s">
        <v>74</v>
      </c>
      <c r="G568" s="30">
        <v>1.2</v>
      </c>
      <c r="H568" s="41"/>
      <c r="I568" s="88">
        <v>0</v>
      </c>
    </row>
    <row r="569" spans="1:9" ht="18" hidden="1" x14ac:dyDescent="0.3">
      <c r="A569" s="86" t="s">
        <v>2279</v>
      </c>
      <c r="B569" s="10"/>
      <c r="C569" s="49" t="s">
        <v>625</v>
      </c>
      <c r="D569" s="12"/>
      <c r="E569" s="12"/>
      <c r="F569" s="29" t="s">
        <v>74</v>
      </c>
      <c r="G569" s="30">
        <v>0.25</v>
      </c>
      <c r="H569" s="41"/>
      <c r="I569" s="88">
        <v>0</v>
      </c>
    </row>
    <row r="570" spans="1:9" ht="54" hidden="1" x14ac:dyDescent="0.3">
      <c r="A570" s="86" t="s">
        <v>2284</v>
      </c>
      <c r="B570" s="10" t="s">
        <v>2139</v>
      </c>
      <c r="C570" s="11" t="s">
        <v>2140</v>
      </c>
      <c r="D570" s="12"/>
      <c r="E570" s="12" t="s">
        <v>2285</v>
      </c>
      <c r="F570" s="12" t="s">
        <v>67</v>
      </c>
      <c r="G570" s="13">
        <v>1</v>
      </c>
      <c r="H570" s="13"/>
      <c r="I570" s="87">
        <v>0</v>
      </c>
    </row>
    <row r="571" spans="1:9" ht="54" hidden="1" x14ac:dyDescent="0.3">
      <c r="A571" s="86" t="s">
        <v>2287</v>
      </c>
      <c r="B571" s="10"/>
      <c r="C571" s="49" t="s">
        <v>1608</v>
      </c>
      <c r="D571" s="12"/>
      <c r="E571" s="12" t="s">
        <v>2288</v>
      </c>
      <c r="F571" s="29" t="s">
        <v>98</v>
      </c>
      <c r="G571" s="30">
        <v>0.23</v>
      </c>
      <c r="H571" s="41"/>
      <c r="I571" s="88">
        <v>0</v>
      </c>
    </row>
    <row r="572" spans="1:9" ht="18" hidden="1" x14ac:dyDescent="0.3">
      <c r="A572" s="86" t="s">
        <v>2293</v>
      </c>
      <c r="B572" s="10"/>
      <c r="C572" s="49" t="s">
        <v>1632</v>
      </c>
      <c r="D572" s="12"/>
      <c r="E572" s="12" t="s">
        <v>2294</v>
      </c>
      <c r="F572" s="29" t="s">
        <v>74</v>
      </c>
      <c r="G572" s="30">
        <v>0.25</v>
      </c>
      <c r="H572" s="41"/>
      <c r="I572" s="88">
        <v>0</v>
      </c>
    </row>
    <row r="573" spans="1:9" ht="54" hidden="1" x14ac:dyDescent="0.3">
      <c r="A573" s="86" t="s">
        <v>2299</v>
      </c>
      <c r="B573" s="10"/>
      <c r="C573" s="28" t="s">
        <v>1066</v>
      </c>
      <c r="D573" s="12"/>
      <c r="E573" s="12" t="s">
        <v>608</v>
      </c>
      <c r="F573" s="29" t="s">
        <v>74</v>
      </c>
      <c r="G573" s="30">
        <v>1.2</v>
      </c>
      <c r="H573" s="41"/>
      <c r="I573" s="88">
        <v>0</v>
      </c>
    </row>
    <row r="574" spans="1:9" ht="54" hidden="1" x14ac:dyDescent="0.3">
      <c r="A574" s="86" t="s">
        <v>2304</v>
      </c>
      <c r="B574" s="10"/>
      <c r="C574" s="28" t="s">
        <v>2172</v>
      </c>
      <c r="D574" s="12"/>
      <c r="E574" s="12" t="s">
        <v>2305</v>
      </c>
      <c r="F574" s="29" t="s">
        <v>67</v>
      </c>
      <c r="G574" s="30">
        <v>1.07</v>
      </c>
      <c r="H574" s="41"/>
      <c r="I574" s="88">
        <v>0</v>
      </c>
    </row>
    <row r="575" spans="1:9" ht="54" hidden="1" x14ac:dyDescent="0.3">
      <c r="A575" s="86" t="s">
        <v>2310</v>
      </c>
      <c r="B575" s="10"/>
      <c r="C575" s="28" t="s">
        <v>2311</v>
      </c>
      <c r="D575" s="12"/>
      <c r="E575" s="12" t="s">
        <v>2312</v>
      </c>
      <c r="F575" s="29" t="s">
        <v>98</v>
      </c>
      <c r="G575" s="30">
        <v>0.23</v>
      </c>
      <c r="H575" s="41"/>
      <c r="I575" s="88">
        <v>0</v>
      </c>
    </row>
    <row r="576" spans="1:9" ht="54" hidden="1" x14ac:dyDescent="0.3">
      <c r="A576" s="86" t="s">
        <v>2318</v>
      </c>
      <c r="B576" s="10" t="s">
        <v>2139</v>
      </c>
      <c r="C576" s="11" t="s">
        <v>2140</v>
      </c>
      <c r="D576" s="12"/>
      <c r="E576" s="12" t="s">
        <v>2319</v>
      </c>
      <c r="F576" s="12" t="s">
        <v>67</v>
      </c>
      <c r="G576" s="13">
        <v>1</v>
      </c>
      <c r="H576" s="13"/>
      <c r="I576" s="87">
        <v>0</v>
      </c>
    </row>
    <row r="577" spans="1:9" ht="72" hidden="1" x14ac:dyDescent="0.3">
      <c r="A577" s="86" t="s">
        <v>2321</v>
      </c>
      <c r="B577" s="10"/>
      <c r="C577" s="28" t="s">
        <v>2311</v>
      </c>
      <c r="D577" s="12"/>
      <c r="E577" s="12" t="s">
        <v>2322</v>
      </c>
      <c r="F577" s="29" t="s">
        <v>98</v>
      </c>
      <c r="G577" s="30">
        <v>0.23</v>
      </c>
      <c r="H577" s="41"/>
      <c r="I577" s="88">
        <v>0</v>
      </c>
    </row>
    <row r="578" spans="1:9" ht="54" hidden="1" x14ac:dyDescent="0.3">
      <c r="A578" s="86" t="s">
        <v>2327</v>
      </c>
      <c r="B578" s="10"/>
      <c r="C578" s="28" t="s">
        <v>2161</v>
      </c>
      <c r="D578" s="12"/>
      <c r="E578" s="12" t="s">
        <v>2328</v>
      </c>
      <c r="F578" s="29" t="s">
        <v>67</v>
      </c>
      <c r="G578" s="30">
        <v>1.07</v>
      </c>
      <c r="H578" s="41"/>
      <c r="I578" s="88">
        <v>0</v>
      </c>
    </row>
    <row r="579" spans="1:9" ht="54" hidden="1" x14ac:dyDescent="0.3">
      <c r="A579" s="86" t="s">
        <v>2333</v>
      </c>
      <c r="B579" s="10"/>
      <c r="C579" s="28" t="s">
        <v>1066</v>
      </c>
      <c r="D579" s="12"/>
      <c r="E579" s="12" t="s">
        <v>608</v>
      </c>
      <c r="F579" s="29" t="s">
        <v>74</v>
      </c>
      <c r="G579" s="30">
        <v>1.2</v>
      </c>
      <c r="H579" s="41"/>
      <c r="I579" s="88">
        <v>0</v>
      </c>
    </row>
    <row r="580" spans="1:9" ht="18" hidden="1" x14ac:dyDescent="0.3">
      <c r="A580" s="86" t="s">
        <v>2338</v>
      </c>
      <c r="B580" s="10"/>
      <c r="C580" s="49" t="s">
        <v>625</v>
      </c>
      <c r="D580" s="12"/>
      <c r="E580" s="12"/>
      <c r="F580" s="29" t="s">
        <v>74</v>
      </c>
      <c r="G580" s="30">
        <v>0.25</v>
      </c>
      <c r="H580" s="41"/>
      <c r="I580" s="88">
        <v>0</v>
      </c>
    </row>
    <row r="581" spans="1:9" ht="36" hidden="1" x14ac:dyDescent="0.3">
      <c r="A581" s="86" t="s">
        <v>2343</v>
      </c>
      <c r="B581" s="10"/>
      <c r="C581" s="49" t="s">
        <v>650</v>
      </c>
      <c r="D581" s="12"/>
      <c r="E581" s="12"/>
      <c r="F581" s="29" t="s">
        <v>74</v>
      </c>
      <c r="G581" s="30">
        <v>0.15</v>
      </c>
      <c r="H581" s="30"/>
      <c r="I581" s="91">
        <v>0</v>
      </c>
    </row>
    <row r="582" spans="1:9" ht="54" hidden="1" x14ac:dyDescent="0.3">
      <c r="A582" s="86" t="s">
        <v>2348</v>
      </c>
      <c r="B582" s="10" t="s">
        <v>2139</v>
      </c>
      <c r="C582" s="11" t="s">
        <v>2140</v>
      </c>
      <c r="D582" s="12"/>
      <c r="E582" s="12" t="s">
        <v>2349</v>
      </c>
      <c r="F582" s="12" t="s">
        <v>67</v>
      </c>
      <c r="G582" s="13">
        <v>1</v>
      </c>
      <c r="H582" s="13"/>
      <c r="I582" s="87">
        <v>0</v>
      </c>
    </row>
    <row r="583" spans="1:9" ht="36" hidden="1" x14ac:dyDescent="0.3">
      <c r="A583" s="86" t="s">
        <v>2351</v>
      </c>
      <c r="B583" s="10"/>
      <c r="C583" s="49" t="s">
        <v>650</v>
      </c>
      <c r="D583" s="12"/>
      <c r="E583" s="12"/>
      <c r="F583" s="29" t="s">
        <v>74</v>
      </c>
      <c r="G583" s="30">
        <v>0.15</v>
      </c>
      <c r="H583" s="30"/>
      <c r="I583" s="91">
        <v>0</v>
      </c>
    </row>
    <row r="584" spans="1:9" ht="18" hidden="1" x14ac:dyDescent="0.3">
      <c r="A584" s="86" t="s">
        <v>2356</v>
      </c>
      <c r="B584" s="10"/>
      <c r="C584" s="49" t="s">
        <v>625</v>
      </c>
      <c r="D584" s="12"/>
      <c r="E584" s="12"/>
      <c r="F584" s="29" t="s">
        <v>74</v>
      </c>
      <c r="G584" s="30">
        <v>0.25</v>
      </c>
      <c r="H584" s="41"/>
      <c r="I584" s="88">
        <v>0</v>
      </c>
    </row>
    <row r="585" spans="1:9" ht="54" hidden="1" x14ac:dyDescent="0.3">
      <c r="A585" s="86" t="s">
        <v>2361</v>
      </c>
      <c r="B585" s="10"/>
      <c r="C585" s="28" t="s">
        <v>1066</v>
      </c>
      <c r="D585" s="12"/>
      <c r="E585" s="12" t="s">
        <v>608</v>
      </c>
      <c r="F585" s="29" t="s">
        <v>74</v>
      </c>
      <c r="G585" s="30">
        <v>1.2</v>
      </c>
      <c r="H585" s="41"/>
      <c r="I585" s="88">
        <v>0</v>
      </c>
    </row>
    <row r="586" spans="1:9" ht="54" hidden="1" x14ac:dyDescent="0.3">
      <c r="A586" s="86" t="s">
        <v>2366</v>
      </c>
      <c r="B586" s="10"/>
      <c r="C586" s="28" t="s">
        <v>2172</v>
      </c>
      <c r="D586" s="12"/>
      <c r="E586" s="12" t="s">
        <v>2173</v>
      </c>
      <c r="F586" s="29" t="s">
        <v>67</v>
      </c>
      <c r="G586" s="30">
        <v>1.07</v>
      </c>
      <c r="H586" s="41"/>
      <c r="I586" s="88">
        <v>0</v>
      </c>
    </row>
    <row r="587" spans="1:9" ht="54" hidden="1" x14ac:dyDescent="0.3">
      <c r="A587" s="86" t="s">
        <v>2371</v>
      </c>
      <c r="B587" s="10" t="s">
        <v>2139</v>
      </c>
      <c r="C587" s="11" t="s">
        <v>2140</v>
      </c>
      <c r="D587" s="12"/>
      <c r="E587" s="12" t="s">
        <v>2372</v>
      </c>
      <c r="F587" s="12" t="s">
        <v>67</v>
      </c>
      <c r="G587" s="13">
        <v>1</v>
      </c>
      <c r="H587" s="13"/>
      <c r="I587" s="87">
        <v>0</v>
      </c>
    </row>
    <row r="588" spans="1:9" ht="36" hidden="1" x14ac:dyDescent="0.3">
      <c r="A588" s="86" t="s">
        <v>2374</v>
      </c>
      <c r="B588" s="10"/>
      <c r="C588" s="28" t="s">
        <v>2213</v>
      </c>
      <c r="D588" s="12"/>
      <c r="E588" s="12" t="s">
        <v>2214</v>
      </c>
      <c r="F588" s="29" t="s">
        <v>67</v>
      </c>
      <c r="G588" s="30">
        <v>1.07</v>
      </c>
      <c r="H588" s="41"/>
      <c r="I588" s="88">
        <v>0</v>
      </c>
    </row>
    <row r="589" spans="1:9" ht="54" hidden="1" x14ac:dyDescent="0.3">
      <c r="A589" s="86" t="s">
        <v>2379</v>
      </c>
      <c r="B589" s="10"/>
      <c r="C589" s="28" t="s">
        <v>1066</v>
      </c>
      <c r="D589" s="12"/>
      <c r="E589" s="12" t="s">
        <v>608</v>
      </c>
      <c r="F589" s="29" t="s">
        <v>74</v>
      </c>
      <c r="G589" s="30">
        <v>1.2</v>
      </c>
      <c r="H589" s="41"/>
      <c r="I589" s="88">
        <v>0</v>
      </c>
    </row>
    <row r="590" spans="1:9" ht="18" hidden="1" x14ac:dyDescent="0.3">
      <c r="A590" s="86" t="s">
        <v>2384</v>
      </c>
      <c r="B590" s="10"/>
      <c r="C590" s="49" t="s">
        <v>625</v>
      </c>
      <c r="D590" s="12"/>
      <c r="E590" s="12"/>
      <c r="F590" s="29" t="s">
        <v>74</v>
      </c>
      <c r="G590" s="30">
        <v>0.25</v>
      </c>
      <c r="H590" s="41"/>
      <c r="I590" s="88">
        <v>0</v>
      </c>
    </row>
    <row r="591" spans="1:9" ht="36" hidden="1" x14ac:dyDescent="0.3">
      <c r="A591" s="86" t="s">
        <v>2389</v>
      </c>
      <c r="B591" s="10"/>
      <c r="C591" s="49" t="s">
        <v>650</v>
      </c>
      <c r="D591" s="12"/>
      <c r="E591" s="12"/>
      <c r="F591" s="29" t="s">
        <v>74</v>
      </c>
      <c r="G591" s="30">
        <v>0.15</v>
      </c>
      <c r="H591" s="30"/>
      <c r="I591" s="91">
        <v>0</v>
      </c>
    </row>
    <row r="592" spans="1:9" ht="54" hidden="1" x14ac:dyDescent="0.3">
      <c r="A592" s="86" t="s">
        <v>2394</v>
      </c>
      <c r="B592" s="10" t="s">
        <v>2139</v>
      </c>
      <c r="C592" s="11" t="s">
        <v>2140</v>
      </c>
      <c r="D592" s="12"/>
      <c r="E592" s="12" t="s">
        <v>2395</v>
      </c>
      <c r="F592" s="12" t="s">
        <v>67</v>
      </c>
      <c r="G592" s="13">
        <v>1</v>
      </c>
      <c r="H592" s="13"/>
      <c r="I592" s="87">
        <v>0</v>
      </c>
    </row>
    <row r="593" spans="1:9" ht="36" hidden="1" x14ac:dyDescent="0.3">
      <c r="A593" s="86" t="s">
        <v>2397</v>
      </c>
      <c r="B593" s="10"/>
      <c r="C593" s="49" t="s">
        <v>650</v>
      </c>
      <c r="D593" s="12"/>
      <c r="E593" s="12"/>
      <c r="F593" s="29" t="s">
        <v>74</v>
      </c>
      <c r="G593" s="30">
        <v>0.15</v>
      </c>
      <c r="H593" s="30"/>
      <c r="I593" s="91">
        <v>0</v>
      </c>
    </row>
    <row r="594" spans="1:9" ht="18" hidden="1" x14ac:dyDescent="0.3">
      <c r="A594" s="86" t="s">
        <v>2402</v>
      </c>
      <c r="B594" s="10"/>
      <c r="C594" s="49" t="s">
        <v>625</v>
      </c>
      <c r="D594" s="12"/>
      <c r="E594" s="12"/>
      <c r="F594" s="29" t="s">
        <v>74</v>
      </c>
      <c r="G594" s="30">
        <v>0.25</v>
      </c>
      <c r="H594" s="41"/>
      <c r="I594" s="88">
        <v>0</v>
      </c>
    </row>
    <row r="595" spans="1:9" ht="54" hidden="1" x14ac:dyDescent="0.3">
      <c r="A595" s="86" t="s">
        <v>2407</v>
      </c>
      <c r="B595" s="10"/>
      <c r="C595" s="28" t="s">
        <v>1066</v>
      </c>
      <c r="D595" s="12"/>
      <c r="E595" s="12" t="s">
        <v>608</v>
      </c>
      <c r="F595" s="29" t="s">
        <v>74</v>
      </c>
      <c r="G595" s="30">
        <v>1.2</v>
      </c>
      <c r="H595" s="41"/>
      <c r="I595" s="88">
        <v>0</v>
      </c>
    </row>
    <row r="596" spans="1:9" ht="36" hidden="1" x14ac:dyDescent="0.3">
      <c r="A596" s="86" t="s">
        <v>2412</v>
      </c>
      <c r="B596" s="10"/>
      <c r="C596" s="28" t="s">
        <v>2224</v>
      </c>
      <c r="D596" s="12"/>
      <c r="E596" s="12" t="s">
        <v>2413</v>
      </c>
      <c r="F596" s="29" t="s">
        <v>67</v>
      </c>
      <c r="G596" s="30">
        <v>1.07</v>
      </c>
      <c r="H596" s="41"/>
      <c r="I596" s="88">
        <v>0</v>
      </c>
    </row>
    <row r="597" spans="1:9" ht="54" hidden="1" x14ac:dyDescent="0.3">
      <c r="A597" s="86" t="s">
        <v>2418</v>
      </c>
      <c r="B597" s="10" t="s">
        <v>2139</v>
      </c>
      <c r="C597" s="11" t="s">
        <v>2140</v>
      </c>
      <c r="D597" s="12"/>
      <c r="E597" s="12" t="s">
        <v>2419</v>
      </c>
      <c r="F597" s="12" t="s">
        <v>67</v>
      </c>
      <c r="G597" s="13">
        <v>1</v>
      </c>
      <c r="H597" s="13"/>
      <c r="I597" s="87">
        <v>0</v>
      </c>
    </row>
    <row r="598" spans="1:9" ht="54" hidden="1" x14ac:dyDescent="0.3">
      <c r="A598" s="86" t="s">
        <v>2421</v>
      </c>
      <c r="B598" s="10"/>
      <c r="C598" s="28" t="s">
        <v>2213</v>
      </c>
      <c r="D598" s="12"/>
      <c r="E598" s="12" t="s">
        <v>2260</v>
      </c>
      <c r="F598" s="29" t="s">
        <v>67</v>
      </c>
      <c r="G598" s="30">
        <v>1.07</v>
      </c>
      <c r="H598" s="41"/>
      <c r="I598" s="88">
        <v>0</v>
      </c>
    </row>
    <row r="599" spans="1:9" ht="54" hidden="1" x14ac:dyDescent="0.3">
      <c r="A599" s="86" t="s">
        <v>2426</v>
      </c>
      <c r="B599" s="10"/>
      <c r="C599" s="28" t="s">
        <v>1066</v>
      </c>
      <c r="D599" s="12"/>
      <c r="E599" s="12" t="s">
        <v>608</v>
      </c>
      <c r="F599" s="29" t="s">
        <v>74</v>
      </c>
      <c r="G599" s="30">
        <v>1.2</v>
      </c>
      <c r="H599" s="41"/>
      <c r="I599" s="88">
        <v>0</v>
      </c>
    </row>
    <row r="600" spans="1:9" ht="18" hidden="1" x14ac:dyDescent="0.3">
      <c r="A600" s="86" t="s">
        <v>2431</v>
      </c>
      <c r="B600" s="10"/>
      <c r="C600" s="49" t="s">
        <v>625</v>
      </c>
      <c r="D600" s="12"/>
      <c r="E600" s="12"/>
      <c r="F600" s="29" t="s">
        <v>74</v>
      </c>
      <c r="G600" s="30">
        <v>0.25</v>
      </c>
      <c r="H600" s="41"/>
      <c r="I600" s="88">
        <v>0</v>
      </c>
    </row>
    <row r="601" spans="1:9" ht="36" hidden="1" x14ac:dyDescent="0.3">
      <c r="A601" s="86" t="s">
        <v>2436</v>
      </c>
      <c r="B601" s="10"/>
      <c r="C601" s="49" t="s">
        <v>650</v>
      </c>
      <c r="D601" s="12"/>
      <c r="E601" s="12"/>
      <c r="F601" s="29" t="s">
        <v>74</v>
      </c>
      <c r="G601" s="30">
        <v>0.15</v>
      </c>
      <c r="H601" s="30"/>
      <c r="I601" s="91">
        <v>0</v>
      </c>
    </row>
    <row r="602" spans="1:9" ht="54" hidden="1" x14ac:dyDescent="0.3">
      <c r="A602" s="86" t="s">
        <v>2441</v>
      </c>
      <c r="B602" s="10" t="s">
        <v>2139</v>
      </c>
      <c r="C602" s="11" t="s">
        <v>2140</v>
      </c>
      <c r="D602" s="12"/>
      <c r="E602" s="12" t="s">
        <v>2442</v>
      </c>
      <c r="F602" s="12" t="s">
        <v>67</v>
      </c>
      <c r="G602" s="13">
        <v>1</v>
      </c>
      <c r="H602" s="13"/>
      <c r="I602" s="87">
        <v>0</v>
      </c>
    </row>
    <row r="603" spans="1:9" ht="36" hidden="1" x14ac:dyDescent="0.3">
      <c r="A603" s="86" t="s">
        <v>2444</v>
      </c>
      <c r="B603" s="10"/>
      <c r="C603" s="49" t="s">
        <v>650</v>
      </c>
      <c r="D603" s="12"/>
      <c r="E603" s="12"/>
      <c r="F603" s="29" t="s">
        <v>74</v>
      </c>
      <c r="G603" s="30">
        <v>0.15</v>
      </c>
      <c r="H603" s="30"/>
      <c r="I603" s="91">
        <v>0</v>
      </c>
    </row>
    <row r="604" spans="1:9" ht="18" hidden="1" x14ac:dyDescent="0.3">
      <c r="A604" s="86" t="s">
        <v>2449</v>
      </c>
      <c r="B604" s="10"/>
      <c r="C604" s="49" t="s">
        <v>625</v>
      </c>
      <c r="D604" s="12"/>
      <c r="E604" s="12"/>
      <c r="F604" s="29" t="s">
        <v>74</v>
      </c>
      <c r="G604" s="30">
        <v>0.25</v>
      </c>
      <c r="H604" s="41"/>
      <c r="I604" s="88">
        <v>0</v>
      </c>
    </row>
    <row r="605" spans="1:9" ht="54" hidden="1" x14ac:dyDescent="0.3">
      <c r="A605" s="86" t="s">
        <v>2454</v>
      </c>
      <c r="B605" s="10"/>
      <c r="C605" s="28" t="s">
        <v>1066</v>
      </c>
      <c r="D605" s="12"/>
      <c r="E605" s="12" t="s">
        <v>608</v>
      </c>
      <c r="F605" s="29" t="s">
        <v>74</v>
      </c>
      <c r="G605" s="30">
        <v>1.2</v>
      </c>
      <c r="H605" s="41"/>
      <c r="I605" s="88">
        <v>0</v>
      </c>
    </row>
    <row r="606" spans="1:9" ht="36" hidden="1" x14ac:dyDescent="0.3">
      <c r="A606" s="86" t="s">
        <v>2459</v>
      </c>
      <c r="B606" s="10"/>
      <c r="C606" s="28" t="s">
        <v>2172</v>
      </c>
      <c r="D606" s="12"/>
      <c r="E606" s="12" t="s">
        <v>2460</v>
      </c>
      <c r="F606" s="29" t="s">
        <v>67</v>
      </c>
      <c r="G606" s="30">
        <v>1.07</v>
      </c>
      <c r="H606" s="41"/>
      <c r="I606" s="88">
        <v>0</v>
      </c>
    </row>
    <row r="607" spans="1:9" ht="54" hidden="1" x14ac:dyDescent="0.3">
      <c r="A607" s="86" t="s">
        <v>2465</v>
      </c>
      <c r="B607" s="10" t="s">
        <v>2139</v>
      </c>
      <c r="C607" s="11" t="s">
        <v>2140</v>
      </c>
      <c r="D607" s="12"/>
      <c r="E607" s="12" t="s">
        <v>2466</v>
      </c>
      <c r="F607" s="12" t="s">
        <v>67</v>
      </c>
      <c r="G607" s="13">
        <v>1</v>
      </c>
      <c r="H607" s="13"/>
      <c r="I607" s="87">
        <v>0</v>
      </c>
    </row>
    <row r="608" spans="1:9" ht="54" hidden="1" x14ac:dyDescent="0.3">
      <c r="A608" s="86" t="s">
        <v>2468</v>
      </c>
      <c r="B608" s="10"/>
      <c r="C608" s="28" t="s">
        <v>2311</v>
      </c>
      <c r="D608" s="12"/>
      <c r="E608" s="12" t="s">
        <v>2288</v>
      </c>
      <c r="F608" s="29" t="s">
        <v>98</v>
      </c>
      <c r="G608" s="30">
        <v>0.23</v>
      </c>
      <c r="H608" s="41"/>
      <c r="I608" s="88">
        <v>0</v>
      </c>
    </row>
    <row r="609" spans="1:9" ht="54" hidden="1" x14ac:dyDescent="0.3">
      <c r="A609" s="86" t="s">
        <v>2473</v>
      </c>
      <c r="B609" s="10"/>
      <c r="C609" s="28" t="s">
        <v>2172</v>
      </c>
      <c r="D609" s="12"/>
      <c r="E609" s="12" t="s">
        <v>2305</v>
      </c>
      <c r="F609" s="29" t="s">
        <v>67</v>
      </c>
      <c r="G609" s="30">
        <v>1.07</v>
      </c>
      <c r="H609" s="41"/>
      <c r="I609" s="88">
        <v>0</v>
      </c>
    </row>
    <row r="610" spans="1:9" ht="54" hidden="1" x14ac:dyDescent="0.3">
      <c r="A610" s="86" t="s">
        <v>2478</v>
      </c>
      <c r="B610" s="10"/>
      <c r="C610" s="28" t="s">
        <v>1066</v>
      </c>
      <c r="D610" s="12"/>
      <c r="E610" s="12" t="s">
        <v>608</v>
      </c>
      <c r="F610" s="29" t="s">
        <v>74</v>
      </c>
      <c r="G610" s="30">
        <v>1.2</v>
      </c>
      <c r="H610" s="41"/>
      <c r="I610" s="88">
        <v>0</v>
      </c>
    </row>
    <row r="611" spans="1:9" ht="18" hidden="1" x14ac:dyDescent="0.3">
      <c r="A611" s="86" t="s">
        <v>2483</v>
      </c>
      <c r="B611" s="10"/>
      <c r="C611" s="49" t="s">
        <v>2484</v>
      </c>
      <c r="D611" s="12"/>
      <c r="E611" s="12" t="s">
        <v>2485</v>
      </c>
      <c r="F611" s="29" t="s">
        <v>74</v>
      </c>
      <c r="G611" s="30">
        <v>0.25</v>
      </c>
      <c r="H611" s="41"/>
      <c r="I611" s="88">
        <v>0</v>
      </c>
    </row>
    <row r="612" spans="1:9" ht="36" hidden="1" x14ac:dyDescent="0.3">
      <c r="A612" s="86" t="s">
        <v>2491</v>
      </c>
      <c r="B612" s="10"/>
      <c r="C612" s="49" t="s">
        <v>650</v>
      </c>
      <c r="D612" s="12"/>
      <c r="E612" s="12"/>
      <c r="F612" s="29" t="s">
        <v>74</v>
      </c>
      <c r="G612" s="30">
        <v>0.15</v>
      </c>
      <c r="H612" s="30"/>
      <c r="I612" s="91">
        <v>0</v>
      </c>
    </row>
    <row r="613" spans="1:9" ht="54" x14ac:dyDescent="0.3">
      <c r="A613" s="86" t="s">
        <v>2496</v>
      </c>
      <c r="B613" s="10" t="s">
        <v>2139</v>
      </c>
      <c r="C613" s="11" t="s">
        <v>2140</v>
      </c>
      <c r="D613" s="12"/>
      <c r="E613" s="12" t="s">
        <v>2497</v>
      </c>
      <c r="F613" s="12" t="s">
        <v>67</v>
      </c>
      <c r="G613" s="13">
        <v>1</v>
      </c>
      <c r="H613" s="13"/>
      <c r="I613" s="87">
        <v>353.8</v>
      </c>
    </row>
    <row r="614" spans="1:9" ht="36" hidden="1" x14ac:dyDescent="0.3">
      <c r="A614" s="86" t="s">
        <v>2498</v>
      </c>
      <c r="B614" s="10"/>
      <c r="C614" s="49" t="s">
        <v>650</v>
      </c>
      <c r="D614" s="12"/>
      <c r="E614" s="12"/>
      <c r="F614" s="29" t="s">
        <v>74</v>
      </c>
      <c r="G614" s="30">
        <v>0.15</v>
      </c>
      <c r="H614" s="30"/>
      <c r="I614" s="91">
        <v>53.07</v>
      </c>
    </row>
    <row r="615" spans="1:9" ht="18" hidden="1" x14ac:dyDescent="0.3">
      <c r="A615" s="86" t="s">
        <v>2501</v>
      </c>
      <c r="B615" s="10"/>
      <c r="C615" s="49" t="s">
        <v>625</v>
      </c>
      <c r="D615" s="12"/>
      <c r="E615" s="12"/>
      <c r="F615" s="29" t="s">
        <v>74</v>
      </c>
      <c r="G615" s="30">
        <v>0.25</v>
      </c>
      <c r="H615" s="41"/>
      <c r="I615" s="88">
        <v>88.45</v>
      </c>
    </row>
    <row r="616" spans="1:9" ht="36" hidden="1" x14ac:dyDescent="0.3">
      <c r="A616" s="86" t="s">
        <v>2504</v>
      </c>
      <c r="B616" s="10"/>
      <c r="C616" s="28" t="s">
        <v>1066</v>
      </c>
      <c r="D616" s="12"/>
      <c r="E616" s="12"/>
      <c r="F616" s="29" t="s">
        <v>74</v>
      </c>
      <c r="G616" s="30">
        <v>1.2</v>
      </c>
      <c r="H616" s="41"/>
      <c r="I616" s="88">
        <v>849.12</v>
      </c>
    </row>
    <row r="617" spans="1:9" ht="54" hidden="1" x14ac:dyDescent="0.3">
      <c r="A617" s="86" t="s">
        <v>2507</v>
      </c>
      <c r="B617" s="10"/>
      <c r="C617" s="28" t="s">
        <v>2161</v>
      </c>
      <c r="D617" s="12"/>
      <c r="E617" s="12" t="s">
        <v>2508</v>
      </c>
      <c r="F617" s="29" t="s">
        <v>67</v>
      </c>
      <c r="G617" s="30">
        <v>1.07</v>
      </c>
      <c r="H617" s="41"/>
      <c r="I617" s="88">
        <v>378.56599999999997</v>
      </c>
    </row>
    <row r="618" spans="1:9" ht="36" hidden="1" x14ac:dyDescent="0.3">
      <c r="A618" s="86" t="s">
        <v>2511</v>
      </c>
      <c r="B618" s="10"/>
      <c r="C618" s="28" t="s">
        <v>2311</v>
      </c>
      <c r="D618" s="12"/>
      <c r="E618" s="12"/>
      <c r="F618" s="29" t="s">
        <v>98</v>
      </c>
      <c r="G618" s="30">
        <v>0.23</v>
      </c>
      <c r="H618" s="41"/>
      <c r="I618" s="88">
        <v>16.100000000000001</v>
      </c>
    </row>
    <row r="619" spans="1:9" ht="54" x14ac:dyDescent="0.3">
      <c r="A619" s="86" t="s">
        <v>2514</v>
      </c>
      <c r="B619" s="10" t="s">
        <v>2139</v>
      </c>
      <c r="C619" s="11" t="s">
        <v>2140</v>
      </c>
      <c r="D619" s="12"/>
      <c r="E619" s="12" t="s">
        <v>2515</v>
      </c>
      <c r="F619" s="12" t="s">
        <v>67</v>
      </c>
      <c r="G619" s="13">
        <v>1</v>
      </c>
      <c r="H619" s="13"/>
      <c r="I619" s="87">
        <v>59.7</v>
      </c>
    </row>
    <row r="620" spans="1:9" ht="90" hidden="1" x14ac:dyDescent="0.3">
      <c r="A620" s="86" t="s">
        <v>2516</v>
      </c>
      <c r="B620" s="10"/>
      <c r="C620" s="28" t="s">
        <v>2172</v>
      </c>
      <c r="D620" s="12"/>
      <c r="E620" s="12" t="s">
        <v>2517</v>
      </c>
      <c r="F620" s="29" t="s">
        <v>67</v>
      </c>
      <c r="G620" s="30">
        <v>1.07</v>
      </c>
      <c r="H620" s="41"/>
      <c r="I620" s="88">
        <v>63.878999999999998</v>
      </c>
    </row>
    <row r="621" spans="1:9" ht="36" hidden="1" x14ac:dyDescent="0.3">
      <c r="A621" s="86" t="s">
        <v>2520</v>
      </c>
      <c r="B621" s="10"/>
      <c r="C621" s="28" t="s">
        <v>1066</v>
      </c>
      <c r="D621" s="12"/>
      <c r="E621" s="12"/>
      <c r="F621" s="29" t="s">
        <v>74</v>
      </c>
      <c r="G621" s="30">
        <v>1.2</v>
      </c>
      <c r="H621" s="41"/>
      <c r="I621" s="88">
        <v>143.28</v>
      </c>
    </row>
    <row r="622" spans="1:9" ht="18" hidden="1" x14ac:dyDescent="0.3">
      <c r="A622" s="86" t="s">
        <v>2523</v>
      </c>
      <c r="B622" s="10"/>
      <c r="C622" s="49" t="s">
        <v>625</v>
      </c>
      <c r="D622" s="12"/>
      <c r="E622" s="12"/>
      <c r="F622" s="29" t="s">
        <v>74</v>
      </c>
      <c r="G622" s="30">
        <v>0.25</v>
      </c>
      <c r="H622" s="41"/>
      <c r="I622" s="88">
        <v>14.925000000000001</v>
      </c>
    </row>
    <row r="623" spans="1:9" ht="36" hidden="1" x14ac:dyDescent="0.3">
      <c r="A623" s="86" t="s">
        <v>2526</v>
      </c>
      <c r="B623" s="10"/>
      <c r="C623" s="49" t="s">
        <v>650</v>
      </c>
      <c r="D623" s="12"/>
      <c r="E623" s="12"/>
      <c r="F623" s="29" t="s">
        <v>74</v>
      </c>
      <c r="G623" s="30">
        <v>0.15</v>
      </c>
      <c r="H623" s="30"/>
      <c r="I623" s="91">
        <v>8.9550000000000001</v>
      </c>
    </row>
    <row r="624" spans="1:9" ht="54" x14ac:dyDescent="0.3">
      <c r="A624" s="86" t="s">
        <v>2529</v>
      </c>
      <c r="B624" s="10" t="s">
        <v>2139</v>
      </c>
      <c r="C624" s="11" t="s">
        <v>2140</v>
      </c>
      <c r="D624" s="12"/>
      <c r="E624" s="12" t="s">
        <v>2530</v>
      </c>
      <c r="F624" s="12" t="s">
        <v>67</v>
      </c>
      <c r="G624" s="13">
        <v>1</v>
      </c>
      <c r="H624" s="13"/>
      <c r="I624" s="87">
        <v>107.8</v>
      </c>
    </row>
    <row r="625" spans="1:9" ht="36" hidden="1" x14ac:dyDescent="0.3">
      <c r="A625" s="86" t="s">
        <v>2531</v>
      </c>
      <c r="B625" s="10"/>
      <c r="C625" s="49" t="s">
        <v>650</v>
      </c>
      <c r="D625" s="12"/>
      <c r="E625" s="12"/>
      <c r="F625" s="29" t="s">
        <v>74</v>
      </c>
      <c r="G625" s="30">
        <v>0.15</v>
      </c>
      <c r="H625" s="30"/>
      <c r="I625" s="91">
        <v>16.170000000000002</v>
      </c>
    </row>
    <row r="626" spans="1:9" ht="18" hidden="1" x14ac:dyDescent="0.3">
      <c r="A626" s="86" t="s">
        <v>2534</v>
      </c>
      <c r="B626" s="10"/>
      <c r="C626" s="49" t="s">
        <v>625</v>
      </c>
      <c r="D626" s="12"/>
      <c r="E626" s="12"/>
      <c r="F626" s="29" t="s">
        <v>74</v>
      </c>
      <c r="G626" s="30">
        <v>0.25</v>
      </c>
      <c r="H626" s="41"/>
      <c r="I626" s="88">
        <v>26.95</v>
      </c>
    </row>
    <row r="627" spans="1:9" ht="36" hidden="1" x14ac:dyDescent="0.3">
      <c r="A627" s="86" t="s">
        <v>2537</v>
      </c>
      <c r="B627" s="10"/>
      <c r="C627" s="28" t="s">
        <v>1066</v>
      </c>
      <c r="D627" s="12"/>
      <c r="E627" s="12"/>
      <c r="F627" s="29" t="s">
        <v>74</v>
      </c>
      <c r="G627" s="30">
        <v>1.2</v>
      </c>
      <c r="H627" s="41"/>
      <c r="I627" s="88">
        <v>646.79999999999995</v>
      </c>
    </row>
    <row r="628" spans="1:9" ht="90" hidden="1" x14ac:dyDescent="0.3">
      <c r="A628" s="86" t="s">
        <v>2540</v>
      </c>
      <c r="B628" s="10"/>
      <c r="C628" s="28" t="s">
        <v>2172</v>
      </c>
      <c r="D628" s="12"/>
      <c r="E628" s="12" t="s">
        <v>2541</v>
      </c>
      <c r="F628" s="29" t="s">
        <v>67</v>
      </c>
      <c r="G628" s="30">
        <v>1.07</v>
      </c>
      <c r="H628" s="41"/>
      <c r="I628" s="88">
        <v>115.346</v>
      </c>
    </row>
    <row r="629" spans="1:9" ht="54" x14ac:dyDescent="0.3">
      <c r="A629" s="86" t="s">
        <v>2544</v>
      </c>
      <c r="B629" s="10" t="s">
        <v>2139</v>
      </c>
      <c r="C629" s="11" t="s">
        <v>2140</v>
      </c>
      <c r="D629" s="12"/>
      <c r="E629" s="12" t="s">
        <v>2545</v>
      </c>
      <c r="F629" s="12" t="s">
        <v>67</v>
      </c>
      <c r="G629" s="13">
        <v>1</v>
      </c>
      <c r="H629" s="13"/>
      <c r="I629" s="87">
        <v>296.2</v>
      </c>
    </row>
    <row r="630" spans="1:9" ht="72" hidden="1" x14ac:dyDescent="0.3">
      <c r="A630" s="86" t="s">
        <v>2546</v>
      </c>
      <c r="B630" s="10"/>
      <c r="C630" s="28" t="s">
        <v>2172</v>
      </c>
      <c r="D630" s="12"/>
      <c r="E630" s="12" t="s">
        <v>2547</v>
      </c>
      <c r="F630" s="29" t="s">
        <v>67</v>
      </c>
      <c r="G630" s="30">
        <v>1.07</v>
      </c>
      <c r="H630" s="41"/>
      <c r="I630" s="88">
        <v>316.93400000000003</v>
      </c>
    </row>
    <row r="631" spans="1:9" ht="36" hidden="1" x14ac:dyDescent="0.3">
      <c r="A631" s="86" t="s">
        <v>2550</v>
      </c>
      <c r="B631" s="10"/>
      <c r="C631" s="28" t="s">
        <v>1066</v>
      </c>
      <c r="D631" s="12"/>
      <c r="E631" s="12"/>
      <c r="F631" s="29" t="s">
        <v>74</v>
      </c>
      <c r="G631" s="30">
        <v>1.2</v>
      </c>
      <c r="H631" s="41"/>
      <c r="I631" s="88">
        <v>710.88</v>
      </c>
    </row>
    <row r="632" spans="1:9" ht="18" hidden="1" x14ac:dyDescent="0.3">
      <c r="A632" s="86" t="s">
        <v>2553</v>
      </c>
      <c r="B632" s="10"/>
      <c r="C632" s="49" t="s">
        <v>625</v>
      </c>
      <c r="D632" s="12"/>
      <c r="E632" s="12"/>
      <c r="F632" s="29" t="s">
        <v>74</v>
      </c>
      <c r="G632" s="30">
        <v>0.25</v>
      </c>
      <c r="H632" s="41"/>
      <c r="I632" s="88">
        <v>74.05</v>
      </c>
    </row>
    <row r="633" spans="1:9" ht="36" hidden="1" x14ac:dyDescent="0.3">
      <c r="A633" s="86" t="s">
        <v>2556</v>
      </c>
      <c r="B633" s="10"/>
      <c r="C633" s="49" t="s">
        <v>650</v>
      </c>
      <c r="D633" s="12"/>
      <c r="E633" s="12"/>
      <c r="F633" s="29" t="s">
        <v>74</v>
      </c>
      <c r="G633" s="30">
        <v>0.15</v>
      </c>
      <c r="H633" s="30"/>
      <c r="I633" s="91">
        <v>44.43</v>
      </c>
    </row>
    <row r="634" spans="1:9" ht="54" x14ac:dyDescent="0.3">
      <c r="A634" s="86" t="s">
        <v>2559</v>
      </c>
      <c r="B634" s="10" t="s">
        <v>2139</v>
      </c>
      <c r="C634" s="11" t="s">
        <v>2140</v>
      </c>
      <c r="D634" s="12"/>
      <c r="E634" s="12" t="s">
        <v>2560</v>
      </c>
      <c r="F634" s="12" t="s">
        <v>67</v>
      </c>
      <c r="G634" s="13">
        <v>1</v>
      </c>
      <c r="H634" s="13"/>
      <c r="I634" s="87">
        <v>751.7</v>
      </c>
    </row>
    <row r="635" spans="1:9" ht="36" hidden="1" x14ac:dyDescent="0.3">
      <c r="A635" s="86" t="s">
        <v>2561</v>
      </c>
      <c r="B635" s="10"/>
      <c r="C635" s="49" t="s">
        <v>650</v>
      </c>
      <c r="D635" s="12"/>
      <c r="E635" s="12"/>
      <c r="F635" s="29" t="s">
        <v>74</v>
      </c>
      <c r="G635" s="30">
        <v>0.15</v>
      </c>
      <c r="H635" s="30"/>
      <c r="I635" s="91">
        <v>112.755</v>
      </c>
    </row>
    <row r="636" spans="1:9" ht="18" hidden="1" x14ac:dyDescent="0.3">
      <c r="A636" s="86" t="s">
        <v>2564</v>
      </c>
      <c r="B636" s="10"/>
      <c r="C636" s="49" t="s">
        <v>625</v>
      </c>
      <c r="D636" s="12"/>
      <c r="E636" s="12"/>
      <c r="F636" s="29" t="s">
        <v>74</v>
      </c>
      <c r="G636" s="30">
        <v>0.25</v>
      </c>
      <c r="H636" s="41"/>
      <c r="I636" s="88">
        <v>187.92500000000001</v>
      </c>
    </row>
    <row r="637" spans="1:9" ht="36" hidden="1" x14ac:dyDescent="0.3">
      <c r="A637" s="86" t="s">
        <v>2567</v>
      </c>
      <c r="B637" s="10"/>
      <c r="C637" s="28" t="s">
        <v>1066</v>
      </c>
      <c r="D637" s="12"/>
      <c r="E637" s="12"/>
      <c r="F637" s="29" t="s">
        <v>74</v>
      </c>
      <c r="G637" s="30">
        <v>1.2</v>
      </c>
      <c r="H637" s="41"/>
      <c r="I637" s="88">
        <v>1804.08</v>
      </c>
    </row>
    <row r="638" spans="1:9" ht="72" hidden="1" x14ac:dyDescent="0.3">
      <c r="A638" s="86" t="s">
        <v>2570</v>
      </c>
      <c r="B638" s="10"/>
      <c r="C638" s="28" t="s">
        <v>2172</v>
      </c>
      <c r="D638" s="12"/>
      <c r="E638" s="12" t="s">
        <v>2571</v>
      </c>
      <c r="F638" s="29" t="s">
        <v>67</v>
      </c>
      <c r="G638" s="30">
        <v>1.07</v>
      </c>
      <c r="H638" s="41"/>
      <c r="I638" s="88">
        <v>804.31899999999996</v>
      </c>
    </row>
    <row r="639" spans="1:9" ht="54" x14ac:dyDescent="0.3">
      <c r="A639" s="86" t="s">
        <v>2574</v>
      </c>
      <c r="B639" s="10" t="s">
        <v>2139</v>
      </c>
      <c r="C639" s="11" t="s">
        <v>2140</v>
      </c>
      <c r="D639" s="12"/>
      <c r="E639" s="12" t="s">
        <v>2575</v>
      </c>
      <c r="F639" s="12" t="s">
        <v>67</v>
      </c>
      <c r="G639" s="13">
        <v>1</v>
      </c>
      <c r="H639" s="13"/>
      <c r="I639" s="87">
        <v>7.8</v>
      </c>
    </row>
    <row r="640" spans="1:9" ht="54" hidden="1" x14ac:dyDescent="0.3">
      <c r="A640" s="86" t="s">
        <v>2576</v>
      </c>
      <c r="B640" s="10"/>
      <c r="C640" s="28" t="s">
        <v>2172</v>
      </c>
      <c r="D640" s="12"/>
      <c r="E640" s="12" t="s">
        <v>2577</v>
      </c>
      <c r="F640" s="29" t="s">
        <v>67</v>
      </c>
      <c r="G640" s="30">
        <v>1.07</v>
      </c>
      <c r="H640" s="41"/>
      <c r="I640" s="88">
        <v>8.3460000000000001</v>
      </c>
    </row>
    <row r="641" spans="1:9" ht="36" hidden="1" x14ac:dyDescent="0.3">
      <c r="A641" s="86" t="s">
        <v>2580</v>
      </c>
      <c r="B641" s="10"/>
      <c r="C641" s="28" t="s">
        <v>1066</v>
      </c>
      <c r="D641" s="12"/>
      <c r="E641" s="12"/>
      <c r="F641" s="29" t="s">
        <v>74</v>
      </c>
      <c r="G641" s="30">
        <v>1.2</v>
      </c>
      <c r="H641" s="41"/>
      <c r="I641" s="88">
        <v>187.2</v>
      </c>
    </row>
    <row r="642" spans="1:9" ht="18" hidden="1" x14ac:dyDescent="0.3">
      <c r="A642" s="86" t="s">
        <v>2583</v>
      </c>
      <c r="B642" s="10"/>
      <c r="C642" s="49" t="s">
        <v>625</v>
      </c>
      <c r="D642" s="12"/>
      <c r="E642" s="12"/>
      <c r="F642" s="29" t="s">
        <v>74</v>
      </c>
      <c r="G642" s="30">
        <v>0.25</v>
      </c>
      <c r="H642" s="41"/>
      <c r="I642" s="88">
        <v>1.95</v>
      </c>
    </row>
    <row r="643" spans="1:9" ht="36" hidden="1" x14ac:dyDescent="0.3">
      <c r="A643" s="86" t="s">
        <v>2586</v>
      </c>
      <c r="B643" s="10"/>
      <c r="C643" s="49" t="s">
        <v>650</v>
      </c>
      <c r="D643" s="12"/>
      <c r="E643" s="12"/>
      <c r="F643" s="29" t="s">
        <v>74</v>
      </c>
      <c r="G643" s="30">
        <v>0.15</v>
      </c>
      <c r="H643" s="30"/>
      <c r="I643" s="91">
        <v>1.17</v>
      </c>
    </row>
    <row r="644" spans="1:9" ht="54" hidden="1" x14ac:dyDescent="0.3">
      <c r="A644" s="86" t="s">
        <v>2589</v>
      </c>
      <c r="B644" s="10" t="s">
        <v>2590</v>
      </c>
      <c r="C644" s="11" t="s">
        <v>2591</v>
      </c>
      <c r="D644" s="12"/>
      <c r="E644" s="12" t="s">
        <v>2592</v>
      </c>
      <c r="F644" s="12" t="s">
        <v>67</v>
      </c>
      <c r="G644" s="13">
        <v>1</v>
      </c>
      <c r="H644" s="13"/>
      <c r="I644" s="87">
        <v>0</v>
      </c>
    </row>
    <row r="645" spans="1:9" ht="36" hidden="1" x14ac:dyDescent="0.3">
      <c r="A645" s="86" t="s">
        <v>2596</v>
      </c>
      <c r="B645" s="10"/>
      <c r="C645" s="49" t="s">
        <v>650</v>
      </c>
      <c r="D645" s="12"/>
      <c r="E645" s="12"/>
      <c r="F645" s="29" t="s">
        <v>74</v>
      </c>
      <c r="G645" s="30">
        <v>0.15</v>
      </c>
      <c r="H645" s="30"/>
      <c r="I645" s="91">
        <v>0</v>
      </c>
    </row>
    <row r="646" spans="1:9" ht="54" hidden="1" x14ac:dyDescent="0.3">
      <c r="A646" s="86" t="s">
        <v>2601</v>
      </c>
      <c r="B646" s="10"/>
      <c r="C646" s="28" t="s">
        <v>1066</v>
      </c>
      <c r="D646" s="12"/>
      <c r="E646" s="12" t="s">
        <v>608</v>
      </c>
      <c r="F646" s="29" t="s">
        <v>74</v>
      </c>
      <c r="G646" s="30">
        <v>1.2</v>
      </c>
      <c r="H646" s="41"/>
      <c r="I646" s="88">
        <v>0</v>
      </c>
    </row>
    <row r="647" spans="1:9" ht="54" hidden="1" x14ac:dyDescent="0.3">
      <c r="A647" s="86" t="s">
        <v>2606</v>
      </c>
      <c r="B647" s="10"/>
      <c r="C647" s="49" t="s">
        <v>2607</v>
      </c>
      <c r="D647" s="12"/>
      <c r="E647" s="12" t="s">
        <v>2608</v>
      </c>
      <c r="F647" s="29" t="s">
        <v>67</v>
      </c>
      <c r="G647" s="30">
        <v>1.1000000000000001</v>
      </c>
      <c r="H647" s="41"/>
      <c r="I647" s="88">
        <v>0</v>
      </c>
    </row>
    <row r="648" spans="1:9" ht="18" hidden="1" x14ac:dyDescent="0.3">
      <c r="A648" s="86" t="s">
        <v>2614</v>
      </c>
      <c r="B648" s="10"/>
      <c r="C648" s="49" t="s">
        <v>625</v>
      </c>
      <c r="D648" s="12"/>
      <c r="E648" s="12"/>
      <c r="F648" s="29" t="s">
        <v>74</v>
      </c>
      <c r="G648" s="30">
        <v>0.25</v>
      </c>
      <c r="H648" s="41"/>
      <c r="I648" s="88">
        <v>0</v>
      </c>
    </row>
    <row r="649" spans="1:9" ht="54" hidden="1" x14ac:dyDescent="0.3">
      <c r="A649" s="86" t="s">
        <v>2619</v>
      </c>
      <c r="B649" s="10" t="s">
        <v>2590</v>
      </c>
      <c r="C649" s="11" t="s">
        <v>2591</v>
      </c>
      <c r="D649" s="12"/>
      <c r="E649" s="12" t="s">
        <v>2620</v>
      </c>
      <c r="F649" s="12" t="s">
        <v>67</v>
      </c>
      <c r="G649" s="13">
        <v>1</v>
      </c>
      <c r="H649" s="13"/>
      <c r="I649" s="87">
        <v>0</v>
      </c>
    </row>
    <row r="650" spans="1:9" ht="18" hidden="1" x14ac:dyDescent="0.3">
      <c r="A650" s="86" t="s">
        <v>2622</v>
      </c>
      <c r="B650" s="10"/>
      <c r="C650" s="49" t="s">
        <v>2484</v>
      </c>
      <c r="D650" s="12"/>
      <c r="E650" s="12"/>
      <c r="F650" s="29" t="s">
        <v>74</v>
      </c>
      <c r="G650" s="30">
        <v>0.25</v>
      </c>
      <c r="H650" s="41"/>
      <c r="I650" s="88">
        <v>0</v>
      </c>
    </row>
    <row r="651" spans="1:9" ht="54" hidden="1" x14ac:dyDescent="0.3">
      <c r="A651" s="86" t="s">
        <v>2627</v>
      </c>
      <c r="B651" s="10"/>
      <c r="C651" s="28" t="s">
        <v>1066</v>
      </c>
      <c r="D651" s="12"/>
      <c r="E651" s="12" t="s">
        <v>608</v>
      </c>
      <c r="F651" s="29" t="s">
        <v>74</v>
      </c>
      <c r="G651" s="30">
        <v>1.2</v>
      </c>
      <c r="H651" s="41"/>
      <c r="I651" s="88">
        <v>0</v>
      </c>
    </row>
    <row r="652" spans="1:9" ht="36" hidden="1" x14ac:dyDescent="0.3">
      <c r="A652" s="86" t="s">
        <v>2632</v>
      </c>
      <c r="B652" s="10"/>
      <c r="C652" s="49" t="s">
        <v>650</v>
      </c>
      <c r="D652" s="12"/>
      <c r="E652" s="12"/>
      <c r="F652" s="29" t="s">
        <v>74</v>
      </c>
      <c r="G652" s="30">
        <v>0.15</v>
      </c>
      <c r="H652" s="30"/>
      <c r="I652" s="91">
        <v>0</v>
      </c>
    </row>
    <row r="653" spans="1:9" ht="54" hidden="1" x14ac:dyDescent="0.3">
      <c r="A653" s="86" t="s">
        <v>2637</v>
      </c>
      <c r="B653" s="10"/>
      <c r="C653" s="28" t="s">
        <v>747</v>
      </c>
      <c r="D653" s="12"/>
      <c r="E653" s="12" t="s">
        <v>2638</v>
      </c>
      <c r="F653" s="29" t="s">
        <v>67</v>
      </c>
      <c r="G653" s="30">
        <v>1.1000000000000001</v>
      </c>
      <c r="H653" s="41"/>
      <c r="I653" s="88">
        <v>0</v>
      </c>
    </row>
    <row r="654" spans="1:9" ht="16.95" customHeight="1" x14ac:dyDescent="0.3">
      <c r="A654" s="86" t="s">
        <v>2643</v>
      </c>
      <c r="B654" s="10" t="s">
        <v>2644</v>
      </c>
      <c r="C654" s="82" t="s">
        <v>2645</v>
      </c>
      <c r="D654" s="83"/>
      <c r="E654" s="83"/>
      <c r="F654" s="83"/>
      <c r="G654" s="83"/>
      <c r="H654" s="83"/>
      <c r="I654" s="83"/>
    </row>
    <row r="655" spans="1:9" ht="54" hidden="1" x14ac:dyDescent="0.3">
      <c r="A655" s="86" t="s">
        <v>2646</v>
      </c>
      <c r="B655" s="10" t="s">
        <v>2647</v>
      </c>
      <c r="C655" s="11" t="s">
        <v>2648</v>
      </c>
      <c r="D655" s="12"/>
      <c r="E655" s="12"/>
      <c r="F655" s="12" t="s">
        <v>67</v>
      </c>
      <c r="G655" s="13">
        <v>1</v>
      </c>
      <c r="H655" s="13"/>
      <c r="I655" s="87">
        <v>0</v>
      </c>
    </row>
    <row r="656" spans="1:9" ht="36" hidden="1" x14ac:dyDescent="0.3">
      <c r="A656" s="86" t="s">
        <v>2651</v>
      </c>
      <c r="B656" s="10"/>
      <c r="C656" s="49" t="s">
        <v>2652</v>
      </c>
      <c r="D656" s="12"/>
      <c r="E656" s="12" t="s">
        <v>1321</v>
      </c>
      <c r="F656" s="29" t="s">
        <v>74</v>
      </c>
      <c r="G656" s="30">
        <v>1.8</v>
      </c>
      <c r="H656" s="41"/>
      <c r="I656" s="88">
        <v>0</v>
      </c>
    </row>
    <row r="657" spans="1:9" ht="18" hidden="1" x14ac:dyDescent="0.3">
      <c r="A657" s="86" t="s">
        <v>2656</v>
      </c>
      <c r="B657" s="10"/>
      <c r="C657" s="49" t="s">
        <v>2657</v>
      </c>
      <c r="D657" s="12"/>
      <c r="E657" s="12"/>
      <c r="F657" s="29" t="s">
        <v>98</v>
      </c>
      <c r="G657" s="30">
        <v>1</v>
      </c>
      <c r="H657" s="30"/>
      <c r="I657" s="91">
        <v>0</v>
      </c>
    </row>
    <row r="658" spans="1:9" ht="18" hidden="1" x14ac:dyDescent="0.3">
      <c r="A658" s="86" t="s">
        <v>2661</v>
      </c>
      <c r="B658" s="10"/>
      <c r="C658" s="49" t="s">
        <v>1186</v>
      </c>
      <c r="D658" s="12"/>
      <c r="E658" s="12"/>
      <c r="F658" s="29" t="s">
        <v>74</v>
      </c>
      <c r="G658" s="30">
        <v>0.25</v>
      </c>
      <c r="H658" s="30"/>
      <c r="I658" s="91">
        <v>0</v>
      </c>
    </row>
    <row r="659" spans="1:9" ht="54" hidden="1" x14ac:dyDescent="0.3">
      <c r="A659" s="86" t="s">
        <v>2664</v>
      </c>
      <c r="B659" s="10" t="s">
        <v>2665</v>
      </c>
      <c r="C659" s="11" t="s">
        <v>2666</v>
      </c>
      <c r="D659" s="12"/>
      <c r="E659" s="12" t="s">
        <v>2667</v>
      </c>
      <c r="F659" s="12" t="s">
        <v>67</v>
      </c>
      <c r="G659" s="13">
        <v>1</v>
      </c>
      <c r="H659" s="13"/>
      <c r="I659" s="87">
        <v>0</v>
      </c>
    </row>
    <row r="660" spans="1:9" ht="36" hidden="1" x14ac:dyDescent="0.3">
      <c r="A660" s="86" t="s">
        <v>2670</v>
      </c>
      <c r="B660" s="10"/>
      <c r="C660" s="28" t="s">
        <v>1153</v>
      </c>
      <c r="D660" s="12"/>
      <c r="E660" s="12" t="s">
        <v>1202</v>
      </c>
      <c r="F660" s="29" t="s">
        <v>74</v>
      </c>
      <c r="G660" s="30">
        <v>4.5</v>
      </c>
      <c r="H660" s="30"/>
      <c r="I660" s="91">
        <v>0</v>
      </c>
    </row>
    <row r="661" spans="1:9" ht="36" hidden="1" x14ac:dyDescent="0.3">
      <c r="A661" s="86" t="s">
        <v>2673</v>
      </c>
      <c r="B661" s="10"/>
      <c r="C661" s="49" t="s">
        <v>2674</v>
      </c>
      <c r="D661" s="12"/>
      <c r="E661" s="12"/>
      <c r="F661" s="29" t="s">
        <v>150</v>
      </c>
      <c r="G661" s="30">
        <v>0.3</v>
      </c>
      <c r="H661" s="41"/>
      <c r="I661" s="88">
        <v>0</v>
      </c>
    </row>
    <row r="662" spans="1:9" ht="36" hidden="1" x14ac:dyDescent="0.3">
      <c r="A662" s="86" t="s">
        <v>2678</v>
      </c>
      <c r="B662" s="10"/>
      <c r="C662" s="49" t="s">
        <v>630</v>
      </c>
      <c r="D662" s="12"/>
      <c r="E662" s="12"/>
      <c r="F662" s="29" t="s">
        <v>74</v>
      </c>
      <c r="G662" s="30">
        <v>0.15</v>
      </c>
      <c r="H662" s="30"/>
      <c r="I662" s="91">
        <v>0</v>
      </c>
    </row>
    <row r="663" spans="1:9" ht="54" hidden="1" x14ac:dyDescent="0.3">
      <c r="A663" s="86" t="s">
        <v>2681</v>
      </c>
      <c r="B663" s="10" t="s">
        <v>2665</v>
      </c>
      <c r="C663" s="11" t="s">
        <v>2666</v>
      </c>
      <c r="D663" s="12"/>
      <c r="E663" s="12" t="s">
        <v>2682</v>
      </c>
      <c r="F663" s="12" t="s">
        <v>67</v>
      </c>
      <c r="G663" s="13">
        <v>1</v>
      </c>
      <c r="H663" s="13"/>
      <c r="I663" s="87">
        <v>0</v>
      </c>
    </row>
    <row r="664" spans="1:9" ht="36" hidden="1" x14ac:dyDescent="0.3">
      <c r="A664" s="86" t="s">
        <v>2683</v>
      </c>
      <c r="B664" s="10"/>
      <c r="C664" s="49" t="s">
        <v>630</v>
      </c>
      <c r="D664" s="12"/>
      <c r="E664" s="12"/>
      <c r="F664" s="29" t="s">
        <v>74</v>
      </c>
      <c r="G664" s="30">
        <v>0.15</v>
      </c>
      <c r="H664" s="30"/>
      <c r="I664" s="91">
        <v>0</v>
      </c>
    </row>
    <row r="665" spans="1:9" ht="36" hidden="1" x14ac:dyDescent="0.3">
      <c r="A665" s="86" t="s">
        <v>2686</v>
      </c>
      <c r="B665" s="10"/>
      <c r="C665" s="49" t="s">
        <v>2674</v>
      </c>
      <c r="D665" s="12"/>
      <c r="E665" s="12"/>
      <c r="F665" s="29" t="s">
        <v>150</v>
      </c>
      <c r="G665" s="30">
        <v>0.3</v>
      </c>
      <c r="H665" s="41"/>
      <c r="I665" s="88">
        <v>0</v>
      </c>
    </row>
    <row r="666" spans="1:9" ht="36" hidden="1" x14ac:dyDescent="0.3">
      <c r="A666" s="86" t="s">
        <v>2689</v>
      </c>
      <c r="B666" s="10"/>
      <c r="C666" s="28" t="s">
        <v>1153</v>
      </c>
      <c r="D666" s="12"/>
      <c r="E666" s="12" t="s">
        <v>1225</v>
      </c>
      <c r="F666" s="29" t="s">
        <v>74</v>
      </c>
      <c r="G666" s="30">
        <v>4.5</v>
      </c>
      <c r="H666" s="30"/>
      <c r="I666" s="91">
        <v>0</v>
      </c>
    </row>
    <row r="667" spans="1:9" ht="54" hidden="1" x14ac:dyDescent="0.3">
      <c r="A667" s="86" t="s">
        <v>2692</v>
      </c>
      <c r="B667" s="10" t="s">
        <v>2665</v>
      </c>
      <c r="C667" s="11" t="s">
        <v>2666</v>
      </c>
      <c r="D667" s="12"/>
      <c r="E667" s="12" t="s">
        <v>2667</v>
      </c>
      <c r="F667" s="12" t="s">
        <v>67</v>
      </c>
      <c r="G667" s="13">
        <v>1</v>
      </c>
      <c r="H667" s="13"/>
      <c r="I667" s="87">
        <v>0</v>
      </c>
    </row>
    <row r="668" spans="1:9" ht="36" hidden="1" x14ac:dyDescent="0.3">
      <c r="A668" s="86" t="s">
        <v>2694</v>
      </c>
      <c r="B668" s="10"/>
      <c r="C668" s="28" t="s">
        <v>1153</v>
      </c>
      <c r="D668" s="12"/>
      <c r="E668" s="12"/>
      <c r="F668" s="29" t="s">
        <v>74</v>
      </c>
      <c r="G668" s="30">
        <v>4.5</v>
      </c>
      <c r="H668" s="30"/>
      <c r="I668" s="91">
        <v>0</v>
      </c>
    </row>
    <row r="669" spans="1:9" ht="18" hidden="1" x14ac:dyDescent="0.3">
      <c r="A669" s="86" t="s">
        <v>2699</v>
      </c>
      <c r="B669" s="10"/>
      <c r="C669" s="49" t="s">
        <v>1207</v>
      </c>
      <c r="D669" s="12"/>
      <c r="E669" s="12"/>
      <c r="F669" s="29" t="s">
        <v>150</v>
      </c>
      <c r="G669" s="30">
        <v>0.3</v>
      </c>
      <c r="H669" s="30"/>
      <c r="I669" s="91">
        <v>0</v>
      </c>
    </row>
    <row r="670" spans="1:9" ht="36" hidden="1" x14ac:dyDescent="0.3">
      <c r="A670" s="86" t="s">
        <v>2704</v>
      </c>
      <c r="B670" s="10"/>
      <c r="C670" s="49" t="s">
        <v>630</v>
      </c>
      <c r="D670" s="12"/>
      <c r="E670" s="12"/>
      <c r="F670" s="29" t="s">
        <v>74</v>
      </c>
      <c r="G670" s="30">
        <v>0.15</v>
      </c>
      <c r="H670" s="30"/>
      <c r="I670" s="91">
        <v>0</v>
      </c>
    </row>
    <row r="671" spans="1:9" ht="54" hidden="1" x14ac:dyDescent="0.3">
      <c r="A671" s="86" t="s">
        <v>2709</v>
      </c>
      <c r="B671" s="10" t="s">
        <v>2665</v>
      </c>
      <c r="C671" s="11" t="s">
        <v>2666</v>
      </c>
      <c r="D671" s="12"/>
      <c r="E671" s="12" t="s">
        <v>2682</v>
      </c>
      <c r="F671" s="12" t="s">
        <v>67</v>
      </c>
      <c r="G671" s="13">
        <v>1</v>
      </c>
      <c r="H671" s="13"/>
      <c r="I671" s="87">
        <v>0</v>
      </c>
    </row>
    <row r="672" spans="1:9" ht="36" hidden="1" x14ac:dyDescent="0.3">
      <c r="A672" s="86" t="s">
        <v>2711</v>
      </c>
      <c r="B672" s="10"/>
      <c r="C672" s="49" t="s">
        <v>630</v>
      </c>
      <c r="D672" s="12"/>
      <c r="E672" s="12"/>
      <c r="F672" s="29" t="s">
        <v>74</v>
      </c>
      <c r="G672" s="30">
        <v>0.15</v>
      </c>
      <c r="H672" s="30"/>
      <c r="I672" s="91">
        <v>0</v>
      </c>
    </row>
    <row r="673" spans="1:9" ht="36" hidden="1" x14ac:dyDescent="0.3">
      <c r="A673" s="86" t="s">
        <v>2716</v>
      </c>
      <c r="B673" s="10"/>
      <c r="C673" s="28" t="s">
        <v>1153</v>
      </c>
      <c r="D673" s="12"/>
      <c r="E673" s="12"/>
      <c r="F673" s="29" t="s">
        <v>74</v>
      </c>
      <c r="G673" s="30">
        <v>4.5</v>
      </c>
      <c r="H673" s="30"/>
      <c r="I673" s="91">
        <v>0</v>
      </c>
    </row>
    <row r="674" spans="1:9" ht="54" x14ac:dyDescent="0.3">
      <c r="A674" s="86" t="s">
        <v>2721</v>
      </c>
      <c r="B674" s="10" t="s">
        <v>2665</v>
      </c>
      <c r="C674" s="74" t="s">
        <v>2666</v>
      </c>
      <c r="D674" s="75"/>
      <c r="E674" s="75" t="s">
        <v>2667</v>
      </c>
      <c r="F674" s="75" t="s">
        <v>67</v>
      </c>
      <c r="G674" s="76">
        <v>1</v>
      </c>
      <c r="H674" s="76"/>
      <c r="I674" s="89">
        <v>662.77499999999998</v>
      </c>
    </row>
    <row r="675" spans="1:9" ht="36" hidden="1" x14ac:dyDescent="0.3">
      <c r="A675" s="86" t="s">
        <v>2722</v>
      </c>
      <c r="B675" s="10"/>
      <c r="C675" s="77" t="s">
        <v>1153</v>
      </c>
      <c r="D675" s="75"/>
      <c r="E675" s="75"/>
      <c r="F675" s="78" t="s">
        <v>74</v>
      </c>
      <c r="G675" s="79">
        <v>4.5</v>
      </c>
      <c r="H675" s="79"/>
      <c r="I675" s="92">
        <v>2982.4879999999998</v>
      </c>
    </row>
    <row r="676" spans="1:9" ht="18" hidden="1" x14ac:dyDescent="0.3">
      <c r="A676" s="86" t="s">
        <v>2725</v>
      </c>
      <c r="B676" s="10"/>
      <c r="C676" s="80" t="s">
        <v>1207</v>
      </c>
      <c r="D676" s="75"/>
      <c r="E676" s="75"/>
      <c r="F676" s="78" t="s">
        <v>150</v>
      </c>
      <c r="G676" s="79">
        <v>0.3</v>
      </c>
      <c r="H676" s="79"/>
      <c r="I676" s="92">
        <v>198.833</v>
      </c>
    </row>
    <row r="677" spans="1:9" ht="36" hidden="1" x14ac:dyDescent="0.3">
      <c r="A677" s="86" t="s">
        <v>2728</v>
      </c>
      <c r="B677" s="10"/>
      <c r="C677" s="80" t="s">
        <v>630</v>
      </c>
      <c r="D677" s="75"/>
      <c r="E677" s="75"/>
      <c r="F677" s="78" t="s">
        <v>74</v>
      </c>
      <c r="G677" s="79">
        <v>0.15</v>
      </c>
      <c r="H677" s="79"/>
      <c r="I677" s="92">
        <v>99.415999999999997</v>
      </c>
    </row>
    <row r="678" spans="1:9" ht="54" x14ac:dyDescent="0.3">
      <c r="A678" s="86" t="s">
        <v>2731</v>
      </c>
      <c r="B678" s="10" t="s">
        <v>2665</v>
      </c>
      <c r="C678" s="74" t="s">
        <v>2666</v>
      </c>
      <c r="D678" s="75"/>
      <c r="E678" s="75" t="s">
        <v>2682</v>
      </c>
      <c r="F678" s="75" t="s">
        <v>67</v>
      </c>
      <c r="G678" s="76">
        <v>1</v>
      </c>
      <c r="H678" s="76"/>
      <c r="I678" s="89">
        <v>662.77499999999998</v>
      </c>
    </row>
    <row r="679" spans="1:9" ht="36" hidden="1" x14ac:dyDescent="0.3">
      <c r="A679" s="86" t="s">
        <v>2732</v>
      </c>
      <c r="B679" s="10"/>
      <c r="C679" s="80" t="s">
        <v>630</v>
      </c>
      <c r="D679" s="75"/>
      <c r="E679" s="75"/>
      <c r="F679" s="78" t="s">
        <v>74</v>
      </c>
      <c r="G679" s="79">
        <v>0.15</v>
      </c>
      <c r="H679" s="79"/>
      <c r="I679" s="92">
        <v>99.415999999999997</v>
      </c>
    </row>
    <row r="680" spans="1:9" ht="36" hidden="1" x14ac:dyDescent="0.3">
      <c r="A680" s="86" t="s">
        <v>2735</v>
      </c>
      <c r="B680" s="10"/>
      <c r="C680" s="77" t="s">
        <v>1153</v>
      </c>
      <c r="D680" s="75"/>
      <c r="E680" s="75"/>
      <c r="F680" s="78" t="s">
        <v>74</v>
      </c>
      <c r="G680" s="79">
        <v>4.5</v>
      </c>
      <c r="H680" s="79"/>
      <c r="I680" s="92">
        <v>2982.4879999999998</v>
      </c>
    </row>
    <row r="681" spans="1:9" ht="54" hidden="1" x14ac:dyDescent="0.3">
      <c r="A681" s="86" t="s">
        <v>2738</v>
      </c>
      <c r="B681" s="10" t="s">
        <v>2739</v>
      </c>
      <c r="C681" s="11" t="s">
        <v>2740</v>
      </c>
      <c r="D681" s="12"/>
      <c r="E681" s="12" t="s">
        <v>66</v>
      </c>
      <c r="F681" s="12" t="s">
        <v>67</v>
      </c>
      <c r="G681" s="13">
        <v>1</v>
      </c>
      <c r="H681" s="13"/>
      <c r="I681" s="87">
        <v>0</v>
      </c>
    </row>
    <row r="682" spans="1:9" ht="18" hidden="1" x14ac:dyDescent="0.3">
      <c r="A682" s="86" t="s">
        <v>2744</v>
      </c>
      <c r="B682" s="10"/>
      <c r="C682" s="49" t="s">
        <v>2745</v>
      </c>
      <c r="D682" s="12"/>
      <c r="E682" s="12"/>
      <c r="F682" s="29" t="s">
        <v>74</v>
      </c>
      <c r="G682" s="30">
        <v>0.3</v>
      </c>
      <c r="H682" s="30"/>
      <c r="I682" s="91">
        <v>0</v>
      </c>
    </row>
    <row r="683" spans="1:9" ht="36" hidden="1" x14ac:dyDescent="0.3">
      <c r="A683" s="86" t="s">
        <v>2751</v>
      </c>
      <c r="B683" s="10"/>
      <c r="C683" s="49" t="s">
        <v>630</v>
      </c>
      <c r="D683" s="12"/>
      <c r="E683" s="12"/>
      <c r="F683" s="29" t="s">
        <v>74</v>
      </c>
      <c r="G683" s="30">
        <v>0.1</v>
      </c>
      <c r="H683" s="30"/>
      <c r="I683" s="91">
        <v>0</v>
      </c>
    </row>
    <row r="684" spans="1:9" ht="54" hidden="1" x14ac:dyDescent="0.3">
      <c r="A684" s="86" t="s">
        <v>2756</v>
      </c>
      <c r="B684" s="10" t="s">
        <v>2739</v>
      </c>
      <c r="C684" s="11" t="s">
        <v>2740</v>
      </c>
      <c r="D684" s="12"/>
      <c r="E684" s="12" t="s">
        <v>89</v>
      </c>
      <c r="F684" s="12" t="s">
        <v>67</v>
      </c>
      <c r="G684" s="13">
        <v>1</v>
      </c>
      <c r="H684" s="13"/>
      <c r="I684" s="87">
        <v>0</v>
      </c>
    </row>
    <row r="685" spans="1:9" ht="36" hidden="1" x14ac:dyDescent="0.3">
      <c r="A685" s="86" t="s">
        <v>2758</v>
      </c>
      <c r="B685" s="10"/>
      <c r="C685" s="49" t="s">
        <v>630</v>
      </c>
      <c r="D685" s="12"/>
      <c r="E685" s="12"/>
      <c r="F685" s="29" t="s">
        <v>74</v>
      </c>
      <c r="G685" s="30">
        <v>0.1</v>
      </c>
      <c r="H685" s="30"/>
      <c r="I685" s="91">
        <v>0</v>
      </c>
    </row>
    <row r="686" spans="1:9" ht="36" hidden="1" x14ac:dyDescent="0.3">
      <c r="A686" s="86" t="s">
        <v>2763</v>
      </c>
      <c r="B686" s="10"/>
      <c r="C686" s="49" t="s">
        <v>2764</v>
      </c>
      <c r="D686" s="12"/>
      <c r="E686" s="12"/>
      <c r="F686" s="29" t="s">
        <v>74</v>
      </c>
      <c r="G686" s="30">
        <v>0.3</v>
      </c>
      <c r="H686" s="30"/>
      <c r="I686" s="91">
        <v>0</v>
      </c>
    </row>
    <row r="687" spans="1:9" ht="54" x14ac:dyDescent="0.3">
      <c r="A687" s="86" t="s">
        <v>2770</v>
      </c>
      <c r="B687" s="10" t="s">
        <v>2739</v>
      </c>
      <c r="C687" s="74" t="s">
        <v>2740</v>
      </c>
      <c r="D687" s="75"/>
      <c r="E687" s="75" t="s">
        <v>66</v>
      </c>
      <c r="F687" s="75" t="s">
        <v>67</v>
      </c>
      <c r="G687" s="76">
        <v>1</v>
      </c>
      <c r="H687" s="76"/>
      <c r="I687" s="89">
        <v>389.59500000000003</v>
      </c>
    </row>
    <row r="688" spans="1:9" ht="108" hidden="1" x14ac:dyDescent="0.3">
      <c r="A688" s="86" t="s">
        <v>2771</v>
      </c>
      <c r="B688" s="10"/>
      <c r="C688" s="80" t="s">
        <v>2745</v>
      </c>
      <c r="D688" s="75"/>
      <c r="E688" s="75" t="s">
        <v>1723</v>
      </c>
      <c r="F688" s="78" t="s">
        <v>74</v>
      </c>
      <c r="G688" s="79">
        <v>0.3</v>
      </c>
      <c r="H688" s="79"/>
      <c r="I688" s="92">
        <v>116.879</v>
      </c>
    </row>
    <row r="689" spans="1:9" ht="36" hidden="1" x14ac:dyDescent="0.3">
      <c r="A689" s="86" t="s">
        <v>2774</v>
      </c>
      <c r="B689" s="10"/>
      <c r="C689" s="80" t="s">
        <v>630</v>
      </c>
      <c r="D689" s="75"/>
      <c r="E689" s="75"/>
      <c r="F689" s="78" t="s">
        <v>74</v>
      </c>
      <c r="G689" s="79">
        <v>0.1</v>
      </c>
      <c r="H689" s="79"/>
      <c r="I689" s="92">
        <v>38.96</v>
      </c>
    </row>
    <row r="690" spans="1:9" ht="54" x14ac:dyDescent="0.3">
      <c r="A690" s="86" t="s">
        <v>2777</v>
      </c>
      <c r="B690" s="10" t="s">
        <v>2739</v>
      </c>
      <c r="C690" s="74" t="s">
        <v>2740</v>
      </c>
      <c r="D690" s="75"/>
      <c r="E690" s="75" t="s">
        <v>89</v>
      </c>
      <c r="F690" s="75" t="s">
        <v>67</v>
      </c>
      <c r="G690" s="76">
        <v>1</v>
      </c>
      <c r="H690" s="76"/>
      <c r="I690" s="89">
        <v>273.18</v>
      </c>
    </row>
    <row r="691" spans="1:9" ht="36" hidden="1" x14ac:dyDescent="0.3">
      <c r="A691" s="86" t="s">
        <v>2778</v>
      </c>
      <c r="B691" s="10"/>
      <c r="C691" s="80" t="s">
        <v>630</v>
      </c>
      <c r="D691" s="75"/>
      <c r="E691" s="75"/>
      <c r="F691" s="78" t="s">
        <v>74</v>
      </c>
      <c r="G691" s="79">
        <v>0.1</v>
      </c>
      <c r="H691" s="79"/>
      <c r="I691" s="92">
        <v>27.318000000000001</v>
      </c>
    </row>
    <row r="692" spans="1:9" ht="108" hidden="1" x14ac:dyDescent="0.3">
      <c r="A692" s="86" t="s">
        <v>2781</v>
      </c>
      <c r="B692" s="10"/>
      <c r="C692" s="80" t="s">
        <v>2745</v>
      </c>
      <c r="D692" s="75"/>
      <c r="E692" s="75" t="s">
        <v>1723</v>
      </c>
      <c r="F692" s="78" t="s">
        <v>74</v>
      </c>
      <c r="G692" s="79">
        <v>0.3</v>
      </c>
      <c r="H692" s="79"/>
      <c r="I692" s="92">
        <v>81.953999999999994</v>
      </c>
    </row>
    <row r="693" spans="1:9" ht="36" hidden="1" x14ac:dyDescent="0.3">
      <c r="A693" s="86" t="s">
        <v>2784</v>
      </c>
      <c r="B693" s="10" t="s">
        <v>2785</v>
      </c>
      <c r="C693" s="11" t="s">
        <v>2786</v>
      </c>
      <c r="D693" s="12" t="s">
        <v>2787</v>
      </c>
      <c r="E693" s="12" t="s">
        <v>66</v>
      </c>
      <c r="F693" s="12" t="s">
        <v>67</v>
      </c>
      <c r="G693" s="13">
        <v>1</v>
      </c>
      <c r="H693" s="13"/>
      <c r="I693" s="87">
        <v>0</v>
      </c>
    </row>
    <row r="694" spans="1:9" ht="18" hidden="1" x14ac:dyDescent="0.3">
      <c r="A694" s="86" t="s">
        <v>2790</v>
      </c>
      <c r="B694" s="10"/>
      <c r="C694" s="49" t="s">
        <v>2791</v>
      </c>
      <c r="D694" s="12"/>
      <c r="E694" s="12"/>
      <c r="F694" s="29" t="s">
        <v>74</v>
      </c>
      <c r="G694" s="30">
        <v>0.35</v>
      </c>
      <c r="H694" s="30"/>
      <c r="I694" s="91">
        <v>0</v>
      </c>
    </row>
    <row r="695" spans="1:9" ht="36" hidden="1" x14ac:dyDescent="0.3">
      <c r="A695" s="86" t="s">
        <v>2795</v>
      </c>
      <c r="B695" s="10"/>
      <c r="C695" s="49" t="s">
        <v>2796</v>
      </c>
      <c r="D695" s="12"/>
      <c r="E695" s="12"/>
      <c r="F695" s="29" t="s">
        <v>67</v>
      </c>
      <c r="G695" s="30">
        <v>1.05</v>
      </c>
      <c r="H695" s="30"/>
      <c r="I695" s="91">
        <v>0</v>
      </c>
    </row>
    <row r="696" spans="1:9" ht="18" hidden="1" x14ac:dyDescent="0.3">
      <c r="A696" s="86" t="s">
        <v>2800</v>
      </c>
      <c r="B696" s="10"/>
      <c r="C696" s="49" t="s">
        <v>2801</v>
      </c>
      <c r="D696" s="12"/>
      <c r="E696" s="12"/>
      <c r="F696" s="29" t="s">
        <v>150</v>
      </c>
      <c r="G696" s="30">
        <v>0.6</v>
      </c>
      <c r="H696" s="30"/>
      <c r="I696" s="91">
        <v>0</v>
      </c>
    </row>
    <row r="697" spans="1:9" ht="18" hidden="1" x14ac:dyDescent="0.3">
      <c r="A697" s="86" t="s">
        <v>2805</v>
      </c>
      <c r="B697" s="10"/>
      <c r="C697" s="49" t="s">
        <v>2806</v>
      </c>
      <c r="D697" s="12"/>
      <c r="E697" s="12"/>
      <c r="F697" s="29" t="s">
        <v>150</v>
      </c>
      <c r="G697" s="30">
        <v>20</v>
      </c>
      <c r="H697" s="30"/>
      <c r="I697" s="91">
        <v>0</v>
      </c>
    </row>
    <row r="698" spans="1:9" ht="36" hidden="1" x14ac:dyDescent="0.3">
      <c r="A698" s="86" t="s">
        <v>2810</v>
      </c>
      <c r="B698" s="10" t="s">
        <v>2811</v>
      </c>
      <c r="C698" s="11" t="s">
        <v>2812</v>
      </c>
      <c r="D698" s="12"/>
      <c r="E698" s="12" t="s">
        <v>2813</v>
      </c>
      <c r="F698" s="12" t="s">
        <v>67</v>
      </c>
      <c r="G698" s="13">
        <v>1</v>
      </c>
      <c r="H698" s="13"/>
      <c r="I698" s="87">
        <v>0</v>
      </c>
    </row>
    <row r="699" spans="1:9" ht="18" hidden="1" x14ac:dyDescent="0.3">
      <c r="A699" s="86" t="s">
        <v>2817</v>
      </c>
      <c r="B699" s="10"/>
      <c r="C699" s="49" t="s">
        <v>2818</v>
      </c>
      <c r="D699" s="12"/>
      <c r="E699" s="12"/>
      <c r="F699" s="29" t="s">
        <v>98</v>
      </c>
      <c r="G699" s="30">
        <v>1</v>
      </c>
      <c r="H699" s="41"/>
      <c r="I699" s="88">
        <v>0</v>
      </c>
    </row>
    <row r="700" spans="1:9" ht="18" hidden="1" x14ac:dyDescent="0.3">
      <c r="A700" s="86" t="s">
        <v>2824</v>
      </c>
      <c r="B700" s="10"/>
      <c r="C700" s="49" t="s">
        <v>2825</v>
      </c>
      <c r="D700" s="12"/>
      <c r="E700" s="12"/>
      <c r="F700" s="29" t="s">
        <v>98</v>
      </c>
      <c r="G700" s="30">
        <v>1</v>
      </c>
      <c r="H700" s="41"/>
      <c r="I700" s="88">
        <v>0</v>
      </c>
    </row>
    <row r="701" spans="1:9" ht="18" hidden="1" x14ac:dyDescent="0.3">
      <c r="A701" s="86" t="s">
        <v>2831</v>
      </c>
      <c r="B701" s="10"/>
      <c r="C701" s="49" t="s">
        <v>2832</v>
      </c>
      <c r="D701" s="12"/>
      <c r="E701" s="12"/>
      <c r="F701" s="29" t="s">
        <v>67</v>
      </c>
      <c r="G701" s="30">
        <v>1.1000000000000001</v>
      </c>
      <c r="H701" s="30"/>
      <c r="I701" s="91">
        <v>0</v>
      </c>
    </row>
    <row r="702" spans="1:9" ht="36" hidden="1" x14ac:dyDescent="0.3">
      <c r="A702" s="86" t="s">
        <v>2838</v>
      </c>
      <c r="B702" s="10" t="s">
        <v>2811</v>
      </c>
      <c r="C702" s="11" t="s">
        <v>2812</v>
      </c>
      <c r="D702" s="12"/>
      <c r="E702" s="12" t="s">
        <v>2839</v>
      </c>
      <c r="F702" s="12" t="s">
        <v>67</v>
      </c>
      <c r="G702" s="13">
        <v>1</v>
      </c>
      <c r="H702" s="13"/>
      <c r="I702" s="87">
        <v>0</v>
      </c>
    </row>
    <row r="703" spans="1:9" ht="18" hidden="1" x14ac:dyDescent="0.3">
      <c r="A703" s="86" t="s">
        <v>2841</v>
      </c>
      <c r="B703" s="10"/>
      <c r="C703" s="49" t="s">
        <v>2832</v>
      </c>
      <c r="D703" s="12"/>
      <c r="E703" s="12"/>
      <c r="F703" s="29" t="s">
        <v>67</v>
      </c>
      <c r="G703" s="30">
        <v>1.1000000000000001</v>
      </c>
      <c r="H703" s="30"/>
      <c r="I703" s="91">
        <v>0</v>
      </c>
    </row>
    <row r="704" spans="1:9" ht="18" hidden="1" x14ac:dyDescent="0.3">
      <c r="A704" s="86" t="s">
        <v>2846</v>
      </c>
      <c r="B704" s="10"/>
      <c r="C704" s="49" t="s">
        <v>2818</v>
      </c>
      <c r="D704" s="12"/>
      <c r="E704" s="12"/>
      <c r="F704" s="29" t="s">
        <v>98</v>
      </c>
      <c r="G704" s="30">
        <v>1</v>
      </c>
      <c r="H704" s="41"/>
      <c r="I704" s="88">
        <v>0</v>
      </c>
    </row>
    <row r="705" spans="1:9" ht="18" hidden="1" x14ac:dyDescent="0.3">
      <c r="A705" s="86" t="s">
        <v>2851</v>
      </c>
      <c r="B705" s="10"/>
      <c r="C705" s="49" t="s">
        <v>2825</v>
      </c>
      <c r="D705" s="12"/>
      <c r="E705" s="12"/>
      <c r="F705" s="29" t="s">
        <v>98</v>
      </c>
      <c r="G705" s="30">
        <v>1</v>
      </c>
      <c r="H705" s="41"/>
      <c r="I705" s="88">
        <v>0</v>
      </c>
    </row>
    <row r="706" spans="1:9" ht="54" x14ac:dyDescent="0.3">
      <c r="A706" s="86" t="s">
        <v>2856</v>
      </c>
      <c r="B706" s="10" t="s">
        <v>2811</v>
      </c>
      <c r="C706" s="74" t="s">
        <v>2812</v>
      </c>
      <c r="D706" s="75"/>
      <c r="E706" s="75" t="s">
        <v>2857</v>
      </c>
      <c r="F706" s="75" t="s">
        <v>67</v>
      </c>
      <c r="G706" s="76">
        <v>1</v>
      </c>
      <c r="H706" s="76"/>
      <c r="I706" s="89">
        <v>26.1</v>
      </c>
    </row>
    <row r="707" spans="1:9" ht="18" hidden="1" x14ac:dyDescent="0.3">
      <c r="A707" s="86" t="s">
        <v>2858</v>
      </c>
      <c r="B707" s="10"/>
      <c r="C707" s="77" t="s">
        <v>2859</v>
      </c>
      <c r="D707" s="75"/>
      <c r="E707" s="75"/>
      <c r="F707" s="78" t="s">
        <v>67</v>
      </c>
      <c r="G707" s="79">
        <v>1.1000000000000001</v>
      </c>
      <c r="H707" s="79"/>
      <c r="I707" s="92">
        <v>28.71</v>
      </c>
    </row>
    <row r="708" spans="1:9" ht="18" hidden="1" x14ac:dyDescent="0.3">
      <c r="A708" s="86" t="s">
        <v>2863</v>
      </c>
      <c r="B708" s="10"/>
      <c r="C708" s="80" t="s">
        <v>2818</v>
      </c>
      <c r="D708" s="75"/>
      <c r="E708" s="75"/>
      <c r="F708" s="78" t="s">
        <v>98</v>
      </c>
      <c r="G708" s="79">
        <v>1</v>
      </c>
      <c r="H708" s="81"/>
      <c r="I708" s="90">
        <v>94</v>
      </c>
    </row>
    <row r="709" spans="1:9" ht="18" hidden="1" x14ac:dyDescent="0.3">
      <c r="A709" s="86" t="s">
        <v>2866</v>
      </c>
      <c r="B709" s="10"/>
      <c r="C709" s="80" t="s">
        <v>2825</v>
      </c>
      <c r="D709" s="75"/>
      <c r="E709" s="75"/>
      <c r="F709" s="78" t="s">
        <v>98</v>
      </c>
      <c r="G709" s="79">
        <v>1</v>
      </c>
      <c r="H709" s="81"/>
      <c r="I709" s="90">
        <v>46</v>
      </c>
    </row>
    <row r="710" spans="1:9" ht="36" hidden="1" x14ac:dyDescent="0.3">
      <c r="A710" s="86" t="s">
        <v>2869</v>
      </c>
      <c r="B710" s="10" t="s">
        <v>2870</v>
      </c>
      <c r="C710" s="11" t="s">
        <v>2871</v>
      </c>
      <c r="D710" s="12"/>
      <c r="E710" s="12" t="s">
        <v>66</v>
      </c>
      <c r="F710" s="12" t="s">
        <v>67</v>
      </c>
      <c r="G710" s="13">
        <v>1</v>
      </c>
      <c r="H710" s="13"/>
      <c r="I710" s="87">
        <v>0</v>
      </c>
    </row>
    <row r="711" spans="1:9" ht="18" hidden="1" x14ac:dyDescent="0.3">
      <c r="A711" s="86" t="s">
        <v>2874</v>
      </c>
      <c r="B711" s="10"/>
      <c r="C711" s="49" t="s">
        <v>2818</v>
      </c>
      <c r="D711" s="12"/>
      <c r="E711" s="12"/>
      <c r="F711" s="29" t="s">
        <v>98</v>
      </c>
      <c r="G711" s="30">
        <v>1</v>
      </c>
      <c r="H711" s="41"/>
      <c r="I711" s="88">
        <v>0</v>
      </c>
    </row>
    <row r="712" spans="1:9" ht="18" hidden="1" x14ac:dyDescent="0.3">
      <c r="A712" s="86" t="s">
        <v>2877</v>
      </c>
      <c r="B712" s="10"/>
      <c r="C712" s="49" t="s">
        <v>2825</v>
      </c>
      <c r="D712" s="12"/>
      <c r="E712" s="12"/>
      <c r="F712" s="29" t="s">
        <v>98</v>
      </c>
      <c r="G712" s="30">
        <v>1</v>
      </c>
      <c r="H712" s="41"/>
      <c r="I712" s="88">
        <v>0</v>
      </c>
    </row>
    <row r="713" spans="1:9" ht="18" hidden="1" x14ac:dyDescent="0.3">
      <c r="A713" s="86" t="s">
        <v>2880</v>
      </c>
      <c r="B713" s="10"/>
      <c r="C713" s="28" t="s">
        <v>2859</v>
      </c>
      <c r="D713" s="12"/>
      <c r="E713" s="12"/>
      <c r="F713" s="29" t="s">
        <v>67</v>
      </c>
      <c r="G713" s="30">
        <v>1.1000000000000001</v>
      </c>
      <c r="H713" s="41"/>
      <c r="I713" s="88">
        <v>0</v>
      </c>
    </row>
    <row r="714" spans="1:9" ht="36" hidden="1" x14ac:dyDescent="0.3">
      <c r="A714" s="86" t="s">
        <v>2883</v>
      </c>
      <c r="B714" s="10" t="s">
        <v>2870</v>
      </c>
      <c r="C714" s="11" t="s">
        <v>2871</v>
      </c>
      <c r="D714" s="12"/>
      <c r="E714" s="12" t="s">
        <v>2884</v>
      </c>
      <c r="F714" s="12" t="s">
        <v>67</v>
      </c>
      <c r="G714" s="13">
        <v>1</v>
      </c>
      <c r="H714" s="13"/>
      <c r="I714" s="87">
        <v>0</v>
      </c>
    </row>
    <row r="715" spans="1:9" ht="18" hidden="1" x14ac:dyDescent="0.3">
      <c r="A715" s="86" t="s">
        <v>2886</v>
      </c>
      <c r="B715" s="10"/>
      <c r="C715" s="28" t="s">
        <v>2887</v>
      </c>
      <c r="D715" s="12"/>
      <c r="E715" s="12"/>
      <c r="F715" s="29" t="s">
        <v>67</v>
      </c>
      <c r="G715" s="30">
        <v>1.1000000000000001</v>
      </c>
      <c r="H715" s="41"/>
      <c r="I715" s="88">
        <v>0</v>
      </c>
    </row>
    <row r="716" spans="1:9" ht="18" hidden="1" x14ac:dyDescent="0.3">
      <c r="A716" s="86" t="s">
        <v>2893</v>
      </c>
      <c r="B716" s="10"/>
      <c r="C716" s="49" t="s">
        <v>2818</v>
      </c>
      <c r="D716" s="12"/>
      <c r="E716" s="12"/>
      <c r="F716" s="29" t="s">
        <v>98</v>
      </c>
      <c r="G716" s="30">
        <v>1</v>
      </c>
      <c r="H716" s="41"/>
      <c r="I716" s="88">
        <v>0</v>
      </c>
    </row>
    <row r="717" spans="1:9" ht="18" hidden="1" x14ac:dyDescent="0.3">
      <c r="A717" s="86" t="s">
        <v>2898</v>
      </c>
      <c r="B717" s="10"/>
      <c r="C717" s="49" t="s">
        <v>2825</v>
      </c>
      <c r="D717" s="12"/>
      <c r="E717" s="12"/>
      <c r="F717" s="29" t="s">
        <v>98</v>
      </c>
      <c r="G717" s="30">
        <v>1</v>
      </c>
      <c r="H717" s="41"/>
      <c r="I717" s="88">
        <v>0</v>
      </c>
    </row>
    <row r="718" spans="1:9" ht="18" hidden="1" x14ac:dyDescent="0.3">
      <c r="A718" s="86" t="s">
        <v>2903</v>
      </c>
      <c r="B718" s="10"/>
      <c r="C718" s="49" t="s">
        <v>2904</v>
      </c>
      <c r="D718" s="12"/>
      <c r="E718" s="12"/>
      <c r="F718" s="29" t="s">
        <v>150</v>
      </c>
      <c r="G718" s="30">
        <v>1</v>
      </c>
      <c r="H718" s="41"/>
      <c r="I718" s="88">
        <v>0</v>
      </c>
    </row>
    <row r="719" spans="1:9" ht="36" hidden="1" x14ac:dyDescent="0.3">
      <c r="A719" s="86" t="s">
        <v>2910</v>
      </c>
      <c r="B719" s="10" t="s">
        <v>2870</v>
      </c>
      <c r="C719" s="11" t="s">
        <v>2871</v>
      </c>
      <c r="D719" s="12"/>
      <c r="E719" s="12" t="s">
        <v>2911</v>
      </c>
      <c r="F719" s="12" t="s">
        <v>67</v>
      </c>
      <c r="G719" s="13">
        <v>1</v>
      </c>
      <c r="H719" s="13"/>
      <c r="I719" s="87">
        <v>0</v>
      </c>
    </row>
    <row r="720" spans="1:9" ht="18" hidden="1" x14ac:dyDescent="0.3">
      <c r="A720" s="86" t="s">
        <v>2913</v>
      </c>
      <c r="B720" s="10"/>
      <c r="C720" s="49" t="s">
        <v>2904</v>
      </c>
      <c r="D720" s="12"/>
      <c r="E720" s="12"/>
      <c r="F720" s="29" t="s">
        <v>150</v>
      </c>
      <c r="G720" s="30">
        <v>1</v>
      </c>
      <c r="H720" s="41"/>
      <c r="I720" s="88">
        <v>0</v>
      </c>
    </row>
    <row r="721" spans="1:9" ht="18" hidden="1" x14ac:dyDescent="0.3">
      <c r="A721" s="86" t="s">
        <v>2918</v>
      </c>
      <c r="B721" s="10"/>
      <c r="C721" s="49" t="s">
        <v>2818</v>
      </c>
      <c r="D721" s="12"/>
      <c r="E721" s="12"/>
      <c r="F721" s="29" t="s">
        <v>98</v>
      </c>
      <c r="G721" s="30">
        <v>1</v>
      </c>
      <c r="H721" s="41"/>
      <c r="I721" s="88">
        <v>0</v>
      </c>
    </row>
    <row r="722" spans="1:9" ht="18" hidden="1" x14ac:dyDescent="0.3">
      <c r="A722" s="86" t="s">
        <v>2923</v>
      </c>
      <c r="B722" s="10"/>
      <c r="C722" s="49" t="s">
        <v>2825</v>
      </c>
      <c r="D722" s="12"/>
      <c r="E722" s="12"/>
      <c r="F722" s="29" t="s">
        <v>98</v>
      </c>
      <c r="G722" s="30">
        <v>1</v>
      </c>
      <c r="H722" s="41"/>
      <c r="I722" s="88">
        <v>0</v>
      </c>
    </row>
    <row r="723" spans="1:9" ht="18" hidden="1" x14ac:dyDescent="0.3">
      <c r="A723" s="86" t="s">
        <v>2928</v>
      </c>
      <c r="B723" s="10"/>
      <c r="C723" s="28" t="s">
        <v>2887</v>
      </c>
      <c r="D723" s="12"/>
      <c r="E723" s="12"/>
      <c r="F723" s="29" t="s">
        <v>67</v>
      </c>
      <c r="G723" s="30">
        <v>1.1000000000000001</v>
      </c>
      <c r="H723" s="41"/>
      <c r="I723" s="88">
        <v>0</v>
      </c>
    </row>
    <row r="724" spans="1:9" ht="36" hidden="1" x14ac:dyDescent="0.3">
      <c r="A724" s="86" t="s">
        <v>2933</v>
      </c>
      <c r="B724" s="10" t="s">
        <v>2870</v>
      </c>
      <c r="C724" s="11" t="s">
        <v>2871</v>
      </c>
      <c r="D724" s="12"/>
      <c r="E724" s="12" t="s">
        <v>2934</v>
      </c>
      <c r="F724" s="12" t="s">
        <v>67</v>
      </c>
      <c r="G724" s="13">
        <v>1</v>
      </c>
      <c r="H724" s="13"/>
      <c r="I724" s="87">
        <v>0</v>
      </c>
    </row>
    <row r="725" spans="1:9" ht="18" hidden="1" x14ac:dyDescent="0.3">
      <c r="A725" s="86" t="s">
        <v>2936</v>
      </c>
      <c r="B725" s="10"/>
      <c r="C725" s="49" t="s">
        <v>2937</v>
      </c>
      <c r="D725" s="12"/>
      <c r="E725" s="12"/>
      <c r="F725" s="29" t="s">
        <v>67</v>
      </c>
      <c r="G725" s="30">
        <v>1.1000000000000001</v>
      </c>
      <c r="H725" s="41"/>
      <c r="I725" s="88">
        <v>0</v>
      </c>
    </row>
    <row r="726" spans="1:9" ht="18" hidden="1" x14ac:dyDescent="0.3">
      <c r="A726" s="86" t="s">
        <v>2943</v>
      </c>
      <c r="B726" s="10"/>
      <c r="C726" s="49" t="s">
        <v>2818</v>
      </c>
      <c r="D726" s="12"/>
      <c r="E726" s="12"/>
      <c r="F726" s="29" t="s">
        <v>98</v>
      </c>
      <c r="G726" s="30">
        <v>1</v>
      </c>
      <c r="H726" s="41"/>
      <c r="I726" s="88">
        <v>0</v>
      </c>
    </row>
    <row r="727" spans="1:9" ht="18" hidden="1" x14ac:dyDescent="0.3">
      <c r="A727" s="86" t="s">
        <v>2948</v>
      </c>
      <c r="B727" s="10"/>
      <c r="C727" s="49" t="s">
        <v>2825</v>
      </c>
      <c r="D727" s="12"/>
      <c r="E727" s="12"/>
      <c r="F727" s="29" t="s">
        <v>98</v>
      </c>
      <c r="G727" s="30">
        <v>1</v>
      </c>
      <c r="H727" s="41"/>
      <c r="I727" s="88">
        <v>0</v>
      </c>
    </row>
    <row r="728" spans="1:9" ht="18" hidden="1" x14ac:dyDescent="0.3">
      <c r="A728" s="86" t="s">
        <v>2953</v>
      </c>
      <c r="B728" s="10"/>
      <c r="C728" s="49" t="s">
        <v>2904</v>
      </c>
      <c r="D728" s="12"/>
      <c r="E728" s="12"/>
      <c r="F728" s="29" t="s">
        <v>150</v>
      </c>
      <c r="G728" s="30">
        <v>1</v>
      </c>
      <c r="H728" s="41"/>
      <c r="I728" s="88">
        <v>0</v>
      </c>
    </row>
    <row r="729" spans="1:9" ht="36" hidden="1" x14ac:dyDescent="0.3">
      <c r="A729" s="86" t="s">
        <v>2958</v>
      </c>
      <c r="B729" s="10" t="s">
        <v>2870</v>
      </c>
      <c r="C729" s="11" t="s">
        <v>2871</v>
      </c>
      <c r="D729" s="12"/>
      <c r="E729" s="12" t="s">
        <v>2959</v>
      </c>
      <c r="F729" s="12" t="s">
        <v>67</v>
      </c>
      <c r="G729" s="13">
        <v>1</v>
      </c>
      <c r="H729" s="13"/>
      <c r="I729" s="87">
        <v>0</v>
      </c>
    </row>
    <row r="730" spans="1:9" ht="18" hidden="1" x14ac:dyDescent="0.3">
      <c r="A730" s="86" t="s">
        <v>2961</v>
      </c>
      <c r="B730" s="10"/>
      <c r="C730" s="49" t="s">
        <v>2818</v>
      </c>
      <c r="D730" s="12"/>
      <c r="E730" s="12"/>
      <c r="F730" s="29" t="s">
        <v>98</v>
      </c>
      <c r="G730" s="30">
        <v>1</v>
      </c>
      <c r="H730" s="41"/>
      <c r="I730" s="88">
        <v>0</v>
      </c>
    </row>
    <row r="731" spans="1:9" ht="18" hidden="1" x14ac:dyDescent="0.3">
      <c r="A731" s="86" t="s">
        <v>2966</v>
      </c>
      <c r="B731" s="10"/>
      <c r="C731" s="49" t="s">
        <v>2825</v>
      </c>
      <c r="D731" s="12"/>
      <c r="E731" s="12"/>
      <c r="F731" s="29" t="s">
        <v>98</v>
      </c>
      <c r="G731" s="30">
        <v>1</v>
      </c>
      <c r="H731" s="41"/>
      <c r="I731" s="88">
        <v>0</v>
      </c>
    </row>
    <row r="732" spans="1:9" ht="18" hidden="1" x14ac:dyDescent="0.3">
      <c r="A732" s="86" t="s">
        <v>2971</v>
      </c>
      <c r="B732" s="10"/>
      <c r="C732" s="28" t="s">
        <v>2859</v>
      </c>
      <c r="D732" s="12"/>
      <c r="E732" s="12"/>
      <c r="F732" s="29" t="s">
        <v>67</v>
      </c>
      <c r="G732" s="30">
        <v>1.1000000000000001</v>
      </c>
      <c r="H732" s="41"/>
      <c r="I732" s="88">
        <v>0</v>
      </c>
    </row>
    <row r="733" spans="1:9" ht="36" hidden="1" x14ac:dyDescent="0.3">
      <c r="A733" s="86" t="s">
        <v>2976</v>
      </c>
      <c r="B733" s="10" t="s">
        <v>2870</v>
      </c>
      <c r="C733" s="11" t="s">
        <v>2871</v>
      </c>
      <c r="D733" s="12"/>
      <c r="E733" s="12" t="s">
        <v>2977</v>
      </c>
      <c r="F733" s="12" t="s">
        <v>67</v>
      </c>
      <c r="G733" s="13">
        <v>1</v>
      </c>
      <c r="H733" s="13"/>
      <c r="I733" s="87">
        <v>0</v>
      </c>
    </row>
    <row r="734" spans="1:9" ht="18" hidden="1" x14ac:dyDescent="0.3">
      <c r="A734" s="86" t="s">
        <v>2979</v>
      </c>
      <c r="B734" s="10"/>
      <c r="C734" s="28" t="s">
        <v>2859</v>
      </c>
      <c r="D734" s="12"/>
      <c r="E734" s="12"/>
      <c r="F734" s="29" t="s">
        <v>67</v>
      </c>
      <c r="G734" s="30">
        <v>1.1000000000000001</v>
      </c>
      <c r="H734" s="41"/>
      <c r="I734" s="88">
        <v>0</v>
      </c>
    </row>
    <row r="735" spans="1:9" ht="18" hidden="1" x14ac:dyDescent="0.3">
      <c r="A735" s="86" t="s">
        <v>2984</v>
      </c>
      <c r="B735" s="10"/>
      <c r="C735" s="49" t="s">
        <v>2818</v>
      </c>
      <c r="D735" s="12"/>
      <c r="E735" s="12"/>
      <c r="F735" s="29" t="s">
        <v>98</v>
      </c>
      <c r="G735" s="30">
        <v>1</v>
      </c>
      <c r="H735" s="41"/>
      <c r="I735" s="88">
        <v>0</v>
      </c>
    </row>
    <row r="736" spans="1:9" ht="18" hidden="1" x14ac:dyDescent="0.3">
      <c r="A736" s="86" t="s">
        <v>2989</v>
      </c>
      <c r="B736" s="10"/>
      <c r="C736" s="49" t="s">
        <v>2825</v>
      </c>
      <c r="D736" s="12"/>
      <c r="E736" s="12"/>
      <c r="F736" s="29" t="s">
        <v>98</v>
      </c>
      <c r="G736" s="30">
        <v>1</v>
      </c>
      <c r="H736" s="41"/>
      <c r="I736" s="88">
        <v>0</v>
      </c>
    </row>
    <row r="737" spans="1:9" ht="18" hidden="1" x14ac:dyDescent="0.3">
      <c r="A737" s="86" t="s">
        <v>2994</v>
      </c>
      <c r="B737" s="10"/>
      <c r="C737" s="49" t="s">
        <v>2904</v>
      </c>
      <c r="D737" s="12"/>
      <c r="E737" s="12"/>
      <c r="F737" s="29" t="s">
        <v>150</v>
      </c>
      <c r="G737" s="30">
        <v>1</v>
      </c>
      <c r="H737" s="41"/>
      <c r="I737" s="88">
        <v>0</v>
      </c>
    </row>
    <row r="738" spans="1:9" ht="72" x14ac:dyDescent="0.3">
      <c r="A738" s="86" t="s">
        <v>2999</v>
      </c>
      <c r="B738" s="10" t="s">
        <v>2870</v>
      </c>
      <c r="C738" s="74" t="s">
        <v>2871</v>
      </c>
      <c r="D738" s="75"/>
      <c r="E738" s="75" t="s">
        <v>3000</v>
      </c>
      <c r="F738" s="75" t="s">
        <v>67</v>
      </c>
      <c r="G738" s="76">
        <v>1</v>
      </c>
      <c r="H738" s="76"/>
      <c r="I738" s="89">
        <v>238.8</v>
      </c>
    </row>
    <row r="739" spans="1:9" ht="18" hidden="1" x14ac:dyDescent="0.3">
      <c r="A739" s="86" t="s">
        <v>3001</v>
      </c>
      <c r="B739" s="10"/>
      <c r="C739" s="80" t="s">
        <v>2904</v>
      </c>
      <c r="D739" s="75"/>
      <c r="E739" s="75"/>
      <c r="F739" s="78" t="s">
        <v>150</v>
      </c>
      <c r="G739" s="79">
        <v>1</v>
      </c>
      <c r="H739" s="81"/>
      <c r="I739" s="90">
        <v>103</v>
      </c>
    </row>
    <row r="740" spans="1:9" ht="18" hidden="1" x14ac:dyDescent="0.3">
      <c r="A740" s="86" t="s">
        <v>3004</v>
      </c>
      <c r="B740" s="10"/>
      <c r="C740" s="80" t="s">
        <v>2818</v>
      </c>
      <c r="D740" s="75"/>
      <c r="E740" s="75"/>
      <c r="F740" s="78" t="s">
        <v>98</v>
      </c>
      <c r="G740" s="79">
        <v>1</v>
      </c>
      <c r="H740" s="81"/>
      <c r="I740" s="90">
        <v>1198</v>
      </c>
    </row>
    <row r="741" spans="1:9" ht="18" hidden="1" x14ac:dyDescent="0.3">
      <c r="A741" s="86" t="s">
        <v>3007</v>
      </c>
      <c r="B741" s="10"/>
      <c r="C741" s="80" t="s">
        <v>2825</v>
      </c>
      <c r="D741" s="75"/>
      <c r="E741" s="75"/>
      <c r="F741" s="78" t="s">
        <v>98</v>
      </c>
      <c r="G741" s="79">
        <v>1</v>
      </c>
      <c r="H741" s="81"/>
      <c r="I741" s="90">
        <v>240</v>
      </c>
    </row>
    <row r="742" spans="1:9" ht="18" hidden="1" x14ac:dyDescent="0.3">
      <c r="A742" s="86" t="s">
        <v>3010</v>
      </c>
      <c r="B742" s="10"/>
      <c r="C742" s="77" t="s">
        <v>2859</v>
      </c>
      <c r="D742" s="75"/>
      <c r="E742" s="75"/>
      <c r="F742" s="78" t="s">
        <v>67</v>
      </c>
      <c r="G742" s="79">
        <v>1.1000000000000001</v>
      </c>
      <c r="H742" s="81"/>
      <c r="I742" s="90">
        <v>525.36</v>
      </c>
    </row>
    <row r="743" spans="1:9" ht="54" x14ac:dyDescent="0.3">
      <c r="A743" s="86" t="s">
        <v>3013</v>
      </c>
      <c r="B743" s="10" t="s">
        <v>2870</v>
      </c>
      <c r="C743" s="74" t="s">
        <v>2871</v>
      </c>
      <c r="D743" s="75"/>
      <c r="E743" s="75" t="s">
        <v>3014</v>
      </c>
      <c r="F743" s="75" t="s">
        <v>67</v>
      </c>
      <c r="G743" s="76">
        <v>1</v>
      </c>
      <c r="H743" s="76"/>
      <c r="I743" s="89">
        <v>60.3</v>
      </c>
    </row>
    <row r="744" spans="1:9" ht="18" hidden="1" x14ac:dyDescent="0.3">
      <c r="A744" s="86" t="s">
        <v>3015</v>
      </c>
      <c r="B744" s="10"/>
      <c r="C744" s="80" t="s">
        <v>2832</v>
      </c>
      <c r="D744" s="75"/>
      <c r="E744" s="75"/>
      <c r="F744" s="78" t="s">
        <v>67</v>
      </c>
      <c r="G744" s="79">
        <v>1.1000000000000001</v>
      </c>
      <c r="H744" s="81"/>
      <c r="I744" s="90">
        <v>132.66</v>
      </c>
    </row>
    <row r="745" spans="1:9" ht="18" hidden="1" x14ac:dyDescent="0.3">
      <c r="A745" s="86" t="s">
        <v>3018</v>
      </c>
      <c r="B745" s="10"/>
      <c r="C745" s="80" t="s">
        <v>2818</v>
      </c>
      <c r="D745" s="75"/>
      <c r="E745" s="75"/>
      <c r="F745" s="78" t="s">
        <v>98</v>
      </c>
      <c r="G745" s="79">
        <v>1</v>
      </c>
      <c r="H745" s="81"/>
      <c r="I745" s="90">
        <v>302</v>
      </c>
    </row>
    <row r="746" spans="1:9" ht="18" hidden="1" x14ac:dyDescent="0.3">
      <c r="A746" s="86" t="s">
        <v>3021</v>
      </c>
      <c r="B746" s="10"/>
      <c r="C746" s="80" t="s">
        <v>2825</v>
      </c>
      <c r="D746" s="75"/>
      <c r="E746" s="75"/>
      <c r="F746" s="78" t="s">
        <v>98</v>
      </c>
      <c r="G746" s="79">
        <v>1</v>
      </c>
      <c r="H746" s="81"/>
      <c r="I746" s="90">
        <v>60</v>
      </c>
    </row>
    <row r="747" spans="1:9" ht="18" hidden="1" x14ac:dyDescent="0.3">
      <c r="A747" s="86" t="s">
        <v>3024</v>
      </c>
      <c r="B747" s="10"/>
      <c r="C747" s="80" t="s">
        <v>2904</v>
      </c>
      <c r="D747" s="75"/>
      <c r="E747" s="75"/>
      <c r="F747" s="78" t="s">
        <v>150</v>
      </c>
      <c r="G747" s="79">
        <v>1</v>
      </c>
      <c r="H747" s="81"/>
      <c r="I747" s="90">
        <v>26</v>
      </c>
    </row>
    <row r="748" spans="1:9" ht="72" x14ac:dyDescent="0.3">
      <c r="A748" s="86" t="s">
        <v>3027</v>
      </c>
      <c r="B748" s="10" t="s">
        <v>2870</v>
      </c>
      <c r="C748" s="74" t="s">
        <v>2871</v>
      </c>
      <c r="D748" s="75"/>
      <c r="E748" s="75" t="s">
        <v>3028</v>
      </c>
      <c r="F748" s="75" t="s">
        <v>67</v>
      </c>
      <c r="G748" s="76">
        <v>1</v>
      </c>
      <c r="H748" s="76"/>
      <c r="I748" s="89">
        <v>145.80000000000001</v>
      </c>
    </row>
    <row r="749" spans="1:9" ht="18" hidden="1" x14ac:dyDescent="0.3">
      <c r="A749" s="86" t="s">
        <v>3029</v>
      </c>
      <c r="B749" s="10"/>
      <c r="C749" s="80" t="s">
        <v>2818</v>
      </c>
      <c r="D749" s="75"/>
      <c r="E749" s="75"/>
      <c r="F749" s="78" t="s">
        <v>98</v>
      </c>
      <c r="G749" s="79">
        <v>1</v>
      </c>
      <c r="H749" s="81"/>
      <c r="I749" s="90">
        <v>523</v>
      </c>
    </row>
    <row r="750" spans="1:9" ht="18" hidden="1" x14ac:dyDescent="0.3">
      <c r="A750" s="86" t="s">
        <v>3032</v>
      </c>
      <c r="B750" s="10"/>
      <c r="C750" s="80" t="s">
        <v>2825</v>
      </c>
      <c r="D750" s="75"/>
      <c r="E750" s="75"/>
      <c r="F750" s="78" t="s">
        <v>98</v>
      </c>
      <c r="G750" s="79">
        <v>1</v>
      </c>
      <c r="H750" s="81"/>
      <c r="I750" s="90">
        <v>258</v>
      </c>
    </row>
    <row r="751" spans="1:9" ht="18" hidden="1" x14ac:dyDescent="0.3">
      <c r="A751" s="86" t="s">
        <v>3035</v>
      </c>
      <c r="B751" s="10"/>
      <c r="C751" s="80" t="s">
        <v>2832</v>
      </c>
      <c r="D751" s="75"/>
      <c r="E751" s="75"/>
      <c r="F751" s="78" t="s">
        <v>67</v>
      </c>
      <c r="G751" s="79">
        <v>1.1000000000000001</v>
      </c>
      <c r="H751" s="81"/>
      <c r="I751" s="90">
        <v>320.76</v>
      </c>
    </row>
    <row r="752" spans="1:9" ht="54" hidden="1" x14ac:dyDescent="0.3">
      <c r="A752" s="86" t="s">
        <v>3038</v>
      </c>
      <c r="B752" s="10" t="s">
        <v>3039</v>
      </c>
      <c r="C752" s="11" t="s">
        <v>3040</v>
      </c>
      <c r="D752" s="12"/>
      <c r="E752" s="12" t="s">
        <v>3041</v>
      </c>
      <c r="F752" s="12" t="s">
        <v>67</v>
      </c>
      <c r="G752" s="13">
        <v>1</v>
      </c>
      <c r="H752" s="13"/>
      <c r="I752" s="87">
        <v>0</v>
      </c>
    </row>
    <row r="753" spans="1:9" ht="18" hidden="1" x14ac:dyDescent="0.3">
      <c r="A753" s="86" t="s">
        <v>3045</v>
      </c>
      <c r="B753" s="10"/>
      <c r="C753" s="49" t="s">
        <v>3046</v>
      </c>
      <c r="D753" s="12"/>
      <c r="E753" s="12"/>
      <c r="F753" s="29" t="s">
        <v>150</v>
      </c>
      <c r="G753" s="30">
        <v>44</v>
      </c>
      <c r="H753" s="30"/>
      <c r="I753" s="91">
        <v>0</v>
      </c>
    </row>
    <row r="754" spans="1:9" ht="18" hidden="1" x14ac:dyDescent="0.3">
      <c r="A754" s="86" t="s">
        <v>3052</v>
      </c>
      <c r="B754" s="10"/>
      <c r="C754" s="49" t="s">
        <v>3053</v>
      </c>
      <c r="D754" s="12"/>
      <c r="E754" s="12"/>
      <c r="F754" s="29" t="s">
        <v>150</v>
      </c>
      <c r="G754" s="30">
        <v>20</v>
      </c>
      <c r="H754" s="30"/>
      <c r="I754" s="91">
        <v>0</v>
      </c>
    </row>
    <row r="755" spans="1:9" ht="18" hidden="1" x14ac:dyDescent="0.3">
      <c r="A755" s="86" t="s">
        <v>3059</v>
      </c>
      <c r="B755" s="10"/>
      <c r="C755" s="49" t="s">
        <v>2904</v>
      </c>
      <c r="D755" s="12"/>
      <c r="E755" s="12"/>
      <c r="F755" s="29" t="s">
        <v>150</v>
      </c>
      <c r="G755" s="30">
        <v>2.2200000000000002</v>
      </c>
      <c r="H755" s="30"/>
      <c r="I755" s="91">
        <v>0</v>
      </c>
    </row>
    <row r="756" spans="1:9" ht="36" hidden="1" x14ac:dyDescent="0.3">
      <c r="A756" s="86" t="s">
        <v>3064</v>
      </c>
      <c r="B756" s="10"/>
      <c r="C756" s="28" t="s">
        <v>3065</v>
      </c>
      <c r="D756" s="12"/>
      <c r="E756" s="12"/>
      <c r="F756" s="29" t="s">
        <v>98</v>
      </c>
      <c r="G756" s="30">
        <v>13.5</v>
      </c>
      <c r="H756" s="30"/>
      <c r="I756" s="91">
        <v>0</v>
      </c>
    </row>
    <row r="757" spans="1:9" ht="18" hidden="1" x14ac:dyDescent="0.3">
      <c r="A757" s="86" t="s">
        <v>3071</v>
      </c>
      <c r="B757" s="10"/>
      <c r="C757" s="49" t="s">
        <v>3072</v>
      </c>
      <c r="D757" s="12"/>
      <c r="E757" s="12"/>
      <c r="F757" s="29" t="s">
        <v>150</v>
      </c>
      <c r="G757" s="30">
        <v>33.75</v>
      </c>
      <c r="H757" s="30"/>
      <c r="I757" s="91">
        <v>0</v>
      </c>
    </row>
    <row r="758" spans="1:9" ht="36" hidden="1" x14ac:dyDescent="0.3">
      <c r="A758" s="86" t="s">
        <v>3078</v>
      </c>
      <c r="B758" s="10"/>
      <c r="C758" s="49" t="s">
        <v>2796</v>
      </c>
      <c r="D758" s="12"/>
      <c r="E758" s="12"/>
      <c r="F758" s="29" t="s">
        <v>67</v>
      </c>
      <c r="G758" s="30">
        <v>2.1</v>
      </c>
      <c r="H758" s="30"/>
      <c r="I758" s="91">
        <v>0</v>
      </c>
    </row>
    <row r="759" spans="1:9" ht="18" hidden="1" x14ac:dyDescent="0.3">
      <c r="A759" s="86" t="s">
        <v>3083</v>
      </c>
      <c r="B759" s="10"/>
      <c r="C759" s="49" t="s">
        <v>2801</v>
      </c>
      <c r="D759" s="12"/>
      <c r="E759" s="12"/>
      <c r="F759" s="29" t="s">
        <v>150</v>
      </c>
      <c r="G759" s="30">
        <v>0.6</v>
      </c>
      <c r="H759" s="30"/>
      <c r="I759" s="91">
        <v>0</v>
      </c>
    </row>
    <row r="760" spans="1:9" ht="54" x14ac:dyDescent="0.3">
      <c r="A760" s="86" t="s">
        <v>3088</v>
      </c>
      <c r="B760" s="10" t="s">
        <v>3039</v>
      </c>
      <c r="C760" s="74" t="s">
        <v>3040</v>
      </c>
      <c r="D760" s="75"/>
      <c r="E760" s="75" t="s">
        <v>3041</v>
      </c>
      <c r="F760" s="75" t="s">
        <v>67</v>
      </c>
      <c r="G760" s="76">
        <v>1</v>
      </c>
      <c r="H760" s="76"/>
      <c r="I760" s="89">
        <v>662.77499999999998</v>
      </c>
    </row>
    <row r="761" spans="1:9" ht="18" hidden="1" x14ac:dyDescent="0.3">
      <c r="A761" s="86" t="s">
        <v>3089</v>
      </c>
      <c r="B761" s="10"/>
      <c r="C761" s="80" t="s">
        <v>2801</v>
      </c>
      <c r="D761" s="75"/>
      <c r="E761" s="75"/>
      <c r="F761" s="78" t="s">
        <v>150</v>
      </c>
      <c r="G761" s="79">
        <v>0.6</v>
      </c>
      <c r="H761" s="79"/>
      <c r="I761" s="92">
        <v>397.66500000000002</v>
      </c>
    </row>
    <row r="762" spans="1:9" ht="36" hidden="1" x14ac:dyDescent="0.3">
      <c r="A762" s="86" t="s">
        <v>3092</v>
      </c>
      <c r="B762" s="10"/>
      <c r="C762" s="80" t="s">
        <v>2796</v>
      </c>
      <c r="D762" s="75"/>
      <c r="E762" s="75"/>
      <c r="F762" s="78" t="s">
        <v>67</v>
      </c>
      <c r="G762" s="79">
        <v>2.1</v>
      </c>
      <c r="H762" s="79"/>
      <c r="I762" s="92">
        <v>1391.828</v>
      </c>
    </row>
    <row r="763" spans="1:9" ht="18" hidden="1" x14ac:dyDescent="0.3">
      <c r="A763" s="86" t="s">
        <v>3095</v>
      </c>
      <c r="B763" s="10"/>
      <c r="C763" s="80" t="s">
        <v>3072</v>
      </c>
      <c r="D763" s="75"/>
      <c r="E763" s="75"/>
      <c r="F763" s="78" t="s">
        <v>150</v>
      </c>
      <c r="G763" s="79">
        <v>33.75</v>
      </c>
      <c r="H763" s="79"/>
      <c r="I763" s="92">
        <v>22368.655999999999</v>
      </c>
    </row>
    <row r="764" spans="1:9" ht="36" hidden="1" x14ac:dyDescent="0.3">
      <c r="A764" s="86" t="s">
        <v>3098</v>
      </c>
      <c r="B764" s="10"/>
      <c r="C764" s="77" t="s">
        <v>3065</v>
      </c>
      <c r="D764" s="75"/>
      <c r="E764" s="75"/>
      <c r="F764" s="78" t="s">
        <v>98</v>
      </c>
      <c r="G764" s="79">
        <v>13.5</v>
      </c>
      <c r="H764" s="79"/>
      <c r="I764" s="92">
        <v>8947.4629999999997</v>
      </c>
    </row>
    <row r="765" spans="1:9" ht="18" hidden="1" x14ac:dyDescent="0.3">
      <c r="A765" s="86" t="s">
        <v>3101</v>
      </c>
      <c r="B765" s="10"/>
      <c r="C765" s="80" t="s">
        <v>2904</v>
      </c>
      <c r="D765" s="75"/>
      <c r="E765" s="75"/>
      <c r="F765" s="78" t="s">
        <v>150</v>
      </c>
      <c r="G765" s="79">
        <v>2.2200000000000002</v>
      </c>
      <c r="H765" s="79"/>
      <c r="I765" s="92">
        <v>1471.3610000000001</v>
      </c>
    </row>
    <row r="766" spans="1:9" ht="18" hidden="1" x14ac:dyDescent="0.3">
      <c r="A766" s="86" t="s">
        <v>3104</v>
      </c>
      <c r="B766" s="10"/>
      <c r="C766" s="80" t="s">
        <v>3053</v>
      </c>
      <c r="D766" s="75"/>
      <c r="E766" s="75"/>
      <c r="F766" s="78" t="s">
        <v>150</v>
      </c>
      <c r="G766" s="79">
        <v>20</v>
      </c>
      <c r="H766" s="79"/>
      <c r="I766" s="92">
        <v>13255.5</v>
      </c>
    </row>
    <row r="767" spans="1:9" ht="18" hidden="1" x14ac:dyDescent="0.3">
      <c r="A767" s="86" t="s">
        <v>3107</v>
      </c>
      <c r="B767" s="10"/>
      <c r="C767" s="80" t="s">
        <v>3046</v>
      </c>
      <c r="D767" s="75"/>
      <c r="E767" s="75"/>
      <c r="F767" s="78" t="s">
        <v>150</v>
      </c>
      <c r="G767" s="79">
        <v>44</v>
      </c>
      <c r="H767" s="79"/>
      <c r="I767" s="92">
        <v>29162.1</v>
      </c>
    </row>
    <row r="768" spans="1:9" ht="16.95" customHeight="1" x14ac:dyDescent="0.3">
      <c r="A768" s="86" t="s">
        <v>3110</v>
      </c>
      <c r="B768" s="10" t="s">
        <v>3111</v>
      </c>
      <c r="C768" s="82" t="s">
        <v>3112</v>
      </c>
      <c r="D768" s="83"/>
      <c r="E768" s="83"/>
      <c r="F768" s="83"/>
      <c r="G768" s="83"/>
      <c r="H768" s="83"/>
      <c r="I768" s="83"/>
    </row>
    <row r="769" spans="1:9" ht="36" hidden="1" x14ac:dyDescent="0.3">
      <c r="A769" s="86" t="s">
        <v>3113</v>
      </c>
      <c r="B769" s="10" t="s">
        <v>3114</v>
      </c>
      <c r="C769" s="11" t="s">
        <v>3115</v>
      </c>
      <c r="D769" s="12"/>
      <c r="E769" s="12" t="s">
        <v>3116</v>
      </c>
      <c r="F769" s="12" t="s">
        <v>150</v>
      </c>
      <c r="G769" s="13">
        <v>1</v>
      </c>
      <c r="H769" s="13"/>
      <c r="I769" s="87">
        <v>0</v>
      </c>
    </row>
    <row r="770" spans="1:9" ht="108" hidden="1" x14ac:dyDescent="0.3">
      <c r="A770" s="86" t="s">
        <v>3120</v>
      </c>
      <c r="B770" s="10"/>
      <c r="C770" s="49" t="s">
        <v>3121</v>
      </c>
      <c r="D770" s="12"/>
      <c r="E770" s="12" t="s">
        <v>3122</v>
      </c>
      <c r="F770" s="29" t="s">
        <v>150</v>
      </c>
      <c r="G770" s="30">
        <v>1</v>
      </c>
      <c r="H770" s="41"/>
      <c r="I770" s="88">
        <v>0</v>
      </c>
    </row>
    <row r="771" spans="1:9" ht="36" x14ac:dyDescent="0.3">
      <c r="A771" s="86" t="s">
        <v>3128</v>
      </c>
      <c r="B771" s="10" t="s">
        <v>3114</v>
      </c>
      <c r="C771" s="11" t="s">
        <v>3115</v>
      </c>
      <c r="D771" s="12"/>
      <c r="E771" s="12" t="s">
        <v>3116</v>
      </c>
      <c r="F771" s="12" t="s">
        <v>150</v>
      </c>
      <c r="G771" s="13">
        <v>1</v>
      </c>
      <c r="H771" s="13"/>
      <c r="I771" s="87">
        <v>7</v>
      </c>
    </row>
    <row r="772" spans="1:9" ht="108" hidden="1" x14ac:dyDescent="0.3">
      <c r="A772" s="86" t="s">
        <v>3129</v>
      </c>
      <c r="B772" s="10"/>
      <c r="C772" s="49" t="s">
        <v>3121</v>
      </c>
      <c r="D772" s="12"/>
      <c r="E772" s="12" t="s">
        <v>3122</v>
      </c>
      <c r="F772" s="29" t="s">
        <v>150</v>
      </c>
      <c r="G772" s="30">
        <v>1</v>
      </c>
      <c r="H772" s="41"/>
      <c r="I772" s="88">
        <v>7</v>
      </c>
    </row>
    <row r="773" spans="1:9" ht="36" hidden="1" x14ac:dyDescent="0.3">
      <c r="A773" s="86" t="s">
        <v>3132</v>
      </c>
      <c r="B773" s="10" t="s">
        <v>3133</v>
      </c>
      <c r="C773" s="11" t="s">
        <v>3134</v>
      </c>
      <c r="D773" s="12"/>
      <c r="E773" s="12" t="s">
        <v>3135</v>
      </c>
      <c r="F773" s="12" t="s">
        <v>150</v>
      </c>
      <c r="G773" s="13">
        <v>1</v>
      </c>
      <c r="H773" s="13"/>
      <c r="I773" s="87">
        <v>0</v>
      </c>
    </row>
    <row r="774" spans="1:9" ht="144" hidden="1" x14ac:dyDescent="0.3">
      <c r="A774" s="86" t="s">
        <v>3139</v>
      </c>
      <c r="B774" s="10"/>
      <c r="C774" s="49" t="s">
        <v>3140</v>
      </c>
      <c r="D774" s="12"/>
      <c r="E774" s="12" t="s">
        <v>3141</v>
      </c>
      <c r="F774" s="29" t="s">
        <v>150</v>
      </c>
      <c r="G774" s="30">
        <v>1</v>
      </c>
      <c r="H774" s="41"/>
      <c r="I774" s="88">
        <v>0</v>
      </c>
    </row>
    <row r="775" spans="1:9" ht="36" x14ac:dyDescent="0.3">
      <c r="A775" s="86" t="s">
        <v>3147</v>
      </c>
      <c r="B775" s="10" t="s">
        <v>3133</v>
      </c>
      <c r="C775" s="11" t="s">
        <v>3134</v>
      </c>
      <c r="D775" s="12"/>
      <c r="E775" s="12" t="s">
        <v>3135</v>
      </c>
      <c r="F775" s="12" t="s">
        <v>150</v>
      </c>
      <c r="G775" s="13">
        <v>1</v>
      </c>
      <c r="H775" s="13"/>
      <c r="I775" s="87">
        <v>60</v>
      </c>
    </row>
    <row r="776" spans="1:9" ht="144" hidden="1" x14ac:dyDescent="0.3">
      <c r="A776" s="86" t="s">
        <v>3148</v>
      </c>
      <c r="B776" s="10"/>
      <c r="C776" s="49" t="s">
        <v>3140</v>
      </c>
      <c r="D776" s="12"/>
      <c r="E776" s="12" t="s">
        <v>3141</v>
      </c>
      <c r="F776" s="29" t="s">
        <v>150</v>
      </c>
      <c r="G776" s="30">
        <v>1</v>
      </c>
      <c r="H776" s="41"/>
      <c r="I776" s="88">
        <v>60</v>
      </c>
    </row>
    <row r="777" spans="1:9" ht="16.95" customHeight="1" x14ac:dyDescent="0.3">
      <c r="A777" s="86" t="s">
        <v>3151</v>
      </c>
      <c r="B777" s="10" t="s">
        <v>3152</v>
      </c>
      <c r="C777" s="82" t="s">
        <v>3153</v>
      </c>
      <c r="D777" s="83"/>
      <c r="E777" s="83"/>
      <c r="F777" s="83"/>
      <c r="G777" s="83"/>
      <c r="H777" s="83"/>
      <c r="I777" s="83"/>
    </row>
    <row r="778" spans="1:9" ht="16.95" customHeight="1" x14ac:dyDescent="0.3">
      <c r="A778" s="86" t="s">
        <v>3154</v>
      </c>
      <c r="B778" s="10" t="s">
        <v>3155</v>
      </c>
      <c r="C778" s="82" t="s">
        <v>3156</v>
      </c>
      <c r="D778" s="83"/>
      <c r="E778" s="83"/>
      <c r="F778" s="83"/>
      <c r="G778" s="83"/>
      <c r="H778" s="83"/>
      <c r="I778" s="83"/>
    </row>
    <row r="779" spans="1:9" ht="54" hidden="1" x14ac:dyDescent="0.3">
      <c r="A779" s="86" t="s">
        <v>3157</v>
      </c>
      <c r="B779" s="10" t="s">
        <v>3158</v>
      </c>
      <c r="C779" s="11" t="s">
        <v>3159</v>
      </c>
      <c r="D779" s="12"/>
      <c r="E779" s="12" t="s">
        <v>66</v>
      </c>
      <c r="F779" s="12" t="s">
        <v>67</v>
      </c>
      <c r="G779" s="13">
        <v>1</v>
      </c>
      <c r="H779" s="13"/>
      <c r="I779" s="87">
        <v>0</v>
      </c>
    </row>
    <row r="780" spans="1:9" ht="72" hidden="1" x14ac:dyDescent="0.3">
      <c r="A780" s="86" t="s">
        <v>3162</v>
      </c>
      <c r="B780" s="10"/>
      <c r="C780" s="28" t="s">
        <v>3163</v>
      </c>
      <c r="D780" s="12"/>
      <c r="E780" s="12" t="s">
        <v>3164</v>
      </c>
      <c r="F780" s="29" t="s">
        <v>74</v>
      </c>
      <c r="G780" s="30">
        <v>4.5</v>
      </c>
      <c r="H780" s="30"/>
      <c r="I780" s="91">
        <v>0</v>
      </c>
    </row>
    <row r="781" spans="1:9" ht="18" hidden="1" x14ac:dyDescent="0.3">
      <c r="A781" s="86" t="s">
        <v>3168</v>
      </c>
      <c r="B781" s="10"/>
      <c r="C781" s="49" t="s">
        <v>1186</v>
      </c>
      <c r="D781" s="12"/>
      <c r="E781" s="12"/>
      <c r="F781" s="29" t="s">
        <v>74</v>
      </c>
      <c r="G781" s="30">
        <v>0.15</v>
      </c>
      <c r="H781" s="30"/>
      <c r="I781" s="91">
        <v>0</v>
      </c>
    </row>
    <row r="782" spans="1:9" ht="126" hidden="1" x14ac:dyDescent="0.3">
      <c r="A782" s="86" t="s">
        <v>3171</v>
      </c>
      <c r="B782" s="10" t="s">
        <v>3172</v>
      </c>
      <c r="C782" s="11" t="s">
        <v>3173</v>
      </c>
      <c r="D782" s="12"/>
      <c r="E782" s="12" t="s">
        <v>3174</v>
      </c>
      <c r="F782" s="12" t="s">
        <v>67</v>
      </c>
      <c r="G782" s="13">
        <v>1</v>
      </c>
      <c r="H782" s="13"/>
      <c r="I782" s="87">
        <v>0</v>
      </c>
    </row>
    <row r="783" spans="1:9" ht="36" hidden="1" x14ac:dyDescent="0.3">
      <c r="A783" s="86" t="s">
        <v>3178</v>
      </c>
      <c r="B783" s="10"/>
      <c r="C783" s="28" t="s">
        <v>1153</v>
      </c>
      <c r="D783" s="12"/>
      <c r="E783" s="12"/>
      <c r="F783" s="29" t="s">
        <v>74</v>
      </c>
      <c r="G783" s="30">
        <v>4.5</v>
      </c>
      <c r="H783" s="30"/>
      <c r="I783" s="91">
        <v>0</v>
      </c>
    </row>
    <row r="784" spans="1:9" ht="18" hidden="1" x14ac:dyDescent="0.3">
      <c r="A784" s="86" t="s">
        <v>3183</v>
      </c>
      <c r="B784" s="10"/>
      <c r="C784" s="49" t="s">
        <v>1186</v>
      </c>
      <c r="D784" s="12"/>
      <c r="E784" s="12"/>
      <c r="F784" s="29" t="s">
        <v>74</v>
      </c>
      <c r="G784" s="30">
        <v>0.15</v>
      </c>
      <c r="H784" s="30"/>
      <c r="I784" s="91">
        <v>0</v>
      </c>
    </row>
    <row r="785" spans="1:9" ht="126" hidden="1" x14ac:dyDescent="0.3">
      <c r="A785" s="86" t="s">
        <v>3188</v>
      </c>
      <c r="B785" s="10" t="s">
        <v>3172</v>
      </c>
      <c r="C785" s="11" t="s">
        <v>3173</v>
      </c>
      <c r="D785" s="12"/>
      <c r="E785" s="12" t="s">
        <v>3189</v>
      </c>
      <c r="F785" s="12" t="s">
        <v>67</v>
      </c>
      <c r="G785" s="13">
        <v>1</v>
      </c>
      <c r="H785" s="13"/>
      <c r="I785" s="87">
        <v>0</v>
      </c>
    </row>
    <row r="786" spans="1:9" ht="18" hidden="1" x14ac:dyDescent="0.3">
      <c r="A786" s="86" t="s">
        <v>3191</v>
      </c>
      <c r="B786" s="10"/>
      <c r="C786" s="49" t="s">
        <v>1186</v>
      </c>
      <c r="D786" s="12"/>
      <c r="E786" s="12"/>
      <c r="F786" s="29" t="s">
        <v>74</v>
      </c>
      <c r="G786" s="30">
        <v>0.15</v>
      </c>
      <c r="H786" s="30"/>
      <c r="I786" s="91">
        <v>0</v>
      </c>
    </row>
    <row r="787" spans="1:9" ht="36" hidden="1" x14ac:dyDescent="0.3">
      <c r="A787" s="86" t="s">
        <v>3196</v>
      </c>
      <c r="B787" s="10"/>
      <c r="C787" s="28" t="s">
        <v>1153</v>
      </c>
      <c r="D787" s="12"/>
      <c r="E787" s="12"/>
      <c r="F787" s="29" t="s">
        <v>74</v>
      </c>
      <c r="G787" s="30">
        <v>4.5</v>
      </c>
      <c r="H787" s="30"/>
      <c r="I787" s="91">
        <v>0</v>
      </c>
    </row>
    <row r="788" spans="1:9" ht="126" x14ac:dyDescent="0.3">
      <c r="A788" s="86" t="s">
        <v>3201</v>
      </c>
      <c r="B788" s="10" t="s">
        <v>3172</v>
      </c>
      <c r="C788" s="11" t="s">
        <v>3173</v>
      </c>
      <c r="D788" s="12"/>
      <c r="E788" s="12" t="s">
        <v>3174</v>
      </c>
      <c r="F788" s="12" t="s">
        <v>67</v>
      </c>
      <c r="G788" s="13">
        <v>1</v>
      </c>
      <c r="H788" s="13"/>
      <c r="I788" s="87">
        <v>2789.37</v>
      </c>
    </row>
    <row r="789" spans="1:9" ht="36" hidden="1" x14ac:dyDescent="0.3">
      <c r="A789" s="86" t="s">
        <v>3202</v>
      </c>
      <c r="B789" s="10"/>
      <c r="C789" s="28" t="s">
        <v>1153</v>
      </c>
      <c r="D789" s="12"/>
      <c r="E789" s="12"/>
      <c r="F789" s="29" t="s">
        <v>74</v>
      </c>
      <c r="G789" s="30">
        <v>4.5</v>
      </c>
      <c r="H789" s="30"/>
      <c r="I789" s="91">
        <v>12552.165000000001</v>
      </c>
    </row>
    <row r="790" spans="1:9" ht="18" hidden="1" x14ac:dyDescent="0.3">
      <c r="A790" s="86" t="s">
        <v>3205</v>
      </c>
      <c r="B790" s="10"/>
      <c r="C790" s="49" t="s">
        <v>1186</v>
      </c>
      <c r="D790" s="12"/>
      <c r="E790" s="12"/>
      <c r="F790" s="29" t="s">
        <v>74</v>
      </c>
      <c r="G790" s="30">
        <v>0.15</v>
      </c>
      <c r="H790" s="30"/>
      <c r="I790" s="91">
        <v>418.40600000000001</v>
      </c>
    </row>
    <row r="791" spans="1:9" ht="126" x14ac:dyDescent="0.3">
      <c r="A791" s="86" t="s">
        <v>3208</v>
      </c>
      <c r="B791" s="10" t="s">
        <v>3172</v>
      </c>
      <c r="C791" s="11" t="s">
        <v>3173</v>
      </c>
      <c r="D791" s="12"/>
      <c r="E791" s="12" t="s">
        <v>3189</v>
      </c>
      <c r="F791" s="12" t="s">
        <v>67</v>
      </c>
      <c r="G791" s="13">
        <v>1</v>
      </c>
      <c r="H791" s="13"/>
      <c r="I791" s="87">
        <v>3418.18</v>
      </c>
    </row>
    <row r="792" spans="1:9" ht="18" hidden="1" x14ac:dyDescent="0.3">
      <c r="A792" s="86" t="s">
        <v>3209</v>
      </c>
      <c r="B792" s="10"/>
      <c r="C792" s="49" t="s">
        <v>1186</v>
      </c>
      <c r="D792" s="12"/>
      <c r="E792" s="12"/>
      <c r="F792" s="29" t="s">
        <v>74</v>
      </c>
      <c r="G792" s="30">
        <v>0.15</v>
      </c>
      <c r="H792" s="30"/>
      <c r="I792" s="91">
        <v>512.72699999999998</v>
      </c>
    </row>
    <row r="793" spans="1:9" ht="36" hidden="1" x14ac:dyDescent="0.3">
      <c r="A793" s="86" t="s">
        <v>3212</v>
      </c>
      <c r="B793" s="10"/>
      <c r="C793" s="28" t="s">
        <v>1153</v>
      </c>
      <c r="D793" s="12"/>
      <c r="E793" s="12"/>
      <c r="F793" s="29" t="s">
        <v>74</v>
      </c>
      <c r="G793" s="30">
        <v>4.5</v>
      </c>
      <c r="H793" s="30"/>
      <c r="I793" s="91">
        <v>15381.81</v>
      </c>
    </row>
    <row r="794" spans="1:9" ht="126" hidden="1" x14ac:dyDescent="0.3">
      <c r="A794" s="86" t="s">
        <v>3215</v>
      </c>
      <c r="B794" s="10" t="s">
        <v>3216</v>
      </c>
      <c r="C794" s="11" t="s">
        <v>3217</v>
      </c>
      <c r="D794" s="12"/>
      <c r="E794" s="12" t="s">
        <v>3218</v>
      </c>
      <c r="F794" s="12" t="s">
        <v>67</v>
      </c>
      <c r="G794" s="13">
        <v>1</v>
      </c>
      <c r="H794" s="13"/>
      <c r="I794" s="87">
        <v>0</v>
      </c>
    </row>
    <row r="795" spans="1:9" ht="54" hidden="1" x14ac:dyDescent="0.3">
      <c r="A795" s="86" t="s">
        <v>3222</v>
      </c>
      <c r="B795" s="10"/>
      <c r="C795" s="28" t="s">
        <v>3163</v>
      </c>
      <c r="D795" s="12"/>
      <c r="E795" s="12"/>
      <c r="F795" s="29" t="s">
        <v>74</v>
      </c>
      <c r="G795" s="30">
        <v>1.8</v>
      </c>
      <c r="H795" s="30"/>
      <c r="I795" s="91">
        <v>0</v>
      </c>
    </row>
    <row r="796" spans="1:9" ht="36" hidden="1" x14ac:dyDescent="0.3">
      <c r="A796" s="86" t="s">
        <v>3227</v>
      </c>
      <c r="B796" s="10"/>
      <c r="C796" s="49" t="s">
        <v>81</v>
      </c>
      <c r="D796" s="12"/>
      <c r="E796" s="12"/>
      <c r="F796" s="29" t="s">
        <v>74</v>
      </c>
      <c r="G796" s="30">
        <v>0.15</v>
      </c>
      <c r="H796" s="30"/>
      <c r="I796" s="91">
        <v>0</v>
      </c>
    </row>
    <row r="797" spans="1:9" ht="126" hidden="1" x14ac:dyDescent="0.3">
      <c r="A797" s="86" t="s">
        <v>3232</v>
      </c>
      <c r="B797" s="10" t="s">
        <v>3216</v>
      </c>
      <c r="C797" s="11" t="s">
        <v>3217</v>
      </c>
      <c r="D797" s="12"/>
      <c r="E797" s="12" t="s">
        <v>3233</v>
      </c>
      <c r="F797" s="12" t="s">
        <v>67</v>
      </c>
      <c r="G797" s="13">
        <v>1</v>
      </c>
      <c r="H797" s="13"/>
      <c r="I797" s="87">
        <v>0</v>
      </c>
    </row>
    <row r="798" spans="1:9" ht="36" hidden="1" x14ac:dyDescent="0.3">
      <c r="A798" s="86" t="s">
        <v>3235</v>
      </c>
      <c r="B798" s="10"/>
      <c r="C798" s="49" t="s">
        <v>81</v>
      </c>
      <c r="D798" s="12"/>
      <c r="E798" s="12"/>
      <c r="F798" s="29" t="s">
        <v>74</v>
      </c>
      <c r="G798" s="30">
        <v>0.15</v>
      </c>
      <c r="H798" s="30"/>
      <c r="I798" s="91">
        <v>0</v>
      </c>
    </row>
    <row r="799" spans="1:9" ht="54" hidden="1" x14ac:dyDescent="0.3">
      <c r="A799" s="86" t="s">
        <v>3240</v>
      </c>
      <c r="B799" s="10"/>
      <c r="C799" s="28" t="s">
        <v>3163</v>
      </c>
      <c r="D799" s="12"/>
      <c r="E799" s="12"/>
      <c r="F799" s="29" t="s">
        <v>74</v>
      </c>
      <c r="G799" s="30">
        <v>1.8</v>
      </c>
      <c r="H799" s="30"/>
      <c r="I799" s="91">
        <v>0</v>
      </c>
    </row>
    <row r="800" spans="1:9" ht="126" x14ac:dyDescent="0.3">
      <c r="A800" s="86" t="s">
        <v>3245</v>
      </c>
      <c r="B800" s="10" t="s">
        <v>3216</v>
      </c>
      <c r="C800" s="11" t="s">
        <v>3217</v>
      </c>
      <c r="D800" s="12"/>
      <c r="E800" s="12" t="s">
        <v>3218</v>
      </c>
      <c r="F800" s="12" t="s">
        <v>67</v>
      </c>
      <c r="G800" s="13">
        <v>1</v>
      </c>
      <c r="H800" s="13"/>
      <c r="I800" s="87">
        <v>3418.18</v>
      </c>
    </row>
    <row r="801" spans="1:9" ht="54" hidden="1" x14ac:dyDescent="0.3">
      <c r="A801" s="86" t="s">
        <v>3246</v>
      </c>
      <c r="B801" s="10"/>
      <c r="C801" s="28" t="s">
        <v>3163</v>
      </c>
      <c r="D801" s="12"/>
      <c r="E801" s="12"/>
      <c r="F801" s="29" t="s">
        <v>74</v>
      </c>
      <c r="G801" s="30">
        <v>1.8</v>
      </c>
      <c r="H801" s="30"/>
      <c r="I801" s="91">
        <v>6152.7240000000002</v>
      </c>
    </row>
    <row r="802" spans="1:9" ht="36" hidden="1" x14ac:dyDescent="0.3">
      <c r="A802" s="86" t="s">
        <v>3249</v>
      </c>
      <c r="B802" s="10"/>
      <c r="C802" s="49" t="s">
        <v>81</v>
      </c>
      <c r="D802" s="12"/>
      <c r="E802" s="12"/>
      <c r="F802" s="29" t="s">
        <v>74</v>
      </c>
      <c r="G802" s="30">
        <v>0.15</v>
      </c>
      <c r="H802" s="30"/>
      <c r="I802" s="91">
        <v>512.72699999999998</v>
      </c>
    </row>
    <row r="803" spans="1:9" ht="126" x14ac:dyDescent="0.3">
      <c r="A803" s="86" t="s">
        <v>3252</v>
      </c>
      <c r="B803" s="10" t="s">
        <v>3216</v>
      </c>
      <c r="C803" s="11" t="s">
        <v>3217</v>
      </c>
      <c r="D803" s="12"/>
      <c r="E803" s="12" t="s">
        <v>3233</v>
      </c>
      <c r="F803" s="12" t="s">
        <v>67</v>
      </c>
      <c r="G803" s="13">
        <v>1</v>
      </c>
      <c r="H803" s="13"/>
      <c r="I803" s="87">
        <v>2789.37</v>
      </c>
    </row>
    <row r="804" spans="1:9" ht="36" hidden="1" x14ac:dyDescent="0.3">
      <c r="A804" s="86" t="s">
        <v>3253</v>
      </c>
      <c r="B804" s="10"/>
      <c r="C804" s="49" t="s">
        <v>81</v>
      </c>
      <c r="D804" s="12"/>
      <c r="E804" s="12"/>
      <c r="F804" s="29" t="s">
        <v>74</v>
      </c>
      <c r="G804" s="30">
        <v>0.15</v>
      </c>
      <c r="H804" s="30"/>
      <c r="I804" s="91">
        <v>418.40600000000001</v>
      </c>
    </row>
    <row r="805" spans="1:9" ht="54" hidden="1" x14ac:dyDescent="0.3">
      <c r="A805" s="86" t="s">
        <v>3256</v>
      </c>
      <c r="B805" s="10"/>
      <c r="C805" s="28" t="s">
        <v>3163</v>
      </c>
      <c r="D805" s="12"/>
      <c r="E805" s="12"/>
      <c r="F805" s="29" t="s">
        <v>74</v>
      </c>
      <c r="G805" s="30">
        <v>1.8</v>
      </c>
      <c r="H805" s="30"/>
      <c r="I805" s="91">
        <v>5020.866</v>
      </c>
    </row>
    <row r="806" spans="1:9" ht="16.95" customHeight="1" x14ac:dyDescent="0.3">
      <c r="A806" s="86" t="s">
        <v>3259</v>
      </c>
      <c r="B806" s="10" t="s">
        <v>3260</v>
      </c>
      <c r="C806" s="82" t="s">
        <v>3261</v>
      </c>
      <c r="D806" s="83"/>
      <c r="E806" s="83"/>
      <c r="F806" s="83"/>
      <c r="G806" s="83"/>
      <c r="H806" s="83"/>
      <c r="I806" s="83"/>
    </row>
    <row r="807" spans="1:9" ht="54" hidden="1" x14ac:dyDescent="0.3">
      <c r="A807" s="86" t="s">
        <v>3262</v>
      </c>
      <c r="B807" s="10" t="s">
        <v>3263</v>
      </c>
      <c r="C807" s="11" t="s">
        <v>3264</v>
      </c>
      <c r="D807" s="12"/>
      <c r="E807" s="12" t="s">
        <v>66</v>
      </c>
      <c r="F807" s="12" t="s">
        <v>67</v>
      </c>
      <c r="G807" s="13">
        <v>1</v>
      </c>
      <c r="H807" s="13"/>
      <c r="I807" s="87">
        <v>0</v>
      </c>
    </row>
    <row r="808" spans="1:9" ht="90" hidden="1" x14ac:dyDescent="0.3">
      <c r="A808" s="86" t="s">
        <v>3267</v>
      </c>
      <c r="B808" s="10"/>
      <c r="C808" s="49" t="s">
        <v>1665</v>
      </c>
      <c r="D808" s="12"/>
      <c r="E808" s="12" t="s">
        <v>3268</v>
      </c>
      <c r="F808" s="29" t="s">
        <v>74</v>
      </c>
      <c r="G808" s="30">
        <v>0.3</v>
      </c>
      <c r="H808" s="41"/>
      <c r="I808" s="88">
        <v>0</v>
      </c>
    </row>
    <row r="809" spans="1:9" ht="36" hidden="1" x14ac:dyDescent="0.3">
      <c r="A809" s="86" t="s">
        <v>3271</v>
      </c>
      <c r="B809" s="10"/>
      <c r="C809" s="49" t="s">
        <v>630</v>
      </c>
      <c r="D809" s="12"/>
      <c r="E809" s="12"/>
      <c r="F809" s="29" t="s">
        <v>74</v>
      </c>
      <c r="G809" s="30">
        <v>0.15</v>
      </c>
      <c r="H809" s="41"/>
      <c r="I809" s="88">
        <v>0</v>
      </c>
    </row>
    <row r="810" spans="1:9" ht="54" hidden="1" x14ac:dyDescent="0.3">
      <c r="A810" s="86" t="s">
        <v>3274</v>
      </c>
      <c r="B810" s="10" t="s">
        <v>3263</v>
      </c>
      <c r="C810" s="11" t="s">
        <v>3264</v>
      </c>
      <c r="D810" s="12"/>
      <c r="E810" s="12" t="s">
        <v>66</v>
      </c>
      <c r="F810" s="12" t="s">
        <v>67</v>
      </c>
      <c r="G810" s="13">
        <v>1</v>
      </c>
      <c r="H810" s="13"/>
      <c r="I810" s="87">
        <v>0</v>
      </c>
    </row>
    <row r="811" spans="1:9" ht="36" hidden="1" x14ac:dyDescent="0.3">
      <c r="A811" s="86" t="s">
        <v>3275</v>
      </c>
      <c r="B811" s="10"/>
      <c r="C811" s="49" t="s">
        <v>630</v>
      </c>
      <c r="D811" s="12"/>
      <c r="E811" s="12"/>
      <c r="F811" s="29" t="s">
        <v>74</v>
      </c>
      <c r="G811" s="30">
        <v>0.15</v>
      </c>
      <c r="H811" s="41"/>
      <c r="I811" s="88">
        <v>0</v>
      </c>
    </row>
    <row r="812" spans="1:9" ht="54" hidden="1" x14ac:dyDescent="0.3">
      <c r="A812" s="86" t="s">
        <v>3278</v>
      </c>
      <c r="B812" s="10"/>
      <c r="C812" s="49" t="s">
        <v>3279</v>
      </c>
      <c r="D812" s="12"/>
      <c r="E812" s="12" t="s">
        <v>3280</v>
      </c>
      <c r="F812" s="29" t="s">
        <v>74</v>
      </c>
      <c r="G812" s="30">
        <v>0.3</v>
      </c>
      <c r="H812" s="41"/>
      <c r="I812" s="88">
        <v>0</v>
      </c>
    </row>
    <row r="813" spans="1:9" ht="54" hidden="1" x14ac:dyDescent="0.3">
      <c r="A813" s="86" t="s">
        <v>3284</v>
      </c>
      <c r="B813" s="10" t="s">
        <v>3263</v>
      </c>
      <c r="C813" s="11" t="s">
        <v>3264</v>
      </c>
      <c r="D813" s="12"/>
      <c r="E813" s="12" t="s">
        <v>66</v>
      </c>
      <c r="F813" s="12" t="s">
        <v>67</v>
      </c>
      <c r="G813" s="13">
        <v>1</v>
      </c>
      <c r="H813" s="13"/>
      <c r="I813" s="87">
        <v>0</v>
      </c>
    </row>
    <row r="814" spans="1:9" ht="54" hidden="1" x14ac:dyDescent="0.3">
      <c r="A814" s="86" t="s">
        <v>3285</v>
      </c>
      <c r="B814" s="10"/>
      <c r="C814" s="49" t="s">
        <v>3279</v>
      </c>
      <c r="D814" s="12"/>
      <c r="E814" s="12" t="s">
        <v>3286</v>
      </c>
      <c r="F814" s="29" t="s">
        <v>74</v>
      </c>
      <c r="G814" s="30">
        <v>0.3</v>
      </c>
      <c r="H814" s="41"/>
      <c r="I814" s="88">
        <v>0</v>
      </c>
    </row>
    <row r="815" spans="1:9" ht="36" hidden="1" x14ac:dyDescent="0.3">
      <c r="A815" s="86" t="s">
        <v>3289</v>
      </c>
      <c r="B815" s="10"/>
      <c r="C815" s="49" t="s">
        <v>630</v>
      </c>
      <c r="D815" s="12"/>
      <c r="E815" s="12"/>
      <c r="F815" s="29" t="s">
        <v>74</v>
      </c>
      <c r="G815" s="30">
        <v>0.15</v>
      </c>
      <c r="H815" s="41"/>
      <c r="I815" s="88">
        <v>0</v>
      </c>
    </row>
    <row r="816" spans="1:9" ht="54" hidden="1" x14ac:dyDescent="0.3">
      <c r="A816" s="86" t="s">
        <v>3292</v>
      </c>
      <c r="B816" s="10" t="s">
        <v>3263</v>
      </c>
      <c r="C816" s="11" t="s">
        <v>3264</v>
      </c>
      <c r="D816" s="12"/>
      <c r="E816" s="12" t="s">
        <v>66</v>
      </c>
      <c r="F816" s="12" t="s">
        <v>67</v>
      </c>
      <c r="G816" s="13">
        <v>1</v>
      </c>
      <c r="H816" s="13"/>
      <c r="I816" s="87">
        <v>0</v>
      </c>
    </row>
    <row r="817" spans="1:9" ht="36" hidden="1" x14ac:dyDescent="0.3">
      <c r="A817" s="86" t="s">
        <v>3293</v>
      </c>
      <c r="B817" s="10"/>
      <c r="C817" s="49" t="s">
        <v>630</v>
      </c>
      <c r="D817" s="12"/>
      <c r="E817" s="12"/>
      <c r="F817" s="29" t="s">
        <v>74</v>
      </c>
      <c r="G817" s="30">
        <v>0.15</v>
      </c>
      <c r="H817" s="41"/>
      <c r="I817" s="88">
        <v>0</v>
      </c>
    </row>
    <row r="818" spans="1:9" ht="54" hidden="1" x14ac:dyDescent="0.3">
      <c r="A818" s="86" t="s">
        <v>3296</v>
      </c>
      <c r="B818" s="10"/>
      <c r="C818" s="49" t="s">
        <v>3279</v>
      </c>
      <c r="D818" s="12"/>
      <c r="E818" s="12" t="s">
        <v>3297</v>
      </c>
      <c r="F818" s="29" t="s">
        <v>74</v>
      </c>
      <c r="G818" s="30">
        <v>0.3</v>
      </c>
      <c r="H818" s="41"/>
      <c r="I818" s="88">
        <v>0</v>
      </c>
    </row>
    <row r="819" spans="1:9" ht="54" hidden="1" x14ac:dyDescent="0.3">
      <c r="A819" s="86" t="s">
        <v>3300</v>
      </c>
      <c r="B819" s="10" t="s">
        <v>3263</v>
      </c>
      <c r="C819" s="11" t="s">
        <v>3264</v>
      </c>
      <c r="D819" s="12"/>
      <c r="E819" s="12" t="s">
        <v>66</v>
      </c>
      <c r="F819" s="12" t="s">
        <v>67</v>
      </c>
      <c r="G819" s="13">
        <v>1</v>
      </c>
      <c r="H819" s="13"/>
      <c r="I819" s="87">
        <v>0</v>
      </c>
    </row>
    <row r="820" spans="1:9" ht="54" hidden="1" x14ac:dyDescent="0.3">
      <c r="A820" s="86" t="s">
        <v>3301</v>
      </c>
      <c r="B820" s="10"/>
      <c r="C820" s="49" t="s">
        <v>3279</v>
      </c>
      <c r="D820" s="12"/>
      <c r="E820" s="12" t="s">
        <v>3302</v>
      </c>
      <c r="F820" s="29" t="s">
        <v>74</v>
      </c>
      <c r="G820" s="30">
        <v>0.3</v>
      </c>
      <c r="H820" s="41"/>
      <c r="I820" s="88">
        <v>0</v>
      </c>
    </row>
    <row r="821" spans="1:9" ht="36" hidden="1" x14ac:dyDescent="0.3">
      <c r="A821" s="86" t="s">
        <v>3305</v>
      </c>
      <c r="B821" s="10"/>
      <c r="C821" s="49" t="s">
        <v>630</v>
      </c>
      <c r="D821" s="12"/>
      <c r="E821" s="12"/>
      <c r="F821" s="29" t="s">
        <v>74</v>
      </c>
      <c r="G821" s="30">
        <v>0.15</v>
      </c>
      <c r="H821" s="41"/>
      <c r="I821" s="88">
        <v>0</v>
      </c>
    </row>
    <row r="822" spans="1:9" ht="54" hidden="1" x14ac:dyDescent="0.3">
      <c r="A822" s="86" t="s">
        <v>3308</v>
      </c>
      <c r="B822" s="10" t="s">
        <v>3263</v>
      </c>
      <c r="C822" s="11" t="s">
        <v>3264</v>
      </c>
      <c r="D822" s="12"/>
      <c r="E822" s="12" t="s">
        <v>66</v>
      </c>
      <c r="F822" s="12" t="s">
        <v>67</v>
      </c>
      <c r="G822" s="13">
        <v>1</v>
      </c>
      <c r="H822" s="13"/>
      <c r="I822" s="87">
        <v>0</v>
      </c>
    </row>
    <row r="823" spans="1:9" ht="36" hidden="1" x14ac:dyDescent="0.3">
      <c r="A823" s="86" t="s">
        <v>3309</v>
      </c>
      <c r="B823" s="10"/>
      <c r="C823" s="49" t="s">
        <v>630</v>
      </c>
      <c r="D823" s="12"/>
      <c r="E823" s="12"/>
      <c r="F823" s="29" t="s">
        <v>74</v>
      </c>
      <c r="G823" s="30">
        <v>0.15</v>
      </c>
      <c r="H823" s="41"/>
      <c r="I823" s="88">
        <v>0</v>
      </c>
    </row>
    <row r="824" spans="1:9" ht="54" hidden="1" x14ac:dyDescent="0.3">
      <c r="A824" s="86" t="s">
        <v>3312</v>
      </c>
      <c r="B824" s="10"/>
      <c r="C824" s="49" t="s">
        <v>3279</v>
      </c>
      <c r="D824" s="12"/>
      <c r="E824" s="12" t="s">
        <v>3313</v>
      </c>
      <c r="F824" s="29" t="s">
        <v>74</v>
      </c>
      <c r="G824" s="30">
        <v>0.3</v>
      </c>
      <c r="H824" s="41"/>
      <c r="I824" s="88">
        <v>0</v>
      </c>
    </row>
    <row r="825" spans="1:9" ht="54" hidden="1" x14ac:dyDescent="0.3">
      <c r="A825" s="86" t="s">
        <v>3316</v>
      </c>
      <c r="B825" s="10" t="s">
        <v>3263</v>
      </c>
      <c r="C825" s="11" t="s">
        <v>3264</v>
      </c>
      <c r="D825" s="12"/>
      <c r="E825" s="12" t="s">
        <v>66</v>
      </c>
      <c r="F825" s="12" t="s">
        <v>67</v>
      </c>
      <c r="G825" s="13">
        <v>1</v>
      </c>
      <c r="H825" s="13"/>
      <c r="I825" s="87">
        <v>0</v>
      </c>
    </row>
    <row r="826" spans="1:9" ht="54" hidden="1" x14ac:dyDescent="0.3">
      <c r="A826" s="86" t="s">
        <v>3317</v>
      </c>
      <c r="B826" s="10"/>
      <c r="C826" s="49" t="s">
        <v>3279</v>
      </c>
      <c r="D826" s="12"/>
      <c r="E826" s="12" t="s">
        <v>3318</v>
      </c>
      <c r="F826" s="29" t="s">
        <v>74</v>
      </c>
      <c r="G826" s="30">
        <v>0.3</v>
      </c>
      <c r="H826" s="41"/>
      <c r="I826" s="88">
        <v>0</v>
      </c>
    </row>
    <row r="827" spans="1:9" ht="36" hidden="1" x14ac:dyDescent="0.3">
      <c r="A827" s="86" t="s">
        <v>3321</v>
      </c>
      <c r="B827" s="10"/>
      <c r="C827" s="49" t="s">
        <v>630</v>
      </c>
      <c r="D827" s="12"/>
      <c r="E827" s="12"/>
      <c r="F827" s="29" t="s">
        <v>74</v>
      </c>
      <c r="G827" s="30">
        <v>0.15</v>
      </c>
      <c r="H827" s="41"/>
      <c r="I827" s="88">
        <v>0</v>
      </c>
    </row>
    <row r="828" spans="1:9" ht="54" hidden="1" x14ac:dyDescent="0.3">
      <c r="A828" s="86" t="s">
        <v>3324</v>
      </c>
      <c r="B828" s="10" t="s">
        <v>3263</v>
      </c>
      <c r="C828" s="11" t="s">
        <v>3264</v>
      </c>
      <c r="D828" s="12"/>
      <c r="E828" s="12" t="s">
        <v>66</v>
      </c>
      <c r="F828" s="12" t="s">
        <v>67</v>
      </c>
      <c r="G828" s="13">
        <v>1</v>
      </c>
      <c r="H828" s="13"/>
      <c r="I828" s="87">
        <v>0</v>
      </c>
    </row>
    <row r="829" spans="1:9" ht="36" hidden="1" x14ac:dyDescent="0.3">
      <c r="A829" s="86" t="s">
        <v>3325</v>
      </c>
      <c r="B829" s="10"/>
      <c r="C829" s="49" t="s">
        <v>630</v>
      </c>
      <c r="D829" s="12"/>
      <c r="E829" s="12"/>
      <c r="F829" s="29" t="s">
        <v>74</v>
      </c>
      <c r="G829" s="30">
        <v>0.15</v>
      </c>
      <c r="H829" s="41"/>
      <c r="I829" s="88">
        <v>0</v>
      </c>
    </row>
    <row r="830" spans="1:9" ht="54" hidden="1" x14ac:dyDescent="0.3">
      <c r="A830" s="86" t="s">
        <v>3328</v>
      </c>
      <c r="B830" s="10"/>
      <c r="C830" s="49" t="s">
        <v>3279</v>
      </c>
      <c r="D830" s="12"/>
      <c r="E830" s="12" t="s">
        <v>3329</v>
      </c>
      <c r="F830" s="29" t="s">
        <v>74</v>
      </c>
      <c r="G830" s="30">
        <v>0.3</v>
      </c>
      <c r="H830" s="41"/>
      <c r="I830" s="88">
        <v>0</v>
      </c>
    </row>
    <row r="831" spans="1:9" ht="36" hidden="1" x14ac:dyDescent="0.3">
      <c r="A831" s="86" t="s">
        <v>3332</v>
      </c>
      <c r="B831" s="10" t="s">
        <v>3333</v>
      </c>
      <c r="C831" s="11" t="s">
        <v>3334</v>
      </c>
      <c r="D831" s="12"/>
      <c r="E831" s="12" t="s">
        <v>3335</v>
      </c>
      <c r="F831" s="12" t="s">
        <v>67</v>
      </c>
      <c r="G831" s="13">
        <v>1</v>
      </c>
      <c r="H831" s="13"/>
      <c r="I831" s="87">
        <v>0</v>
      </c>
    </row>
    <row r="832" spans="1:9" ht="72" hidden="1" x14ac:dyDescent="0.3">
      <c r="A832" s="86" t="s">
        <v>3339</v>
      </c>
      <c r="B832" s="10"/>
      <c r="C832" s="49" t="s">
        <v>3340</v>
      </c>
      <c r="D832" s="12"/>
      <c r="E832" s="12" t="s">
        <v>3341</v>
      </c>
      <c r="F832" s="29" t="s">
        <v>74</v>
      </c>
      <c r="G832" s="30">
        <v>0.3</v>
      </c>
      <c r="H832" s="30"/>
      <c r="I832" s="91">
        <v>0</v>
      </c>
    </row>
    <row r="833" spans="1:9" ht="36" hidden="1" x14ac:dyDescent="0.3">
      <c r="A833" s="86" t="s">
        <v>3347</v>
      </c>
      <c r="B833" s="10"/>
      <c r="C833" s="49" t="s">
        <v>630</v>
      </c>
      <c r="D833" s="12"/>
      <c r="E833" s="12"/>
      <c r="F833" s="29" t="s">
        <v>74</v>
      </c>
      <c r="G833" s="30">
        <v>0.15</v>
      </c>
      <c r="H833" s="30"/>
      <c r="I833" s="91">
        <v>0</v>
      </c>
    </row>
    <row r="834" spans="1:9" ht="36" hidden="1" x14ac:dyDescent="0.3">
      <c r="A834" s="86" t="s">
        <v>3352</v>
      </c>
      <c r="B834" s="10" t="s">
        <v>3333</v>
      </c>
      <c r="C834" s="11" t="s">
        <v>3334</v>
      </c>
      <c r="D834" s="12"/>
      <c r="E834" s="12" t="s">
        <v>3353</v>
      </c>
      <c r="F834" s="12" t="s">
        <v>67</v>
      </c>
      <c r="G834" s="13">
        <v>1</v>
      </c>
      <c r="H834" s="13"/>
      <c r="I834" s="87">
        <v>0</v>
      </c>
    </row>
    <row r="835" spans="1:9" ht="36" hidden="1" x14ac:dyDescent="0.3">
      <c r="A835" s="86" t="s">
        <v>3355</v>
      </c>
      <c r="B835" s="10"/>
      <c r="C835" s="49" t="s">
        <v>630</v>
      </c>
      <c r="D835" s="12"/>
      <c r="E835" s="12"/>
      <c r="F835" s="29" t="s">
        <v>74</v>
      </c>
      <c r="G835" s="30">
        <v>0.15</v>
      </c>
      <c r="H835" s="30"/>
      <c r="I835" s="91">
        <v>0</v>
      </c>
    </row>
    <row r="836" spans="1:9" ht="72" hidden="1" x14ac:dyDescent="0.3">
      <c r="A836" s="86" t="s">
        <v>3360</v>
      </c>
      <c r="B836" s="10"/>
      <c r="C836" s="49" t="s">
        <v>3340</v>
      </c>
      <c r="D836" s="12"/>
      <c r="E836" s="12" t="s">
        <v>3361</v>
      </c>
      <c r="F836" s="29" t="s">
        <v>74</v>
      </c>
      <c r="G836" s="30">
        <v>0.3</v>
      </c>
      <c r="H836" s="30"/>
      <c r="I836" s="91">
        <v>0</v>
      </c>
    </row>
    <row r="837" spans="1:9" ht="36" hidden="1" x14ac:dyDescent="0.3">
      <c r="A837" s="86" t="s">
        <v>3366</v>
      </c>
      <c r="B837" s="10" t="s">
        <v>3333</v>
      </c>
      <c r="C837" s="11" t="s">
        <v>3334</v>
      </c>
      <c r="D837" s="12"/>
      <c r="E837" s="12" t="s">
        <v>3367</v>
      </c>
      <c r="F837" s="12" t="s">
        <v>67</v>
      </c>
      <c r="G837" s="13">
        <v>1</v>
      </c>
      <c r="H837" s="13"/>
      <c r="I837" s="87">
        <v>0</v>
      </c>
    </row>
    <row r="838" spans="1:9" ht="72" hidden="1" x14ac:dyDescent="0.3">
      <c r="A838" s="86" t="s">
        <v>3369</v>
      </c>
      <c r="B838" s="10"/>
      <c r="C838" s="49" t="s">
        <v>3340</v>
      </c>
      <c r="D838" s="12"/>
      <c r="E838" s="12" t="s">
        <v>3370</v>
      </c>
      <c r="F838" s="29" t="s">
        <v>74</v>
      </c>
      <c r="G838" s="30">
        <v>0.3</v>
      </c>
      <c r="H838" s="30"/>
      <c r="I838" s="91">
        <v>0</v>
      </c>
    </row>
    <row r="839" spans="1:9" ht="36" hidden="1" x14ac:dyDescent="0.3">
      <c r="A839" s="86" t="s">
        <v>3375</v>
      </c>
      <c r="B839" s="10"/>
      <c r="C839" s="49" t="s">
        <v>630</v>
      </c>
      <c r="D839" s="12"/>
      <c r="E839" s="12"/>
      <c r="F839" s="29" t="s">
        <v>74</v>
      </c>
      <c r="G839" s="30">
        <v>0.15</v>
      </c>
      <c r="H839" s="30"/>
      <c r="I839" s="91">
        <v>0</v>
      </c>
    </row>
    <row r="840" spans="1:9" ht="36" hidden="1" x14ac:dyDescent="0.3">
      <c r="A840" s="86" t="s">
        <v>3380</v>
      </c>
      <c r="B840" s="10" t="s">
        <v>3333</v>
      </c>
      <c r="C840" s="11" t="s">
        <v>3334</v>
      </c>
      <c r="D840" s="12"/>
      <c r="E840" s="12" t="s">
        <v>3381</v>
      </c>
      <c r="F840" s="12" t="s">
        <v>67</v>
      </c>
      <c r="G840" s="13">
        <v>1</v>
      </c>
      <c r="H840" s="13"/>
      <c r="I840" s="87">
        <v>0</v>
      </c>
    </row>
    <row r="841" spans="1:9" ht="36" hidden="1" x14ac:dyDescent="0.3">
      <c r="A841" s="86" t="s">
        <v>3383</v>
      </c>
      <c r="B841" s="10"/>
      <c r="C841" s="49" t="s">
        <v>630</v>
      </c>
      <c r="D841" s="12"/>
      <c r="E841" s="12"/>
      <c r="F841" s="29" t="s">
        <v>74</v>
      </c>
      <c r="G841" s="30">
        <v>0.15</v>
      </c>
      <c r="H841" s="30"/>
      <c r="I841" s="91">
        <v>0</v>
      </c>
    </row>
    <row r="842" spans="1:9" ht="54" hidden="1" x14ac:dyDescent="0.3">
      <c r="A842" s="86" t="s">
        <v>3388</v>
      </c>
      <c r="B842" s="10"/>
      <c r="C842" s="49" t="s">
        <v>3389</v>
      </c>
      <c r="D842" s="12"/>
      <c r="E842" s="12" t="s">
        <v>3390</v>
      </c>
      <c r="F842" s="29" t="s">
        <v>74</v>
      </c>
      <c r="G842" s="30">
        <v>0.3</v>
      </c>
      <c r="H842" s="30"/>
      <c r="I842" s="91">
        <v>0</v>
      </c>
    </row>
    <row r="843" spans="1:9" ht="36" hidden="1" x14ac:dyDescent="0.3">
      <c r="A843" s="86" t="s">
        <v>3396</v>
      </c>
      <c r="B843" s="10" t="s">
        <v>3333</v>
      </c>
      <c r="C843" s="11" t="s">
        <v>3334</v>
      </c>
      <c r="D843" s="12"/>
      <c r="E843" s="12" t="s">
        <v>3397</v>
      </c>
      <c r="F843" s="12" t="s">
        <v>67</v>
      </c>
      <c r="G843" s="13">
        <v>1</v>
      </c>
      <c r="H843" s="13"/>
      <c r="I843" s="87">
        <v>0</v>
      </c>
    </row>
    <row r="844" spans="1:9" ht="54" hidden="1" x14ac:dyDescent="0.3">
      <c r="A844" s="86" t="s">
        <v>3399</v>
      </c>
      <c r="B844" s="10"/>
      <c r="C844" s="49" t="s">
        <v>3389</v>
      </c>
      <c r="D844" s="12"/>
      <c r="E844" s="12" t="s">
        <v>3400</v>
      </c>
      <c r="F844" s="29" t="s">
        <v>74</v>
      </c>
      <c r="G844" s="30">
        <v>0.3</v>
      </c>
      <c r="H844" s="30"/>
      <c r="I844" s="91">
        <v>0</v>
      </c>
    </row>
    <row r="845" spans="1:9" ht="36" hidden="1" x14ac:dyDescent="0.3">
      <c r="A845" s="86" t="s">
        <v>3405</v>
      </c>
      <c r="B845" s="10"/>
      <c r="C845" s="49" t="s">
        <v>630</v>
      </c>
      <c r="D845" s="12"/>
      <c r="E845" s="12"/>
      <c r="F845" s="29" t="s">
        <v>74</v>
      </c>
      <c r="G845" s="30">
        <v>0.15</v>
      </c>
      <c r="H845" s="30"/>
      <c r="I845" s="91">
        <v>0</v>
      </c>
    </row>
    <row r="846" spans="1:9" ht="36" hidden="1" x14ac:dyDescent="0.3">
      <c r="A846" s="86" t="s">
        <v>3410</v>
      </c>
      <c r="B846" s="10" t="s">
        <v>3333</v>
      </c>
      <c r="C846" s="11" t="s">
        <v>3334</v>
      </c>
      <c r="D846" s="12"/>
      <c r="E846" s="12" t="s">
        <v>3411</v>
      </c>
      <c r="F846" s="12" t="s">
        <v>67</v>
      </c>
      <c r="G846" s="13">
        <v>1</v>
      </c>
      <c r="H846" s="13"/>
      <c r="I846" s="87">
        <v>0</v>
      </c>
    </row>
    <row r="847" spans="1:9" ht="36" hidden="1" x14ac:dyDescent="0.3">
      <c r="A847" s="86" t="s">
        <v>3413</v>
      </c>
      <c r="B847" s="10"/>
      <c r="C847" s="49" t="s">
        <v>630</v>
      </c>
      <c r="D847" s="12"/>
      <c r="E847" s="12"/>
      <c r="F847" s="29" t="s">
        <v>74</v>
      </c>
      <c r="G847" s="30">
        <v>0.15</v>
      </c>
      <c r="H847" s="30"/>
      <c r="I847" s="91">
        <v>0</v>
      </c>
    </row>
    <row r="848" spans="1:9" ht="54" hidden="1" x14ac:dyDescent="0.3">
      <c r="A848" s="86" t="s">
        <v>3418</v>
      </c>
      <c r="B848" s="10"/>
      <c r="C848" s="49" t="s">
        <v>3389</v>
      </c>
      <c r="D848" s="12"/>
      <c r="E848" s="12" t="s">
        <v>3419</v>
      </c>
      <c r="F848" s="29" t="s">
        <v>74</v>
      </c>
      <c r="G848" s="30">
        <v>0.3</v>
      </c>
      <c r="H848" s="30"/>
      <c r="I848" s="91">
        <v>0</v>
      </c>
    </row>
    <row r="849" spans="1:9" ht="36" hidden="1" x14ac:dyDescent="0.3">
      <c r="A849" s="86" t="s">
        <v>3424</v>
      </c>
      <c r="B849" s="10" t="s">
        <v>3333</v>
      </c>
      <c r="C849" s="11" t="s">
        <v>3334</v>
      </c>
      <c r="D849" s="12"/>
      <c r="E849" s="12" t="s">
        <v>3425</v>
      </c>
      <c r="F849" s="12" t="s">
        <v>67</v>
      </c>
      <c r="G849" s="13">
        <v>1</v>
      </c>
      <c r="H849" s="13"/>
      <c r="I849" s="87">
        <v>0</v>
      </c>
    </row>
    <row r="850" spans="1:9" ht="54" hidden="1" x14ac:dyDescent="0.3">
      <c r="A850" s="86" t="s">
        <v>3427</v>
      </c>
      <c r="B850" s="10"/>
      <c r="C850" s="49" t="s">
        <v>3389</v>
      </c>
      <c r="D850" s="12"/>
      <c r="E850" s="12" t="s">
        <v>3428</v>
      </c>
      <c r="F850" s="29" t="s">
        <v>74</v>
      </c>
      <c r="G850" s="30">
        <v>0.3</v>
      </c>
      <c r="H850" s="30"/>
      <c r="I850" s="91">
        <v>0</v>
      </c>
    </row>
    <row r="851" spans="1:9" ht="36" hidden="1" x14ac:dyDescent="0.3">
      <c r="A851" s="86" t="s">
        <v>3433</v>
      </c>
      <c r="B851" s="10"/>
      <c r="C851" s="49" t="s">
        <v>630</v>
      </c>
      <c r="D851" s="12"/>
      <c r="E851" s="12"/>
      <c r="F851" s="29" t="s">
        <v>74</v>
      </c>
      <c r="G851" s="30">
        <v>0.15</v>
      </c>
      <c r="H851" s="30"/>
      <c r="I851" s="91">
        <v>0</v>
      </c>
    </row>
    <row r="852" spans="1:9" ht="36" hidden="1" x14ac:dyDescent="0.3">
      <c r="A852" s="86" t="s">
        <v>3438</v>
      </c>
      <c r="B852" s="10" t="s">
        <v>3333</v>
      </c>
      <c r="C852" s="11" t="s">
        <v>3334</v>
      </c>
      <c r="D852" s="12"/>
      <c r="E852" s="12" t="s">
        <v>3439</v>
      </c>
      <c r="F852" s="12" t="s">
        <v>67</v>
      </c>
      <c r="G852" s="13">
        <v>1</v>
      </c>
      <c r="H852" s="13"/>
      <c r="I852" s="87">
        <v>0</v>
      </c>
    </row>
    <row r="853" spans="1:9" ht="36" hidden="1" x14ac:dyDescent="0.3">
      <c r="A853" s="86" t="s">
        <v>3441</v>
      </c>
      <c r="B853" s="10"/>
      <c r="C853" s="49" t="s">
        <v>630</v>
      </c>
      <c r="D853" s="12"/>
      <c r="E853" s="12"/>
      <c r="F853" s="29" t="s">
        <v>74</v>
      </c>
      <c r="G853" s="30">
        <v>0.15</v>
      </c>
      <c r="H853" s="30"/>
      <c r="I853" s="91">
        <v>0</v>
      </c>
    </row>
    <row r="854" spans="1:9" ht="90" hidden="1" x14ac:dyDescent="0.3">
      <c r="A854" s="86" t="s">
        <v>3446</v>
      </c>
      <c r="B854" s="10"/>
      <c r="C854" s="49" t="s">
        <v>3340</v>
      </c>
      <c r="D854" s="12"/>
      <c r="E854" s="12" t="s">
        <v>3447</v>
      </c>
      <c r="F854" s="29" t="s">
        <v>74</v>
      </c>
      <c r="G854" s="30">
        <v>0.3</v>
      </c>
      <c r="H854" s="30"/>
      <c r="I854" s="91">
        <v>0</v>
      </c>
    </row>
    <row r="855" spans="1:9" ht="36" hidden="1" x14ac:dyDescent="0.3">
      <c r="A855" s="86" t="s">
        <v>3452</v>
      </c>
      <c r="B855" s="10" t="s">
        <v>3333</v>
      </c>
      <c r="C855" s="11" t="s">
        <v>3334</v>
      </c>
      <c r="D855" s="12"/>
      <c r="E855" s="12" t="s">
        <v>3453</v>
      </c>
      <c r="F855" s="12" t="s">
        <v>67</v>
      </c>
      <c r="G855" s="13">
        <v>1</v>
      </c>
      <c r="H855" s="13"/>
      <c r="I855" s="87">
        <v>0</v>
      </c>
    </row>
    <row r="856" spans="1:9" ht="54" hidden="1" x14ac:dyDescent="0.3">
      <c r="A856" s="86" t="s">
        <v>3455</v>
      </c>
      <c r="B856" s="10"/>
      <c r="C856" s="49" t="s">
        <v>3389</v>
      </c>
      <c r="D856" s="12"/>
      <c r="E856" s="12" t="s">
        <v>3456</v>
      </c>
      <c r="F856" s="29" t="s">
        <v>74</v>
      </c>
      <c r="G856" s="30">
        <v>0.3</v>
      </c>
      <c r="H856" s="30"/>
      <c r="I856" s="91">
        <v>0</v>
      </c>
    </row>
    <row r="857" spans="1:9" ht="36" hidden="1" x14ac:dyDescent="0.3">
      <c r="A857" s="86" t="s">
        <v>3461</v>
      </c>
      <c r="B857" s="10"/>
      <c r="C857" s="49" t="s">
        <v>630</v>
      </c>
      <c r="D857" s="12"/>
      <c r="E857" s="12"/>
      <c r="F857" s="29" t="s">
        <v>74</v>
      </c>
      <c r="G857" s="30">
        <v>0.15</v>
      </c>
      <c r="H857" s="30"/>
      <c r="I857" s="91">
        <v>0</v>
      </c>
    </row>
    <row r="858" spans="1:9" ht="36" hidden="1" x14ac:dyDescent="0.3">
      <c r="A858" s="86" t="s">
        <v>3466</v>
      </c>
      <c r="B858" s="10" t="s">
        <v>3333</v>
      </c>
      <c r="C858" s="11" t="s">
        <v>3334</v>
      </c>
      <c r="D858" s="12"/>
      <c r="E858" s="12" t="s">
        <v>3467</v>
      </c>
      <c r="F858" s="12" t="s">
        <v>67</v>
      </c>
      <c r="G858" s="13">
        <v>1</v>
      </c>
      <c r="H858" s="13"/>
      <c r="I858" s="87">
        <v>0</v>
      </c>
    </row>
    <row r="859" spans="1:9" ht="36" hidden="1" x14ac:dyDescent="0.3">
      <c r="A859" s="86" t="s">
        <v>3469</v>
      </c>
      <c r="B859" s="10"/>
      <c r="C859" s="49" t="s">
        <v>3470</v>
      </c>
      <c r="D859" s="12"/>
      <c r="E859" s="12"/>
      <c r="F859" s="29" t="s">
        <v>74</v>
      </c>
      <c r="G859" s="30">
        <v>0.15</v>
      </c>
      <c r="H859" s="30"/>
      <c r="I859" s="91">
        <v>0</v>
      </c>
    </row>
    <row r="860" spans="1:9" ht="72" hidden="1" x14ac:dyDescent="0.3">
      <c r="A860" s="86" t="s">
        <v>3476</v>
      </c>
      <c r="B860" s="10"/>
      <c r="C860" s="49" t="s">
        <v>3389</v>
      </c>
      <c r="D860" s="12"/>
      <c r="E860" s="12" t="s">
        <v>3477</v>
      </c>
      <c r="F860" s="29" t="s">
        <v>74</v>
      </c>
      <c r="G860" s="30">
        <v>0.3</v>
      </c>
      <c r="H860" s="30"/>
      <c r="I860" s="91">
        <v>0</v>
      </c>
    </row>
    <row r="861" spans="1:9" ht="36" hidden="1" x14ac:dyDescent="0.3">
      <c r="A861" s="86" t="s">
        <v>3482</v>
      </c>
      <c r="B861" s="10" t="s">
        <v>3333</v>
      </c>
      <c r="C861" s="11" t="s">
        <v>3334</v>
      </c>
      <c r="D861" s="12"/>
      <c r="E861" s="12" t="s">
        <v>3483</v>
      </c>
      <c r="F861" s="12" t="s">
        <v>67</v>
      </c>
      <c r="G861" s="13">
        <v>1</v>
      </c>
      <c r="H861" s="13"/>
      <c r="I861" s="87">
        <v>0</v>
      </c>
    </row>
    <row r="862" spans="1:9" ht="54" hidden="1" x14ac:dyDescent="0.3">
      <c r="A862" s="86" t="s">
        <v>3485</v>
      </c>
      <c r="B862" s="10"/>
      <c r="C862" s="49" t="s">
        <v>3389</v>
      </c>
      <c r="D862" s="12"/>
      <c r="E862" s="12" t="s">
        <v>3486</v>
      </c>
      <c r="F862" s="29" t="s">
        <v>74</v>
      </c>
      <c r="G862" s="30">
        <v>0.3</v>
      </c>
      <c r="H862" s="30"/>
      <c r="I862" s="91">
        <v>0</v>
      </c>
    </row>
    <row r="863" spans="1:9" ht="36" hidden="1" x14ac:dyDescent="0.3">
      <c r="A863" s="86" t="s">
        <v>3491</v>
      </c>
      <c r="B863" s="10"/>
      <c r="C863" s="49" t="s">
        <v>630</v>
      </c>
      <c r="D863" s="12"/>
      <c r="E863" s="12"/>
      <c r="F863" s="29" t="s">
        <v>74</v>
      </c>
      <c r="G863" s="30">
        <v>0.15</v>
      </c>
      <c r="H863" s="30"/>
      <c r="I863" s="91">
        <v>0</v>
      </c>
    </row>
    <row r="864" spans="1:9" ht="36" hidden="1" x14ac:dyDescent="0.3">
      <c r="A864" s="86" t="s">
        <v>3496</v>
      </c>
      <c r="B864" s="10" t="s">
        <v>3333</v>
      </c>
      <c r="C864" s="11" t="s">
        <v>3334</v>
      </c>
      <c r="D864" s="12"/>
      <c r="E864" s="12" t="s">
        <v>3425</v>
      </c>
      <c r="F864" s="12" t="s">
        <v>67</v>
      </c>
      <c r="G864" s="13">
        <v>1</v>
      </c>
      <c r="H864" s="13"/>
      <c r="I864" s="87">
        <v>0</v>
      </c>
    </row>
    <row r="865" spans="1:9" ht="36" hidden="1" x14ac:dyDescent="0.3">
      <c r="A865" s="86" t="s">
        <v>3498</v>
      </c>
      <c r="B865" s="10"/>
      <c r="C865" s="49" t="s">
        <v>630</v>
      </c>
      <c r="D865" s="12"/>
      <c r="E865" s="12"/>
      <c r="F865" s="29" t="s">
        <v>74</v>
      </c>
      <c r="G865" s="30">
        <v>0.15</v>
      </c>
      <c r="H865" s="30"/>
      <c r="I865" s="91">
        <v>0</v>
      </c>
    </row>
    <row r="866" spans="1:9" ht="72" hidden="1" x14ac:dyDescent="0.3">
      <c r="A866" s="86" t="s">
        <v>3503</v>
      </c>
      <c r="B866" s="10"/>
      <c r="C866" s="49" t="s">
        <v>3389</v>
      </c>
      <c r="D866" s="12"/>
      <c r="E866" s="12" t="s">
        <v>3504</v>
      </c>
      <c r="F866" s="29" t="s">
        <v>74</v>
      </c>
      <c r="G866" s="30">
        <v>0.3</v>
      </c>
      <c r="H866" s="30"/>
      <c r="I866" s="91">
        <v>0</v>
      </c>
    </row>
    <row r="867" spans="1:9" ht="36" hidden="1" x14ac:dyDescent="0.3">
      <c r="A867" s="86" t="s">
        <v>3509</v>
      </c>
      <c r="B867" s="10" t="s">
        <v>3333</v>
      </c>
      <c r="C867" s="11" t="s">
        <v>3334</v>
      </c>
      <c r="D867" s="12"/>
      <c r="E867" s="12" t="s">
        <v>3510</v>
      </c>
      <c r="F867" s="12" t="s">
        <v>67</v>
      </c>
      <c r="G867" s="13">
        <v>1</v>
      </c>
      <c r="H867" s="13"/>
      <c r="I867" s="87">
        <v>0</v>
      </c>
    </row>
    <row r="868" spans="1:9" ht="54" hidden="1" x14ac:dyDescent="0.3">
      <c r="A868" s="86" t="s">
        <v>3512</v>
      </c>
      <c r="B868" s="10"/>
      <c r="C868" s="49" t="s">
        <v>3389</v>
      </c>
      <c r="D868" s="12"/>
      <c r="E868" s="12" t="s">
        <v>3513</v>
      </c>
      <c r="F868" s="29" t="s">
        <v>74</v>
      </c>
      <c r="G868" s="30">
        <v>0.3</v>
      </c>
      <c r="H868" s="30"/>
      <c r="I868" s="91">
        <v>0</v>
      </c>
    </row>
    <row r="869" spans="1:9" ht="36" hidden="1" x14ac:dyDescent="0.3">
      <c r="A869" s="86" t="s">
        <v>3518</v>
      </c>
      <c r="B869" s="10"/>
      <c r="C869" s="49" t="s">
        <v>630</v>
      </c>
      <c r="D869" s="12"/>
      <c r="E869" s="12"/>
      <c r="F869" s="29" t="s">
        <v>74</v>
      </c>
      <c r="G869" s="30">
        <v>0.15</v>
      </c>
      <c r="H869" s="30"/>
      <c r="I869" s="91">
        <v>0</v>
      </c>
    </row>
    <row r="870" spans="1:9" ht="36" hidden="1" x14ac:dyDescent="0.3">
      <c r="A870" s="86" t="s">
        <v>3523</v>
      </c>
      <c r="B870" s="10" t="s">
        <v>3333</v>
      </c>
      <c r="C870" s="11" t="s">
        <v>3334</v>
      </c>
      <c r="D870" s="12"/>
      <c r="E870" s="12" t="s">
        <v>3524</v>
      </c>
      <c r="F870" s="12" t="s">
        <v>67</v>
      </c>
      <c r="G870" s="13">
        <v>1</v>
      </c>
      <c r="H870" s="13"/>
      <c r="I870" s="87">
        <v>0</v>
      </c>
    </row>
    <row r="871" spans="1:9" ht="36" hidden="1" x14ac:dyDescent="0.3">
      <c r="A871" s="86" t="s">
        <v>3526</v>
      </c>
      <c r="B871" s="10"/>
      <c r="C871" s="49" t="s">
        <v>630</v>
      </c>
      <c r="D871" s="12"/>
      <c r="E871" s="12"/>
      <c r="F871" s="29" t="s">
        <v>74</v>
      </c>
      <c r="G871" s="30">
        <v>0.15</v>
      </c>
      <c r="H871" s="30"/>
      <c r="I871" s="91">
        <v>0</v>
      </c>
    </row>
    <row r="872" spans="1:9" ht="90" hidden="1" x14ac:dyDescent="0.3">
      <c r="A872" s="86" t="s">
        <v>3531</v>
      </c>
      <c r="B872" s="10"/>
      <c r="C872" s="49" t="s">
        <v>3389</v>
      </c>
      <c r="D872" s="12"/>
      <c r="E872" s="12" t="s">
        <v>3532</v>
      </c>
      <c r="F872" s="29" t="s">
        <v>74</v>
      </c>
      <c r="G872" s="30">
        <v>0.3</v>
      </c>
      <c r="H872" s="30"/>
      <c r="I872" s="91">
        <v>0</v>
      </c>
    </row>
    <row r="873" spans="1:9" ht="36" hidden="1" x14ac:dyDescent="0.3">
      <c r="A873" s="86" t="s">
        <v>3537</v>
      </c>
      <c r="B873" s="10" t="s">
        <v>3333</v>
      </c>
      <c r="C873" s="11" t="s">
        <v>3334</v>
      </c>
      <c r="D873" s="12"/>
      <c r="E873" s="12" t="s">
        <v>3538</v>
      </c>
      <c r="F873" s="12" t="s">
        <v>67</v>
      </c>
      <c r="G873" s="13">
        <v>1</v>
      </c>
      <c r="H873" s="13"/>
      <c r="I873" s="87">
        <v>0</v>
      </c>
    </row>
    <row r="874" spans="1:9" ht="54" hidden="1" x14ac:dyDescent="0.3">
      <c r="A874" s="86" t="s">
        <v>3540</v>
      </c>
      <c r="B874" s="10"/>
      <c r="C874" s="49" t="s">
        <v>3340</v>
      </c>
      <c r="D874" s="12"/>
      <c r="E874" s="12" t="s">
        <v>3541</v>
      </c>
      <c r="F874" s="29" t="s">
        <v>74</v>
      </c>
      <c r="G874" s="30">
        <v>0.3</v>
      </c>
      <c r="H874" s="30"/>
      <c r="I874" s="91">
        <v>0</v>
      </c>
    </row>
    <row r="875" spans="1:9" ht="36" hidden="1" x14ac:dyDescent="0.3">
      <c r="A875" s="86" t="s">
        <v>3546</v>
      </c>
      <c r="B875" s="10"/>
      <c r="C875" s="49" t="s">
        <v>630</v>
      </c>
      <c r="D875" s="12"/>
      <c r="E875" s="12"/>
      <c r="F875" s="29" t="s">
        <v>74</v>
      </c>
      <c r="G875" s="30">
        <v>0.15</v>
      </c>
      <c r="H875" s="30"/>
      <c r="I875" s="91">
        <v>0</v>
      </c>
    </row>
    <row r="876" spans="1:9" ht="36" hidden="1" x14ac:dyDescent="0.3">
      <c r="A876" s="86" t="s">
        <v>3551</v>
      </c>
      <c r="B876" s="10" t="s">
        <v>3333</v>
      </c>
      <c r="C876" s="11" t="s">
        <v>3334</v>
      </c>
      <c r="D876" s="12"/>
      <c r="E876" s="12" t="s">
        <v>3552</v>
      </c>
      <c r="F876" s="12" t="s">
        <v>67</v>
      </c>
      <c r="G876" s="13">
        <v>1</v>
      </c>
      <c r="H876" s="13"/>
      <c r="I876" s="87">
        <v>0</v>
      </c>
    </row>
    <row r="877" spans="1:9" ht="36" hidden="1" x14ac:dyDescent="0.3">
      <c r="A877" s="86" t="s">
        <v>3554</v>
      </c>
      <c r="B877" s="10"/>
      <c r="C877" s="49" t="s">
        <v>630</v>
      </c>
      <c r="D877" s="12"/>
      <c r="E877" s="12"/>
      <c r="F877" s="29" t="s">
        <v>74</v>
      </c>
      <c r="G877" s="30">
        <v>0.15</v>
      </c>
      <c r="H877" s="30"/>
      <c r="I877" s="91">
        <v>0</v>
      </c>
    </row>
    <row r="878" spans="1:9" ht="54" hidden="1" x14ac:dyDescent="0.3">
      <c r="A878" s="86" t="s">
        <v>3559</v>
      </c>
      <c r="B878" s="10"/>
      <c r="C878" s="49" t="s">
        <v>3340</v>
      </c>
      <c r="D878" s="12"/>
      <c r="E878" s="12" t="s">
        <v>3560</v>
      </c>
      <c r="F878" s="29" t="s">
        <v>74</v>
      </c>
      <c r="G878" s="30">
        <v>0.3</v>
      </c>
      <c r="H878" s="30"/>
      <c r="I878" s="91">
        <v>0</v>
      </c>
    </row>
    <row r="879" spans="1:9" ht="36" hidden="1" x14ac:dyDescent="0.3">
      <c r="A879" s="86" t="s">
        <v>3565</v>
      </c>
      <c r="B879" s="10" t="s">
        <v>3333</v>
      </c>
      <c r="C879" s="11" t="s">
        <v>3334</v>
      </c>
      <c r="D879" s="12"/>
      <c r="E879" s="12" t="s">
        <v>3566</v>
      </c>
      <c r="F879" s="12" t="s">
        <v>67</v>
      </c>
      <c r="G879" s="13">
        <v>1</v>
      </c>
      <c r="H879" s="13"/>
      <c r="I879" s="87">
        <v>0</v>
      </c>
    </row>
    <row r="880" spans="1:9" ht="54" hidden="1" x14ac:dyDescent="0.3">
      <c r="A880" s="86" t="s">
        <v>3568</v>
      </c>
      <c r="B880" s="10"/>
      <c r="C880" s="49" t="s">
        <v>3389</v>
      </c>
      <c r="D880" s="12"/>
      <c r="E880" s="12" t="s">
        <v>3569</v>
      </c>
      <c r="F880" s="29" t="s">
        <v>74</v>
      </c>
      <c r="G880" s="30">
        <v>0.3</v>
      </c>
      <c r="H880" s="30"/>
      <c r="I880" s="91">
        <v>0</v>
      </c>
    </row>
    <row r="881" spans="1:9" ht="36" hidden="1" x14ac:dyDescent="0.3">
      <c r="A881" s="86" t="s">
        <v>3574</v>
      </c>
      <c r="B881" s="10"/>
      <c r="C881" s="49" t="s">
        <v>630</v>
      </c>
      <c r="D881" s="12"/>
      <c r="E881" s="12"/>
      <c r="F881" s="29" t="s">
        <v>74</v>
      </c>
      <c r="G881" s="30">
        <v>0.15</v>
      </c>
      <c r="H881" s="30"/>
      <c r="I881" s="91">
        <v>0</v>
      </c>
    </row>
    <row r="882" spans="1:9" ht="36" hidden="1" x14ac:dyDescent="0.3">
      <c r="A882" s="86" t="s">
        <v>3579</v>
      </c>
      <c r="B882" s="10" t="s">
        <v>3333</v>
      </c>
      <c r="C882" s="11" t="s">
        <v>3334</v>
      </c>
      <c r="D882" s="12"/>
      <c r="E882" s="12" t="s">
        <v>3580</v>
      </c>
      <c r="F882" s="12" t="s">
        <v>67</v>
      </c>
      <c r="G882" s="13">
        <v>1</v>
      </c>
      <c r="H882" s="13"/>
      <c r="I882" s="87">
        <v>0</v>
      </c>
    </row>
    <row r="883" spans="1:9" ht="36" hidden="1" x14ac:dyDescent="0.3">
      <c r="A883" s="86" t="s">
        <v>3582</v>
      </c>
      <c r="B883" s="10"/>
      <c r="C883" s="49" t="s">
        <v>630</v>
      </c>
      <c r="D883" s="12"/>
      <c r="E883" s="12"/>
      <c r="F883" s="29" t="s">
        <v>74</v>
      </c>
      <c r="G883" s="30">
        <v>0.15</v>
      </c>
      <c r="H883" s="30"/>
      <c r="I883" s="91">
        <v>0</v>
      </c>
    </row>
    <row r="884" spans="1:9" ht="54" hidden="1" x14ac:dyDescent="0.3">
      <c r="A884" s="86" t="s">
        <v>3587</v>
      </c>
      <c r="B884" s="10"/>
      <c r="C884" s="49" t="s">
        <v>3389</v>
      </c>
      <c r="D884" s="12"/>
      <c r="E884" s="12" t="s">
        <v>3588</v>
      </c>
      <c r="F884" s="29" t="s">
        <v>74</v>
      </c>
      <c r="G884" s="30">
        <v>0.3</v>
      </c>
      <c r="H884" s="30"/>
      <c r="I884" s="91">
        <v>0</v>
      </c>
    </row>
    <row r="885" spans="1:9" ht="36" hidden="1" x14ac:dyDescent="0.3">
      <c r="A885" s="86" t="s">
        <v>3593</v>
      </c>
      <c r="B885" s="10" t="s">
        <v>3333</v>
      </c>
      <c r="C885" s="11" t="s">
        <v>3334</v>
      </c>
      <c r="D885" s="12"/>
      <c r="E885" s="12" t="s">
        <v>3594</v>
      </c>
      <c r="F885" s="12" t="s">
        <v>67</v>
      </c>
      <c r="G885" s="13">
        <v>1</v>
      </c>
      <c r="H885" s="13"/>
      <c r="I885" s="87">
        <v>0</v>
      </c>
    </row>
    <row r="886" spans="1:9" ht="72" hidden="1" x14ac:dyDescent="0.3">
      <c r="A886" s="86" t="s">
        <v>3596</v>
      </c>
      <c r="B886" s="10"/>
      <c r="C886" s="49" t="s">
        <v>3340</v>
      </c>
      <c r="D886" s="12"/>
      <c r="E886" s="12" t="s">
        <v>3370</v>
      </c>
      <c r="F886" s="29" t="s">
        <v>74</v>
      </c>
      <c r="G886" s="30">
        <v>0.3</v>
      </c>
      <c r="H886" s="30"/>
      <c r="I886" s="91">
        <v>0</v>
      </c>
    </row>
    <row r="887" spans="1:9" ht="36" hidden="1" x14ac:dyDescent="0.3">
      <c r="A887" s="86" t="s">
        <v>3601</v>
      </c>
      <c r="B887" s="10"/>
      <c r="C887" s="49" t="s">
        <v>630</v>
      </c>
      <c r="D887" s="12"/>
      <c r="E887" s="12"/>
      <c r="F887" s="29" t="s">
        <v>74</v>
      </c>
      <c r="G887" s="30">
        <v>0.15</v>
      </c>
      <c r="H887" s="30"/>
      <c r="I887" s="91">
        <v>0</v>
      </c>
    </row>
    <row r="888" spans="1:9" ht="36" hidden="1" x14ac:dyDescent="0.3">
      <c r="A888" s="86" t="s">
        <v>3606</v>
      </c>
      <c r="B888" s="10" t="s">
        <v>3333</v>
      </c>
      <c r="C888" s="11" t="s">
        <v>3334</v>
      </c>
      <c r="D888" s="12"/>
      <c r="E888" s="12" t="s">
        <v>3607</v>
      </c>
      <c r="F888" s="12" t="s">
        <v>67</v>
      </c>
      <c r="G888" s="13">
        <v>1</v>
      </c>
      <c r="H888" s="13"/>
      <c r="I888" s="87">
        <v>0</v>
      </c>
    </row>
    <row r="889" spans="1:9" ht="36" hidden="1" x14ac:dyDescent="0.3">
      <c r="A889" s="86" t="s">
        <v>3609</v>
      </c>
      <c r="B889" s="10"/>
      <c r="C889" s="49" t="s">
        <v>630</v>
      </c>
      <c r="D889" s="12"/>
      <c r="E889" s="12"/>
      <c r="F889" s="29" t="s">
        <v>74</v>
      </c>
      <c r="G889" s="30">
        <v>0.15</v>
      </c>
      <c r="H889" s="30"/>
      <c r="I889" s="91">
        <v>0</v>
      </c>
    </row>
    <row r="890" spans="1:9" ht="90" hidden="1" x14ac:dyDescent="0.3">
      <c r="A890" s="86" t="s">
        <v>3614</v>
      </c>
      <c r="B890" s="10"/>
      <c r="C890" s="49" t="s">
        <v>3340</v>
      </c>
      <c r="D890" s="12"/>
      <c r="E890" s="12" t="s">
        <v>3447</v>
      </c>
      <c r="F890" s="29" t="s">
        <v>74</v>
      </c>
      <c r="G890" s="30">
        <v>0.3</v>
      </c>
      <c r="H890" s="30"/>
      <c r="I890" s="91">
        <v>0</v>
      </c>
    </row>
    <row r="891" spans="1:9" ht="36" hidden="1" x14ac:dyDescent="0.3">
      <c r="A891" s="86" t="s">
        <v>3619</v>
      </c>
      <c r="B891" s="10" t="s">
        <v>3333</v>
      </c>
      <c r="C891" s="11" t="s">
        <v>3334</v>
      </c>
      <c r="D891" s="12"/>
      <c r="E891" s="12" t="s">
        <v>3620</v>
      </c>
      <c r="F891" s="12" t="s">
        <v>67</v>
      </c>
      <c r="G891" s="13">
        <v>1</v>
      </c>
      <c r="H891" s="13"/>
      <c r="I891" s="87">
        <v>0</v>
      </c>
    </row>
    <row r="892" spans="1:9" ht="72" hidden="1" x14ac:dyDescent="0.3">
      <c r="A892" s="86" t="s">
        <v>3622</v>
      </c>
      <c r="B892" s="10"/>
      <c r="C892" s="49" t="s">
        <v>3340</v>
      </c>
      <c r="D892" s="12"/>
      <c r="E892" s="12" t="s">
        <v>3341</v>
      </c>
      <c r="F892" s="29" t="s">
        <v>74</v>
      </c>
      <c r="G892" s="30">
        <v>0.3</v>
      </c>
      <c r="H892" s="30"/>
      <c r="I892" s="91">
        <v>0</v>
      </c>
    </row>
    <row r="893" spans="1:9" ht="36" hidden="1" x14ac:dyDescent="0.3">
      <c r="A893" s="86" t="s">
        <v>3627</v>
      </c>
      <c r="B893" s="10"/>
      <c r="C893" s="49" t="s">
        <v>630</v>
      </c>
      <c r="D893" s="12"/>
      <c r="E893" s="12"/>
      <c r="F893" s="29" t="s">
        <v>74</v>
      </c>
      <c r="G893" s="30">
        <v>0.15</v>
      </c>
      <c r="H893" s="30"/>
      <c r="I893" s="91">
        <v>0</v>
      </c>
    </row>
    <row r="894" spans="1:9" ht="36" hidden="1" x14ac:dyDescent="0.3">
      <c r="A894" s="86" t="s">
        <v>3632</v>
      </c>
      <c r="B894" s="10" t="s">
        <v>3333</v>
      </c>
      <c r="C894" s="11" t="s">
        <v>3334</v>
      </c>
      <c r="D894" s="12"/>
      <c r="E894" s="12" t="s">
        <v>3633</v>
      </c>
      <c r="F894" s="12" t="s">
        <v>67</v>
      </c>
      <c r="G894" s="13">
        <v>1</v>
      </c>
      <c r="H894" s="13"/>
      <c r="I894" s="87">
        <v>0</v>
      </c>
    </row>
    <row r="895" spans="1:9" ht="36" hidden="1" x14ac:dyDescent="0.3">
      <c r="A895" s="86" t="s">
        <v>3635</v>
      </c>
      <c r="B895" s="10"/>
      <c r="C895" s="49" t="s">
        <v>630</v>
      </c>
      <c r="D895" s="12"/>
      <c r="E895" s="12"/>
      <c r="F895" s="29" t="s">
        <v>74</v>
      </c>
      <c r="G895" s="30">
        <v>0.15</v>
      </c>
      <c r="H895" s="30"/>
      <c r="I895" s="91">
        <v>0</v>
      </c>
    </row>
    <row r="896" spans="1:9" ht="72" hidden="1" x14ac:dyDescent="0.3">
      <c r="A896" s="86" t="s">
        <v>3640</v>
      </c>
      <c r="B896" s="10"/>
      <c r="C896" s="49" t="s">
        <v>3340</v>
      </c>
      <c r="D896" s="12"/>
      <c r="E896" s="12" t="s">
        <v>3361</v>
      </c>
      <c r="F896" s="29" t="s">
        <v>74</v>
      </c>
      <c r="G896" s="30">
        <v>0.3</v>
      </c>
      <c r="H896" s="30"/>
      <c r="I896" s="91">
        <v>0</v>
      </c>
    </row>
    <row r="897" spans="1:9" ht="36" hidden="1" x14ac:dyDescent="0.3">
      <c r="A897" s="86" t="s">
        <v>3645</v>
      </c>
      <c r="B897" s="10" t="s">
        <v>3333</v>
      </c>
      <c r="C897" s="11" t="s">
        <v>3334</v>
      </c>
      <c r="D897" s="12"/>
      <c r="E897" s="12" t="s">
        <v>3646</v>
      </c>
      <c r="F897" s="12" t="s">
        <v>67</v>
      </c>
      <c r="G897" s="13">
        <v>1</v>
      </c>
      <c r="H897" s="13"/>
      <c r="I897" s="87">
        <v>0</v>
      </c>
    </row>
    <row r="898" spans="1:9" ht="54" hidden="1" x14ac:dyDescent="0.3">
      <c r="A898" s="86" t="s">
        <v>3648</v>
      </c>
      <c r="B898" s="10"/>
      <c r="C898" s="49" t="s">
        <v>3389</v>
      </c>
      <c r="D898" s="12"/>
      <c r="E898" s="12" t="s">
        <v>3456</v>
      </c>
      <c r="F898" s="29" t="s">
        <v>74</v>
      </c>
      <c r="G898" s="30">
        <v>0.3</v>
      </c>
      <c r="H898" s="30"/>
      <c r="I898" s="91">
        <v>0</v>
      </c>
    </row>
    <row r="899" spans="1:9" ht="36" hidden="1" x14ac:dyDescent="0.3">
      <c r="A899" s="86" t="s">
        <v>3653</v>
      </c>
      <c r="B899" s="10"/>
      <c r="C899" s="49" t="s">
        <v>630</v>
      </c>
      <c r="D899" s="12"/>
      <c r="E899" s="12"/>
      <c r="F899" s="29" t="s">
        <v>74</v>
      </c>
      <c r="G899" s="30">
        <v>0.15</v>
      </c>
      <c r="H899" s="30"/>
      <c r="I899" s="91">
        <v>0</v>
      </c>
    </row>
    <row r="900" spans="1:9" ht="36" hidden="1" x14ac:dyDescent="0.3">
      <c r="A900" s="86" t="s">
        <v>3658</v>
      </c>
      <c r="B900" s="10" t="s">
        <v>3333</v>
      </c>
      <c r="C900" s="11" t="s">
        <v>3334</v>
      </c>
      <c r="D900" s="12"/>
      <c r="E900" s="12" t="s">
        <v>3659</v>
      </c>
      <c r="F900" s="12" t="s">
        <v>67</v>
      </c>
      <c r="G900" s="13">
        <v>1</v>
      </c>
      <c r="H900" s="13"/>
      <c r="I900" s="87">
        <v>0</v>
      </c>
    </row>
    <row r="901" spans="1:9" ht="36" hidden="1" x14ac:dyDescent="0.3">
      <c r="A901" s="86" t="s">
        <v>3661</v>
      </c>
      <c r="B901" s="10"/>
      <c r="C901" s="49" t="s">
        <v>630</v>
      </c>
      <c r="D901" s="12"/>
      <c r="E901" s="12"/>
      <c r="F901" s="29" t="s">
        <v>74</v>
      </c>
      <c r="G901" s="30">
        <v>0.15</v>
      </c>
      <c r="H901" s="30"/>
      <c r="I901" s="91">
        <v>0</v>
      </c>
    </row>
    <row r="902" spans="1:9" ht="54" hidden="1" x14ac:dyDescent="0.3">
      <c r="A902" s="86" t="s">
        <v>3666</v>
      </c>
      <c r="B902" s="10"/>
      <c r="C902" s="49" t="s">
        <v>3389</v>
      </c>
      <c r="D902" s="12"/>
      <c r="E902" s="12" t="s">
        <v>3390</v>
      </c>
      <c r="F902" s="29" t="s">
        <v>74</v>
      </c>
      <c r="G902" s="30">
        <v>0.3</v>
      </c>
      <c r="H902" s="30"/>
      <c r="I902" s="91">
        <v>0</v>
      </c>
    </row>
    <row r="903" spans="1:9" ht="36" hidden="1" x14ac:dyDescent="0.3">
      <c r="A903" s="86" t="s">
        <v>3671</v>
      </c>
      <c r="B903" s="10" t="s">
        <v>3333</v>
      </c>
      <c r="C903" s="11" t="s">
        <v>3334</v>
      </c>
      <c r="D903" s="12"/>
      <c r="E903" s="12" t="s">
        <v>3672</v>
      </c>
      <c r="F903" s="12" t="s">
        <v>67</v>
      </c>
      <c r="G903" s="13">
        <v>1</v>
      </c>
      <c r="H903" s="13"/>
      <c r="I903" s="87">
        <v>0</v>
      </c>
    </row>
    <row r="904" spans="1:9" ht="72" hidden="1" x14ac:dyDescent="0.3">
      <c r="A904" s="86" t="s">
        <v>3674</v>
      </c>
      <c r="B904" s="10"/>
      <c r="C904" s="49" t="s">
        <v>3389</v>
      </c>
      <c r="D904" s="12"/>
      <c r="E904" s="12" t="s">
        <v>3675</v>
      </c>
      <c r="F904" s="29" t="s">
        <v>74</v>
      </c>
      <c r="G904" s="30">
        <v>0.3</v>
      </c>
      <c r="H904" s="30"/>
      <c r="I904" s="91">
        <v>0</v>
      </c>
    </row>
    <row r="905" spans="1:9" ht="36" hidden="1" x14ac:dyDescent="0.3">
      <c r="A905" s="86" t="s">
        <v>3680</v>
      </c>
      <c r="B905" s="10"/>
      <c r="C905" s="49" t="s">
        <v>630</v>
      </c>
      <c r="D905" s="12"/>
      <c r="E905" s="12"/>
      <c r="F905" s="29" t="s">
        <v>74</v>
      </c>
      <c r="G905" s="30">
        <v>0.15</v>
      </c>
      <c r="H905" s="30"/>
      <c r="I905" s="91">
        <v>0</v>
      </c>
    </row>
    <row r="906" spans="1:9" ht="36" hidden="1" x14ac:dyDescent="0.3">
      <c r="A906" s="86" t="s">
        <v>3685</v>
      </c>
      <c r="B906" s="10" t="s">
        <v>3333</v>
      </c>
      <c r="C906" s="11" t="s">
        <v>3334</v>
      </c>
      <c r="D906" s="12"/>
      <c r="E906" s="12" t="s">
        <v>3686</v>
      </c>
      <c r="F906" s="12" t="s">
        <v>67</v>
      </c>
      <c r="G906" s="13">
        <v>1</v>
      </c>
      <c r="H906" s="13"/>
      <c r="I906" s="87">
        <v>0</v>
      </c>
    </row>
    <row r="907" spans="1:9" ht="36" hidden="1" x14ac:dyDescent="0.3">
      <c r="A907" s="86" t="s">
        <v>3688</v>
      </c>
      <c r="B907" s="10"/>
      <c r="C907" s="49" t="s">
        <v>630</v>
      </c>
      <c r="D907" s="12"/>
      <c r="E907" s="12"/>
      <c r="F907" s="29" t="s">
        <v>74</v>
      </c>
      <c r="G907" s="30">
        <v>0.15</v>
      </c>
      <c r="H907" s="30"/>
      <c r="I907" s="91">
        <v>0</v>
      </c>
    </row>
    <row r="908" spans="1:9" ht="54" hidden="1" x14ac:dyDescent="0.3">
      <c r="A908" s="86" t="s">
        <v>3693</v>
      </c>
      <c r="B908" s="10"/>
      <c r="C908" s="49" t="s">
        <v>3389</v>
      </c>
      <c r="D908" s="12"/>
      <c r="E908" s="12" t="s">
        <v>3694</v>
      </c>
      <c r="F908" s="29" t="s">
        <v>74</v>
      </c>
      <c r="G908" s="30">
        <v>0.3</v>
      </c>
      <c r="H908" s="30"/>
      <c r="I908" s="91">
        <v>0</v>
      </c>
    </row>
    <row r="909" spans="1:9" ht="36" hidden="1" x14ac:dyDescent="0.3">
      <c r="A909" s="86" t="s">
        <v>3699</v>
      </c>
      <c r="B909" s="10" t="s">
        <v>3333</v>
      </c>
      <c r="C909" s="11" t="s">
        <v>3334</v>
      </c>
      <c r="D909" s="12"/>
      <c r="E909" s="12" t="s">
        <v>3700</v>
      </c>
      <c r="F909" s="12" t="s">
        <v>67</v>
      </c>
      <c r="G909" s="13">
        <v>1</v>
      </c>
      <c r="H909" s="13"/>
      <c r="I909" s="87">
        <v>0</v>
      </c>
    </row>
    <row r="910" spans="1:9" ht="54" hidden="1" x14ac:dyDescent="0.3">
      <c r="A910" s="86" t="s">
        <v>3702</v>
      </c>
      <c r="B910" s="10"/>
      <c r="C910" s="49" t="s">
        <v>3389</v>
      </c>
      <c r="D910" s="12"/>
      <c r="E910" s="12" t="s">
        <v>3419</v>
      </c>
      <c r="F910" s="29" t="s">
        <v>74</v>
      </c>
      <c r="G910" s="30">
        <v>0.3</v>
      </c>
      <c r="H910" s="30"/>
      <c r="I910" s="91">
        <v>0</v>
      </c>
    </row>
    <row r="911" spans="1:9" ht="36" hidden="1" x14ac:dyDescent="0.3">
      <c r="A911" s="86" t="s">
        <v>3707</v>
      </c>
      <c r="B911" s="10"/>
      <c r="C911" s="49" t="s">
        <v>630</v>
      </c>
      <c r="D911" s="12"/>
      <c r="E911" s="12"/>
      <c r="F911" s="29" t="s">
        <v>74</v>
      </c>
      <c r="G911" s="30">
        <v>0.15</v>
      </c>
      <c r="H911" s="30"/>
      <c r="I911" s="91">
        <v>0</v>
      </c>
    </row>
    <row r="912" spans="1:9" ht="36" hidden="1" x14ac:dyDescent="0.3">
      <c r="A912" s="86" t="s">
        <v>3712</v>
      </c>
      <c r="B912" s="10" t="s">
        <v>3333</v>
      </c>
      <c r="C912" s="11" t="s">
        <v>3334</v>
      </c>
      <c r="D912" s="12"/>
      <c r="E912" s="12" t="s">
        <v>3713</v>
      </c>
      <c r="F912" s="12" t="s">
        <v>67</v>
      </c>
      <c r="G912" s="13">
        <v>1</v>
      </c>
      <c r="H912" s="13"/>
      <c r="I912" s="87">
        <v>0</v>
      </c>
    </row>
    <row r="913" spans="1:9" ht="36" hidden="1" x14ac:dyDescent="0.3">
      <c r="A913" s="86" t="s">
        <v>3715</v>
      </c>
      <c r="B913" s="10"/>
      <c r="C913" s="49" t="s">
        <v>630</v>
      </c>
      <c r="D913" s="12"/>
      <c r="E913" s="12"/>
      <c r="F913" s="29" t="s">
        <v>74</v>
      </c>
      <c r="G913" s="30">
        <v>0.15</v>
      </c>
      <c r="H913" s="30"/>
      <c r="I913" s="91">
        <v>0</v>
      </c>
    </row>
    <row r="914" spans="1:9" ht="54" hidden="1" x14ac:dyDescent="0.3">
      <c r="A914" s="86" t="s">
        <v>3720</v>
      </c>
      <c r="B914" s="10"/>
      <c r="C914" s="49" t="s">
        <v>3721</v>
      </c>
      <c r="D914" s="12"/>
      <c r="E914" s="12" t="s">
        <v>3486</v>
      </c>
      <c r="F914" s="29" t="s">
        <v>74</v>
      </c>
      <c r="G914" s="30">
        <v>0.3</v>
      </c>
      <c r="H914" s="30"/>
      <c r="I914" s="91">
        <v>0</v>
      </c>
    </row>
    <row r="915" spans="1:9" ht="36" hidden="1" x14ac:dyDescent="0.3">
      <c r="A915" s="86" t="s">
        <v>3727</v>
      </c>
      <c r="B915" s="10" t="s">
        <v>3333</v>
      </c>
      <c r="C915" s="11" t="s">
        <v>3334</v>
      </c>
      <c r="D915" s="12"/>
      <c r="E915" s="12" t="s">
        <v>3728</v>
      </c>
      <c r="F915" s="12" t="s">
        <v>67</v>
      </c>
      <c r="G915" s="13">
        <v>1</v>
      </c>
      <c r="H915" s="13"/>
      <c r="I915" s="87">
        <v>0</v>
      </c>
    </row>
    <row r="916" spans="1:9" ht="54" hidden="1" x14ac:dyDescent="0.3">
      <c r="A916" s="86" t="s">
        <v>3730</v>
      </c>
      <c r="B916" s="10"/>
      <c r="C916" s="49" t="s">
        <v>3389</v>
      </c>
      <c r="D916" s="12"/>
      <c r="E916" s="12" t="s">
        <v>3731</v>
      </c>
      <c r="F916" s="29" t="s">
        <v>74</v>
      </c>
      <c r="G916" s="30">
        <v>0.3</v>
      </c>
      <c r="H916" s="30"/>
      <c r="I916" s="91">
        <v>0</v>
      </c>
    </row>
    <row r="917" spans="1:9" ht="36" hidden="1" x14ac:dyDescent="0.3">
      <c r="A917" s="86" t="s">
        <v>3736</v>
      </c>
      <c r="B917" s="10"/>
      <c r="C917" s="49" t="s">
        <v>630</v>
      </c>
      <c r="D917" s="12"/>
      <c r="E917" s="12"/>
      <c r="F917" s="29" t="s">
        <v>74</v>
      </c>
      <c r="G917" s="30">
        <v>0.15</v>
      </c>
      <c r="H917" s="30"/>
      <c r="I917" s="91">
        <v>0</v>
      </c>
    </row>
    <row r="918" spans="1:9" ht="36" hidden="1" x14ac:dyDescent="0.3">
      <c r="A918" s="86" t="s">
        <v>3741</v>
      </c>
      <c r="B918" s="10" t="s">
        <v>3333</v>
      </c>
      <c r="C918" s="11" t="s">
        <v>3334</v>
      </c>
      <c r="D918" s="12"/>
      <c r="E918" s="12" t="s">
        <v>3742</v>
      </c>
      <c r="F918" s="12" t="s">
        <v>67</v>
      </c>
      <c r="G918" s="13">
        <v>1</v>
      </c>
      <c r="H918" s="13"/>
      <c r="I918" s="87">
        <v>0</v>
      </c>
    </row>
    <row r="919" spans="1:9" ht="36" hidden="1" x14ac:dyDescent="0.3">
      <c r="A919" s="86" t="s">
        <v>3744</v>
      </c>
      <c r="B919" s="10"/>
      <c r="C919" s="49" t="s">
        <v>630</v>
      </c>
      <c r="D919" s="12"/>
      <c r="E919" s="12"/>
      <c r="F919" s="29" t="s">
        <v>74</v>
      </c>
      <c r="G919" s="30">
        <v>0.15</v>
      </c>
      <c r="H919" s="30"/>
      <c r="I919" s="91">
        <v>0</v>
      </c>
    </row>
    <row r="920" spans="1:9" ht="54" hidden="1" x14ac:dyDescent="0.3">
      <c r="A920" s="86" t="s">
        <v>3749</v>
      </c>
      <c r="B920" s="10"/>
      <c r="C920" s="49" t="s">
        <v>3389</v>
      </c>
      <c r="D920" s="12"/>
      <c r="E920" s="12" t="s">
        <v>3513</v>
      </c>
      <c r="F920" s="29" t="s">
        <v>74</v>
      </c>
      <c r="G920" s="30">
        <v>0.3</v>
      </c>
      <c r="H920" s="30"/>
      <c r="I920" s="91">
        <v>0</v>
      </c>
    </row>
    <row r="921" spans="1:9" ht="36" hidden="1" x14ac:dyDescent="0.3">
      <c r="A921" s="86" t="s">
        <v>3754</v>
      </c>
      <c r="B921" s="10" t="s">
        <v>3333</v>
      </c>
      <c r="C921" s="11" t="s">
        <v>3334</v>
      </c>
      <c r="D921" s="12"/>
      <c r="E921" s="12" t="s">
        <v>3755</v>
      </c>
      <c r="F921" s="12" t="s">
        <v>67</v>
      </c>
      <c r="G921" s="13">
        <v>1</v>
      </c>
      <c r="H921" s="13"/>
      <c r="I921" s="87">
        <v>0</v>
      </c>
    </row>
    <row r="922" spans="1:9" ht="18" hidden="1" x14ac:dyDescent="0.3">
      <c r="A922" s="86" t="s">
        <v>3757</v>
      </c>
      <c r="B922" s="10"/>
      <c r="C922" s="49" t="s">
        <v>3340</v>
      </c>
      <c r="D922" s="12"/>
      <c r="E922" s="12"/>
      <c r="F922" s="29" t="s">
        <v>74</v>
      </c>
      <c r="G922" s="30">
        <v>0.3</v>
      </c>
      <c r="H922" s="30"/>
      <c r="I922" s="91">
        <v>0</v>
      </c>
    </row>
    <row r="923" spans="1:9" ht="36" hidden="1" x14ac:dyDescent="0.3">
      <c r="A923" s="86" t="s">
        <v>3762</v>
      </c>
      <c r="B923" s="10"/>
      <c r="C923" s="49" t="s">
        <v>630</v>
      </c>
      <c r="D923" s="12"/>
      <c r="E923" s="12"/>
      <c r="F923" s="29" t="s">
        <v>74</v>
      </c>
      <c r="G923" s="30">
        <v>0.15</v>
      </c>
      <c r="H923" s="30"/>
      <c r="I923" s="91">
        <v>0</v>
      </c>
    </row>
    <row r="924" spans="1:9" ht="36" hidden="1" x14ac:dyDescent="0.3">
      <c r="A924" s="86" t="s">
        <v>3767</v>
      </c>
      <c r="B924" s="10" t="s">
        <v>3333</v>
      </c>
      <c r="C924" s="11" t="s">
        <v>3334</v>
      </c>
      <c r="D924" s="12"/>
      <c r="E924" s="12" t="s">
        <v>3768</v>
      </c>
      <c r="F924" s="12" t="s">
        <v>67</v>
      </c>
      <c r="G924" s="13">
        <v>1</v>
      </c>
      <c r="H924" s="13"/>
      <c r="I924" s="87">
        <v>0</v>
      </c>
    </row>
    <row r="925" spans="1:9" ht="36" hidden="1" x14ac:dyDescent="0.3">
      <c r="A925" s="86" t="s">
        <v>3770</v>
      </c>
      <c r="B925" s="10"/>
      <c r="C925" s="49" t="s">
        <v>630</v>
      </c>
      <c r="D925" s="12"/>
      <c r="E925" s="12"/>
      <c r="F925" s="29" t="s">
        <v>74</v>
      </c>
      <c r="G925" s="30">
        <v>0.15</v>
      </c>
      <c r="H925" s="30"/>
      <c r="I925" s="91">
        <v>0</v>
      </c>
    </row>
    <row r="926" spans="1:9" ht="54" hidden="1" x14ac:dyDescent="0.3">
      <c r="A926" s="86" t="s">
        <v>3775</v>
      </c>
      <c r="B926" s="10"/>
      <c r="C926" s="49" t="s">
        <v>3340</v>
      </c>
      <c r="D926" s="12"/>
      <c r="E926" s="12" t="s">
        <v>3541</v>
      </c>
      <c r="F926" s="29" t="s">
        <v>74</v>
      </c>
      <c r="G926" s="30">
        <v>0.3</v>
      </c>
      <c r="H926" s="30"/>
      <c r="I926" s="91">
        <v>0</v>
      </c>
    </row>
    <row r="927" spans="1:9" ht="36" hidden="1" x14ac:dyDescent="0.3">
      <c r="A927" s="86" t="s">
        <v>3780</v>
      </c>
      <c r="B927" s="10" t="s">
        <v>3333</v>
      </c>
      <c r="C927" s="11" t="s">
        <v>3334</v>
      </c>
      <c r="D927" s="12"/>
      <c r="E927" s="12" t="s">
        <v>3781</v>
      </c>
      <c r="F927" s="12" t="s">
        <v>67</v>
      </c>
      <c r="G927" s="13">
        <v>1</v>
      </c>
      <c r="H927" s="13"/>
      <c r="I927" s="87">
        <v>0</v>
      </c>
    </row>
    <row r="928" spans="1:9" ht="72" hidden="1" x14ac:dyDescent="0.3">
      <c r="A928" s="86" t="s">
        <v>3783</v>
      </c>
      <c r="B928" s="10"/>
      <c r="C928" s="49" t="s">
        <v>3340</v>
      </c>
      <c r="D928" s="12"/>
      <c r="E928" s="12" t="s">
        <v>3784</v>
      </c>
      <c r="F928" s="29" t="s">
        <v>74</v>
      </c>
      <c r="G928" s="30">
        <v>0.3</v>
      </c>
      <c r="H928" s="30"/>
      <c r="I928" s="91">
        <v>0</v>
      </c>
    </row>
    <row r="929" spans="1:9" ht="36" hidden="1" x14ac:dyDescent="0.3">
      <c r="A929" s="86" t="s">
        <v>3789</v>
      </c>
      <c r="B929" s="10"/>
      <c r="C929" s="49" t="s">
        <v>630</v>
      </c>
      <c r="D929" s="12"/>
      <c r="E929" s="12"/>
      <c r="F929" s="29" t="s">
        <v>74</v>
      </c>
      <c r="G929" s="30">
        <v>0.15</v>
      </c>
      <c r="H929" s="30"/>
      <c r="I929" s="91">
        <v>0</v>
      </c>
    </row>
    <row r="930" spans="1:9" ht="36" hidden="1" x14ac:dyDescent="0.3">
      <c r="A930" s="86" t="s">
        <v>3794</v>
      </c>
      <c r="B930" s="10" t="s">
        <v>3333</v>
      </c>
      <c r="C930" s="11" t="s">
        <v>3334</v>
      </c>
      <c r="D930" s="12"/>
      <c r="E930" s="12" t="s">
        <v>3795</v>
      </c>
      <c r="F930" s="12" t="s">
        <v>67</v>
      </c>
      <c r="G930" s="13">
        <v>1</v>
      </c>
      <c r="H930" s="13"/>
      <c r="I930" s="87">
        <v>0</v>
      </c>
    </row>
    <row r="931" spans="1:9" ht="36" hidden="1" x14ac:dyDescent="0.3">
      <c r="A931" s="86" t="s">
        <v>3797</v>
      </c>
      <c r="B931" s="10"/>
      <c r="C931" s="49" t="s">
        <v>630</v>
      </c>
      <c r="D931" s="12"/>
      <c r="E931" s="12"/>
      <c r="F931" s="29" t="s">
        <v>74</v>
      </c>
      <c r="G931" s="30">
        <v>0.15</v>
      </c>
      <c r="H931" s="30"/>
      <c r="I931" s="91">
        <v>0</v>
      </c>
    </row>
    <row r="932" spans="1:9" ht="54" hidden="1" x14ac:dyDescent="0.3">
      <c r="A932" s="86" t="s">
        <v>3802</v>
      </c>
      <c r="B932" s="10"/>
      <c r="C932" s="49" t="s">
        <v>3389</v>
      </c>
      <c r="D932" s="12"/>
      <c r="E932" s="12" t="s">
        <v>3803</v>
      </c>
      <c r="F932" s="29" t="s">
        <v>74</v>
      </c>
      <c r="G932" s="30">
        <v>0.3</v>
      </c>
      <c r="H932" s="30"/>
      <c r="I932" s="91">
        <v>0</v>
      </c>
    </row>
    <row r="933" spans="1:9" ht="36" hidden="1" x14ac:dyDescent="0.3">
      <c r="A933" s="86" t="s">
        <v>3808</v>
      </c>
      <c r="B933" s="10" t="s">
        <v>3333</v>
      </c>
      <c r="C933" s="11" t="s">
        <v>3334</v>
      </c>
      <c r="D933" s="12"/>
      <c r="E933" s="12" t="s">
        <v>3809</v>
      </c>
      <c r="F933" s="12" t="s">
        <v>67</v>
      </c>
      <c r="G933" s="13">
        <v>1</v>
      </c>
      <c r="H933" s="13"/>
      <c r="I933" s="87">
        <v>0</v>
      </c>
    </row>
    <row r="934" spans="1:9" ht="54" hidden="1" x14ac:dyDescent="0.3">
      <c r="A934" s="86" t="s">
        <v>3811</v>
      </c>
      <c r="B934" s="10"/>
      <c r="C934" s="49" t="s">
        <v>3389</v>
      </c>
      <c r="D934" s="12"/>
      <c r="E934" s="12" t="s">
        <v>3588</v>
      </c>
      <c r="F934" s="29" t="s">
        <v>74</v>
      </c>
      <c r="G934" s="30">
        <v>0.3</v>
      </c>
      <c r="H934" s="30"/>
      <c r="I934" s="91">
        <v>0</v>
      </c>
    </row>
    <row r="935" spans="1:9" ht="36" hidden="1" x14ac:dyDescent="0.3">
      <c r="A935" s="86" t="s">
        <v>3816</v>
      </c>
      <c r="B935" s="10"/>
      <c r="C935" s="49" t="s">
        <v>630</v>
      </c>
      <c r="D935" s="12"/>
      <c r="E935" s="12"/>
      <c r="F935" s="29" t="s">
        <v>74</v>
      </c>
      <c r="G935" s="30">
        <v>0.15</v>
      </c>
      <c r="H935" s="30"/>
      <c r="I935" s="91">
        <v>0</v>
      </c>
    </row>
    <row r="936" spans="1:9" ht="36" x14ac:dyDescent="0.3">
      <c r="A936" s="86" t="s">
        <v>3821</v>
      </c>
      <c r="B936" s="10" t="s">
        <v>3333</v>
      </c>
      <c r="C936" s="11" t="s">
        <v>3334</v>
      </c>
      <c r="D936" s="12"/>
      <c r="E936" s="12" t="s">
        <v>3822</v>
      </c>
      <c r="F936" s="12" t="s">
        <v>67</v>
      </c>
      <c r="G936" s="13">
        <v>1</v>
      </c>
      <c r="H936" s="13"/>
      <c r="I936" s="87">
        <v>540.5</v>
      </c>
    </row>
    <row r="937" spans="1:9" ht="36" hidden="1" x14ac:dyDescent="0.3">
      <c r="A937" s="86" t="s">
        <v>3823</v>
      </c>
      <c r="B937" s="10"/>
      <c r="C937" s="49" t="s">
        <v>630</v>
      </c>
      <c r="D937" s="12"/>
      <c r="E937" s="12"/>
      <c r="F937" s="29" t="s">
        <v>74</v>
      </c>
      <c r="G937" s="30">
        <v>0.15</v>
      </c>
      <c r="H937" s="30"/>
      <c r="I937" s="91">
        <v>81.075000000000003</v>
      </c>
    </row>
    <row r="938" spans="1:9" ht="126" hidden="1" x14ac:dyDescent="0.3">
      <c r="A938" s="86" t="s">
        <v>3826</v>
      </c>
      <c r="B938" s="10"/>
      <c r="C938" s="49" t="s">
        <v>3827</v>
      </c>
      <c r="D938" s="12"/>
      <c r="E938" s="12" t="s">
        <v>3828</v>
      </c>
      <c r="F938" s="29" t="s">
        <v>74</v>
      </c>
      <c r="G938" s="30">
        <v>0.3</v>
      </c>
      <c r="H938" s="30"/>
      <c r="I938" s="91">
        <v>162.15</v>
      </c>
    </row>
    <row r="939" spans="1:9" ht="36" x14ac:dyDescent="0.3">
      <c r="A939" s="86" t="s">
        <v>3832</v>
      </c>
      <c r="B939" s="10" t="s">
        <v>3333</v>
      </c>
      <c r="C939" s="11" t="s">
        <v>3334</v>
      </c>
      <c r="D939" s="12"/>
      <c r="E939" s="12" t="s">
        <v>3833</v>
      </c>
      <c r="F939" s="12" t="s">
        <v>67</v>
      </c>
      <c r="G939" s="13">
        <v>1</v>
      </c>
      <c r="H939" s="13"/>
      <c r="I939" s="87">
        <v>99.6</v>
      </c>
    </row>
    <row r="940" spans="1:9" ht="108" hidden="1" x14ac:dyDescent="0.3">
      <c r="A940" s="86" t="s">
        <v>3834</v>
      </c>
      <c r="B940" s="10"/>
      <c r="C940" s="49" t="s">
        <v>3279</v>
      </c>
      <c r="D940" s="12"/>
      <c r="E940" s="12" t="s">
        <v>3835</v>
      </c>
      <c r="F940" s="29" t="s">
        <v>74</v>
      </c>
      <c r="G940" s="30">
        <v>0.3</v>
      </c>
      <c r="H940" s="30"/>
      <c r="I940" s="91">
        <v>29.88</v>
      </c>
    </row>
    <row r="941" spans="1:9" ht="36" hidden="1" x14ac:dyDescent="0.3">
      <c r="A941" s="86" t="s">
        <v>3838</v>
      </c>
      <c r="B941" s="10"/>
      <c r="C941" s="49" t="s">
        <v>630</v>
      </c>
      <c r="D941" s="12"/>
      <c r="E941" s="12"/>
      <c r="F941" s="29" t="s">
        <v>74</v>
      </c>
      <c r="G941" s="30">
        <v>0.15</v>
      </c>
      <c r="H941" s="30"/>
      <c r="I941" s="91">
        <v>14.94</v>
      </c>
    </row>
    <row r="942" spans="1:9" ht="54" x14ac:dyDescent="0.3">
      <c r="A942" s="86" t="s">
        <v>3841</v>
      </c>
      <c r="B942" s="10" t="s">
        <v>3333</v>
      </c>
      <c r="C942" s="11" t="s">
        <v>3334</v>
      </c>
      <c r="D942" s="12"/>
      <c r="E942" s="12" t="s">
        <v>3842</v>
      </c>
      <c r="F942" s="12" t="s">
        <v>67</v>
      </c>
      <c r="G942" s="13">
        <v>1</v>
      </c>
      <c r="H942" s="13"/>
      <c r="I942" s="87">
        <v>1168.8</v>
      </c>
    </row>
    <row r="943" spans="1:9" ht="36" hidden="1" x14ac:dyDescent="0.3">
      <c r="A943" s="86" t="s">
        <v>3843</v>
      </c>
      <c r="B943" s="10"/>
      <c r="C943" s="49" t="s">
        <v>630</v>
      </c>
      <c r="D943" s="12"/>
      <c r="E943" s="12"/>
      <c r="F943" s="29" t="s">
        <v>74</v>
      </c>
      <c r="G943" s="30">
        <v>0.15</v>
      </c>
      <c r="H943" s="30"/>
      <c r="I943" s="91">
        <v>175.32</v>
      </c>
    </row>
    <row r="944" spans="1:9" ht="108" hidden="1" x14ac:dyDescent="0.3">
      <c r="A944" s="86" t="s">
        <v>3846</v>
      </c>
      <c r="B944" s="10"/>
      <c r="C944" s="49" t="s">
        <v>3279</v>
      </c>
      <c r="D944" s="12"/>
      <c r="E944" s="12" t="s">
        <v>3847</v>
      </c>
      <c r="F944" s="29" t="s">
        <v>74</v>
      </c>
      <c r="G944" s="30">
        <v>0.3</v>
      </c>
      <c r="H944" s="30"/>
      <c r="I944" s="91">
        <v>350.64</v>
      </c>
    </row>
    <row r="945" spans="1:9" ht="36" x14ac:dyDescent="0.3">
      <c r="A945" s="86" t="s">
        <v>3850</v>
      </c>
      <c r="B945" s="10" t="s">
        <v>3333</v>
      </c>
      <c r="C945" s="11" t="s">
        <v>3334</v>
      </c>
      <c r="D945" s="12"/>
      <c r="E945" s="12" t="s">
        <v>3851</v>
      </c>
      <c r="F945" s="12" t="s">
        <v>67</v>
      </c>
      <c r="G945" s="13">
        <v>1</v>
      </c>
      <c r="H945" s="13"/>
      <c r="I945" s="87">
        <v>55.8</v>
      </c>
    </row>
    <row r="946" spans="1:9" ht="108" hidden="1" x14ac:dyDescent="0.3">
      <c r="A946" s="86" t="s">
        <v>3852</v>
      </c>
      <c r="B946" s="10"/>
      <c r="C946" s="49" t="s">
        <v>3279</v>
      </c>
      <c r="D946" s="12"/>
      <c r="E946" s="12" t="s">
        <v>3853</v>
      </c>
      <c r="F946" s="29" t="s">
        <v>74</v>
      </c>
      <c r="G946" s="30">
        <v>0.3</v>
      </c>
      <c r="H946" s="30"/>
      <c r="I946" s="91">
        <v>16.739999999999998</v>
      </c>
    </row>
    <row r="947" spans="1:9" ht="36" hidden="1" x14ac:dyDescent="0.3">
      <c r="A947" s="86" t="s">
        <v>3856</v>
      </c>
      <c r="B947" s="10"/>
      <c r="C947" s="49" t="s">
        <v>630</v>
      </c>
      <c r="D947" s="12"/>
      <c r="E947" s="12"/>
      <c r="F947" s="29" t="s">
        <v>74</v>
      </c>
      <c r="G947" s="30">
        <v>0.15</v>
      </c>
      <c r="H947" s="30"/>
      <c r="I947" s="91">
        <v>8.3699999999999992</v>
      </c>
    </row>
    <row r="948" spans="1:9" ht="36" x14ac:dyDescent="0.3">
      <c r="A948" s="86" t="s">
        <v>3859</v>
      </c>
      <c r="B948" s="10" t="s">
        <v>3333</v>
      </c>
      <c r="C948" s="11" t="s">
        <v>3334</v>
      </c>
      <c r="D948" s="12"/>
      <c r="E948" s="12" t="s">
        <v>3860</v>
      </c>
      <c r="F948" s="12" t="s">
        <v>67</v>
      </c>
      <c r="G948" s="13">
        <v>1</v>
      </c>
      <c r="H948" s="13"/>
      <c r="I948" s="87">
        <v>60.5</v>
      </c>
    </row>
    <row r="949" spans="1:9" ht="36" hidden="1" x14ac:dyDescent="0.3">
      <c r="A949" s="86" t="s">
        <v>3861</v>
      </c>
      <c r="B949" s="10"/>
      <c r="C949" s="49" t="s">
        <v>630</v>
      </c>
      <c r="D949" s="12"/>
      <c r="E949" s="12"/>
      <c r="F949" s="29" t="s">
        <v>74</v>
      </c>
      <c r="G949" s="30">
        <v>0.15</v>
      </c>
      <c r="H949" s="30"/>
      <c r="I949" s="91">
        <v>9.0749999999999993</v>
      </c>
    </row>
    <row r="950" spans="1:9" ht="108" hidden="1" x14ac:dyDescent="0.3">
      <c r="A950" s="86" t="s">
        <v>3864</v>
      </c>
      <c r="B950" s="10"/>
      <c r="C950" s="49" t="s">
        <v>3279</v>
      </c>
      <c r="D950" s="12"/>
      <c r="E950" s="12" t="s">
        <v>3865</v>
      </c>
      <c r="F950" s="29" t="s">
        <v>74</v>
      </c>
      <c r="G950" s="30">
        <v>0.3</v>
      </c>
      <c r="H950" s="30"/>
      <c r="I950" s="91">
        <v>18.149999999999999</v>
      </c>
    </row>
    <row r="951" spans="1:9" ht="36" x14ac:dyDescent="0.3">
      <c r="A951" s="86" t="s">
        <v>3868</v>
      </c>
      <c r="B951" s="10" t="s">
        <v>3333</v>
      </c>
      <c r="C951" s="11" t="s">
        <v>3334</v>
      </c>
      <c r="D951" s="12"/>
      <c r="E951" s="12" t="s">
        <v>3869</v>
      </c>
      <c r="F951" s="12" t="s">
        <v>67</v>
      </c>
      <c r="G951" s="13">
        <v>1</v>
      </c>
      <c r="H951" s="13"/>
      <c r="I951" s="87">
        <v>54.8</v>
      </c>
    </row>
    <row r="952" spans="1:9" ht="108" hidden="1" x14ac:dyDescent="0.3">
      <c r="A952" s="86" t="s">
        <v>3870</v>
      </c>
      <c r="B952" s="10"/>
      <c r="C952" s="49" t="s">
        <v>3279</v>
      </c>
      <c r="D952" s="12"/>
      <c r="E952" s="12" t="s">
        <v>3871</v>
      </c>
      <c r="F952" s="29" t="s">
        <v>74</v>
      </c>
      <c r="G952" s="30">
        <v>0.3</v>
      </c>
      <c r="H952" s="30"/>
      <c r="I952" s="91">
        <v>16.440000000000001</v>
      </c>
    </row>
    <row r="953" spans="1:9" ht="36" hidden="1" x14ac:dyDescent="0.3">
      <c r="A953" s="86" t="s">
        <v>3874</v>
      </c>
      <c r="B953" s="10"/>
      <c r="C953" s="49" t="s">
        <v>630</v>
      </c>
      <c r="D953" s="12"/>
      <c r="E953" s="12"/>
      <c r="F953" s="29" t="s">
        <v>74</v>
      </c>
      <c r="G953" s="30">
        <v>0.15</v>
      </c>
      <c r="H953" s="30"/>
      <c r="I953" s="91">
        <v>8.2200000000000006</v>
      </c>
    </row>
    <row r="954" spans="1:9" ht="36" x14ac:dyDescent="0.3">
      <c r="A954" s="86" t="s">
        <v>3877</v>
      </c>
      <c r="B954" s="10" t="s">
        <v>3333</v>
      </c>
      <c r="C954" s="11" t="s">
        <v>3334</v>
      </c>
      <c r="D954" s="12"/>
      <c r="E954" s="12" t="s">
        <v>3878</v>
      </c>
      <c r="F954" s="12" t="s">
        <v>67</v>
      </c>
      <c r="G954" s="13">
        <v>1</v>
      </c>
      <c r="H954" s="13"/>
      <c r="I954" s="87">
        <v>73.5</v>
      </c>
    </row>
    <row r="955" spans="1:9" ht="36" hidden="1" x14ac:dyDescent="0.3">
      <c r="A955" s="86" t="s">
        <v>3879</v>
      </c>
      <c r="B955" s="10"/>
      <c r="C955" s="49" t="s">
        <v>630</v>
      </c>
      <c r="D955" s="12"/>
      <c r="E955" s="12"/>
      <c r="F955" s="29" t="s">
        <v>74</v>
      </c>
      <c r="G955" s="30">
        <v>0.15</v>
      </c>
      <c r="H955" s="30"/>
      <c r="I955" s="91">
        <v>11.025</v>
      </c>
    </row>
    <row r="956" spans="1:9" ht="108" hidden="1" x14ac:dyDescent="0.3">
      <c r="A956" s="86" t="s">
        <v>3882</v>
      </c>
      <c r="B956" s="10"/>
      <c r="C956" s="49" t="s">
        <v>3279</v>
      </c>
      <c r="D956" s="12"/>
      <c r="E956" s="12" t="s">
        <v>3883</v>
      </c>
      <c r="F956" s="29" t="s">
        <v>74</v>
      </c>
      <c r="G956" s="30">
        <v>0.3</v>
      </c>
      <c r="H956" s="30"/>
      <c r="I956" s="91">
        <v>22.05</v>
      </c>
    </row>
    <row r="957" spans="1:9" ht="36" x14ac:dyDescent="0.3">
      <c r="A957" s="86" t="s">
        <v>3886</v>
      </c>
      <c r="B957" s="10" t="s">
        <v>3333</v>
      </c>
      <c r="C957" s="11" t="s">
        <v>3334</v>
      </c>
      <c r="D957" s="12"/>
      <c r="E957" s="12" t="s">
        <v>3887</v>
      </c>
      <c r="F957" s="12" t="s">
        <v>67</v>
      </c>
      <c r="G957" s="13">
        <v>1</v>
      </c>
      <c r="H957" s="13"/>
      <c r="I957" s="87">
        <v>70.2</v>
      </c>
    </row>
    <row r="958" spans="1:9" ht="108" hidden="1" x14ac:dyDescent="0.3">
      <c r="A958" s="86" t="s">
        <v>3888</v>
      </c>
      <c r="B958" s="10"/>
      <c r="C958" s="49" t="s">
        <v>3279</v>
      </c>
      <c r="D958" s="12"/>
      <c r="E958" s="12" t="s">
        <v>3889</v>
      </c>
      <c r="F958" s="29" t="s">
        <v>74</v>
      </c>
      <c r="G958" s="30">
        <v>0.3</v>
      </c>
      <c r="H958" s="30"/>
      <c r="I958" s="91">
        <v>21.06</v>
      </c>
    </row>
    <row r="959" spans="1:9" ht="36" hidden="1" x14ac:dyDescent="0.3">
      <c r="A959" s="86" t="s">
        <v>3892</v>
      </c>
      <c r="B959" s="10"/>
      <c r="C959" s="49" t="s">
        <v>630</v>
      </c>
      <c r="D959" s="12"/>
      <c r="E959" s="12"/>
      <c r="F959" s="29" t="s">
        <v>74</v>
      </c>
      <c r="G959" s="30">
        <v>0.15</v>
      </c>
      <c r="H959" s="30"/>
      <c r="I959" s="91">
        <v>10.53</v>
      </c>
    </row>
    <row r="960" spans="1:9" ht="36" x14ac:dyDescent="0.3">
      <c r="A960" s="86" t="s">
        <v>3895</v>
      </c>
      <c r="B960" s="10" t="s">
        <v>3333</v>
      </c>
      <c r="C960" s="11" t="s">
        <v>3334</v>
      </c>
      <c r="D960" s="12"/>
      <c r="E960" s="12" t="s">
        <v>3896</v>
      </c>
      <c r="F960" s="12" t="s">
        <v>67</v>
      </c>
      <c r="G960" s="13">
        <v>1</v>
      </c>
      <c r="H960" s="13"/>
      <c r="I960" s="87">
        <v>64.3</v>
      </c>
    </row>
    <row r="961" spans="1:9" ht="36" hidden="1" x14ac:dyDescent="0.3">
      <c r="A961" s="86" t="s">
        <v>3897</v>
      </c>
      <c r="B961" s="10"/>
      <c r="C961" s="49" t="s">
        <v>630</v>
      </c>
      <c r="D961" s="12"/>
      <c r="E961" s="12"/>
      <c r="F961" s="29" t="s">
        <v>74</v>
      </c>
      <c r="G961" s="30">
        <v>0.15</v>
      </c>
      <c r="H961" s="30"/>
      <c r="I961" s="91">
        <v>9.6449999999999996</v>
      </c>
    </row>
    <row r="962" spans="1:9" ht="108" hidden="1" x14ac:dyDescent="0.3">
      <c r="A962" s="86" t="s">
        <v>3900</v>
      </c>
      <c r="B962" s="10"/>
      <c r="C962" s="49" t="s">
        <v>3279</v>
      </c>
      <c r="D962" s="12"/>
      <c r="E962" s="12" t="s">
        <v>3901</v>
      </c>
      <c r="F962" s="29" t="s">
        <v>74</v>
      </c>
      <c r="G962" s="30">
        <v>0.3</v>
      </c>
      <c r="H962" s="30"/>
      <c r="I962" s="91">
        <v>19.29</v>
      </c>
    </row>
    <row r="963" spans="1:9" ht="36" x14ac:dyDescent="0.3">
      <c r="A963" s="86" t="s">
        <v>3904</v>
      </c>
      <c r="B963" s="10" t="s">
        <v>3333</v>
      </c>
      <c r="C963" s="11" t="s">
        <v>3334</v>
      </c>
      <c r="D963" s="12"/>
      <c r="E963" s="12" t="s">
        <v>3905</v>
      </c>
      <c r="F963" s="12" t="s">
        <v>67</v>
      </c>
      <c r="G963" s="13">
        <v>1</v>
      </c>
      <c r="H963" s="13"/>
      <c r="I963" s="87">
        <v>56.7</v>
      </c>
    </row>
    <row r="964" spans="1:9" ht="108" hidden="1" x14ac:dyDescent="0.3">
      <c r="A964" s="86" t="s">
        <v>3906</v>
      </c>
      <c r="B964" s="10"/>
      <c r="C964" s="49" t="s">
        <v>3279</v>
      </c>
      <c r="D964" s="12"/>
      <c r="E964" s="12" t="s">
        <v>3907</v>
      </c>
      <c r="F964" s="29" t="s">
        <v>74</v>
      </c>
      <c r="G964" s="30">
        <v>0.3</v>
      </c>
      <c r="H964" s="30"/>
      <c r="I964" s="91">
        <v>17.010000000000002</v>
      </c>
    </row>
    <row r="965" spans="1:9" ht="36" hidden="1" x14ac:dyDescent="0.3">
      <c r="A965" s="86" t="s">
        <v>3910</v>
      </c>
      <c r="B965" s="10"/>
      <c r="C965" s="49" t="s">
        <v>630</v>
      </c>
      <c r="D965" s="12"/>
      <c r="E965" s="12"/>
      <c r="F965" s="29" t="s">
        <v>74</v>
      </c>
      <c r="G965" s="30">
        <v>0.15</v>
      </c>
      <c r="H965" s="30"/>
      <c r="I965" s="91">
        <v>8.5050000000000008</v>
      </c>
    </row>
    <row r="966" spans="1:9" ht="36" x14ac:dyDescent="0.3">
      <c r="A966" s="86" t="s">
        <v>3913</v>
      </c>
      <c r="B966" s="10" t="s">
        <v>3333</v>
      </c>
      <c r="C966" s="11" t="s">
        <v>3334</v>
      </c>
      <c r="D966" s="12"/>
      <c r="E966" s="12" t="s">
        <v>3914</v>
      </c>
      <c r="F966" s="12" t="s">
        <v>67</v>
      </c>
      <c r="G966" s="13">
        <v>1</v>
      </c>
      <c r="H966" s="13"/>
      <c r="I966" s="87">
        <v>3142.6</v>
      </c>
    </row>
    <row r="967" spans="1:9" ht="36" hidden="1" x14ac:dyDescent="0.3">
      <c r="A967" s="86" t="s">
        <v>3915</v>
      </c>
      <c r="B967" s="10"/>
      <c r="C967" s="49" t="s">
        <v>630</v>
      </c>
      <c r="D967" s="12"/>
      <c r="E967" s="12"/>
      <c r="F967" s="29" t="s">
        <v>74</v>
      </c>
      <c r="G967" s="30">
        <v>0.15</v>
      </c>
      <c r="H967" s="30"/>
      <c r="I967" s="91">
        <v>471.39</v>
      </c>
    </row>
    <row r="968" spans="1:9" ht="108" hidden="1" x14ac:dyDescent="0.3">
      <c r="A968" s="86" t="s">
        <v>3918</v>
      </c>
      <c r="B968" s="10"/>
      <c r="C968" s="49" t="s">
        <v>3279</v>
      </c>
      <c r="D968" s="12"/>
      <c r="E968" s="12" t="s">
        <v>3919</v>
      </c>
      <c r="F968" s="29" t="s">
        <v>74</v>
      </c>
      <c r="G968" s="30">
        <v>0.3</v>
      </c>
      <c r="H968" s="30"/>
      <c r="I968" s="91">
        <v>942.78</v>
      </c>
    </row>
    <row r="969" spans="1:9" ht="16.95" customHeight="1" x14ac:dyDescent="0.3">
      <c r="A969" s="86" t="s">
        <v>3922</v>
      </c>
      <c r="B969" s="10" t="s">
        <v>3923</v>
      </c>
      <c r="C969" s="82" t="s">
        <v>3924</v>
      </c>
      <c r="D969" s="83"/>
      <c r="E969" s="83"/>
      <c r="F969" s="83"/>
      <c r="G969" s="83"/>
      <c r="H969" s="83"/>
      <c r="I969" s="83"/>
    </row>
    <row r="970" spans="1:9" ht="36" hidden="1" x14ac:dyDescent="0.3">
      <c r="A970" s="86" t="s">
        <v>3925</v>
      </c>
      <c r="B970" s="10" t="s">
        <v>3926</v>
      </c>
      <c r="C970" s="11" t="s">
        <v>3927</v>
      </c>
      <c r="D970" s="12"/>
      <c r="E970" s="12" t="s">
        <v>3928</v>
      </c>
      <c r="F970" s="12" t="s">
        <v>67</v>
      </c>
      <c r="G970" s="13">
        <v>1</v>
      </c>
      <c r="H970" s="13"/>
      <c r="I970" s="87">
        <v>0</v>
      </c>
    </row>
    <row r="971" spans="1:9" ht="108" hidden="1" x14ac:dyDescent="0.3">
      <c r="A971" s="86" t="s">
        <v>3932</v>
      </c>
      <c r="B971" s="10"/>
      <c r="C971" s="49" t="s">
        <v>3933</v>
      </c>
      <c r="D971" s="12"/>
      <c r="E971" s="12" t="s">
        <v>3934</v>
      </c>
      <c r="F971" s="29" t="s">
        <v>67</v>
      </c>
      <c r="G971" s="30">
        <v>1</v>
      </c>
      <c r="H971" s="41"/>
      <c r="I971" s="88">
        <v>0</v>
      </c>
    </row>
    <row r="972" spans="1:9" ht="36" hidden="1" x14ac:dyDescent="0.3">
      <c r="A972" s="86" t="s">
        <v>3940</v>
      </c>
      <c r="B972" s="10" t="s">
        <v>3926</v>
      </c>
      <c r="C972" s="11" t="s">
        <v>3927</v>
      </c>
      <c r="D972" s="12"/>
      <c r="E972" s="12" t="s">
        <v>3941</v>
      </c>
      <c r="F972" s="12" t="s">
        <v>67</v>
      </c>
      <c r="G972" s="13">
        <v>1</v>
      </c>
      <c r="H972" s="13"/>
      <c r="I972" s="87">
        <v>0</v>
      </c>
    </row>
    <row r="973" spans="1:9" ht="72" hidden="1" x14ac:dyDescent="0.3">
      <c r="A973" s="86" t="s">
        <v>3943</v>
      </c>
      <c r="B973" s="10"/>
      <c r="C973" s="49" t="s">
        <v>3944</v>
      </c>
      <c r="D973" s="12"/>
      <c r="E973" s="12" t="s">
        <v>3945</v>
      </c>
      <c r="F973" s="29" t="s">
        <v>67</v>
      </c>
      <c r="G973" s="30">
        <v>1.1000000000000001</v>
      </c>
      <c r="H973" s="41"/>
      <c r="I973" s="88">
        <v>0</v>
      </c>
    </row>
    <row r="974" spans="1:9" ht="36" hidden="1" x14ac:dyDescent="0.3">
      <c r="A974" s="86" t="s">
        <v>3951</v>
      </c>
      <c r="B974" s="10" t="s">
        <v>3926</v>
      </c>
      <c r="C974" s="11" t="s">
        <v>3927</v>
      </c>
      <c r="D974" s="12"/>
      <c r="E974" s="12" t="s">
        <v>3952</v>
      </c>
      <c r="F974" s="12" t="s">
        <v>67</v>
      </c>
      <c r="G974" s="13">
        <v>1</v>
      </c>
      <c r="H974" s="13"/>
      <c r="I974" s="87">
        <v>0</v>
      </c>
    </row>
    <row r="975" spans="1:9" ht="90" hidden="1" x14ac:dyDescent="0.3">
      <c r="A975" s="86" t="s">
        <v>3954</v>
      </c>
      <c r="B975" s="10"/>
      <c r="C975" s="28" t="s">
        <v>3955</v>
      </c>
      <c r="D975" s="12"/>
      <c r="E975" s="12" t="s">
        <v>3956</v>
      </c>
      <c r="F975" s="29" t="s">
        <v>67</v>
      </c>
      <c r="G975" s="30">
        <v>1.1000000000000001</v>
      </c>
      <c r="H975" s="41"/>
      <c r="I975" s="88">
        <v>0</v>
      </c>
    </row>
    <row r="976" spans="1:9" ht="36" hidden="1" x14ac:dyDescent="0.3">
      <c r="A976" s="86" t="s">
        <v>3962</v>
      </c>
      <c r="B976" s="10" t="s">
        <v>3926</v>
      </c>
      <c r="C976" s="11" t="s">
        <v>3927</v>
      </c>
      <c r="D976" s="12"/>
      <c r="E976" s="12" t="s">
        <v>3963</v>
      </c>
      <c r="F976" s="12" t="s">
        <v>67</v>
      </c>
      <c r="G976" s="13">
        <v>1</v>
      </c>
      <c r="H976" s="13"/>
      <c r="I976" s="87">
        <v>0</v>
      </c>
    </row>
    <row r="977" spans="1:9" ht="36" hidden="1" x14ac:dyDescent="0.3">
      <c r="A977" s="86" t="s">
        <v>3965</v>
      </c>
      <c r="B977" s="10"/>
      <c r="C977" s="28" t="s">
        <v>3966</v>
      </c>
      <c r="D977" s="12"/>
      <c r="E977" s="12"/>
      <c r="F977" s="29" t="s">
        <v>67</v>
      </c>
      <c r="G977" s="30">
        <v>1.1000000000000001</v>
      </c>
      <c r="H977" s="41"/>
      <c r="I977" s="88">
        <v>0</v>
      </c>
    </row>
    <row r="978" spans="1:9" ht="36" hidden="1" x14ac:dyDescent="0.3">
      <c r="A978" s="86" t="s">
        <v>3972</v>
      </c>
      <c r="B978" s="10" t="s">
        <v>3926</v>
      </c>
      <c r="C978" s="11" t="s">
        <v>3927</v>
      </c>
      <c r="D978" s="12"/>
      <c r="E978" s="12" t="s">
        <v>3973</v>
      </c>
      <c r="F978" s="12" t="s">
        <v>67</v>
      </c>
      <c r="G978" s="13">
        <v>1</v>
      </c>
      <c r="H978" s="13"/>
      <c r="I978" s="87">
        <v>0</v>
      </c>
    </row>
    <row r="979" spans="1:9" ht="36" hidden="1" x14ac:dyDescent="0.3">
      <c r="A979" s="86" t="s">
        <v>3975</v>
      </c>
      <c r="B979" s="10"/>
      <c r="C979" s="28" t="s">
        <v>3976</v>
      </c>
      <c r="D979" s="12"/>
      <c r="E979" s="12"/>
      <c r="F979" s="29" t="s">
        <v>67</v>
      </c>
      <c r="G979" s="30">
        <v>1.1000000000000001</v>
      </c>
      <c r="H979" s="41"/>
      <c r="I979" s="88">
        <v>0</v>
      </c>
    </row>
    <row r="980" spans="1:9" ht="36" hidden="1" x14ac:dyDescent="0.3">
      <c r="A980" s="86" t="s">
        <v>3982</v>
      </c>
      <c r="B980" s="10" t="s">
        <v>3926</v>
      </c>
      <c r="C980" s="11" t="s">
        <v>3927</v>
      </c>
      <c r="D980" s="12"/>
      <c r="E980" s="12" t="s">
        <v>3983</v>
      </c>
      <c r="F980" s="12" t="s">
        <v>67</v>
      </c>
      <c r="G980" s="13">
        <v>1</v>
      </c>
      <c r="H980" s="13"/>
      <c r="I980" s="87">
        <v>0</v>
      </c>
    </row>
    <row r="981" spans="1:9" ht="90" hidden="1" x14ac:dyDescent="0.3">
      <c r="A981" s="86" t="s">
        <v>3985</v>
      </c>
      <c r="B981" s="10"/>
      <c r="C981" s="49" t="s">
        <v>3933</v>
      </c>
      <c r="D981" s="12"/>
      <c r="E981" s="12" t="s">
        <v>3986</v>
      </c>
      <c r="F981" s="29" t="s">
        <v>67</v>
      </c>
      <c r="G981" s="30">
        <v>1</v>
      </c>
      <c r="H981" s="41"/>
      <c r="I981" s="88">
        <v>0</v>
      </c>
    </row>
    <row r="982" spans="1:9" ht="36" hidden="1" x14ac:dyDescent="0.3">
      <c r="A982" s="86" t="s">
        <v>3991</v>
      </c>
      <c r="B982" s="10" t="s">
        <v>3926</v>
      </c>
      <c r="C982" s="11" t="s">
        <v>3927</v>
      </c>
      <c r="D982" s="12"/>
      <c r="E982" s="12" t="s">
        <v>3992</v>
      </c>
      <c r="F982" s="12" t="s">
        <v>67</v>
      </c>
      <c r="G982" s="13">
        <v>1</v>
      </c>
      <c r="H982" s="13"/>
      <c r="I982" s="87">
        <v>0</v>
      </c>
    </row>
    <row r="983" spans="1:9" ht="72" hidden="1" x14ac:dyDescent="0.3">
      <c r="A983" s="86" t="s">
        <v>3994</v>
      </c>
      <c r="B983" s="10"/>
      <c r="C983" s="49" t="s">
        <v>3944</v>
      </c>
      <c r="D983" s="12"/>
      <c r="E983" s="12" t="s">
        <v>3945</v>
      </c>
      <c r="F983" s="29" t="s">
        <v>67</v>
      </c>
      <c r="G983" s="30">
        <v>1.1000000000000001</v>
      </c>
      <c r="H983" s="41"/>
      <c r="I983" s="88">
        <v>0</v>
      </c>
    </row>
    <row r="984" spans="1:9" ht="36" hidden="1" x14ac:dyDescent="0.3">
      <c r="A984" s="86" t="s">
        <v>3999</v>
      </c>
      <c r="B984" s="10" t="s">
        <v>3926</v>
      </c>
      <c r="C984" s="11" t="s">
        <v>3927</v>
      </c>
      <c r="D984" s="12"/>
      <c r="E984" s="12" t="s">
        <v>4000</v>
      </c>
      <c r="F984" s="12" t="s">
        <v>67</v>
      </c>
      <c r="G984" s="13">
        <v>1</v>
      </c>
      <c r="H984" s="13"/>
      <c r="I984" s="87">
        <v>0</v>
      </c>
    </row>
    <row r="985" spans="1:9" ht="90" hidden="1" x14ac:dyDescent="0.3">
      <c r="A985" s="86" t="s">
        <v>4002</v>
      </c>
      <c r="B985" s="10"/>
      <c r="C985" s="28" t="s">
        <v>3955</v>
      </c>
      <c r="D985" s="12"/>
      <c r="E985" s="12" t="s">
        <v>3956</v>
      </c>
      <c r="F985" s="29" t="s">
        <v>67</v>
      </c>
      <c r="G985" s="30">
        <v>1.1000000000000001</v>
      </c>
      <c r="H985" s="41"/>
      <c r="I985" s="88">
        <v>0</v>
      </c>
    </row>
    <row r="986" spans="1:9" ht="36" hidden="1" x14ac:dyDescent="0.3">
      <c r="A986" s="86" t="s">
        <v>4007</v>
      </c>
      <c r="B986" s="10" t="s">
        <v>3926</v>
      </c>
      <c r="C986" s="11" t="s">
        <v>3927</v>
      </c>
      <c r="D986" s="12"/>
      <c r="E986" s="12" t="s">
        <v>4008</v>
      </c>
      <c r="F986" s="12" t="s">
        <v>67</v>
      </c>
      <c r="G986" s="13">
        <v>1</v>
      </c>
      <c r="H986" s="13"/>
      <c r="I986" s="87">
        <v>0</v>
      </c>
    </row>
    <row r="987" spans="1:9" ht="36" hidden="1" x14ac:dyDescent="0.3">
      <c r="A987" s="86" t="s">
        <v>4010</v>
      </c>
      <c r="B987" s="10"/>
      <c r="C987" s="28" t="s">
        <v>3966</v>
      </c>
      <c r="D987" s="12"/>
      <c r="E987" s="12"/>
      <c r="F987" s="29" t="s">
        <v>67</v>
      </c>
      <c r="G987" s="30">
        <v>1.1000000000000001</v>
      </c>
      <c r="H987" s="41"/>
      <c r="I987" s="88">
        <v>0</v>
      </c>
    </row>
    <row r="988" spans="1:9" ht="36" hidden="1" x14ac:dyDescent="0.3">
      <c r="A988" s="86" t="s">
        <v>4015</v>
      </c>
      <c r="B988" s="10" t="s">
        <v>3926</v>
      </c>
      <c r="C988" s="11" t="s">
        <v>3927</v>
      </c>
      <c r="D988" s="12"/>
      <c r="E988" s="12" t="s">
        <v>4016</v>
      </c>
      <c r="F988" s="12" t="s">
        <v>67</v>
      </c>
      <c r="G988" s="13">
        <v>1</v>
      </c>
      <c r="H988" s="13"/>
      <c r="I988" s="87">
        <v>0</v>
      </c>
    </row>
    <row r="989" spans="1:9" ht="36" hidden="1" x14ac:dyDescent="0.3">
      <c r="A989" s="86" t="s">
        <v>4018</v>
      </c>
      <c r="B989" s="10"/>
      <c r="C989" s="28" t="s">
        <v>3976</v>
      </c>
      <c r="D989" s="12"/>
      <c r="E989" s="12"/>
      <c r="F989" s="29" t="s">
        <v>67</v>
      </c>
      <c r="G989" s="30">
        <v>1.1000000000000001</v>
      </c>
      <c r="H989" s="41"/>
      <c r="I989" s="88">
        <v>0</v>
      </c>
    </row>
    <row r="990" spans="1:9" ht="36" x14ac:dyDescent="0.3">
      <c r="A990" s="86" t="s">
        <v>4023</v>
      </c>
      <c r="B990" s="10" t="s">
        <v>3926</v>
      </c>
      <c r="C990" s="11" t="s">
        <v>3927</v>
      </c>
      <c r="D990" s="12"/>
      <c r="E990" s="12" t="s">
        <v>4024</v>
      </c>
      <c r="F990" s="12" t="s">
        <v>67</v>
      </c>
      <c r="G990" s="13">
        <v>1</v>
      </c>
      <c r="H990" s="13"/>
      <c r="I990" s="87">
        <v>837.6</v>
      </c>
    </row>
    <row r="991" spans="1:9" ht="216" hidden="1" x14ac:dyDescent="0.3">
      <c r="A991" s="86" t="s">
        <v>4025</v>
      </c>
      <c r="B991" s="10"/>
      <c r="C991" s="49" t="s">
        <v>3933</v>
      </c>
      <c r="D991" s="12"/>
      <c r="E991" s="12" t="s">
        <v>4026</v>
      </c>
      <c r="F991" s="29" t="s">
        <v>67</v>
      </c>
      <c r="G991" s="30">
        <v>1</v>
      </c>
      <c r="H991" s="41"/>
      <c r="I991" s="88">
        <v>837.6</v>
      </c>
    </row>
    <row r="992" spans="1:9" ht="36" x14ac:dyDescent="0.3">
      <c r="A992" s="86" t="s">
        <v>4029</v>
      </c>
      <c r="B992" s="10" t="s">
        <v>3926</v>
      </c>
      <c r="C992" s="11" t="s">
        <v>3927</v>
      </c>
      <c r="D992" s="12"/>
      <c r="E992" s="12" t="s">
        <v>4030</v>
      </c>
      <c r="F992" s="12" t="s">
        <v>67</v>
      </c>
      <c r="G992" s="13">
        <v>1</v>
      </c>
      <c r="H992" s="13"/>
      <c r="I992" s="87">
        <v>2589.9</v>
      </c>
    </row>
    <row r="993" spans="1:9" ht="108" hidden="1" x14ac:dyDescent="0.3">
      <c r="A993" s="86" t="s">
        <v>4031</v>
      </c>
      <c r="B993" s="10"/>
      <c r="C993" s="49" t="s">
        <v>3944</v>
      </c>
      <c r="D993" s="12"/>
      <c r="E993" s="12" t="s">
        <v>4032</v>
      </c>
      <c r="F993" s="29" t="s">
        <v>67</v>
      </c>
      <c r="G993" s="30">
        <v>1.1000000000000001</v>
      </c>
      <c r="H993" s="41"/>
      <c r="I993" s="88">
        <v>2848.89</v>
      </c>
    </row>
    <row r="994" spans="1:9" ht="36" x14ac:dyDescent="0.3">
      <c r="A994" s="86" t="s">
        <v>4035</v>
      </c>
      <c r="B994" s="10" t="s">
        <v>3926</v>
      </c>
      <c r="C994" s="11" t="s">
        <v>3927</v>
      </c>
      <c r="D994" s="12"/>
      <c r="E994" s="12" t="s">
        <v>4036</v>
      </c>
      <c r="F994" s="12" t="s">
        <v>67</v>
      </c>
      <c r="G994" s="13">
        <v>1</v>
      </c>
      <c r="H994" s="13"/>
      <c r="I994" s="87">
        <v>198</v>
      </c>
    </row>
    <row r="995" spans="1:9" ht="90" hidden="1" x14ac:dyDescent="0.3">
      <c r="A995" s="86" t="s">
        <v>4037</v>
      </c>
      <c r="B995" s="10"/>
      <c r="C995" s="28" t="s">
        <v>3955</v>
      </c>
      <c r="D995" s="12"/>
      <c r="E995" s="12" t="s">
        <v>4038</v>
      </c>
      <c r="F995" s="29" t="s">
        <v>67</v>
      </c>
      <c r="G995" s="30">
        <v>1.1000000000000001</v>
      </c>
      <c r="H995" s="41"/>
      <c r="I995" s="88">
        <v>217.8</v>
      </c>
    </row>
    <row r="996" spans="1:9" ht="36" x14ac:dyDescent="0.3">
      <c r="A996" s="86" t="s">
        <v>4041</v>
      </c>
      <c r="B996" s="10" t="s">
        <v>3926</v>
      </c>
      <c r="C996" s="11" t="s">
        <v>3927</v>
      </c>
      <c r="D996" s="12"/>
      <c r="E996" s="12" t="s">
        <v>4042</v>
      </c>
      <c r="F996" s="12" t="s">
        <v>67</v>
      </c>
      <c r="G996" s="13">
        <v>1</v>
      </c>
      <c r="H996" s="13"/>
      <c r="I996" s="87">
        <v>176.2</v>
      </c>
    </row>
    <row r="997" spans="1:9" ht="72" hidden="1" x14ac:dyDescent="0.3">
      <c r="A997" s="86" t="s">
        <v>4043</v>
      </c>
      <c r="B997" s="10"/>
      <c r="C997" s="28" t="s">
        <v>3966</v>
      </c>
      <c r="D997" s="12"/>
      <c r="E997" s="12" t="s">
        <v>4044</v>
      </c>
      <c r="F997" s="29" t="s">
        <v>67</v>
      </c>
      <c r="G997" s="30">
        <v>1.1000000000000001</v>
      </c>
      <c r="H997" s="41"/>
      <c r="I997" s="88">
        <v>193.82</v>
      </c>
    </row>
    <row r="998" spans="1:9" ht="36" x14ac:dyDescent="0.3">
      <c r="A998" s="86" t="s">
        <v>4047</v>
      </c>
      <c r="B998" s="10" t="s">
        <v>3926</v>
      </c>
      <c r="C998" s="11" t="s">
        <v>3927</v>
      </c>
      <c r="D998" s="12"/>
      <c r="E998" s="12" t="s">
        <v>4048</v>
      </c>
      <c r="F998" s="12" t="s">
        <v>67</v>
      </c>
      <c r="G998" s="13">
        <v>1</v>
      </c>
      <c r="H998" s="13"/>
      <c r="I998" s="87">
        <v>122.2</v>
      </c>
    </row>
    <row r="999" spans="1:9" ht="72" hidden="1" x14ac:dyDescent="0.3">
      <c r="A999" s="86" t="s">
        <v>4049</v>
      </c>
      <c r="B999" s="10"/>
      <c r="C999" s="28" t="s">
        <v>3976</v>
      </c>
      <c r="D999" s="12"/>
      <c r="E999" s="12" t="s">
        <v>4050</v>
      </c>
      <c r="F999" s="29" t="s">
        <v>67</v>
      </c>
      <c r="G999" s="30">
        <v>1.1000000000000001</v>
      </c>
      <c r="H999" s="41"/>
      <c r="I999" s="88">
        <v>134.41999999999999</v>
      </c>
    </row>
    <row r="1000" spans="1:9" ht="36" hidden="1" x14ac:dyDescent="0.3">
      <c r="A1000" s="86" t="s">
        <v>4053</v>
      </c>
      <c r="B1000" s="10" t="s">
        <v>4054</v>
      </c>
      <c r="C1000" s="11" t="s">
        <v>4055</v>
      </c>
      <c r="D1000" s="12"/>
      <c r="E1000" s="12" t="s">
        <v>4056</v>
      </c>
      <c r="F1000" s="12" t="s">
        <v>67</v>
      </c>
      <c r="G1000" s="13">
        <v>1</v>
      </c>
      <c r="H1000" s="13"/>
      <c r="I1000" s="87">
        <v>0</v>
      </c>
    </row>
    <row r="1001" spans="1:9" ht="18" hidden="1" x14ac:dyDescent="0.3">
      <c r="A1001" s="86" t="s">
        <v>4060</v>
      </c>
      <c r="B1001" s="10"/>
      <c r="C1001" s="49" t="s">
        <v>4061</v>
      </c>
      <c r="D1001" s="12"/>
      <c r="E1001" s="12"/>
      <c r="F1001" s="29" t="s">
        <v>150</v>
      </c>
      <c r="G1001" s="30">
        <v>15</v>
      </c>
      <c r="H1001" s="30"/>
      <c r="I1001" s="91">
        <v>0</v>
      </c>
    </row>
    <row r="1002" spans="1:9" ht="18" hidden="1" x14ac:dyDescent="0.3">
      <c r="A1002" s="86" t="s">
        <v>4067</v>
      </c>
      <c r="B1002" s="10"/>
      <c r="C1002" s="49" t="s">
        <v>3053</v>
      </c>
      <c r="D1002" s="12"/>
      <c r="E1002" s="12"/>
      <c r="F1002" s="29" t="s">
        <v>150</v>
      </c>
      <c r="G1002" s="30">
        <v>30</v>
      </c>
      <c r="H1002" s="30"/>
      <c r="I1002" s="91">
        <v>0</v>
      </c>
    </row>
    <row r="1003" spans="1:9" ht="18" hidden="1" x14ac:dyDescent="0.3">
      <c r="A1003" s="86" t="s">
        <v>4072</v>
      </c>
      <c r="B1003" s="10"/>
      <c r="C1003" s="49" t="s">
        <v>2791</v>
      </c>
      <c r="D1003" s="12"/>
      <c r="E1003" s="12"/>
      <c r="F1003" s="29" t="s">
        <v>74</v>
      </c>
      <c r="G1003" s="30">
        <v>0.35</v>
      </c>
      <c r="H1003" s="30"/>
      <c r="I1003" s="91">
        <v>0</v>
      </c>
    </row>
    <row r="1004" spans="1:9" ht="18" hidden="1" x14ac:dyDescent="0.3">
      <c r="A1004" s="86" t="s">
        <v>4077</v>
      </c>
      <c r="B1004" s="10"/>
      <c r="C1004" s="49" t="s">
        <v>4078</v>
      </c>
      <c r="D1004" s="12"/>
      <c r="E1004" s="12"/>
      <c r="F1004" s="29" t="s">
        <v>150</v>
      </c>
      <c r="G1004" s="30">
        <v>0.3</v>
      </c>
      <c r="H1004" s="30"/>
      <c r="I1004" s="91">
        <v>0</v>
      </c>
    </row>
    <row r="1005" spans="1:9" ht="36" hidden="1" x14ac:dyDescent="0.3">
      <c r="A1005" s="86" t="s">
        <v>4084</v>
      </c>
      <c r="B1005" s="10"/>
      <c r="C1005" s="28" t="s">
        <v>4085</v>
      </c>
      <c r="D1005" s="12"/>
      <c r="E1005" s="12"/>
      <c r="F1005" s="29" t="s">
        <v>150</v>
      </c>
      <c r="G1005" s="30">
        <v>3.6</v>
      </c>
      <c r="H1005" s="30"/>
      <c r="I1005" s="91">
        <v>0</v>
      </c>
    </row>
    <row r="1006" spans="1:9" ht="18" hidden="1" x14ac:dyDescent="0.3">
      <c r="A1006" s="86" t="s">
        <v>4091</v>
      </c>
      <c r="B1006" s="10"/>
      <c r="C1006" s="49" t="s">
        <v>4092</v>
      </c>
      <c r="D1006" s="12"/>
      <c r="E1006" s="12"/>
      <c r="F1006" s="29" t="s">
        <v>98</v>
      </c>
      <c r="G1006" s="30">
        <v>0.3</v>
      </c>
      <c r="H1006" s="30"/>
      <c r="I1006" s="91">
        <v>0</v>
      </c>
    </row>
    <row r="1007" spans="1:9" ht="18" hidden="1" x14ac:dyDescent="0.3">
      <c r="A1007" s="86" t="s">
        <v>4098</v>
      </c>
      <c r="B1007" s="10"/>
      <c r="C1007" s="49" t="s">
        <v>4099</v>
      </c>
      <c r="D1007" s="12"/>
      <c r="E1007" s="12"/>
      <c r="F1007" s="29" t="s">
        <v>98</v>
      </c>
      <c r="G1007" s="30">
        <v>4.7</v>
      </c>
      <c r="H1007" s="30"/>
      <c r="I1007" s="91">
        <v>0</v>
      </c>
    </row>
    <row r="1008" spans="1:9" ht="18" hidden="1" x14ac:dyDescent="0.3">
      <c r="A1008" s="86" t="s">
        <v>4105</v>
      </c>
      <c r="B1008" s="10"/>
      <c r="C1008" s="28" t="s">
        <v>4106</v>
      </c>
      <c r="D1008" s="12"/>
      <c r="E1008" s="12"/>
      <c r="F1008" s="29" t="s">
        <v>150</v>
      </c>
      <c r="G1008" s="30">
        <v>4.2</v>
      </c>
      <c r="H1008" s="30"/>
      <c r="I1008" s="91">
        <v>0</v>
      </c>
    </row>
    <row r="1009" spans="1:9" ht="18" hidden="1" x14ac:dyDescent="0.3">
      <c r="A1009" s="86" t="s">
        <v>4112</v>
      </c>
      <c r="B1009" s="10"/>
      <c r="C1009" s="49" t="s">
        <v>4113</v>
      </c>
      <c r="D1009" s="12"/>
      <c r="E1009" s="12"/>
      <c r="F1009" s="29" t="s">
        <v>98</v>
      </c>
      <c r="G1009" s="30">
        <v>1.05</v>
      </c>
      <c r="H1009" s="30"/>
      <c r="I1009" s="91">
        <v>0</v>
      </c>
    </row>
    <row r="1010" spans="1:9" ht="18" hidden="1" x14ac:dyDescent="0.3">
      <c r="A1010" s="86" t="s">
        <v>4119</v>
      </c>
      <c r="B1010" s="10"/>
      <c r="C1010" s="49" t="s">
        <v>4120</v>
      </c>
      <c r="D1010" s="12"/>
      <c r="E1010" s="12"/>
      <c r="F1010" s="29" t="s">
        <v>98</v>
      </c>
      <c r="G1010" s="30">
        <v>1.25</v>
      </c>
      <c r="H1010" s="30"/>
      <c r="I1010" s="91">
        <v>0</v>
      </c>
    </row>
    <row r="1011" spans="1:9" ht="36" hidden="1" x14ac:dyDescent="0.3">
      <c r="A1011" s="86" t="s">
        <v>4126</v>
      </c>
      <c r="B1011" s="10"/>
      <c r="C1011" s="49" t="s">
        <v>630</v>
      </c>
      <c r="D1011" s="12"/>
      <c r="E1011" s="12"/>
      <c r="F1011" s="29" t="s">
        <v>74</v>
      </c>
      <c r="G1011" s="30">
        <v>0.1</v>
      </c>
      <c r="H1011" s="30"/>
      <c r="I1011" s="91">
        <v>0</v>
      </c>
    </row>
    <row r="1012" spans="1:9" ht="36" hidden="1" x14ac:dyDescent="0.3">
      <c r="A1012" s="86" t="s">
        <v>4131</v>
      </c>
      <c r="B1012" s="10"/>
      <c r="C1012" s="49" t="s">
        <v>2796</v>
      </c>
      <c r="D1012" s="12"/>
      <c r="E1012" s="12"/>
      <c r="F1012" s="29" t="s">
        <v>67</v>
      </c>
      <c r="G1012" s="30">
        <v>1.05</v>
      </c>
      <c r="H1012" s="30"/>
      <c r="I1012" s="91">
        <v>0</v>
      </c>
    </row>
    <row r="1013" spans="1:9" ht="18" hidden="1" x14ac:dyDescent="0.3">
      <c r="A1013" s="86" t="s">
        <v>4136</v>
      </c>
      <c r="B1013" s="10"/>
      <c r="C1013" s="49" t="s">
        <v>4137</v>
      </c>
      <c r="D1013" s="12"/>
      <c r="E1013" s="12"/>
      <c r="F1013" s="29" t="s">
        <v>150</v>
      </c>
      <c r="G1013" s="30">
        <v>0.75</v>
      </c>
      <c r="H1013" s="30"/>
      <c r="I1013" s="91">
        <v>0</v>
      </c>
    </row>
    <row r="1014" spans="1:9" ht="36" hidden="1" x14ac:dyDescent="0.3">
      <c r="A1014" s="86" t="s">
        <v>4143</v>
      </c>
      <c r="B1014" s="10" t="s">
        <v>4054</v>
      </c>
      <c r="C1014" s="11" t="s">
        <v>4055</v>
      </c>
      <c r="D1014" s="12"/>
      <c r="E1014" s="12" t="s">
        <v>4144</v>
      </c>
      <c r="F1014" s="12" t="s">
        <v>67</v>
      </c>
      <c r="G1014" s="13">
        <v>1</v>
      </c>
      <c r="H1014" s="13"/>
      <c r="I1014" s="87">
        <v>0</v>
      </c>
    </row>
    <row r="1015" spans="1:9" ht="18" hidden="1" x14ac:dyDescent="0.3">
      <c r="A1015" s="86" t="s">
        <v>4146</v>
      </c>
      <c r="B1015" s="10"/>
      <c r="C1015" s="49" t="s">
        <v>4137</v>
      </c>
      <c r="D1015" s="12"/>
      <c r="E1015" s="12"/>
      <c r="F1015" s="29" t="s">
        <v>150</v>
      </c>
      <c r="G1015" s="30">
        <v>0.75</v>
      </c>
      <c r="H1015" s="30"/>
      <c r="I1015" s="91">
        <v>0</v>
      </c>
    </row>
    <row r="1016" spans="1:9" ht="36" hidden="1" x14ac:dyDescent="0.3">
      <c r="A1016" s="86" t="s">
        <v>4151</v>
      </c>
      <c r="B1016" s="10"/>
      <c r="C1016" s="49" t="s">
        <v>630</v>
      </c>
      <c r="D1016" s="12"/>
      <c r="E1016" s="12"/>
      <c r="F1016" s="29" t="s">
        <v>74</v>
      </c>
      <c r="G1016" s="30">
        <v>0.1</v>
      </c>
      <c r="H1016" s="30"/>
      <c r="I1016" s="91">
        <v>0</v>
      </c>
    </row>
    <row r="1017" spans="1:9" ht="18" hidden="1" x14ac:dyDescent="0.3">
      <c r="A1017" s="86" t="s">
        <v>4156</v>
      </c>
      <c r="B1017" s="10"/>
      <c r="C1017" s="49" t="s">
        <v>4120</v>
      </c>
      <c r="D1017" s="12"/>
      <c r="E1017" s="12"/>
      <c r="F1017" s="29" t="s">
        <v>98</v>
      </c>
      <c r="G1017" s="30">
        <v>1.25</v>
      </c>
      <c r="H1017" s="30"/>
      <c r="I1017" s="91">
        <v>0</v>
      </c>
    </row>
    <row r="1018" spans="1:9" ht="18" hidden="1" x14ac:dyDescent="0.3">
      <c r="A1018" s="86" t="s">
        <v>4161</v>
      </c>
      <c r="B1018" s="10"/>
      <c r="C1018" s="49" t="s">
        <v>4113</v>
      </c>
      <c r="D1018" s="12"/>
      <c r="E1018" s="12"/>
      <c r="F1018" s="29" t="s">
        <v>98</v>
      </c>
      <c r="G1018" s="30">
        <v>1.05</v>
      </c>
      <c r="H1018" s="30"/>
      <c r="I1018" s="91">
        <v>0</v>
      </c>
    </row>
    <row r="1019" spans="1:9" ht="18" hidden="1" x14ac:dyDescent="0.3">
      <c r="A1019" s="86" t="s">
        <v>4166</v>
      </c>
      <c r="B1019" s="10"/>
      <c r="C1019" s="49" t="s">
        <v>2832</v>
      </c>
      <c r="D1019" s="12"/>
      <c r="E1019" s="12"/>
      <c r="F1019" s="29" t="s">
        <v>67</v>
      </c>
      <c r="G1019" s="30">
        <v>1.05</v>
      </c>
      <c r="H1019" s="30"/>
      <c r="I1019" s="91">
        <v>0</v>
      </c>
    </row>
    <row r="1020" spans="1:9" ht="18" hidden="1" x14ac:dyDescent="0.3">
      <c r="A1020" s="86" t="s">
        <v>4171</v>
      </c>
      <c r="B1020" s="10"/>
      <c r="C1020" s="28" t="s">
        <v>4106</v>
      </c>
      <c r="D1020" s="12"/>
      <c r="E1020" s="12"/>
      <c r="F1020" s="29" t="s">
        <v>150</v>
      </c>
      <c r="G1020" s="30">
        <v>4.2</v>
      </c>
      <c r="H1020" s="30"/>
      <c r="I1020" s="91">
        <v>0</v>
      </c>
    </row>
    <row r="1021" spans="1:9" ht="18" hidden="1" x14ac:dyDescent="0.3">
      <c r="A1021" s="86" t="s">
        <v>4176</v>
      </c>
      <c r="B1021" s="10"/>
      <c r="C1021" s="49" t="s">
        <v>4092</v>
      </c>
      <c r="D1021" s="12"/>
      <c r="E1021" s="12"/>
      <c r="F1021" s="29" t="s">
        <v>98</v>
      </c>
      <c r="G1021" s="30">
        <v>0.3</v>
      </c>
      <c r="H1021" s="30"/>
      <c r="I1021" s="91">
        <v>0</v>
      </c>
    </row>
    <row r="1022" spans="1:9" ht="18" hidden="1" x14ac:dyDescent="0.3">
      <c r="A1022" s="86" t="s">
        <v>4181</v>
      </c>
      <c r="B1022" s="10"/>
      <c r="C1022" s="49" t="s">
        <v>4099</v>
      </c>
      <c r="D1022" s="12"/>
      <c r="E1022" s="12"/>
      <c r="F1022" s="29" t="s">
        <v>98</v>
      </c>
      <c r="G1022" s="30">
        <v>4.7</v>
      </c>
      <c r="H1022" s="30"/>
      <c r="I1022" s="91">
        <v>0</v>
      </c>
    </row>
    <row r="1023" spans="1:9" ht="36" hidden="1" x14ac:dyDescent="0.3">
      <c r="A1023" s="86" t="s">
        <v>4186</v>
      </c>
      <c r="B1023" s="10"/>
      <c r="C1023" s="28" t="s">
        <v>4085</v>
      </c>
      <c r="D1023" s="12"/>
      <c r="E1023" s="12"/>
      <c r="F1023" s="29" t="s">
        <v>150</v>
      </c>
      <c r="G1023" s="30">
        <v>3.6</v>
      </c>
      <c r="H1023" s="30"/>
      <c r="I1023" s="91">
        <v>0</v>
      </c>
    </row>
    <row r="1024" spans="1:9" ht="18" hidden="1" x14ac:dyDescent="0.3">
      <c r="A1024" s="86" t="s">
        <v>4191</v>
      </c>
      <c r="B1024" s="10"/>
      <c r="C1024" s="49" t="s">
        <v>2791</v>
      </c>
      <c r="D1024" s="12"/>
      <c r="E1024" s="12"/>
      <c r="F1024" s="29" t="s">
        <v>74</v>
      </c>
      <c r="G1024" s="30">
        <v>0.35</v>
      </c>
      <c r="H1024" s="30"/>
      <c r="I1024" s="91">
        <v>0</v>
      </c>
    </row>
    <row r="1025" spans="1:9" ht="18" hidden="1" x14ac:dyDescent="0.3">
      <c r="A1025" s="86" t="s">
        <v>4196</v>
      </c>
      <c r="B1025" s="10"/>
      <c r="C1025" s="49" t="s">
        <v>3053</v>
      </c>
      <c r="D1025" s="12"/>
      <c r="E1025" s="12"/>
      <c r="F1025" s="29" t="s">
        <v>150</v>
      </c>
      <c r="G1025" s="30">
        <v>30</v>
      </c>
      <c r="H1025" s="30"/>
      <c r="I1025" s="91">
        <v>0</v>
      </c>
    </row>
    <row r="1026" spans="1:9" ht="18" hidden="1" x14ac:dyDescent="0.3">
      <c r="A1026" s="86" t="s">
        <v>4201</v>
      </c>
      <c r="B1026" s="10"/>
      <c r="C1026" s="49" t="s">
        <v>4061</v>
      </c>
      <c r="D1026" s="12"/>
      <c r="E1026" s="12"/>
      <c r="F1026" s="29" t="s">
        <v>150</v>
      </c>
      <c r="G1026" s="30">
        <v>15</v>
      </c>
      <c r="H1026" s="30"/>
      <c r="I1026" s="91">
        <v>0</v>
      </c>
    </row>
    <row r="1027" spans="1:9" ht="36" hidden="1" x14ac:dyDescent="0.3">
      <c r="A1027" s="86" t="s">
        <v>4206</v>
      </c>
      <c r="B1027" s="10" t="s">
        <v>4054</v>
      </c>
      <c r="C1027" s="11" t="s">
        <v>4055</v>
      </c>
      <c r="D1027" s="12"/>
      <c r="E1027" s="12" t="s">
        <v>4207</v>
      </c>
      <c r="F1027" s="12" t="s">
        <v>67</v>
      </c>
      <c r="G1027" s="13">
        <v>1</v>
      </c>
      <c r="H1027" s="13"/>
      <c r="I1027" s="87">
        <v>0</v>
      </c>
    </row>
    <row r="1028" spans="1:9" ht="18" hidden="1" x14ac:dyDescent="0.3">
      <c r="A1028" s="86" t="s">
        <v>4209</v>
      </c>
      <c r="B1028" s="10"/>
      <c r="C1028" s="49" t="s">
        <v>4061</v>
      </c>
      <c r="D1028" s="12"/>
      <c r="E1028" s="12"/>
      <c r="F1028" s="29" t="s">
        <v>150</v>
      </c>
      <c r="G1028" s="30">
        <v>15</v>
      </c>
      <c r="H1028" s="30"/>
      <c r="I1028" s="91">
        <v>0</v>
      </c>
    </row>
    <row r="1029" spans="1:9" ht="18" hidden="1" x14ac:dyDescent="0.3">
      <c r="A1029" s="86" t="s">
        <v>4214</v>
      </c>
      <c r="B1029" s="10"/>
      <c r="C1029" s="49" t="s">
        <v>3053</v>
      </c>
      <c r="D1029" s="12"/>
      <c r="E1029" s="12"/>
      <c r="F1029" s="29" t="s">
        <v>150</v>
      </c>
      <c r="G1029" s="30">
        <v>30</v>
      </c>
      <c r="H1029" s="30"/>
      <c r="I1029" s="91">
        <v>0</v>
      </c>
    </row>
    <row r="1030" spans="1:9" ht="18" hidden="1" x14ac:dyDescent="0.3">
      <c r="A1030" s="86" t="s">
        <v>4219</v>
      </c>
      <c r="B1030" s="10"/>
      <c r="C1030" s="49" t="s">
        <v>4078</v>
      </c>
      <c r="D1030" s="12"/>
      <c r="E1030" s="12"/>
      <c r="F1030" s="29" t="s">
        <v>150</v>
      </c>
      <c r="G1030" s="30">
        <v>0.3</v>
      </c>
      <c r="H1030" s="30"/>
      <c r="I1030" s="91">
        <v>0</v>
      </c>
    </row>
    <row r="1031" spans="1:9" ht="36" hidden="1" x14ac:dyDescent="0.3">
      <c r="A1031" s="86" t="s">
        <v>4224</v>
      </c>
      <c r="B1031" s="10"/>
      <c r="C1031" s="28" t="s">
        <v>4085</v>
      </c>
      <c r="D1031" s="12"/>
      <c r="E1031" s="12"/>
      <c r="F1031" s="29" t="s">
        <v>150</v>
      </c>
      <c r="G1031" s="30">
        <v>3.6</v>
      </c>
      <c r="H1031" s="30"/>
      <c r="I1031" s="91">
        <v>0</v>
      </c>
    </row>
    <row r="1032" spans="1:9" ht="18" hidden="1" x14ac:dyDescent="0.3">
      <c r="A1032" s="86" t="s">
        <v>4229</v>
      </c>
      <c r="B1032" s="10"/>
      <c r="C1032" s="49" t="s">
        <v>4092</v>
      </c>
      <c r="D1032" s="12"/>
      <c r="E1032" s="12"/>
      <c r="F1032" s="29" t="s">
        <v>98</v>
      </c>
      <c r="G1032" s="30">
        <v>0.3</v>
      </c>
      <c r="H1032" s="30"/>
      <c r="I1032" s="91">
        <v>0</v>
      </c>
    </row>
    <row r="1033" spans="1:9" ht="18" hidden="1" x14ac:dyDescent="0.3">
      <c r="A1033" s="86" t="s">
        <v>4234</v>
      </c>
      <c r="B1033" s="10"/>
      <c r="C1033" s="49" t="s">
        <v>4099</v>
      </c>
      <c r="D1033" s="12"/>
      <c r="E1033" s="12"/>
      <c r="F1033" s="29" t="s">
        <v>98</v>
      </c>
      <c r="G1033" s="30">
        <v>4.7</v>
      </c>
      <c r="H1033" s="30"/>
      <c r="I1033" s="91">
        <v>0</v>
      </c>
    </row>
    <row r="1034" spans="1:9" ht="18" hidden="1" x14ac:dyDescent="0.3">
      <c r="A1034" s="86" t="s">
        <v>4239</v>
      </c>
      <c r="B1034" s="10"/>
      <c r="C1034" s="28" t="s">
        <v>4106</v>
      </c>
      <c r="D1034" s="12"/>
      <c r="E1034" s="12"/>
      <c r="F1034" s="29" t="s">
        <v>150</v>
      </c>
      <c r="G1034" s="30">
        <v>4.2</v>
      </c>
      <c r="H1034" s="30"/>
      <c r="I1034" s="91">
        <v>0</v>
      </c>
    </row>
    <row r="1035" spans="1:9" ht="18" hidden="1" x14ac:dyDescent="0.3">
      <c r="A1035" s="86" t="s">
        <v>4244</v>
      </c>
      <c r="B1035" s="10"/>
      <c r="C1035" s="49" t="s">
        <v>4113</v>
      </c>
      <c r="D1035" s="12"/>
      <c r="E1035" s="12"/>
      <c r="F1035" s="29" t="s">
        <v>98</v>
      </c>
      <c r="G1035" s="30">
        <v>1.05</v>
      </c>
      <c r="H1035" s="30"/>
      <c r="I1035" s="91">
        <v>0</v>
      </c>
    </row>
    <row r="1036" spans="1:9" ht="18" hidden="1" x14ac:dyDescent="0.3">
      <c r="A1036" s="86" t="s">
        <v>4249</v>
      </c>
      <c r="B1036" s="10"/>
      <c r="C1036" s="49" t="s">
        <v>4120</v>
      </c>
      <c r="D1036" s="12"/>
      <c r="E1036" s="12"/>
      <c r="F1036" s="29" t="s">
        <v>98</v>
      </c>
      <c r="G1036" s="30">
        <v>1.25</v>
      </c>
      <c r="H1036" s="30"/>
      <c r="I1036" s="91">
        <v>0</v>
      </c>
    </row>
    <row r="1037" spans="1:9" ht="36" hidden="1" x14ac:dyDescent="0.3">
      <c r="A1037" s="86" t="s">
        <v>4254</v>
      </c>
      <c r="B1037" s="10"/>
      <c r="C1037" s="49" t="s">
        <v>2796</v>
      </c>
      <c r="D1037" s="12"/>
      <c r="E1037" s="12"/>
      <c r="F1037" s="29" t="s">
        <v>67</v>
      </c>
      <c r="G1037" s="30">
        <v>1.05</v>
      </c>
      <c r="H1037" s="30"/>
      <c r="I1037" s="91">
        <v>0</v>
      </c>
    </row>
    <row r="1038" spans="1:9" ht="18" hidden="1" x14ac:dyDescent="0.3">
      <c r="A1038" s="86" t="s">
        <v>4259</v>
      </c>
      <c r="B1038" s="10"/>
      <c r="C1038" s="49" t="s">
        <v>4137</v>
      </c>
      <c r="D1038" s="12"/>
      <c r="E1038" s="12"/>
      <c r="F1038" s="29" t="s">
        <v>150</v>
      </c>
      <c r="G1038" s="30">
        <v>0.75</v>
      </c>
      <c r="H1038" s="30"/>
      <c r="I1038" s="91">
        <v>0</v>
      </c>
    </row>
    <row r="1039" spans="1:9" ht="36" hidden="1" x14ac:dyDescent="0.3">
      <c r="A1039" s="86" t="s">
        <v>4264</v>
      </c>
      <c r="B1039" s="10" t="s">
        <v>4054</v>
      </c>
      <c r="C1039" s="11" t="s">
        <v>4055</v>
      </c>
      <c r="D1039" s="12"/>
      <c r="E1039" s="12" t="s">
        <v>4265</v>
      </c>
      <c r="F1039" s="12" t="s">
        <v>67</v>
      </c>
      <c r="G1039" s="13">
        <v>1</v>
      </c>
      <c r="H1039" s="13"/>
      <c r="I1039" s="87">
        <v>0</v>
      </c>
    </row>
    <row r="1040" spans="1:9" ht="18" hidden="1" x14ac:dyDescent="0.3">
      <c r="A1040" s="86" t="s">
        <v>4267</v>
      </c>
      <c r="B1040" s="10"/>
      <c r="C1040" s="49" t="s">
        <v>4137</v>
      </c>
      <c r="D1040" s="12"/>
      <c r="E1040" s="12"/>
      <c r="F1040" s="29" t="s">
        <v>150</v>
      </c>
      <c r="G1040" s="30">
        <v>0.75</v>
      </c>
      <c r="H1040" s="30"/>
      <c r="I1040" s="91">
        <v>0</v>
      </c>
    </row>
    <row r="1041" spans="1:9" ht="18" hidden="1" x14ac:dyDescent="0.3">
      <c r="A1041" s="86" t="s">
        <v>4272</v>
      </c>
      <c r="B1041" s="10"/>
      <c r="C1041" s="49" t="s">
        <v>4120</v>
      </c>
      <c r="D1041" s="12"/>
      <c r="E1041" s="12"/>
      <c r="F1041" s="29" t="s">
        <v>98</v>
      </c>
      <c r="G1041" s="30">
        <v>1.25</v>
      </c>
      <c r="H1041" s="30"/>
      <c r="I1041" s="91">
        <v>0</v>
      </c>
    </row>
    <row r="1042" spans="1:9" ht="18" hidden="1" x14ac:dyDescent="0.3">
      <c r="A1042" s="86" t="s">
        <v>4277</v>
      </c>
      <c r="B1042" s="10"/>
      <c r="C1042" s="49" t="s">
        <v>4113</v>
      </c>
      <c r="D1042" s="12"/>
      <c r="E1042" s="12"/>
      <c r="F1042" s="29" t="s">
        <v>98</v>
      </c>
      <c r="G1042" s="30">
        <v>1.05</v>
      </c>
      <c r="H1042" s="30"/>
      <c r="I1042" s="91">
        <v>0</v>
      </c>
    </row>
    <row r="1043" spans="1:9" ht="18" hidden="1" x14ac:dyDescent="0.3">
      <c r="A1043" s="86" t="s">
        <v>4282</v>
      </c>
      <c r="B1043" s="10"/>
      <c r="C1043" s="49" t="s">
        <v>2832</v>
      </c>
      <c r="D1043" s="12"/>
      <c r="E1043" s="12"/>
      <c r="F1043" s="29" t="s">
        <v>67</v>
      </c>
      <c r="G1043" s="30">
        <v>1.05</v>
      </c>
      <c r="H1043" s="30"/>
      <c r="I1043" s="91">
        <v>0</v>
      </c>
    </row>
    <row r="1044" spans="1:9" ht="18" hidden="1" x14ac:dyDescent="0.3">
      <c r="A1044" s="86" t="s">
        <v>4287</v>
      </c>
      <c r="B1044" s="10"/>
      <c r="C1044" s="28" t="s">
        <v>4106</v>
      </c>
      <c r="D1044" s="12"/>
      <c r="E1044" s="12"/>
      <c r="F1044" s="29" t="s">
        <v>150</v>
      </c>
      <c r="G1044" s="30">
        <v>4.2</v>
      </c>
      <c r="H1044" s="30"/>
      <c r="I1044" s="91">
        <v>0</v>
      </c>
    </row>
    <row r="1045" spans="1:9" ht="18" hidden="1" x14ac:dyDescent="0.3">
      <c r="A1045" s="86" t="s">
        <v>4292</v>
      </c>
      <c r="B1045" s="10"/>
      <c r="C1045" s="49" t="s">
        <v>4092</v>
      </c>
      <c r="D1045" s="12"/>
      <c r="E1045" s="12"/>
      <c r="F1045" s="29" t="s">
        <v>98</v>
      </c>
      <c r="G1045" s="30">
        <v>0.3</v>
      </c>
      <c r="H1045" s="30"/>
      <c r="I1045" s="91">
        <v>0</v>
      </c>
    </row>
    <row r="1046" spans="1:9" ht="18" hidden="1" x14ac:dyDescent="0.3">
      <c r="A1046" s="86" t="s">
        <v>4297</v>
      </c>
      <c r="B1046" s="10"/>
      <c r="C1046" s="49" t="s">
        <v>4099</v>
      </c>
      <c r="D1046" s="12"/>
      <c r="E1046" s="12"/>
      <c r="F1046" s="29" t="s">
        <v>98</v>
      </c>
      <c r="G1046" s="30">
        <v>4.7</v>
      </c>
      <c r="H1046" s="30"/>
      <c r="I1046" s="91">
        <v>0</v>
      </c>
    </row>
    <row r="1047" spans="1:9" ht="36" hidden="1" x14ac:dyDescent="0.3">
      <c r="A1047" s="86" t="s">
        <v>4302</v>
      </c>
      <c r="B1047" s="10"/>
      <c r="C1047" s="28" t="s">
        <v>4085</v>
      </c>
      <c r="D1047" s="12"/>
      <c r="E1047" s="12"/>
      <c r="F1047" s="29" t="s">
        <v>150</v>
      </c>
      <c r="G1047" s="30">
        <v>3.6</v>
      </c>
      <c r="H1047" s="30"/>
      <c r="I1047" s="91">
        <v>0</v>
      </c>
    </row>
    <row r="1048" spans="1:9" ht="18" hidden="1" x14ac:dyDescent="0.3">
      <c r="A1048" s="86" t="s">
        <v>4307</v>
      </c>
      <c r="B1048" s="10"/>
      <c r="C1048" s="49" t="s">
        <v>4078</v>
      </c>
      <c r="D1048" s="12"/>
      <c r="E1048" s="12"/>
      <c r="F1048" s="29" t="s">
        <v>150</v>
      </c>
      <c r="G1048" s="30">
        <v>0.3</v>
      </c>
      <c r="H1048" s="30"/>
      <c r="I1048" s="91">
        <v>0</v>
      </c>
    </row>
    <row r="1049" spans="1:9" ht="18" hidden="1" x14ac:dyDescent="0.3">
      <c r="A1049" s="86" t="s">
        <v>4312</v>
      </c>
      <c r="B1049" s="10"/>
      <c r="C1049" s="49" t="s">
        <v>3053</v>
      </c>
      <c r="D1049" s="12"/>
      <c r="E1049" s="12"/>
      <c r="F1049" s="29" t="s">
        <v>150</v>
      </c>
      <c r="G1049" s="30">
        <v>30</v>
      </c>
      <c r="H1049" s="30"/>
      <c r="I1049" s="91">
        <v>0</v>
      </c>
    </row>
    <row r="1050" spans="1:9" ht="18" hidden="1" x14ac:dyDescent="0.3">
      <c r="A1050" s="86" t="s">
        <v>4317</v>
      </c>
      <c r="B1050" s="10"/>
      <c r="C1050" s="49" t="s">
        <v>4061</v>
      </c>
      <c r="D1050" s="12"/>
      <c r="E1050" s="12"/>
      <c r="F1050" s="29" t="s">
        <v>150</v>
      </c>
      <c r="G1050" s="30">
        <v>15</v>
      </c>
      <c r="H1050" s="30"/>
      <c r="I1050" s="91">
        <v>0</v>
      </c>
    </row>
    <row r="1051" spans="1:9" ht="54" x14ac:dyDescent="0.3">
      <c r="A1051" s="86" t="s">
        <v>4322</v>
      </c>
      <c r="B1051" s="10" t="s">
        <v>4054</v>
      </c>
      <c r="C1051" s="11" t="s">
        <v>4055</v>
      </c>
      <c r="D1051" s="12"/>
      <c r="E1051" s="12" t="s">
        <v>4323</v>
      </c>
      <c r="F1051" s="12" t="s">
        <v>67</v>
      </c>
      <c r="G1051" s="13">
        <v>1</v>
      </c>
      <c r="H1051" s="13"/>
      <c r="I1051" s="87">
        <v>305.89999999999998</v>
      </c>
    </row>
    <row r="1052" spans="1:9" ht="18" hidden="1" x14ac:dyDescent="0.3">
      <c r="A1052" s="86" t="s">
        <v>4324</v>
      </c>
      <c r="B1052" s="10"/>
      <c r="C1052" s="49" t="s">
        <v>4061</v>
      </c>
      <c r="D1052" s="12"/>
      <c r="E1052" s="12"/>
      <c r="F1052" s="29" t="s">
        <v>150</v>
      </c>
      <c r="G1052" s="30">
        <v>15</v>
      </c>
      <c r="H1052" s="30"/>
      <c r="I1052" s="91">
        <v>4588.5</v>
      </c>
    </row>
    <row r="1053" spans="1:9" ht="18" hidden="1" x14ac:dyDescent="0.3">
      <c r="A1053" s="86" t="s">
        <v>4327</v>
      </c>
      <c r="B1053" s="10"/>
      <c r="C1053" s="49" t="s">
        <v>3053</v>
      </c>
      <c r="D1053" s="12"/>
      <c r="E1053" s="12"/>
      <c r="F1053" s="29" t="s">
        <v>150</v>
      </c>
      <c r="G1053" s="30">
        <v>30</v>
      </c>
      <c r="H1053" s="30"/>
      <c r="I1053" s="91">
        <v>9177</v>
      </c>
    </row>
    <row r="1054" spans="1:9" ht="18" hidden="1" x14ac:dyDescent="0.3">
      <c r="A1054" s="86" t="s">
        <v>4330</v>
      </c>
      <c r="B1054" s="10"/>
      <c r="C1054" s="49" t="s">
        <v>2791</v>
      </c>
      <c r="D1054" s="12"/>
      <c r="E1054" s="12"/>
      <c r="F1054" s="29" t="s">
        <v>74</v>
      </c>
      <c r="G1054" s="30">
        <v>0.35</v>
      </c>
      <c r="H1054" s="30"/>
      <c r="I1054" s="91">
        <v>107.065</v>
      </c>
    </row>
    <row r="1055" spans="1:9" ht="18" hidden="1" x14ac:dyDescent="0.3">
      <c r="A1055" s="86" t="s">
        <v>4333</v>
      </c>
      <c r="B1055" s="10"/>
      <c r="C1055" s="49" t="s">
        <v>4078</v>
      </c>
      <c r="D1055" s="12"/>
      <c r="E1055" s="12"/>
      <c r="F1055" s="29" t="s">
        <v>150</v>
      </c>
      <c r="G1055" s="30">
        <v>0.3</v>
      </c>
      <c r="H1055" s="30"/>
      <c r="I1055" s="91">
        <v>91.77</v>
      </c>
    </row>
    <row r="1056" spans="1:9" ht="36" hidden="1" x14ac:dyDescent="0.3">
      <c r="A1056" s="86" t="s">
        <v>4336</v>
      </c>
      <c r="B1056" s="10"/>
      <c r="C1056" s="49" t="s">
        <v>4337</v>
      </c>
      <c r="D1056" s="12"/>
      <c r="E1056" s="12"/>
      <c r="F1056" s="29" t="s">
        <v>150</v>
      </c>
      <c r="G1056" s="30">
        <v>1.5</v>
      </c>
      <c r="H1056" s="30"/>
      <c r="I1056" s="91">
        <v>458.85</v>
      </c>
    </row>
    <row r="1057" spans="1:9" ht="18" hidden="1" x14ac:dyDescent="0.3">
      <c r="A1057" s="86" t="s">
        <v>4341</v>
      </c>
      <c r="B1057" s="10"/>
      <c r="C1057" s="49" t="s">
        <v>4092</v>
      </c>
      <c r="D1057" s="12"/>
      <c r="E1057" s="12"/>
      <c r="F1057" s="29" t="s">
        <v>98</v>
      </c>
      <c r="G1057" s="30">
        <v>0.3</v>
      </c>
      <c r="H1057" s="30"/>
      <c r="I1057" s="91">
        <v>91.77</v>
      </c>
    </row>
    <row r="1058" spans="1:9" ht="18" hidden="1" x14ac:dyDescent="0.3">
      <c r="A1058" s="86" t="s">
        <v>4344</v>
      </c>
      <c r="B1058" s="10"/>
      <c r="C1058" s="49" t="s">
        <v>4099</v>
      </c>
      <c r="D1058" s="12"/>
      <c r="E1058" s="12"/>
      <c r="F1058" s="29" t="s">
        <v>98</v>
      </c>
      <c r="G1058" s="30">
        <v>4.7</v>
      </c>
      <c r="H1058" s="30"/>
      <c r="I1058" s="91">
        <v>1437.73</v>
      </c>
    </row>
    <row r="1059" spans="1:9" ht="18" hidden="1" x14ac:dyDescent="0.3">
      <c r="A1059" s="86" t="s">
        <v>4347</v>
      </c>
      <c r="B1059" s="10"/>
      <c r="C1059" s="28" t="s">
        <v>4106</v>
      </c>
      <c r="D1059" s="12"/>
      <c r="E1059" s="12"/>
      <c r="F1059" s="29" t="s">
        <v>150</v>
      </c>
      <c r="G1059" s="30">
        <v>4.2</v>
      </c>
      <c r="H1059" s="30"/>
      <c r="I1059" s="91">
        <v>1284.78</v>
      </c>
    </row>
    <row r="1060" spans="1:9" ht="18" hidden="1" x14ac:dyDescent="0.3">
      <c r="A1060" s="86" t="s">
        <v>4350</v>
      </c>
      <c r="B1060" s="10"/>
      <c r="C1060" s="49" t="s">
        <v>4113</v>
      </c>
      <c r="D1060" s="12"/>
      <c r="E1060" s="12"/>
      <c r="F1060" s="29" t="s">
        <v>98</v>
      </c>
      <c r="G1060" s="30">
        <v>1.05</v>
      </c>
      <c r="H1060" s="30"/>
      <c r="I1060" s="91">
        <v>321.19499999999999</v>
      </c>
    </row>
    <row r="1061" spans="1:9" ht="18" hidden="1" x14ac:dyDescent="0.3">
      <c r="A1061" s="86" t="s">
        <v>4353</v>
      </c>
      <c r="B1061" s="10"/>
      <c r="C1061" s="49" t="s">
        <v>4120</v>
      </c>
      <c r="D1061" s="12"/>
      <c r="E1061" s="12"/>
      <c r="F1061" s="29" t="s">
        <v>98</v>
      </c>
      <c r="G1061" s="30">
        <v>1.25</v>
      </c>
      <c r="H1061" s="30"/>
      <c r="I1061" s="91">
        <v>382.375</v>
      </c>
    </row>
    <row r="1062" spans="1:9" ht="36" hidden="1" x14ac:dyDescent="0.3">
      <c r="A1062" s="86" t="s">
        <v>4356</v>
      </c>
      <c r="B1062" s="10"/>
      <c r="C1062" s="49" t="s">
        <v>630</v>
      </c>
      <c r="D1062" s="12"/>
      <c r="E1062" s="12"/>
      <c r="F1062" s="29" t="s">
        <v>74</v>
      </c>
      <c r="G1062" s="30">
        <v>0.1</v>
      </c>
      <c r="H1062" s="30"/>
      <c r="I1062" s="91">
        <v>30.59</v>
      </c>
    </row>
    <row r="1063" spans="1:9" ht="36" hidden="1" x14ac:dyDescent="0.3">
      <c r="A1063" s="86" t="s">
        <v>4359</v>
      </c>
      <c r="B1063" s="10"/>
      <c r="C1063" s="49" t="s">
        <v>2796</v>
      </c>
      <c r="D1063" s="12"/>
      <c r="E1063" s="12" t="s">
        <v>4360</v>
      </c>
      <c r="F1063" s="29" t="s">
        <v>67</v>
      </c>
      <c r="G1063" s="30">
        <v>1.05</v>
      </c>
      <c r="H1063" s="30"/>
      <c r="I1063" s="91">
        <v>321.19499999999999</v>
      </c>
    </row>
    <row r="1064" spans="1:9" ht="18" hidden="1" x14ac:dyDescent="0.3">
      <c r="A1064" s="86" t="s">
        <v>4363</v>
      </c>
      <c r="B1064" s="10"/>
      <c r="C1064" s="49" t="s">
        <v>4137</v>
      </c>
      <c r="D1064" s="12"/>
      <c r="E1064" s="12"/>
      <c r="F1064" s="29" t="s">
        <v>150</v>
      </c>
      <c r="G1064" s="30">
        <v>0.75</v>
      </c>
      <c r="H1064" s="30"/>
      <c r="I1064" s="91">
        <v>229.42500000000001</v>
      </c>
    </row>
    <row r="1065" spans="1:9" ht="54" x14ac:dyDescent="0.3">
      <c r="A1065" s="86" t="s">
        <v>4366</v>
      </c>
      <c r="B1065" s="10" t="s">
        <v>4054</v>
      </c>
      <c r="C1065" s="11" t="s">
        <v>4055</v>
      </c>
      <c r="D1065" s="12"/>
      <c r="E1065" s="12" t="s">
        <v>4367</v>
      </c>
      <c r="F1065" s="12" t="s">
        <v>67</v>
      </c>
      <c r="G1065" s="13">
        <v>1</v>
      </c>
      <c r="H1065" s="13"/>
      <c r="I1065" s="87">
        <v>207</v>
      </c>
    </row>
    <row r="1066" spans="1:9" ht="18" hidden="1" x14ac:dyDescent="0.3">
      <c r="A1066" s="86" t="s">
        <v>4368</v>
      </c>
      <c r="B1066" s="10"/>
      <c r="C1066" s="49" t="s">
        <v>4137</v>
      </c>
      <c r="D1066" s="12"/>
      <c r="E1066" s="12"/>
      <c r="F1066" s="29" t="s">
        <v>150</v>
      </c>
      <c r="G1066" s="30">
        <v>0.75</v>
      </c>
      <c r="H1066" s="30"/>
      <c r="I1066" s="91">
        <v>155.25</v>
      </c>
    </row>
    <row r="1067" spans="1:9" ht="36" hidden="1" x14ac:dyDescent="0.3">
      <c r="A1067" s="86" t="s">
        <v>4371</v>
      </c>
      <c r="B1067" s="10"/>
      <c r="C1067" s="49" t="s">
        <v>630</v>
      </c>
      <c r="D1067" s="12"/>
      <c r="E1067" s="12"/>
      <c r="F1067" s="29" t="s">
        <v>74</v>
      </c>
      <c r="G1067" s="30">
        <v>0.1</v>
      </c>
      <c r="H1067" s="30"/>
      <c r="I1067" s="91">
        <v>20.7</v>
      </c>
    </row>
    <row r="1068" spans="1:9" ht="18" hidden="1" x14ac:dyDescent="0.3">
      <c r="A1068" s="86" t="s">
        <v>4374</v>
      </c>
      <c r="B1068" s="10"/>
      <c r="C1068" s="49" t="s">
        <v>4120</v>
      </c>
      <c r="D1068" s="12"/>
      <c r="E1068" s="12"/>
      <c r="F1068" s="29" t="s">
        <v>98</v>
      </c>
      <c r="G1068" s="30">
        <v>1.25</v>
      </c>
      <c r="H1068" s="30"/>
      <c r="I1068" s="91">
        <v>258.75</v>
      </c>
    </row>
    <row r="1069" spans="1:9" ht="18" hidden="1" x14ac:dyDescent="0.3">
      <c r="A1069" s="86" t="s">
        <v>4377</v>
      </c>
      <c r="B1069" s="10"/>
      <c r="C1069" s="49" t="s">
        <v>4113</v>
      </c>
      <c r="D1069" s="12"/>
      <c r="E1069" s="12"/>
      <c r="F1069" s="29" t="s">
        <v>98</v>
      </c>
      <c r="G1069" s="30">
        <v>1.05</v>
      </c>
      <c r="H1069" s="30"/>
      <c r="I1069" s="91">
        <v>217.35</v>
      </c>
    </row>
    <row r="1070" spans="1:9" ht="18" hidden="1" x14ac:dyDescent="0.3">
      <c r="A1070" s="86" t="s">
        <v>4380</v>
      </c>
      <c r="B1070" s="10"/>
      <c r="C1070" s="49" t="s">
        <v>2832</v>
      </c>
      <c r="D1070" s="12"/>
      <c r="E1070" s="12"/>
      <c r="F1070" s="29" t="s">
        <v>67</v>
      </c>
      <c r="G1070" s="30">
        <v>1.05</v>
      </c>
      <c r="H1070" s="30"/>
      <c r="I1070" s="91">
        <v>217.35</v>
      </c>
    </row>
    <row r="1071" spans="1:9" ht="18" hidden="1" x14ac:dyDescent="0.3">
      <c r="A1071" s="86" t="s">
        <v>4383</v>
      </c>
      <c r="B1071" s="10"/>
      <c r="C1071" s="28" t="s">
        <v>4106</v>
      </c>
      <c r="D1071" s="12"/>
      <c r="E1071" s="12"/>
      <c r="F1071" s="29" t="s">
        <v>150</v>
      </c>
      <c r="G1071" s="30">
        <v>4.2</v>
      </c>
      <c r="H1071" s="30"/>
      <c r="I1071" s="91">
        <v>869.4</v>
      </c>
    </row>
    <row r="1072" spans="1:9" ht="18" hidden="1" x14ac:dyDescent="0.3">
      <c r="A1072" s="86" t="s">
        <v>4386</v>
      </c>
      <c r="B1072" s="10"/>
      <c r="C1072" s="49" t="s">
        <v>4092</v>
      </c>
      <c r="D1072" s="12"/>
      <c r="E1072" s="12"/>
      <c r="F1072" s="29" t="s">
        <v>98</v>
      </c>
      <c r="G1072" s="30">
        <v>0.3</v>
      </c>
      <c r="H1072" s="30"/>
      <c r="I1072" s="91">
        <v>62.1</v>
      </c>
    </row>
    <row r="1073" spans="1:9" ht="18" hidden="1" x14ac:dyDescent="0.3">
      <c r="A1073" s="86" t="s">
        <v>4389</v>
      </c>
      <c r="B1073" s="10"/>
      <c r="C1073" s="49" t="s">
        <v>4099</v>
      </c>
      <c r="D1073" s="12"/>
      <c r="E1073" s="12"/>
      <c r="F1073" s="29" t="s">
        <v>98</v>
      </c>
      <c r="G1073" s="30">
        <v>4.7</v>
      </c>
      <c r="H1073" s="30"/>
      <c r="I1073" s="91">
        <v>972.9</v>
      </c>
    </row>
    <row r="1074" spans="1:9" ht="36" hidden="1" x14ac:dyDescent="0.3">
      <c r="A1074" s="86" t="s">
        <v>4392</v>
      </c>
      <c r="B1074" s="10"/>
      <c r="C1074" s="49" t="s">
        <v>4337</v>
      </c>
      <c r="D1074" s="12"/>
      <c r="E1074" s="12"/>
      <c r="F1074" s="29" t="s">
        <v>150</v>
      </c>
      <c r="G1074" s="30">
        <v>1.5</v>
      </c>
      <c r="H1074" s="30"/>
      <c r="I1074" s="91">
        <v>310.5</v>
      </c>
    </row>
    <row r="1075" spans="1:9" ht="18" hidden="1" x14ac:dyDescent="0.3">
      <c r="A1075" s="86" t="s">
        <v>4395</v>
      </c>
      <c r="B1075" s="10"/>
      <c r="C1075" s="49" t="s">
        <v>4078</v>
      </c>
      <c r="D1075" s="12"/>
      <c r="E1075" s="12"/>
      <c r="F1075" s="29" t="s">
        <v>150</v>
      </c>
      <c r="G1075" s="30">
        <v>0.3</v>
      </c>
      <c r="H1075" s="30"/>
      <c r="I1075" s="91">
        <v>62.1</v>
      </c>
    </row>
    <row r="1076" spans="1:9" ht="18" hidden="1" x14ac:dyDescent="0.3">
      <c r="A1076" s="86" t="s">
        <v>4398</v>
      </c>
      <c r="B1076" s="10"/>
      <c r="C1076" s="49" t="s">
        <v>2791</v>
      </c>
      <c r="D1076" s="12"/>
      <c r="E1076" s="12"/>
      <c r="F1076" s="29" t="s">
        <v>74</v>
      </c>
      <c r="G1076" s="30">
        <v>0.35</v>
      </c>
      <c r="H1076" s="30"/>
      <c r="I1076" s="91">
        <v>72.45</v>
      </c>
    </row>
    <row r="1077" spans="1:9" ht="18" hidden="1" x14ac:dyDescent="0.3">
      <c r="A1077" s="86" t="s">
        <v>4401</v>
      </c>
      <c r="B1077" s="10"/>
      <c r="C1077" s="49" t="s">
        <v>3053</v>
      </c>
      <c r="D1077" s="12"/>
      <c r="E1077" s="12"/>
      <c r="F1077" s="29" t="s">
        <v>150</v>
      </c>
      <c r="G1077" s="30">
        <v>30</v>
      </c>
      <c r="H1077" s="30"/>
      <c r="I1077" s="91">
        <v>6210</v>
      </c>
    </row>
    <row r="1078" spans="1:9" ht="18" hidden="1" x14ac:dyDescent="0.3">
      <c r="A1078" s="86" t="s">
        <v>4404</v>
      </c>
      <c r="B1078" s="10"/>
      <c r="C1078" s="49" t="s">
        <v>4061</v>
      </c>
      <c r="D1078" s="12"/>
      <c r="E1078" s="12"/>
      <c r="F1078" s="29" t="s">
        <v>150</v>
      </c>
      <c r="G1078" s="30">
        <v>15</v>
      </c>
      <c r="H1078" s="30"/>
      <c r="I1078" s="91">
        <v>3105</v>
      </c>
    </row>
    <row r="1079" spans="1:9" ht="72" x14ac:dyDescent="0.3">
      <c r="A1079" s="86" t="s">
        <v>4407</v>
      </c>
      <c r="B1079" s="10" t="s">
        <v>4408</v>
      </c>
      <c r="C1079" s="11" t="s">
        <v>4409</v>
      </c>
      <c r="D1079" s="12"/>
      <c r="E1079" s="12" t="s">
        <v>4410</v>
      </c>
      <c r="F1079" s="12" t="s">
        <v>67</v>
      </c>
      <c r="G1079" s="13">
        <v>1</v>
      </c>
      <c r="H1079" s="13"/>
      <c r="I1079" s="87">
        <v>106</v>
      </c>
    </row>
    <row r="1080" spans="1:9" ht="198" hidden="1" x14ac:dyDescent="0.3">
      <c r="A1080" s="86" t="s">
        <v>4413</v>
      </c>
      <c r="B1080" s="10"/>
      <c r="C1080" s="49" t="s">
        <v>4414</v>
      </c>
      <c r="D1080" s="12"/>
      <c r="E1080" s="12" t="s">
        <v>4415</v>
      </c>
      <c r="F1080" s="29" t="s">
        <v>67</v>
      </c>
      <c r="G1080" s="30">
        <v>1</v>
      </c>
      <c r="H1080" s="30"/>
      <c r="I1080" s="91">
        <v>106</v>
      </c>
    </row>
    <row r="1081" spans="1:9" ht="72" x14ac:dyDescent="0.3">
      <c r="A1081" s="86" t="s">
        <v>4419</v>
      </c>
      <c r="B1081" s="10" t="s">
        <v>4408</v>
      </c>
      <c r="C1081" s="11" t="s">
        <v>4409</v>
      </c>
      <c r="D1081" s="12"/>
      <c r="E1081" s="12" t="s">
        <v>4420</v>
      </c>
      <c r="F1081" s="12" t="s">
        <v>67</v>
      </c>
      <c r="G1081" s="13">
        <v>1</v>
      </c>
      <c r="H1081" s="13"/>
      <c r="I1081" s="87">
        <v>87</v>
      </c>
    </row>
    <row r="1082" spans="1:9" ht="198" hidden="1" x14ac:dyDescent="0.3">
      <c r="A1082" s="86" t="s">
        <v>4421</v>
      </c>
      <c r="B1082" s="10"/>
      <c r="C1082" s="49" t="s">
        <v>4414</v>
      </c>
      <c r="D1082" s="12"/>
      <c r="E1082" s="12" t="s">
        <v>4422</v>
      </c>
      <c r="F1082" s="29" t="s">
        <v>67</v>
      </c>
      <c r="G1082" s="30">
        <v>1</v>
      </c>
      <c r="H1082" s="30"/>
      <c r="I1082" s="91">
        <v>87</v>
      </c>
    </row>
    <row r="1083" spans="1:9" ht="36" x14ac:dyDescent="0.3">
      <c r="A1083" s="86" t="s">
        <v>4425</v>
      </c>
      <c r="B1083" s="10" t="s">
        <v>4408</v>
      </c>
      <c r="C1083" s="11" t="s">
        <v>4409</v>
      </c>
      <c r="D1083" s="12"/>
      <c r="E1083" s="12" t="s">
        <v>4426</v>
      </c>
      <c r="F1083" s="12" t="s">
        <v>67</v>
      </c>
      <c r="G1083" s="13">
        <v>1</v>
      </c>
      <c r="H1083" s="13"/>
      <c r="I1083" s="87">
        <v>5</v>
      </c>
    </row>
    <row r="1084" spans="1:9" ht="72" hidden="1" x14ac:dyDescent="0.3">
      <c r="A1084" s="86" t="s">
        <v>4427</v>
      </c>
      <c r="B1084" s="10"/>
      <c r="C1084" s="49" t="s">
        <v>4414</v>
      </c>
      <c r="D1084" s="12"/>
      <c r="E1084" s="12" t="s">
        <v>4428</v>
      </c>
      <c r="F1084" s="29" t="s">
        <v>67</v>
      </c>
      <c r="G1084" s="30">
        <v>1</v>
      </c>
      <c r="H1084" s="30"/>
      <c r="I1084" s="91">
        <v>5</v>
      </c>
    </row>
    <row r="1085" spans="1:9" ht="54" hidden="1" x14ac:dyDescent="0.3">
      <c r="A1085" s="86" t="s">
        <v>4431</v>
      </c>
      <c r="B1085" s="10" t="s">
        <v>4432</v>
      </c>
      <c r="C1085" s="11" t="s">
        <v>4433</v>
      </c>
      <c r="D1085" s="12"/>
      <c r="E1085" s="12" t="s">
        <v>89</v>
      </c>
      <c r="F1085" s="12" t="s">
        <v>67</v>
      </c>
      <c r="G1085" s="13">
        <v>1</v>
      </c>
      <c r="H1085" s="13"/>
      <c r="I1085" s="87">
        <v>0</v>
      </c>
    </row>
    <row r="1086" spans="1:9" ht="54" x14ac:dyDescent="0.3">
      <c r="A1086" s="86" t="s">
        <v>4437</v>
      </c>
      <c r="B1086" s="10" t="s">
        <v>4432</v>
      </c>
      <c r="C1086" s="11" t="s">
        <v>4433</v>
      </c>
      <c r="D1086" s="12"/>
      <c r="E1086" s="12" t="s">
        <v>4438</v>
      </c>
      <c r="F1086" s="12" t="s">
        <v>67</v>
      </c>
      <c r="G1086" s="13">
        <v>1</v>
      </c>
      <c r="H1086" s="13"/>
      <c r="I1086" s="87">
        <v>4503.3900000000003</v>
      </c>
    </row>
    <row r="1087" spans="1:9" ht="16.95" customHeight="1" x14ac:dyDescent="0.3">
      <c r="A1087" s="86" t="s">
        <v>4439</v>
      </c>
      <c r="B1087" s="10" t="s">
        <v>4440</v>
      </c>
      <c r="C1087" s="82" t="s">
        <v>4441</v>
      </c>
      <c r="D1087" s="83"/>
      <c r="E1087" s="83"/>
      <c r="F1087" s="83"/>
      <c r="G1087" s="83"/>
      <c r="H1087" s="83"/>
      <c r="I1087" s="83"/>
    </row>
    <row r="1088" spans="1:9" ht="36" hidden="1" x14ac:dyDescent="0.3">
      <c r="A1088" s="86" t="s">
        <v>4442</v>
      </c>
      <c r="B1088" s="10" t="s">
        <v>4443</v>
      </c>
      <c r="C1088" s="11" t="s">
        <v>4444</v>
      </c>
      <c r="D1088" s="12"/>
      <c r="E1088" s="12" t="s">
        <v>4445</v>
      </c>
      <c r="F1088" s="12" t="s">
        <v>150</v>
      </c>
      <c r="G1088" s="13">
        <v>1</v>
      </c>
      <c r="H1088" s="13"/>
      <c r="I1088" s="87">
        <v>0</v>
      </c>
    </row>
    <row r="1089" spans="1:9" ht="396" hidden="1" x14ac:dyDescent="0.3">
      <c r="A1089" s="86" t="s">
        <v>4449</v>
      </c>
      <c r="B1089" s="10"/>
      <c r="C1089" s="49" t="s">
        <v>4450</v>
      </c>
      <c r="D1089" s="12"/>
      <c r="E1089" s="12" t="s">
        <v>4451</v>
      </c>
      <c r="F1089" s="29" t="s">
        <v>150</v>
      </c>
      <c r="G1089" s="30">
        <v>1</v>
      </c>
      <c r="H1089" s="41"/>
      <c r="I1089" s="88">
        <v>0</v>
      </c>
    </row>
    <row r="1090" spans="1:9" ht="36" hidden="1" x14ac:dyDescent="0.3">
      <c r="A1090" s="86" t="s">
        <v>4457</v>
      </c>
      <c r="B1090" s="10" t="s">
        <v>4443</v>
      </c>
      <c r="C1090" s="11" t="s">
        <v>4444</v>
      </c>
      <c r="D1090" s="12"/>
      <c r="E1090" s="12" t="s">
        <v>4458</v>
      </c>
      <c r="F1090" s="12" t="s">
        <v>150</v>
      </c>
      <c r="G1090" s="13">
        <v>1</v>
      </c>
      <c r="H1090" s="13"/>
      <c r="I1090" s="87">
        <v>0</v>
      </c>
    </row>
    <row r="1091" spans="1:9" ht="396" hidden="1" x14ac:dyDescent="0.3">
      <c r="A1091" s="86" t="s">
        <v>4460</v>
      </c>
      <c r="B1091" s="10"/>
      <c r="C1091" s="49" t="s">
        <v>4450</v>
      </c>
      <c r="D1091" s="12"/>
      <c r="E1091" s="12" t="s">
        <v>4461</v>
      </c>
      <c r="F1091" s="29" t="s">
        <v>150</v>
      </c>
      <c r="G1091" s="30">
        <v>1</v>
      </c>
      <c r="H1091" s="41"/>
      <c r="I1091" s="88">
        <v>0</v>
      </c>
    </row>
    <row r="1092" spans="1:9" ht="36" hidden="1" x14ac:dyDescent="0.3">
      <c r="A1092" s="86" t="s">
        <v>4466</v>
      </c>
      <c r="B1092" s="10" t="s">
        <v>4443</v>
      </c>
      <c r="C1092" s="11" t="s">
        <v>4444</v>
      </c>
      <c r="D1092" s="12"/>
      <c r="E1092" s="12" t="s">
        <v>4467</v>
      </c>
      <c r="F1092" s="12" t="s">
        <v>150</v>
      </c>
      <c r="G1092" s="13">
        <v>1</v>
      </c>
      <c r="H1092" s="13"/>
      <c r="I1092" s="87">
        <v>0</v>
      </c>
    </row>
    <row r="1093" spans="1:9" ht="396" hidden="1" x14ac:dyDescent="0.3">
      <c r="A1093" s="86" t="s">
        <v>4469</v>
      </c>
      <c r="B1093" s="10"/>
      <c r="C1093" s="49" t="s">
        <v>4450</v>
      </c>
      <c r="D1093" s="12"/>
      <c r="E1093" s="12" t="s">
        <v>4470</v>
      </c>
      <c r="F1093" s="29" t="s">
        <v>150</v>
      </c>
      <c r="G1093" s="30">
        <v>1</v>
      </c>
      <c r="H1093" s="41"/>
      <c r="I1093" s="88">
        <v>0</v>
      </c>
    </row>
    <row r="1094" spans="1:9" ht="36" hidden="1" x14ac:dyDescent="0.3">
      <c r="A1094" s="86" t="s">
        <v>4475</v>
      </c>
      <c r="B1094" s="10" t="s">
        <v>4443</v>
      </c>
      <c r="C1094" s="11" t="s">
        <v>4444</v>
      </c>
      <c r="D1094" s="12"/>
      <c r="E1094" s="12" t="s">
        <v>4476</v>
      </c>
      <c r="F1094" s="12" t="s">
        <v>150</v>
      </c>
      <c r="G1094" s="13">
        <v>1</v>
      </c>
      <c r="H1094" s="13"/>
      <c r="I1094" s="87">
        <v>0</v>
      </c>
    </row>
    <row r="1095" spans="1:9" ht="409.6" hidden="1" x14ac:dyDescent="0.3">
      <c r="A1095" s="86" t="s">
        <v>4478</v>
      </c>
      <c r="B1095" s="10"/>
      <c r="C1095" s="49" t="s">
        <v>4450</v>
      </c>
      <c r="D1095" s="12"/>
      <c r="E1095" s="12" t="s">
        <v>4479</v>
      </c>
      <c r="F1095" s="29" t="s">
        <v>150</v>
      </c>
      <c r="G1095" s="30">
        <v>1</v>
      </c>
      <c r="H1095" s="41"/>
      <c r="I1095" s="88">
        <v>0</v>
      </c>
    </row>
    <row r="1096" spans="1:9" ht="36" hidden="1" x14ac:dyDescent="0.3">
      <c r="A1096" s="86" t="s">
        <v>4484</v>
      </c>
      <c r="B1096" s="10" t="s">
        <v>4443</v>
      </c>
      <c r="C1096" s="11" t="s">
        <v>4444</v>
      </c>
      <c r="D1096" s="12"/>
      <c r="E1096" s="12" t="s">
        <v>4485</v>
      </c>
      <c r="F1096" s="12" t="s">
        <v>150</v>
      </c>
      <c r="G1096" s="13">
        <v>1</v>
      </c>
      <c r="H1096" s="13"/>
      <c r="I1096" s="87">
        <v>0</v>
      </c>
    </row>
    <row r="1097" spans="1:9" ht="396" hidden="1" x14ac:dyDescent="0.3">
      <c r="A1097" s="86" t="s">
        <v>4487</v>
      </c>
      <c r="B1097" s="10"/>
      <c r="C1097" s="49" t="s">
        <v>4488</v>
      </c>
      <c r="D1097" s="12"/>
      <c r="E1097" s="12" t="s">
        <v>4489</v>
      </c>
      <c r="F1097" s="29" t="s">
        <v>150</v>
      </c>
      <c r="G1097" s="30">
        <v>1</v>
      </c>
      <c r="H1097" s="41"/>
      <c r="I1097" s="88">
        <v>0</v>
      </c>
    </row>
    <row r="1098" spans="1:9" ht="36" hidden="1" x14ac:dyDescent="0.3">
      <c r="A1098" s="86" t="s">
        <v>4495</v>
      </c>
      <c r="B1098" s="10" t="s">
        <v>4443</v>
      </c>
      <c r="C1098" s="11" t="s">
        <v>4444</v>
      </c>
      <c r="D1098" s="12"/>
      <c r="E1098" s="12" t="s">
        <v>4496</v>
      </c>
      <c r="F1098" s="12" t="s">
        <v>150</v>
      </c>
      <c r="G1098" s="13">
        <v>1</v>
      </c>
      <c r="H1098" s="13"/>
      <c r="I1098" s="87">
        <v>0</v>
      </c>
    </row>
    <row r="1099" spans="1:9" ht="396" hidden="1" x14ac:dyDescent="0.3">
      <c r="A1099" s="86" t="s">
        <v>4498</v>
      </c>
      <c r="B1099" s="10"/>
      <c r="C1099" s="49" t="s">
        <v>4450</v>
      </c>
      <c r="D1099" s="12"/>
      <c r="E1099" s="12" t="s">
        <v>4499</v>
      </c>
      <c r="F1099" s="29" t="s">
        <v>150</v>
      </c>
      <c r="G1099" s="30">
        <v>1</v>
      </c>
      <c r="H1099" s="41"/>
      <c r="I1099" s="88">
        <v>0</v>
      </c>
    </row>
    <row r="1100" spans="1:9" ht="36" hidden="1" x14ac:dyDescent="0.3">
      <c r="A1100" s="86" t="s">
        <v>4504</v>
      </c>
      <c r="B1100" s="10" t="s">
        <v>4443</v>
      </c>
      <c r="C1100" s="11" t="s">
        <v>4444</v>
      </c>
      <c r="D1100" s="12"/>
      <c r="E1100" s="12" t="s">
        <v>4505</v>
      </c>
      <c r="F1100" s="12" t="s">
        <v>150</v>
      </c>
      <c r="G1100" s="13">
        <v>1</v>
      </c>
      <c r="H1100" s="13"/>
      <c r="I1100" s="87">
        <v>0</v>
      </c>
    </row>
    <row r="1101" spans="1:9" ht="409.6" hidden="1" x14ac:dyDescent="0.3">
      <c r="A1101" s="86" t="s">
        <v>4507</v>
      </c>
      <c r="B1101" s="10"/>
      <c r="C1101" s="49" t="s">
        <v>4450</v>
      </c>
      <c r="D1101" s="12"/>
      <c r="E1101" s="12" t="s">
        <v>4508</v>
      </c>
      <c r="F1101" s="29" t="s">
        <v>150</v>
      </c>
      <c r="G1101" s="30">
        <v>1</v>
      </c>
      <c r="H1101" s="41"/>
      <c r="I1101" s="88">
        <v>0</v>
      </c>
    </row>
    <row r="1102" spans="1:9" ht="36" hidden="1" x14ac:dyDescent="0.3">
      <c r="A1102" s="86" t="s">
        <v>4513</v>
      </c>
      <c r="B1102" s="10" t="s">
        <v>4443</v>
      </c>
      <c r="C1102" s="11" t="s">
        <v>4444</v>
      </c>
      <c r="D1102" s="12"/>
      <c r="E1102" s="12" t="s">
        <v>4514</v>
      </c>
      <c r="F1102" s="12" t="s">
        <v>150</v>
      </c>
      <c r="G1102" s="13">
        <v>1</v>
      </c>
      <c r="H1102" s="13"/>
      <c r="I1102" s="87">
        <v>0</v>
      </c>
    </row>
    <row r="1103" spans="1:9" ht="409.6" hidden="1" x14ac:dyDescent="0.3">
      <c r="A1103" s="86" t="s">
        <v>4516</v>
      </c>
      <c r="B1103" s="10"/>
      <c r="C1103" s="49" t="s">
        <v>4450</v>
      </c>
      <c r="D1103" s="12"/>
      <c r="E1103" s="12" t="s">
        <v>4517</v>
      </c>
      <c r="F1103" s="29" t="s">
        <v>150</v>
      </c>
      <c r="G1103" s="30">
        <v>1</v>
      </c>
      <c r="H1103" s="41"/>
      <c r="I1103" s="88">
        <v>0</v>
      </c>
    </row>
    <row r="1104" spans="1:9" ht="36" hidden="1" x14ac:dyDescent="0.3">
      <c r="A1104" s="86" t="s">
        <v>4522</v>
      </c>
      <c r="B1104" s="10" t="s">
        <v>4443</v>
      </c>
      <c r="C1104" s="11" t="s">
        <v>4444</v>
      </c>
      <c r="D1104" s="12"/>
      <c r="E1104" s="12" t="s">
        <v>4523</v>
      </c>
      <c r="F1104" s="12" t="s">
        <v>150</v>
      </c>
      <c r="G1104" s="13">
        <v>1</v>
      </c>
      <c r="H1104" s="13"/>
      <c r="I1104" s="87">
        <v>0</v>
      </c>
    </row>
    <row r="1105" spans="1:9" ht="396" hidden="1" x14ac:dyDescent="0.3">
      <c r="A1105" s="86" t="s">
        <v>4525</v>
      </c>
      <c r="B1105" s="10"/>
      <c r="C1105" s="49" t="s">
        <v>4488</v>
      </c>
      <c r="D1105" s="12"/>
      <c r="E1105" s="12" t="s">
        <v>4526</v>
      </c>
      <c r="F1105" s="29" t="s">
        <v>150</v>
      </c>
      <c r="G1105" s="30">
        <v>1</v>
      </c>
      <c r="H1105" s="41"/>
      <c r="I1105" s="88">
        <v>0</v>
      </c>
    </row>
    <row r="1106" spans="1:9" ht="36" hidden="1" x14ac:dyDescent="0.3">
      <c r="A1106" s="86" t="s">
        <v>4531</v>
      </c>
      <c r="B1106" s="10" t="s">
        <v>4443</v>
      </c>
      <c r="C1106" s="11" t="s">
        <v>4444</v>
      </c>
      <c r="D1106" s="12"/>
      <c r="E1106" s="12" t="s">
        <v>4532</v>
      </c>
      <c r="F1106" s="12" t="s">
        <v>150</v>
      </c>
      <c r="G1106" s="13">
        <v>1</v>
      </c>
      <c r="H1106" s="13"/>
      <c r="I1106" s="87">
        <v>0</v>
      </c>
    </row>
    <row r="1107" spans="1:9" ht="396" hidden="1" x14ac:dyDescent="0.3">
      <c r="A1107" s="86" t="s">
        <v>4534</v>
      </c>
      <c r="B1107" s="10"/>
      <c r="C1107" s="49" t="s">
        <v>4450</v>
      </c>
      <c r="D1107" s="12"/>
      <c r="E1107" s="12" t="s">
        <v>4535</v>
      </c>
      <c r="F1107" s="29" t="s">
        <v>150</v>
      </c>
      <c r="G1107" s="30">
        <v>1</v>
      </c>
      <c r="H1107" s="41"/>
      <c r="I1107" s="88">
        <v>0</v>
      </c>
    </row>
    <row r="1108" spans="1:9" ht="36" hidden="1" x14ac:dyDescent="0.3">
      <c r="A1108" s="86" t="s">
        <v>4540</v>
      </c>
      <c r="B1108" s="10" t="s">
        <v>4443</v>
      </c>
      <c r="C1108" s="11" t="s">
        <v>4444</v>
      </c>
      <c r="D1108" s="12"/>
      <c r="E1108" s="12" t="s">
        <v>4541</v>
      </c>
      <c r="F1108" s="12" t="s">
        <v>150</v>
      </c>
      <c r="G1108" s="13">
        <v>1</v>
      </c>
      <c r="H1108" s="13"/>
      <c r="I1108" s="87">
        <v>0</v>
      </c>
    </row>
    <row r="1109" spans="1:9" ht="378" hidden="1" x14ac:dyDescent="0.3">
      <c r="A1109" s="86" t="s">
        <v>4543</v>
      </c>
      <c r="B1109" s="10"/>
      <c r="C1109" s="49" t="s">
        <v>4488</v>
      </c>
      <c r="D1109" s="12"/>
      <c r="E1109" s="12" t="s">
        <v>4544</v>
      </c>
      <c r="F1109" s="29" t="s">
        <v>150</v>
      </c>
      <c r="G1109" s="30">
        <v>1</v>
      </c>
      <c r="H1109" s="41"/>
      <c r="I1109" s="88">
        <v>0</v>
      </c>
    </row>
    <row r="1110" spans="1:9" ht="36" hidden="1" x14ac:dyDescent="0.3">
      <c r="A1110" s="86" t="s">
        <v>4549</v>
      </c>
      <c r="B1110" s="10" t="s">
        <v>4443</v>
      </c>
      <c r="C1110" s="11" t="s">
        <v>4444</v>
      </c>
      <c r="D1110" s="12"/>
      <c r="E1110" s="12" t="s">
        <v>4550</v>
      </c>
      <c r="F1110" s="12" t="s">
        <v>150</v>
      </c>
      <c r="G1110" s="13">
        <v>1</v>
      </c>
      <c r="H1110" s="13"/>
      <c r="I1110" s="87">
        <v>0</v>
      </c>
    </row>
    <row r="1111" spans="1:9" ht="378" hidden="1" x14ac:dyDescent="0.3">
      <c r="A1111" s="86" t="s">
        <v>4552</v>
      </c>
      <c r="B1111" s="10"/>
      <c r="C1111" s="49" t="s">
        <v>4450</v>
      </c>
      <c r="D1111" s="12"/>
      <c r="E1111" s="12" t="s">
        <v>4553</v>
      </c>
      <c r="F1111" s="29" t="s">
        <v>150</v>
      </c>
      <c r="G1111" s="30">
        <v>1</v>
      </c>
      <c r="H1111" s="41"/>
      <c r="I1111" s="88">
        <v>0</v>
      </c>
    </row>
    <row r="1112" spans="1:9" ht="36" hidden="1" x14ac:dyDescent="0.3">
      <c r="A1112" s="86" t="s">
        <v>4558</v>
      </c>
      <c r="B1112" s="10" t="s">
        <v>4443</v>
      </c>
      <c r="C1112" s="11" t="s">
        <v>4444</v>
      </c>
      <c r="D1112" s="12"/>
      <c r="E1112" s="12" t="s">
        <v>4559</v>
      </c>
      <c r="F1112" s="12" t="s">
        <v>150</v>
      </c>
      <c r="G1112" s="13">
        <v>1</v>
      </c>
      <c r="H1112" s="13"/>
      <c r="I1112" s="87">
        <v>0</v>
      </c>
    </row>
    <row r="1113" spans="1:9" ht="342" hidden="1" x14ac:dyDescent="0.3">
      <c r="A1113" s="86" t="s">
        <v>4561</v>
      </c>
      <c r="B1113" s="10"/>
      <c r="C1113" s="49" t="s">
        <v>4488</v>
      </c>
      <c r="D1113" s="12"/>
      <c r="E1113" s="12" t="s">
        <v>4562</v>
      </c>
      <c r="F1113" s="29" t="s">
        <v>150</v>
      </c>
      <c r="G1113" s="30">
        <v>1</v>
      </c>
      <c r="H1113" s="41"/>
      <c r="I1113" s="88">
        <v>0</v>
      </c>
    </row>
    <row r="1114" spans="1:9" ht="36" hidden="1" x14ac:dyDescent="0.3">
      <c r="A1114" s="86" t="s">
        <v>4567</v>
      </c>
      <c r="B1114" s="10" t="s">
        <v>4443</v>
      </c>
      <c r="C1114" s="11" t="s">
        <v>4444</v>
      </c>
      <c r="D1114" s="12"/>
      <c r="E1114" s="12" t="s">
        <v>4568</v>
      </c>
      <c r="F1114" s="12" t="s">
        <v>150</v>
      </c>
      <c r="G1114" s="13">
        <v>1</v>
      </c>
      <c r="H1114" s="13"/>
      <c r="I1114" s="87">
        <v>0</v>
      </c>
    </row>
    <row r="1115" spans="1:9" ht="342" hidden="1" x14ac:dyDescent="0.3">
      <c r="A1115" s="86" t="s">
        <v>4570</v>
      </c>
      <c r="B1115" s="10"/>
      <c r="C1115" s="49" t="s">
        <v>4571</v>
      </c>
      <c r="D1115" s="12"/>
      <c r="E1115" s="12" t="s">
        <v>4572</v>
      </c>
      <c r="F1115" s="29" t="s">
        <v>150</v>
      </c>
      <c r="G1115" s="30">
        <v>1</v>
      </c>
      <c r="H1115" s="41"/>
      <c r="I1115" s="88">
        <v>0</v>
      </c>
    </row>
    <row r="1116" spans="1:9" ht="36" hidden="1" x14ac:dyDescent="0.3">
      <c r="A1116" s="86" t="s">
        <v>4578</v>
      </c>
      <c r="B1116" s="10" t="s">
        <v>4443</v>
      </c>
      <c r="C1116" s="11" t="s">
        <v>4444</v>
      </c>
      <c r="D1116" s="12"/>
      <c r="E1116" s="12" t="s">
        <v>4579</v>
      </c>
      <c r="F1116" s="12" t="s">
        <v>150</v>
      </c>
      <c r="G1116" s="13">
        <v>1</v>
      </c>
      <c r="H1116" s="13"/>
      <c r="I1116" s="87">
        <v>0</v>
      </c>
    </row>
    <row r="1117" spans="1:9" ht="360" hidden="1" x14ac:dyDescent="0.3">
      <c r="A1117" s="86" t="s">
        <v>4581</v>
      </c>
      <c r="B1117" s="10"/>
      <c r="C1117" s="49" t="s">
        <v>4488</v>
      </c>
      <c r="D1117" s="12"/>
      <c r="E1117" s="12" t="s">
        <v>4582</v>
      </c>
      <c r="F1117" s="29" t="s">
        <v>150</v>
      </c>
      <c r="G1117" s="30">
        <v>1</v>
      </c>
      <c r="H1117" s="41"/>
      <c r="I1117" s="88">
        <v>0</v>
      </c>
    </row>
    <row r="1118" spans="1:9" ht="36" hidden="1" x14ac:dyDescent="0.3">
      <c r="A1118" s="86" t="s">
        <v>4587</v>
      </c>
      <c r="B1118" s="10" t="s">
        <v>4443</v>
      </c>
      <c r="C1118" s="11" t="s">
        <v>4444</v>
      </c>
      <c r="D1118" s="12"/>
      <c r="E1118" s="12" t="s">
        <v>4588</v>
      </c>
      <c r="F1118" s="12" t="s">
        <v>150</v>
      </c>
      <c r="G1118" s="13">
        <v>1</v>
      </c>
      <c r="H1118" s="13"/>
      <c r="I1118" s="87">
        <v>0</v>
      </c>
    </row>
    <row r="1119" spans="1:9" ht="360" hidden="1" x14ac:dyDescent="0.3">
      <c r="A1119" s="86" t="s">
        <v>4590</v>
      </c>
      <c r="B1119" s="10"/>
      <c r="C1119" s="49" t="s">
        <v>4450</v>
      </c>
      <c r="D1119" s="12"/>
      <c r="E1119" s="12" t="s">
        <v>4591</v>
      </c>
      <c r="F1119" s="29" t="s">
        <v>150</v>
      </c>
      <c r="G1119" s="30">
        <v>1</v>
      </c>
      <c r="H1119" s="41"/>
      <c r="I1119" s="88">
        <v>0</v>
      </c>
    </row>
    <row r="1120" spans="1:9" ht="36" hidden="1" x14ac:dyDescent="0.3">
      <c r="A1120" s="86" t="s">
        <v>4596</v>
      </c>
      <c r="B1120" s="10" t="s">
        <v>4443</v>
      </c>
      <c r="C1120" s="11" t="s">
        <v>4444</v>
      </c>
      <c r="D1120" s="12"/>
      <c r="E1120" s="12" t="s">
        <v>4597</v>
      </c>
      <c r="F1120" s="12" t="s">
        <v>150</v>
      </c>
      <c r="G1120" s="13">
        <v>1</v>
      </c>
      <c r="H1120" s="13"/>
      <c r="I1120" s="87">
        <v>0</v>
      </c>
    </row>
    <row r="1121" spans="1:9" ht="342" hidden="1" x14ac:dyDescent="0.3">
      <c r="A1121" s="86" t="s">
        <v>4599</v>
      </c>
      <c r="B1121" s="10"/>
      <c r="C1121" s="49" t="s">
        <v>4488</v>
      </c>
      <c r="D1121" s="12"/>
      <c r="E1121" s="12" t="s">
        <v>4600</v>
      </c>
      <c r="F1121" s="29" t="s">
        <v>150</v>
      </c>
      <c r="G1121" s="30">
        <v>1</v>
      </c>
      <c r="H1121" s="41"/>
      <c r="I1121" s="88">
        <v>0</v>
      </c>
    </row>
    <row r="1122" spans="1:9" ht="36" hidden="1" x14ac:dyDescent="0.3">
      <c r="A1122" s="86" t="s">
        <v>4605</v>
      </c>
      <c r="B1122" s="10" t="s">
        <v>4443</v>
      </c>
      <c r="C1122" s="11" t="s">
        <v>4444</v>
      </c>
      <c r="D1122" s="12"/>
      <c r="E1122" s="12" t="s">
        <v>4606</v>
      </c>
      <c r="F1122" s="12" t="s">
        <v>150</v>
      </c>
      <c r="G1122" s="13">
        <v>1</v>
      </c>
      <c r="H1122" s="13"/>
      <c r="I1122" s="87">
        <v>0</v>
      </c>
    </row>
    <row r="1123" spans="1:9" ht="324" hidden="1" x14ac:dyDescent="0.3">
      <c r="A1123" s="86" t="s">
        <v>4608</v>
      </c>
      <c r="B1123" s="10"/>
      <c r="C1123" s="49" t="s">
        <v>4488</v>
      </c>
      <c r="D1123" s="12"/>
      <c r="E1123" s="12" t="s">
        <v>4609</v>
      </c>
      <c r="F1123" s="29" t="s">
        <v>150</v>
      </c>
      <c r="G1123" s="30">
        <v>1</v>
      </c>
      <c r="H1123" s="41"/>
      <c r="I1123" s="88">
        <v>0</v>
      </c>
    </row>
    <row r="1124" spans="1:9" ht="36" hidden="1" x14ac:dyDescent="0.3">
      <c r="A1124" s="86" t="s">
        <v>4614</v>
      </c>
      <c r="B1124" s="10" t="s">
        <v>4443</v>
      </c>
      <c r="C1124" s="11" t="s">
        <v>4444</v>
      </c>
      <c r="D1124" s="12"/>
      <c r="E1124" s="12" t="s">
        <v>4615</v>
      </c>
      <c r="F1124" s="12" t="s">
        <v>150</v>
      </c>
      <c r="G1124" s="13">
        <v>1</v>
      </c>
      <c r="H1124" s="13"/>
      <c r="I1124" s="87">
        <v>0</v>
      </c>
    </row>
    <row r="1125" spans="1:9" ht="324" hidden="1" x14ac:dyDescent="0.3">
      <c r="A1125" s="86" t="s">
        <v>4617</v>
      </c>
      <c r="B1125" s="10"/>
      <c r="C1125" s="49" t="s">
        <v>4488</v>
      </c>
      <c r="D1125" s="12"/>
      <c r="E1125" s="12" t="s">
        <v>4618</v>
      </c>
      <c r="F1125" s="29" t="s">
        <v>150</v>
      </c>
      <c r="G1125" s="30">
        <v>1</v>
      </c>
      <c r="H1125" s="41"/>
      <c r="I1125" s="88">
        <v>0</v>
      </c>
    </row>
    <row r="1126" spans="1:9" ht="36" hidden="1" x14ac:dyDescent="0.3">
      <c r="A1126" s="86" t="s">
        <v>4623</v>
      </c>
      <c r="B1126" s="10" t="s">
        <v>4443</v>
      </c>
      <c r="C1126" s="11" t="s">
        <v>4444</v>
      </c>
      <c r="D1126" s="12"/>
      <c r="E1126" s="12" t="s">
        <v>4624</v>
      </c>
      <c r="F1126" s="12" t="s">
        <v>150</v>
      </c>
      <c r="G1126" s="13">
        <v>1</v>
      </c>
      <c r="H1126" s="13"/>
      <c r="I1126" s="87">
        <v>0</v>
      </c>
    </row>
    <row r="1127" spans="1:9" ht="342" hidden="1" x14ac:dyDescent="0.3">
      <c r="A1127" s="86" t="s">
        <v>4626</v>
      </c>
      <c r="B1127" s="10"/>
      <c r="C1127" s="49" t="s">
        <v>4450</v>
      </c>
      <c r="D1127" s="12"/>
      <c r="E1127" s="12" t="s">
        <v>4627</v>
      </c>
      <c r="F1127" s="29" t="s">
        <v>150</v>
      </c>
      <c r="G1127" s="30">
        <v>1</v>
      </c>
      <c r="H1127" s="41"/>
      <c r="I1127" s="88">
        <v>0</v>
      </c>
    </row>
    <row r="1128" spans="1:9" ht="36" hidden="1" x14ac:dyDescent="0.3">
      <c r="A1128" s="86" t="s">
        <v>4632</v>
      </c>
      <c r="B1128" s="10" t="s">
        <v>4443</v>
      </c>
      <c r="C1128" s="11" t="s">
        <v>4444</v>
      </c>
      <c r="D1128" s="12"/>
      <c r="E1128" s="12" t="s">
        <v>4633</v>
      </c>
      <c r="F1128" s="12" t="s">
        <v>150</v>
      </c>
      <c r="G1128" s="13">
        <v>1</v>
      </c>
      <c r="H1128" s="13"/>
      <c r="I1128" s="87">
        <v>0</v>
      </c>
    </row>
    <row r="1129" spans="1:9" ht="409.6" hidden="1" x14ac:dyDescent="0.3">
      <c r="A1129" s="86" t="s">
        <v>4635</v>
      </c>
      <c r="B1129" s="10"/>
      <c r="C1129" s="49" t="s">
        <v>4488</v>
      </c>
      <c r="D1129" s="12"/>
      <c r="E1129" s="12" t="s">
        <v>4636</v>
      </c>
      <c r="F1129" s="29" t="s">
        <v>150</v>
      </c>
      <c r="G1129" s="30">
        <v>1</v>
      </c>
      <c r="H1129" s="41"/>
      <c r="I1129" s="88">
        <v>0</v>
      </c>
    </row>
    <row r="1130" spans="1:9" ht="36" hidden="1" x14ac:dyDescent="0.3">
      <c r="A1130" s="86" t="s">
        <v>4641</v>
      </c>
      <c r="B1130" s="10" t="s">
        <v>4443</v>
      </c>
      <c r="C1130" s="11" t="s">
        <v>4444</v>
      </c>
      <c r="D1130" s="12"/>
      <c r="E1130" s="12" t="s">
        <v>4642</v>
      </c>
      <c r="F1130" s="12" t="s">
        <v>150</v>
      </c>
      <c r="G1130" s="13">
        <v>1</v>
      </c>
      <c r="H1130" s="13"/>
      <c r="I1130" s="87">
        <v>0</v>
      </c>
    </row>
    <row r="1131" spans="1:9" ht="324" hidden="1" x14ac:dyDescent="0.3">
      <c r="A1131" s="86" t="s">
        <v>4644</v>
      </c>
      <c r="B1131" s="10"/>
      <c r="C1131" s="49" t="s">
        <v>4488</v>
      </c>
      <c r="D1131" s="12"/>
      <c r="E1131" s="12" t="s">
        <v>4645</v>
      </c>
      <c r="F1131" s="29" t="s">
        <v>150</v>
      </c>
      <c r="G1131" s="30">
        <v>1</v>
      </c>
      <c r="H1131" s="41"/>
      <c r="I1131" s="88">
        <v>0</v>
      </c>
    </row>
    <row r="1132" spans="1:9" ht="36" hidden="1" x14ac:dyDescent="0.3">
      <c r="A1132" s="86" t="s">
        <v>4650</v>
      </c>
      <c r="B1132" s="10" t="s">
        <v>4443</v>
      </c>
      <c r="C1132" s="11" t="s">
        <v>4444</v>
      </c>
      <c r="D1132" s="12"/>
      <c r="E1132" s="12" t="s">
        <v>4651</v>
      </c>
      <c r="F1132" s="12" t="s">
        <v>150</v>
      </c>
      <c r="G1132" s="13">
        <v>1</v>
      </c>
      <c r="H1132" s="13"/>
      <c r="I1132" s="87">
        <v>0</v>
      </c>
    </row>
    <row r="1133" spans="1:9" ht="324" hidden="1" x14ac:dyDescent="0.3">
      <c r="A1133" s="86" t="s">
        <v>4653</v>
      </c>
      <c r="B1133" s="10"/>
      <c r="C1133" s="49" t="s">
        <v>4488</v>
      </c>
      <c r="D1133" s="12"/>
      <c r="E1133" s="12" t="s">
        <v>4654</v>
      </c>
      <c r="F1133" s="29" t="s">
        <v>150</v>
      </c>
      <c r="G1133" s="30">
        <v>1</v>
      </c>
      <c r="H1133" s="41"/>
      <c r="I1133" s="88">
        <v>0</v>
      </c>
    </row>
    <row r="1134" spans="1:9" ht="36" hidden="1" x14ac:dyDescent="0.3">
      <c r="A1134" s="86" t="s">
        <v>4659</v>
      </c>
      <c r="B1134" s="10" t="s">
        <v>4443</v>
      </c>
      <c r="C1134" s="11" t="s">
        <v>4444</v>
      </c>
      <c r="D1134" s="12"/>
      <c r="E1134" s="12" t="s">
        <v>4660</v>
      </c>
      <c r="F1134" s="12" t="s">
        <v>150</v>
      </c>
      <c r="G1134" s="13">
        <v>1</v>
      </c>
      <c r="H1134" s="13"/>
      <c r="I1134" s="87">
        <v>0</v>
      </c>
    </row>
    <row r="1135" spans="1:9" ht="396" hidden="1" x14ac:dyDescent="0.3">
      <c r="A1135" s="86" t="s">
        <v>4662</v>
      </c>
      <c r="B1135" s="10"/>
      <c r="C1135" s="49" t="s">
        <v>4450</v>
      </c>
      <c r="D1135" s="12"/>
      <c r="E1135" s="12" t="s">
        <v>4663</v>
      </c>
      <c r="F1135" s="29" t="s">
        <v>150</v>
      </c>
      <c r="G1135" s="30">
        <v>1</v>
      </c>
      <c r="H1135" s="41"/>
      <c r="I1135" s="88">
        <v>0</v>
      </c>
    </row>
    <row r="1136" spans="1:9" ht="36" hidden="1" x14ac:dyDescent="0.3">
      <c r="A1136" s="86" t="s">
        <v>4668</v>
      </c>
      <c r="B1136" s="10" t="s">
        <v>4443</v>
      </c>
      <c r="C1136" s="11" t="s">
        <v>4444</v>
      </c>
      <c r="D1136" s="12"/>
      <c r="E1136" s="12" t="s">
        <v>4669</v>
      </c>
      <c r="F1136" s="12" t="s">
        <v>150</v>
      </c>
      <c r="G1136" s="13">
        <v>1</v>
      </c>
      <c r="H1136" s="13"/>
      <c r="I1136" s="87">
        <v>0</v>
      </c>
    </row>
    <row r="1137" spans="1:9" ht="409.6" hidden="1" x14ac:dyDescent="0.3">
      <c r="A1137" s="86" t="s">
        <v>4671</v>
      </c>
      <c r="B1137" s="10"/>
      <c r="C1137" s="49" t="s">
        <v>4488</v>
      </c>
      <c r="D1137" s="12"/>
      <c r="E1137" s="12" t="s">
        <v>4672</v>
      </c>
      <c r="F1137" s="29" t="s">
        <v>150</v>
      </c>
      <c r="G1137" s="30">
        <v>1</v>
      </c>
      <c r="H1137" s="41"/>
      <c r="I1137" s="88">
        <v>0</v>
      </c>
    </row>
    <row r="1138" spans="1:9" ht="36" hidden="1" x14ac:dyDescent="0.3">
      <c r="A1138" s="86" t="s">
        <v>4677</v>
      </c>
      <c r="B1138" s="10" t="s">
        <v>4443</v>
      </c>
      <c r="C1138" s="11" t="s">
        <v>4444</v>
      </c>
      <c r="D1138" s="12"/>
      <c r="E1138" s="12" t="s">
        <v>4678</v>
      </c>
      <c r="F1138" s="12" t="s">
        <v>150</v>
      </c>
      <c r="G1138" s="13">
        <v>1</v>
      </c>
      <c r="H1138" s="13"/>
      <c r="I1138" s="87">
        <v>0</v>
      </c>
    </row>
    <row r="1139" spans="1:9" ht="396" hidden="1" x14ac:dyDescent="0.3">
      <c r="A1139" s="86" t="s">
        <v>4680</v>
      </c>
      <c r="B1139" s="10"/>
      <c r="C1139" s="49" t="s">
        <v>4488</v>
      </c>
      <c r="D1139" s="12"/>
      <c r="E1139" s="12" t="s">
        <v>4681</v>
      </c>
      <c r="F1139" s="29" t="s">
        <v>150</v>
      </c>
      <c r="G1139" s="30">
        <v>1</v>
      </c>
      <c r="H1139" s="41"/>
      <c r="I1139" s="88">
        <v>0</v>
      </c>
    </row>
    <row r="1140" spans="1:9" ht="36" x14ac:dyDescent="0.3">
      <c r="A1140" s="86" t="s">
        <v>4686</v>
      </c>
      <c r="B1140" s="10" t="s">
        <v>4443</v>
      </c>
      <c r="C1140" s="11" t="s">
        <v>4444</v>
      </c>
      <c r="D1140" s="12"/>
      <c r="E1140" s="12" t="s">
        <v>4445</v>
      </c>
      <c r="F1140" s="12" t="s">
        <v>150</v>
      </c>
      <c r="G1140" s="13">
        <v>1</v>
      </c>
      <c r="H1140" s="13"/>
      <c r="I1140" s="87">
        <v>10</v>
      </c>
    </row>
    <row r="1141" spans="1:9" ht="396" hidden="1" x14ac:dyDescent="0.3">
      <c r="A1141" s="86" t="s">
        <v>4687</v>
      </c>
      <c r="B1141" s="10"/>
      <c r="C1141" s="49" t="s">
        <v>4488</v>
      </c>
      <c r="D1141" s="12"/>
      <c r="E1141" s="12" t="s">
        <v>4451</v>
      </c>
      <c r="F1141" s="29" t="s">
        <v>150</v>
      </c>
      <c r="G1141" s="30">
        <v>1</v>
      </c>
      <c r="H1141" s="41"/>
      <c r="I1141" s="88">
        <v>10</v>
      </c>
    </row>
    <row r="1142" spans="1:9" ht="36" x14ac:dyDescent="0.3">
      <c r="A1142" s="86" t="s">
        <v>4690</v>
      </c>
      <c r="B1142" s="10" t="s">
        <v>4443</v>
      </c>
      <c r="C1142" s="11" t="s">
        <v>4444</v>
      </c>
      <c r="D1142" s="12"/>
      <c r="E1142" s="12" t="s">
        <v>4458</v>
      </c>
      <c r="F1142" s="12" t="s">
        <v>150</v>
      </c>
      <c r="G1142" s="13">
        <v>1</v>
      </c>
      <c r="H1142" s="13"/>
      <c r="I1142" s="87">
        <v>4</v>
      </c>
    </row>
    <row r="1143" spans="1:9" ht="396" hidden="1" x14ac:dyDescent="0.3">
      <c r="A1143" s="86" t="s">
        <v>4691</v>
      </c>
      <c r="B1143" s="10"/>
      <c r="C1143" s="49" t="s">
        <v>4450</v>
      </c>
      <c r="D1143" s="12"/>
      <c r="E1143" s="12" t="s">
        <v>4461</v>
      </c>
      <c r="F1143" s="29" t="s">
        <v>150</v>
      </c>
      <c r="G1143" s="30">
        <v>1</v>
      </c>
      <c r="H1143" s="41"/>
      <c r="I1143" s="88">
        <v>4</v>
      </c>
    </row>
    <row r="1144" spans="1:9" ht="36" x14ac:dyDescent="0.3">
      <c r="A1144" s="86" t="s">
        <v>4694</v>
      </c>
      <c r="B1144" s="10" t="s">
        <v>4443</v>
      </c>
      <c r="C1144" s="11" t="s">
        <v>4444</v>
      </c>
      <c r="D1144" s="12"/>
      <c r="E1144" s="12" t="s">
        <v>4467</v>
      </c>
      <c r="F1144" s="12" t="s">
        <v>150</v>
      </c>
      <c r="G1144" s="13">
        <v>1</v>
      </c>
      <c r="H1144" s="13"/>
      <c r="I1144" s="87">
        <v>1</v>
      </c>
    </row>
    <row r="1145" spans="1:9" ht="396" hidden="1" x14ac:dyDescent="0.3">
      <c r="A1145" s="86" t="s">
        <v>4695</v>
      </c>
      <c r="B1145" s="10"/>
      <c r="C1145" s="49" t="s">
        <v>4450</v>
      </c>
      <c r="D1145" s="12"/>
      <c r="E1145" s="12" t="s">
        <v>4696</v>
      </c>
      <c r="F1145" s="29" t="s">
        <v>150</v>
      </c>
      <c r="G1145" s="30">
        <v>1</v>
      </c>
      <c r="H1145" s="41"/>
      <c r="I1145" s="88">
        <v>1</v>
      </c>
    </row>
    <row r="1146" spans="1:9" ht="36" x14ac:dyDescent="0.3">
      <c r="A1146" s="86" t="s">
        <v>4699</v>
      </c>
      <c r="B1146" s="10" t="s">
        <v>4443</v>
      </c>
      <c r="C1146" s="11" t="s">
        <v>4444</v>
      </c>
      <c r="D1146" s="12"/>
      <c r="E1146" s="12" t="s">
        <v>4476</v>
      </c>
      <c r="F1146" s="12" t="s">
        <v>150</v>
      </c>
      <c r="G1146" s="13">
        <v>1</v>
      </c>
      <c r="H1146" s="13"/>
      <c r="I1146" s="87">
        <v>1</v>
      </c>
    </row>
    <row r="1147" spans="1:9" ht="409.6" hidden="1" x14ac:dyDescent="0.3">
      <c r="A1147" s="86" t="s">
        <v>4700</v>
      </c>
      <c r="B1147" s="10"/>
      <c r="C1147" s="49" t="s">
        <v>4450</v>
      </c>
      <c r="D1147" s="12"/>
      <c r="E1147" s="12" t="s">
        <v>4701</v>
      </c>
      <c r="F1147" s="29" t="s">
        <v>150</v>
      </c>
      <c r="G1147" s="30">
        <v>1</v>
      </c>
      <c r="H1147" s="41"/>
      <c r="I1147" s="88">
        <v>1</v>
      </c>
    </row>
    <row r="1148" spans="1:9" ht="36" x14ac:dyDescent="0.3">
      <c r="A1148" s="86" t="s">
        <v>4704</v>
      </c>
      <c r="B1148" s="10" t="s">
        <v>4443</v>
      </c>
      <c r="C1148" s="11" t="s">
        <v>4444</v>
      </c>
      <c r="D1148" s="12"/>
      <c r="E1148" s="12" t="s">
        <v>4485</v>
      </c>
      <c r="F1148" s="12" t="s">
        <v>150</v>
      </c>
      <c r="G1148" s="13">
        <v>1</v>
      </c>
      <c r="H1148" s="13"/>
      <c r="I1148" s="87">
        <v>5</v>
      </c>
    </row>
    <row r="1149" spans="1:9" ht="396" hidden="1" x14ac:dyDescent="0.3">
      <c r="A1149" s="86" t="s">
        <v>4705</v>
      </c>
      <c r="B1149" s="10"/>
      <c r="C1149" s="49" t="s">
        <v>4488</v>
      </c>
      <c r="D1149" s="12"/>
      <c r="E1149" s="12" t="s">
        <v>4706</v>
      </c>
      <c r="F1149" s="29" t="s">
        <v>150</v>
      </c>
      <c r="G1149" s="30">
        <v>1</v>
      </c>
      <c r="H1149" s="41"/>
      <c r="I1149" s="88">
        <v>5</v>
      </c>
    </row>
    <row r="1150" spans="1:9" ht="36" x14ac:dyDescent="0.3">
      <c r="A1150" s="86" t="s">
        <v>4709</v>
      </c>
      <c r="B1150" s="10" t="s">
        <v>4443</v>
      </c>
      <c r="C1150" s="11" t="s">
        <v>4444</v>
      </c>
      <c r="D1150" s="12"/>
      <c r="E1150" s="12" t="s">
        <v>4496</v>
      </c>
      <c r="F1150" s="12" t="s">
        <v>150</v>
      </c>
      <c r="G1150" s="13">
        <v>1</v>
      </c>
      <c r="H1150" s="13"/>
      <c r="I1150" s="87">
        <v>3</v>
      </c>
    </row>
    <row r="1151" spans="1:9" ht="396" hidden="1" x14ac:dyDescent="0.3">
      <c r="A1151" s="86" t="s">
        <v>4710</v>
      </c>
      <c r="B1151" s="10"/>
      <c r="C1151" s="49" t="s">
        <v>4450</v>
      </c>
      <c r="D1151" s="12"/>
      <c r="E1151" s="12" t="s">
        <v>4499</v>
      </c>
      <c r="F1151" s="29" t="s">
        <v>150</v>
      </c>
      <c r="G1151" s="30">
        <v>1</v>
      </c>
      <c r="H1151" s="41"/>
      <c r="I1151" s="88">
        <v>3</v>
      </c>
    </row>
    <row r="1152" spans="1:9" ht="36" x14ac:dyDescent="0.3">
      <c r="A1152" s="86" t="s">
        <v>4713</v>
      </c>
      <c r="B1152" s="10" t="s">
        <v>4443</v>
      </c>
      <c r="C1152" s="11" t="s">
        <v>4444</v>
      </c>
      <c r="D1152" s="12"/>
      <c r="E1152" s="12" t="s">
        <v>4505</v>
      </c>
      <c r="F1152" s="12" t="s">
        <v>150</v>
      </c>
      <c r="G1152" s="13">
        <v>1</v>
      </c>
      <c r="H1152" s="13"/>
      <c r="I1152" s="87">
        <v>6</v>
      </c>
    </row>
    <row r="1153" spans="1:9" ht="409.6" hidden="1" x14ac:dyDescent="0.3">
      <c r="A1153" s="86" t="s">
        <v>4714</v>
      </c>
      <c r="B1153" s="10"/>
      <c r="C1153" s="49" t="s">
        <v>4488</v>
      </c>
      <c r="D1153" s="12"/>
      <c r="E1153" s="12" t="s">
        <v>4508</v>
      </c>
      <c r="F1153" s="29" t="s">
        <v>150</v>
      </c>
      <c r="G1153" s="30">
        <v>1</v>
      </c>
      <c r="H1153" s="41"/>
      <c r="I1153" s="88">
        <v>6</v>
      </c>
    </row>
    <row r="1154" spans="1:9" ht="36" x14ac:dyDescent="0.3">
      <c r="A1154" s="86" t="s">
        <v>4717</v>
      </c>
      <c r="B1154" s="10" t="s">
        <v>4443</v>
      </c>
      <c r="C1154" s="11" t="s">
        <v>4444</v>
      </c>
      <c r="D1154" s="12"/>
      <c r="E1154" s="12" t="s">
        <v>4514</v>
      </c>
      <c r="F1154" s="12" t="s">
        <v>150</v>
      </c>
      <c r="G1154" s="13">
        <v>1</v>
      </c>
      <c r="H1154" s="13"/>
      <c r="I1154" s="87">
        <v>4</v>
      </c>
    </row>
    <row r="1155" spans="1:9" ht="409.6" hidden="1" x14ac:dyDescent="0.3">
      <c r="A1155" s="86" t="s">
        <v>4718</v>
      </c>
      <c r="B1155" s="10"/>
      <c r="C1155" s="49" t="s">
        <v>4450</v>
      </c>
      <c r="D1155" s="12"/>
      <c r="E1155" s="12" t="s">
        <v>4517</v>
      </c>
      <c r="F1155" s="29" t="s">
        <v>150</v>
      </c>
      <c r="G1155" s="30">
        <v>1</v>
      </c>
      <c r="H1155" s="41"/>
      <c r="I1155" s="88">
        <v>4</v>
      </c>
    </row>
    <row r="1156" spans="1:9" ht="36" x14ac:dyDescent="0.3">
      <c r="A1156" s="86" t="s">
        <v>4721</v>
      </c>
      <c r="B1156" s="10" t="s">
        <v>4443</v>
      </c>
      <c r="C1156" s="11" t="s">
        <v>4444</v>
      </c>
      <c r="D1156" s="12"/>
      <c r="E1156" s="12" t="s">
        <v>4523</v>
      </c>
      <c r="F1156" s="12" t="s">
        <v>150</v>
      </c>
      <c r="G1156" s="13">
        <v>1</v>
      </c>
      <c r="H1156" s="13"/>
      <c r="I1156" s="87">
        <v>10</v>
      </c>
    </row>
    <row r="1157" spans="1:9" ht="396" hidden="1" x14ac:dyDescent="0.3">
      <c r="A1157" s="86" t="s">
        <v>4722</v>
      </c>
      <c r="B1157" s="10"/>
      <c r="C1157" s="49" t="s">
        <v>4488</v>
      </c>
      <c r="D1157" s="12"/>
      <c r="E1157" s="12" t="s">
        <v>4526</v>
      </c>
      <c r="F1157" s="29" t="s">
        <v>150</v>
      </c>
      <c r="G1157" s="30">
        <v>1</v>
      </c>
      <c r="H1157" s="41"/>
      <c r="I1157" s="88">
        <v>10</v>
      </c>
    </row>
    <row r="1158" spans="1:9" ht="36" x14ac:dyDescent="0.3">
      <c r="A1158" s="86" t="s">
        <v>4725</v>
      </c>
      <c r="B1158" s="10" t="s">
        <v>4443</v>
      </c>
      <c r="C1158" s="11" t="s">
        <v>4444</v>
      </c>
      <c r="D1158" s="12"/>
      <c r="E1158" s="12" t="s">
        <v>4532</v>
      </c>
      <c r="F1158" s="12" t="s">
        <v>150</v>
      </c>
      <c r="G1158" s="13">
        <v>1</v>
      </c>
      <c r="H1158" s="13"/>
      <c r="I1158" s="87">
        <v>4</v>
      </c>
    </row>
    <row r="1159" spans="1:9" ht="396" hidden="1" x14ac:dyDescent="0.3">
      <c r="A1159" s="86" t="s">
        <v>4726</v>
      </c>
      <c r="B1159" s="10"/>
      <c r="C1159" s="49" t="s">
        <v>4450</v>
      </c>
      <c r="D1159" s="12"/>
      <c r="E1159" s="12" t="s">
        <v>4535</v>
      </c>
      <c r="F1159" s="29" t="s">
        <v>150</v>
      </c>
      <c r="G1159" s="30">
        <v>1</v>
      </c>
      <c r="H1159" s="41"/>
      <c r="I1159" s="88">
        <v>4</v>
      </c>
    </row>
    <row r="1160" spans="1:9" ht="36" x14ac:dyDescent="0.3">
      <c r="A1160" s="86" t="s">
        <v>4729</v>
      </c>
      <c r="B1160" s="10" t="s">
        <v>4443</v>
      </c>
      <c r="C1160" s="11" t="s">
        <v>4444</v>
      </c>
      <c r="D1160" s="12"/>
      <c r="E1160" s="12" t="s">
        <v>4541</v>
      </c>
      <c r="F1160" s="12" t="s">
        <v>150</v>
      </c>
      <c r="G1160" s="13">
        <v>1</v>
      </c>
      <c r="H1160" s="13"/>
      <c r="I1160" s="87">
        <v>5</v>
      </c>
    </row>
    <row r="1161" spans="1:9" ht="378" hidden="1" x14ac:dyDescent="0.3">
      <c r="A1161" s="86" t="s">
        <v>4730</v>
      </c>
      <c r="B1161" s="10"/>
      <c r="C1161" s="49" t="s">
        <v>4488</v>
      </c>
      <c r="D1161" s="12"/>
      <c r="E1161" s="12" t="s">
        <v>4544</v>
      </c>
      <c r="F1161" s="29" t="s">
        <v>150</v>
      </c>
      <c r="G1161" s="30">
        <v>1</v>
      </c>
      <c r="H1161" s="41"/>
      <c r="I1161" s="88">
        <v>5</v>
      </c>
    </row>
    <row r="1162" spans="1:9" ht="36" x14ac:dyDescent="0.3">
      <c r="A1162" s="86" t="s">
        <v>4733</v>
      </c>
      <c r="B1162" s="10" t="s">
        <v>4443</v>
      </c>
      <c r="C1162" s="11" t="s">
        <v>4444</v>
      </c>
      <c r="D1162" s="12"/>
      <c r="E1162" s="12" t="s">
        <v>4550</v>
      </c>
      <c r="F1162" s="12" t="s">
        <v>150</v>
      </c>
      <c r="G1162" s="13">
        <v>1</v>
      </c>
      <c r="H1162" s="13"/>
      <c r="I1162" s="87">
        <v>1</v>
      </c>
    </row>
    <row r="1163" spans="1:9" ht="378" hidden="1" x14ac:dyDescent="0.3">
      <c r="A1163" s="86" t="s">
        <v>4734</v>
      </c>
      <c r="B1163" s="10"/>
      <c r="C1163" s="49" t="s">
        <v>4450</v>
      </c>
      <c r="D1163" s="12"/>
      <c r="E1163" s="12" t="s">
        <v>4553</v>
      </c>
      <c r="F1163" s="29" t="s">
        <v>150</v>
      </c>
      <c r="G1163" s="30">
        <v>1</v>
      </c>
      <c r="H1163" s="41"/>
      <c r="I1163" s="88">
        <v>1</v>
      </c>
    </row>
    <row r="1164" spans="1:9" ht="36" x14ac:dyDescent="0.3">
      <c r="A1164" s="86" t="s">
        <v>4737</v>
      </c>
      <c r="B1164" s="10" t="s">
        <v>4443</v>
      </c>
      <c r="C1164" s="11" t="s">
        <v>4444</v>
      </c>
      <c r="D1164" s="12"/>
      <c r="E1164" s="12" t="s">
        <v>4559</v>
      </c>
      <c r="F1164" s="12" t="s">
        <v>150</v>
      </c>
      <c r="G1164" s="13">
        <v>1</v>
      </c>
      <c r="H1164" s="13"/>
      <c r="I1164" s="87">
        <v>5</v>
      </c>
    </row>
    <row r="1165" spans="1:9" ht="342" hidden="1" x14ac:dyDescent="0.3">
      <c r="A1165" s="86" t="s">
        <v>4738</v>
      </c>
      <c r="B1165" s="10"/>
      <c r="C1165" s="49" t="s">
        <v>4488</v>
      </c>
      <c r="D1165" s="12"/>
      <c r="E1165" s="12" t="s">
        <v>4562</v>
      </c>
      <c r="F1165" s="29" t="s">
        <v>150</v>
      </c>
      <c r="G1165" s="30">
        <v>1</v>
      </c>
      <c r="H1165" s="41"/>
      <c r="I1165" s="88">
        <v>5</v>
      </c>
    </row>
    <row r="1166" spans="1:9" ht="36" x14ac:dyDescent="0.3">
      <c r="A1166" s="86" t="s">
        <v>4741</v>
      </c>
      <c r="B1166" s="10" t="s">
        <v>4443</v>
      </c>
      <c r="C1166" s="11" t="s">
        <v>4444</v>
      </c>
      <c r="D1166" s="12"/>
      <c r="E1166" s="12" t="s">
        <v>4568</v>
      </c>
      <c r="F1166" s="12" t="s">
        <v>150</v>
      </c>
      <c r="G1166" s="13">
        <v>1</v>
      </c>
      <c r="H1166" s="13"/>
      <c r="I1166" s="87">
        <v>3</v>
      </c>
    </row>
    <row r="1167" spans="1:9" ht="342" hidden="1" x14ac:dyDescent="0.3">
      <c r="A1167" s="86" t="s">
        <v>4742</v>
      </c>
      <c r="B1167" s="10"/>
      <c r="C1167" s="49" t="s">
        <v>4450</v>
      </c>
      <c r="D1167" s="12"/>
      <c r="E1167" s="12" t="s">
        <v>4572</v>
      </c>
      <c r="F1167" s="29" t="s">
        <v>150</v>
      </c>
      <c r="G1167" s="30">
        <v>1</v>
      </c>
      <c r="H1167" s="41"/>
      <c r="I1167" s="88">
        <v>3</v>
      </c>
    </row>
    <row r="1168" spans="1:9" ht="36" x14ac:dyDescent="0.3">
      <c r="A1168" s="86" t="s">
        <v>4745</v>
      </c>
      <c r="B1168" s="10" t="s">
        <v>4443</v>
      </c>
      <c r="C1168" s="11" t="s">
        <v>4444</v>
      </c>
      <c r="D1168" s="12"/>
      <c r="E1168" s="12" t="s">
        <v>4579</v>
      </c>
      <c r="F1168" s="12" t="s">
        <v>150</v>
      </c>
      <c r="G1168" s="13">
        <v>1</v>
      </c>
      <c r="H1168" s="13"/>
      <c r="I1168" s="87">
        <v>15</v>
      </c>
    </row>
    <row r="1169" spans="1:9" ht="360" hidden="1" x14ac:dyDescent="0.3">
      <c r="A1169" s="86" t="s">
        <v>4746</v>
      </c>
      <c r="B1169" s="10"/>
      <c r="C1169" s="49" t="s">
        <v>4488</v>
      </c>
      <c r="D1169" s="12"/>
      <c r="E1169" s="12" t="s">
        <v>4582</v>
      </c>
      <c r="F1169" s="29" t="s">
        <v>150</v>
      </c>
      <c r="G1169" s="30">
        <v>1</v>
      </c>
      <c r="H1169" s="41"/>
      <c r="I1169" s="88">
        <v>15</v>
      </c>
    </row>
    <row r="1170" spans="1:9" ht="36" x14ac:dyDescent="0.3">
      <c r="A1170" s="86" t="s">
        <v>4749</v>
      </c>
      <c r="B1170" s="10" t="s">
        <v>4443</v>
      </c>
      <c r="C1170" s="11" t="s">
        <v>4444</v>
      </c>
      <c r="D1170" s="12"/>
      <c r="E1170" s="12" t="s">
        <v>4588</v>
      </c>
      <c r="F1170" s="12" t="s">
        <v>150</v>
      </c>
      <c r="G1170" s="13">
        <v>1</v>
      </c>
      <c r="H1170" s="13"/>
      <c r="I1170" s="87">
        <v>4</v>
      </c>
    </row>
    <row r="1171" spans="1:9" ht="360" hidden="1" x14ac:dyDescent="0.3">
      <c r="A1171" s="86" t="s">
        <v>4750</v>
      </c>
      <c r="B1171" s="10"/>
      <c r="C1171" s="49" t="s">
        <v>4450</v>
      </c>
      <c r="D1171" s="12"/>
      <c r="E1171" s="12" t="s">
        <v>4591</v>
      </c>
      <c r="F1171" s="29" t="s">
        <v>150</v>
      </c>
      <c r="G1171" s="30">
        <v>1</v>
      </c>
      <c r="H1171" s="41"/>
      <c r="I1171" s="88">
        <v>4</v>
      </c>
    </row>
    <row r="1172" spans="1:9" ht="36" x14ac:dyDescent="0.3">
      <c r="A1172" s="86" t="s">
        <v>4753</v>
      </c>
      <c r="B1172" s="10" t="s">
        <v>4443</v>
      </c>
      <c r="C1172" s="11" t="s">
        <v>4444</v>
      </c>
      <c r="D1172" s="12"/>
      <c r="E1172" s="12" t="s">
        <v>4597</v>
      </c>
      <c r="F1172" s="12" t="s">
        <v>150</v>
      </c>
      <c r="G1172" s="13">
        <v>1</v>
      </c>
      <c r="H1172" s="13"/>
      <c r="I1172" s="87">
        <v>2</v>
      </c>
    </row>
    <row r="1173" spans="1:9" ht="342" hidden="1" x14ac:dyDescent="0.3">
      <c r="A1173" s="86" t="s">
        <v>4754</v>
      </c>
      <c r="B1173" s="10"/>
      <c r="C1173" s="49" t="s">
        <v>4488</v>
      </c>
      <c r="D1173" s="12"/>
      <c r="E1173" s="12" t="s">
        <v>4600</v>
      </c>
      <c r="F1173" s="29" t="s">
        <v>150</v>
      </c>
      <c r="G1173" s="30">
        <v>1</v>
      </c>
      <c r="H1173" s="41"/>
      <c r="I1173" s="88">
        <v>2</v>
      </c>
    </row>
    <row r="1174" spans="1:9" ht="36" x14ac:dyDescent="0.3">
      <c r="A1174" s="86" t="s">
        <v>4757</v>
      </c>
      <c r="B1174" s="10" t="s">
        <v>4443</v>
      </c>
      <c r="C1174" s="11" t="s">
        <v>4444</v>
      </c>
      <c r="D1174" s="12"/>
      <c r="E1174" s="12" t="s">
        <v>4606</v>
      </c>
      <c r="F1174" s="12" t="s">
        <v>150</v>
      </c>
      <c r="G1174" s="13">
        <v>1</v>
      </c>
      <c r="H1174" s="13"/>
      <c r="I1174" s="87">
        <v>2</v>
      </c>
    </row>
    <row r="1175" spans="1:9" ht="324" hidden="1" x14ac:dyDescent="0.3">
      <c r="A1175" s="86" t="s">
        <v>4758</v>
      </c>
      <c r="B1175" s="10"/>
      <c r="C1175" s="49" t="s">
        <v>4488</v>
      </c>
      <c r="D1175" s="12"/>
      <c r="E1175" s="12" t="s">
        <v>4609</v>
      </c>
      <c r="F1175" s="29" t="s">
        <v>150</v>
      </c>
      <c r="G1175" s="30">
        <v>1</v>
      </c>
      <c r="H1175" s="41"/>
      <c r="I1175" s="88">
        <v>2</v>
      </c>
    </row>
    <row r="1176" spans="1:9" ht="36" x14ac:dyDescent="0.3">
      <c r="A1176" s="86" t="s">
        <v>4761</v>
      </c>
      <c r="B1176" s="10" t="s">
        <v>4443</v>
      </c>
      <c r="C1176" s="11" t="s">
        <v>4444</v>
      </c>
      <c r="D1176" s="12"/>
      <c r="E1176" s="12" t="s">
        <v>4615</v>
      </c>
      <c r="F1176" s="12" t="s">
        <v>150</v>
      </c>
      <c r="G1176" s="13">
        <v>1</v>
      </c>
      <c r="H1176" s="13"/>
      <c r="I1176" s="87">
        <v>2</v>
      </c>
    </row>
    <row r="1177" spans="1:9" ht="324" hidden="1" x14ac:dyDescent="0.3">
      <c r="A1177" s="86" t="s">
        <v>4762</v>
      </c>
      <c r="B1177" s="10"/>
      <c r="C1177" s="49" t="s">
        <v>4488</v>
      </c>
      <c r="D1177" s="12"/>
      <c r="E1177" s="12" t="s">
        <v>4618</v>
      </c>
      <c r="F1177" s="29" t="s">
        <v>150</v>
      </c>
      <c r="G1177" s="30">
        <v>1</v>
      </c>
      <c r="H1177" s="41"/>
      <c r="I1177" s="88">
        <v>2</v>
      </c>
    </row>
    <row r="1178" spans="1:9" ht="36" x14ac:dyDescent="0.3">
      <c r="A1178" s="86" t="s">
        <v>4765</v>
      </c>
      <c r="B1178" s="10" t="s">
        <v>4443</v>
      </c>
      <c r="C1178" s="11" t="s">
        <v>4444</v>
      </c>
      <c r="D1178" s="12"/>
      <c r="E1178" s="12" t="s">
        <v>4624</v>
      </c>
      <c r="F1178" s="12" t="s">
        <v>150</v>
      </c>
      <c r="G1178" s="13">
        <v>1</v>
      </c>
      <c r="H1178" s="13"/>
      <c r="I1178" s="87">
        <v>2</v>
      </c>
    </row>
    <row r="1179" spans="1:9" ht="342" hidden="1" x14ac:dyDescent="0.3">
      <c r="A1179" s="86" t="s">
        <v>4766</v>
      </c>
      <c r="B1179" s="10"/>
      <c r="C1179" s="49" t="s">
        <v>4450</v>
      </c>
      <c r="D1179" s="12"/>
      <c r="E1179" s="12" t="s">
        <v>4627</v>
      </c>
      <c r="F1179" s="29" t="s">
        <v>150</v>
      </c>
      <c r="G1179" s="30">
        <v>1</v>
      </c>
      <c r="H1179" s="41"/>
      <c r="I1179" s="88">
        <v>2</v>
      </c>
    </row>
    <row r="1180" spans="1:9" ht="36" x14ac:dyDescent="0.3">
      <c r="A1180" s="86" t="s">
        <v>4769</v>
      </c>
      <c r="B1180" s="10" t="s">
        <v>4443</v>
      </c>
      <c r="C1180" s="11" t="s">
        <v>4444</v>
      </c>
      <c r="D1180" s="12"/>
      <c r="E1180" s="12" t="s">
        <v>4633</v>
      </c>
      <c r="F1180" s="12" t="s">
        <v>150</v>
      </c>
      <c r="G1180" s="13">
        <v>1</v>
      </c>
      <c r="H1180" s="13"/>
      <c r="I1180" s="87">
        <v>3</v>
      </c>
    </row>
    <row r="1181" spans="1:9" ht="409.6" hidden="1" x14ac:dyDescent="0.3">
      <c r="A1181" s="86" t="s">
        <v>4770</v>
      </c>
      <c r="B1181" s="10"/>
      <c r="C1181" s="49" t="s">
        <v>4488</v>
      </c>
      <c r="D1181" s="12"/>
      <c r="E1181" s="12" t="s">
        <v>4636</v>
      </c>
      <c r="F1181" s="29" t="s">
        <v>150</v>
      </c>
      <c r="G1181" s="30">
        <v>1</v>
      </c>
      <c r="H1181" s="41"/>
      <c r="I1181" s="88">
        <v>3</v>
      </c>
    </row>
    <row r="1182" spans="1:9" ht="36" x14ac:dyDescent="0.3">
      <c r="A1182" s="86" t="s">
        <v>4773</v>
      </c>
      <c r="B1182" s="10" t="s">
        <v>4443</v>
      </c>
      <c r="C1182" s="11" t="s">
        <v>4444</v>
      </c>
      <c r="D1182" s="12"/>
      <c r="E1182" s="12" t="s">
        <v>4642</v>
      </c>
      <c r="F1182" s="12" t="s">
        <v>150</v>
      </c>
      <c r="G1182" s="13">
        <v>1</v>
      </c>
      <c r="H1182" s="13"/>
      <c r="I1182" s="87">
        <v>2</v>
      </c>
    </row>
    <row r="1183" spans="1:9" ht="324" hidden="1" x14ac:dyDescent="0.3">
      <c r="A1183" s="86" t="s">
        <v>4774</v>
      </c>
      <c r="B1183" s="10"/>
      <c r="C1183" s="49" t="s">
        <v>4488</v>
      </c>
      <c r="D1183" s="12"/>
      <c r="E1183" s="12" t="s">
        <v>4645</v>
      </c>
      <c r="F1183" s="29" t="s">
        <v>150</v>
      </c>
      <c r="G1183" s="30">
        <v>1</v>
      </c>
      <c r="H1183" s="41"/>
      <c r="I1183" s="88">
        <v>2</v>
      </c>
    </row>
    <row r="1184" spans="1:9" ht="36" x14ac:dyDescent="0.3">
      <c r="A1184" s="86" t="s">
        <v>4777</v>
      </c>
      <c r="B1184" s="10" t="s">
        <v>4443</v>
      </c>
      <c r="C1184" s="11" t="s">
        <v>4444</v>
      </c>
      <c r="D1184" s="12"/>
      <c r="E1184" s="12" t="s">
        <v>4651</v>
      </c>
      <c r="F1184" s="12" t="s">
        <v>150</v>
      </c>
      <c r="G1184" s="13">
        <v>1</v>
      </c>
      <c r="H1184" s="13"/>
      <c r="I1184" s="87">
        <v>1</v>
      </c>
    </row>
    <row r="1185" spans="1:9" ht="324" hidden="1" x14ac:dyDescent="0.3">
      <c r="A1185" s="86" t="s">
        <v>4778</v>
      </c>
      <c r="B1185" s="10"/>
      <c r="C1185" s="49" t="s">
        <v>4488</v>
      </c>
      <c r="D1185" s="12"/>
      <c r="E1185" s="12" t="s">
        <v>4654</v>
      </c>
      <c r="F1185" s="29" t="s">
        <v>150</v>
      </c>
      <c r="G1185" s="30">
        <v>1</v>
      </c>
      <c r="H1185" s="41"/>
      <c r="I1185" s="88">
        <v>1</v>
      </c>
    </row>
    <row r="1186" spans="1:9" ht="36" x14ac:dyDescent="0.3">
      <c r="A1186" s="86" t="s">
        <v>4781</v>
      </c>
      <c r="B1186" s="10" t="s">
        <v>4443</v>
      </c>
      <c r="C1186" s="11" t="s">
        <v>4444</v>
      </c>
      <c r="D1186" s="12"/>
      <c r="E1186" s="12" t="s">
        <v>4660</v>
      </c>
      <c r="F1186" s="12" t="s">
        <v>150</v>
      </c>
      <c r="G1186" s="13">
        <v>1</v>
      </c>
      <c r="H1186" s="13"/>
      <c r="I1186" s="87">
        <v>1</v>
      </c>
    </row>
    <row r="1187" spans="1:9" ht="396" hidden="1" x14ac:dyDescent="0.3">
      <c r="A1187" s="86" t="s">
        <v>4782</v>
      </c>
      <c r="B1187" s="10"/>
      <c r="C1187" s="49" t="s">
        <v>4450</v>
      </c>
      <c r="D1187" s="12"/>
      <c r="E1187" s="12" t="s">
        <v>4663</v>
      </c>
      <c r="F1187" s="29" t="s">
        <v>150</v>
      </c>
      <c r="G1187" s="30">
        <v>1</v>
      </c>
      <c r="H1187" s="41"/>
      <c r="I1187" s="88">
        <v>1</v>
      </c>
    </row>
    <row r="1188" spans="1:9" ht="36" x14ac:dyDescent="0.3">
      <c r="A1188" s="86" t="s">
        <v>4785</v>
      </c>
      <c r="B1188" s="10" t="s">
        <v>4443</v>
      </c>
      <c r="C1188" s="11" t="s">
        <v>4444</v>
      </c>
      <c r="D1188" s="12"/>
      <c r="E1188" s="12" t="s">
        <v>4669</v>
      </c>
      <c r="F1188" s="12" t="s">
        <v>150</v>
      </c>
      <c r="G1188" s="13">
        <v>1</v>
      </c>
      <c r="H1188" s="13"/>
      <c r="I1188" s="87">
        <v>1</v>
      </c>
    </row>
    <row r="1189" spans="1:9" ht="409.6" hidden="1" x14ac:dyDescent="0.3">
      <c r="A1189" s="86" t="s">
        <v>4786</v>
      </c>
      <c r="B1189" s="10"/>
      <c r="C1189" s="49" t="s">
        <v>4488</v>
      </c>
      <c r="D1189" s="12"/>
      <c r="E1189" s="12" t="s">
        <v>4672</v>
      </c>
      <c r="F1189" s="29" t="s">
        <v>150</v>
      </c>
      <c r="G1189" s="30">
        <v>1</v>
      </c>
      <c r="H1189" s="41"/>
      <c r="I1189" s="88">
        <v>1</v>
      </c>
    </row>
    <row r="1190" spans="1:9" ht="36" x14ac:dyDescent="0.3">
      <c r="A1190" s="86" t="s">
        <v>4789</v>
      </c>
      <c r="B1190" s="10" t="s">
        <v>4443</v>
      </c>
      <c r="C1190" s="11" t="s">
        <v>4444</v>
      </c>
      <c r="D1190" s="12"/>
      <c r="E1190" s="12" t="s">
        <v>4678</v>
      </c>
      <c r="F1190" s="12" t="s">
        <v>150</v>
      </c>
      <c r="G1190" s="13">
        <v>1</v>
      </c>
      <c r="H1190" s="13"/>
      <c r="I1190" s="87">
        <v>2</v>
      </c>
    </row>
    <row r="1191" spans="1:9" ht="396" hidden="1" x14ac:dyDescent="0.3">
      <c r="A1191" s="86" t="s">
        <v>4790</v>
      </c>
      <c r="B1191" s="10"/>
      <c r="C1191" s="49" t="s">
        <v>4488</v>
      </c>
      <c r="D1191" s="12"/>
      <c r="E1191" s="12" t="s">
        <v>4681</v>
      </c>
      <c r="F1191" s="29" t="s">
        <v>150</v>
      </c>
      <c r="G1191" s="30">
        <v>1</v>
      </c>
      <c r="H1191" s="41"/>
      <c r="I1191" s="88">
        <v>2</v>
      </c>
    </row>
    <row r="1192" spans="1:9" ht="16.95" customHeight="1" x14ac:dyDescent="0.3">
      <c r="A1192" s="86" t="s">
        <v>4793</v>
      </c>
      <c r="B1192" s="10" t="s">
        <v>4794</v>
      </c>
      <c r="C1192" s="82" t="s">
        <v>4795</v>
      </c>
      <c r="D1192" s="83"/>
      <c r="E1192" s="83"/>
      <c r="F1192" s="83"/>
      <c r="G1192" s="83"/>
      <c r="H1192" s="83"/>
      <c r="I1192" s="83"/>
    </row>
    <row r="1193" spans="1:9" ht="54" x14ac:dyDescent="0.3">
      <c r="A1193" s="86" t="s">
        <v>4796</v>
      </c>
      <c r="B1193" s="10" t="s">
        <v>4797</v>
      </c>
      <c r="C1193" s="11" t="s">
        <v>4798</v>
      </c>
      <c r="D1193" s="12" t="s">
        <v>4799</v>
      </c>
      <c r="E1193" s="12" t="s">
        <v>4800</v>
      </c>
      <c r="F1193" s="12" t="s">
        <v>4801</v>
      </c>
      <c r="G1193" s="13">
        <v>1</v>
      </c>
      <c r="H1193" s="13"/>
      <c r="I1193" s="87">
        <v>9</v>
      </c>
    </row>
    <row r="1194" spans="1:9" ht="16.95" customHeight="1" x14ac:dyDescent="0.3">
      <c r="A1194" s="86" t="s">
        <v>4804</v>
      </c>
      <c r="B1194" s="10" t="s">
        <v>4805</v>
      </c>
      <c r="C1194" s="82" t="s">
        <v>4806</v>
      </c>
      <c r="D1194" s="83"/>
      <c r="E1194" s="83"/>
      <c r="F1194" s="83"/>
      <c r="G1194" s="83"/>
      <c r="H1194" s="83"/>
      <c r="I1194" s="83"/>
    </row>
    <row r="1195" spans="1:9" ht="16.95" customHeight="1" x14ac:dyDescent="0.3">
      <c r="A1195" s="86" t="s">
        <v>4807</v>
      </c>
      <c r="B1195" s="10" t="s">
        <v>4808</v>
      </c>
      <c r="C1195" s="82" t="s">
        <v>4809</v>
      </c>
      <c r="D1195" s="83"/>
      <c r="E1195" s="83"/>
      <c r="F1195" s="83"/>
      <c r="G1195" s="83"/>
      <c r="H1195" s="83"/>
      <c r="I1195" s="83"/>
    </row>
    <row r="1196" spans="1:9" ht="36" x14ac:dyDescent="0.3">
      <c r="A1196" s="86" t="s">
        <v>4810</v>
      </c>
      <c r="B1196" s="10" t="s">
        <v>4811</v>
      </c>
      <c r="C1196" s="11" t="s">
        <v>4812</v>
      </c>
      <c r="D1196" s="12" t="s">
        <v>4813</v>
      </c>
      <c r="E1196" s="12" t="s">
        <v>4814</v>
      </c>
      <c r="F1196" s="12" t="s">
        <v>67</v>
      </c>
      <c r="G1196" s="13">
        <v>1</v>
      </c>
      <c r="H1196" s="13"/>
      <c r="I1196" s="87">
        <v>13140</v>
      </c>
    </row>
    <row r="1197" spans="1:9" ht="16.95" customHeight="1" x14ac:dyDescent="0.3">
      <c r="A1197" s="86" t="s">
        <v>4818</v>
      </c>
      <c r="B1197" s="10" t="s">
        <v>4819</v>
      </c>
      <c r="C1197" s="82" t="s">
        <v>4820</v>
      </c>
      <c r="D1197" s="83"/>
      <c r="E1197" s="83"/>
      <c r="F1197" s="83"/>
      <c r="G1197" s="83"/>
      <c r="H1197" s="83"/>
      <c r="I1197" s="83"/>
    </row>
    <row r="1198" spans="1:9" ht="16.95" customHeight="1" x14ac:dyDescent="0.3">
      <c r="A1198" s="86" t="s">
        <v>4821</v>
      </c>
      <c r="B1198" s="10" t="s">
        <v>4822</v>
      </c>
      <c r="C1198" s="82" t="s">
        <v>4823</v>
      </c>
      <c r="D1198" s="83"/>
      <c r="E1198" s="83"/>
      <c r="F1198" s="83"/>
      <c r="G1198" s="83"/>
      <c r="H1198" s="83"/>
      <c r="I1198" s="83"/>
    </row>
    <row r="1199" spans="1:9" ht="16.95" customHeight="1" x14ac:dyDescent="0.3">
      <c r="A1199" s="86" t="s">
        <v>4824</v>
      </c>
      <c r="B1199" s="10" t="s">
        <v>4825</v>
      </c>
      <c r="C1199" s="82" t="s">
        <v>4795</v>
      </c>
      <c r="D1199" s="83"/>
      <c r="E1199" s="83"/>
      <c r="F1199" s="83"/>
      <c r="G1199" s="83"/>
      <c r="H1199" s="83"/>
      <c r="I1199" s="83"/>
    </row>
    <row r="1200" spans="1:9" ht="90" hidden="1" x14ac:dyDescent="0.3">
      <c r="A1200" s="86" t="s">
        <v>4826</v>
      </c>
      <c r="B1200" s="10" t="s">
        <v>4827</v>
      </c>
      <c r="C1200" s="11" t="s">
        <v>4828</v>
      </c>
      <c r="D1200" s="12"/>
      <c r="E1200" s="12" t="s">
        <v>4829</v>
      </c>
      <c r="F1200" s="12" t="s">
        <v>67</v>
      </c>
      <c r="G1200" s="13">
        <v>1</v>
      </c>
      <c r="H1200" s="13"/>
      <c r="I1200" s="87">
        <v>0</v>
      </c>
    </row>
    <row r="1201" spans="1:9" ht="90" x14ac:dyDescent="0.3">
      <c r="A1201" s="95" t="s">
        <v>4834</v>
      </c>
      <c r="B1201" s="96" t="s">
        <v>4827</v>
      </c>
      <c r="C1201" s="97" t="s">
        <v>4828</v>
      </c>
      <c r="D1201" s="98"/>
      <c r="E1201" s="98" t="s">
        <v>4835</v>
      </c>
      <c r="F1201" s="98" t="s">
        <v>67</v>
      </c>
      <c r="G1201" s="99">
        <v>1</v>
      </c>
      <c r="H1201" s="99"/>
      <c r="I1201" s="100">
        <v>1348.65</v>
      </c>
    </row>
    <row r="1202" spans="1:9" ht="24" customHeight="1" x14ac:dyDescent="0.3">
      <c r="A1202" s="68"/>
      <c r="B1202" s="68"/>
      <c r="C1202" s="68"/>
      <c r="D1202" s="69" t="s">
        <v>4836</v>
      </c>
      <c r="E1202" s="68"/>
      <c r="F1202" s="68"/>
      <c r="G1202" s="68"/>
      <c r="H1202" s="68"/>
      <c r="I1202" s="68"/>
    </row>
  </sheetData>
  <mergeCells count="3">
    <mergeCell ref="A2:I2"/>
    <mergeCell ref="A3:I3"/>
    <mergeCell ref="A4:I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2026-03-12T14:33:45Z</dcterms:created>
  <dcterms:modified xsi:type="dcterms:W3CDTF">2026-03-30T08:12:41Z</dcterms:modified>
  <cp:category/>
</cp:coreProperties>
</file>