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915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6" i="1" l="1"/>
  <c r="F9" i="1"/>
  <c r="F8" i="1"/>
  <c r="F7" i="1"/>
  <c r="F5" i="1"/>
  <c r="F11" i="1" l="1"/>
  <c r="K9" i="1"/>
  <c r="K8" i="1"/>
  <c r="K7" i="1"/>
  <c r="K5" i="1"/>
  <c r="K11" i="1"/>
  <c r="K6" i="1"/>
  <c r="C12" i="2" l="1"/>
  <c r="D12" i="2"/>
  <c r="E6" i="2"/>
  <c r="E7" i="2"/>
  <c r="E8" i="2"/>
  <c r="E9" i="2"/>
  <c r="E10" i="2"/>
  <c r="E11" i="2"/>
  <c r="E5" i="2"/>
  <c r="E12" i="2" l="1"/>
</calcChain>
</file>

<file path=xl/sharedStrings.xml><?xml version="1.0" encoding="utf-8"?>
<sst xmlns="http://schemas.openxmlformats.org/spreadsheetml/2006/main" count="45" uniqueCount="39">
  <si>
    <t>№ п.п.</t>
  </si>
  <si>
    <t>Наименование</t>
  </si>
  <si>
    <t>Ед. изм.</t>
  </si>
  <si>
    <t>Коэф. расхода</t>
  </si>
  <si>
    <t>Объем</t>
  </si>
  <si>
    <t>м²</t>
  </si>
  <si>
    <t>кг</t>
  </si>
  <si>
    <t>пог. м</t>
  </si>
  <si>
    <t>1.2</t>
  </si>
  <si>
    <t>1.3</t>
  </si>
  <si>
    <t>Помещения:</t>
  </si>
  <si>
    <t>Спецификация выполненных работ</t>
  </si>
  <si>
    <t>Объем, м²</t>
  </si>
  <si>
    <t>по ж/б поверхностям</t>
  </si>
  <si>
    <t xml:space="preserve"> по газобетонному блоку и ПГП</t>
  </si>
  <si>
    <t>2.057</t>
  </si>
  <si>
    <t>2.058</t>
  </si>
  <si>
    <t>2.060</t>
  </si>
  <si>
    <t>2.061</t>
  </si>
  <si>
    <t>2.062</t>
  </si>
  <si>
    <t>2.064</t>
  </si>
  <si>
    <t>2.066</t>
  </si>
  <si>
    <t>Итог</t>
  </si>
  <si>
    <t>Штукатурка стен  и базовая шпаклевка</t>
  </si>
  <si>
    <t>сумма:</t>
  </si>
  <si>
    <t>Устройство стяжки СКБ / армированная сеткой от 61мм до 80мм</t>
  </si>
  <si>
    <t>Фиксатор арматуры Звездочка_/15/4-16</t>
  </si>
  <si>
    <t>Фиброволокно_/7-12мм</t>
  </si>
  <si>
    <t>Сетка эл/св_/100*100*5</t>
  </si>
  <si>
    <t>Лента кромочная демпферная_/8*100мм/20м</t>
  </si>
  <si>
    <t>Грунтовка универсальный ЛАСТИМИН_ / УНКОНТ ЛЮКС LP51 А</t>
  </si>
  <si>
    <t>Цемент_М500</t>
  </si>
  <si>
    <t>Песок_ мытый</t>
  </si>
  <si>
    <t>шт</t>
  </si>
  <si>
    <t>1.4</t>
  </si>
  <si>
    <t>1.5</t>
  </si>
  <si>
    <t>1.6</t>
  </si>
  <si>
    <t>1.7</t>
  </si>
  <si>
    <t>Ведомость работ и используемых материалов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</si>
</sst>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70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ГОСТ тип А"/>
      <family val="2"/>
      <charset val="204"/>
    </font>
    <font>
      <sz val="10"/>
      <color theme="1"/>
      <name val="ГОСТ тип А"/>
      <family val="2"/>
      <charset val="204"/>
    </font>
    <font>
      <sz val="10"/>
      <name val="ГОСТ тип А"/>
      <family val="2"/>
      <charset val="204"/>
    </font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6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indent="2"/>
    </xf>
    <xf numFmtId="2" fontId="2" fillId="0" borderId="1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indent="2"/>
    </xf>
    <xf numFmtId="2" fontId="2" fillId="0" borderId="1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 indent="2"/>
    </xf>
    <xf numFmtId="49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2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indent="2"/>
    </xf>
    <xf numFmtId="2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70" fontId="2" fillId="0" borderId="1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70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right" vertical="center"/>
    </xf>
    <xf numFmtId="49" fontId="2" fillId="0" borderId="20" xfId="0" applyNumberFormat="1" applyFont="1" applyBorder="1" applyAlignment="1">
      <alignment horizontal="center" vertical="center"/>
    </xf>
    <xf numFmtId="170" fontId="2" fillId="0" borderId="21" xfId="0" applyNumberFormat="1" applyFont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indent="2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tabSelected="1" zoomScaleNormal="100" workbookViewId="0">
      <selection activeCell="F6" sqref="F6"/>
    </sheetView>
  </sheetViews>
  <sheetFormatPr defaultRowHeight="15" x14ac:dyDescent="0.25"/>
  <cols>
    <col min="2" max="2" width="7.5703125" customWidth="1"/>
    <col min="3" max="3" width="54.85546875" customWidth="1"/>
    <col min="4" max="4" width="9.140625" customWidth="1"/>
    <col min="5" max="5" width="14.5703125" customWidth="1"/>
    <col min="6" max="8" width="8.85546875" customWidth="1"/>
  </cols>
  <sheetData>
    <row r="1" spans="2:11" ht="15.75" thickBot="1" x14ac:dyDescent="0.3"/>
    <row r="2" spans="2:11" x14ac:dyDescent="0.25">
      <c r="B2" s="1"/>
      <c r="C2" s="57" t="s">
        <v>38</v>
      </c>
      <c r="D2" s="2"/>
      <c r="E2" s="2"/>
      <c r="F2" s="3"/>
      <c r="G2" s="54"/>
      <c r="H2" s="54"/>
    </row>
    <row r="3" spans="2:11" ht="15.75" thickBot="1" x14ac:dyDescent="0.3">
      <c r="B3" s="38" t="s">
        <v>0</v>
      </c>
      <c r="C3" s="39" t="s">
        <v>1</v>
      </c>
      <c r="D3" s="40" t="s">
        <v>2</v>
      </c>
      <c r="E3" s="40" t="s">
        <v>3</v>
      </c>
      <c r="F3" s="41" t="s">
        <v>4</v>
      </c>
      <c r="G3" s="54"/>
      <c r="H3" s="54"/>
    </row>
    <row r="4" spans="2:11" x14ac:dyDescent="0.25">
      <c r="B4" s="33">
        <v>1</v>
      </c>
      <c r="C4" s="34" t="s">
        <v>25</v>
      </c>
      <c r="D4" s="35" t="s">
        <v>5</v>
      </c>
      <c r="E4" s="36">
        <v>1</v>
      </c>
      <c r="F4" s="37">
        <v>627.35</v>
      </c>
      <c r="G4" s="50"/>
      <c r="H4" s="50"/>
      <c r="J4" s="36">
        <v>1</v>
      </c>
      <c r="K4" s="37">
        <v>3730.5</v>
      </c>
    </row>
    <row r="5" spans="2:11" x14ac:dyDescent="0.25">
      <c r="B5" s="6">
        <v>1.1000000000000001</v>
      </c>
      <c r="C5" s="15" t="s">
        <v>26</v>
      </c>
      <c r="D5" s="52" t="s">
        <v>33</v>
      </c>
      <c r="E5" s="10">
        <v>8</v>
      </c>
      <c r="F5" s="9">
        <f>F$4*E5</f>
        <v>5018.8</v>
      </c>
      <c r="G5" s="50"/>
      <c r="H5" s="50"/>
      <c r="J5" s="8">
        <v>8</v>
      </c>
      <c r="K5" s="9">
        <f>K$4*J5</f>
        <v>29844</v>
      </c>
    </row>
    <row r="6" spans="2:11" x14ac:dyDescent="0.25">
      <c r="B6" s="58" t="s">
        <v>8</v>
      </c>
      <c r="C6" s="32" t="s">
        <v>27</v>
      </c>
      <c r="D6" s="7" t="s">
        <v>6</v>
      </c>
      <c r="E6" s="8">
        <v>1E-3</v>
      </c>
      <c r="F6" s="59">
        <f>F4*$E6*65</f>
        <v>40.777750000000005</v>
      </c>
      <c r="G6" s="55"/>
      <c r="H6" s="55"/>
      <c r="J6" s="8">
        <v>1E-3</v>
      </c>
      <c r="K6" s="53">
        <f>K4*$E6*0.065*1000</f>
        <v>242.48250000000002</v>
      </c>
    </row>
    <row r="7" spans="2:11" x14ac:dyDescent="0.25">
      <c r="B7" s="58" t="s">
        <v>9</v>
      </c>
      <c r="C7" s="32" t="s">
        <v>28</v>
      </c>
      <c r="D7" s="7" t="s">
        <v>5</v>
      </c>
      <c r="E7" s="8">
        <v>1.1000000000000001</v>
      </c>
      <c r="F7" s="60">
        <f>F$4*E7</f>
        <v>690.08500000000004</v>
      </c>
      <c r="G7" s="50"/>
      <c r="H7" s="50"/>
      <c r="J7" s="8">
        <v>1.1000000000000001</v>
      </c>
      <c r="K7" s="9">
        <f>K$4*J7</f>
        <v>4103.55</v>
      </c>
    </row>
    <row r="8" spans="2:11" x14ac:dyDescent="0.25">
      <c r="B8" s="58" t="s">
        <v>34</v>
      </c>
      <c r="C8" s="32" t="s">
        <v>31</v>
      </c>
      <c r="D8" s="7" t="s">
        <v>6</v>
      </c>
      <c r="E8" s="8">
        <v>0.32</v>
      </c>
      <c r="F8" s="59">
        <f>F$4*E$8*0.065*1000</f>
        <v>13048.880000000001</v>
      </c>
      <c r="G8" s="55"/>
      <c r="H8" s="55"/>
      <c r="J8" s="8">
        <v>0.32</v>
      </c>
      <c r="K8" s="53">
        <f>K$4*J$8*0.065*1000</f>
        <v>77594.400000000009</v>
      </c>
    </row>
    <row r="9" spans="2:11" x14ac:dyDescent="0.25">
      <c r="B9" s="58" t="s">
        <v>35</v>
      </c>
      <c r="C9" s="32" t="s">
        <v>32</v>
      </c>
      <c r="D9" s="7" t="s">
        <v>5</v>
      </c>
      <c r="E9" s="8">
        <v>1E-3</v>
      </c>
      <c r="F9" s="59">
        <f>F4*$E9*0.065*1000</f>
        <v>40.777750000000012</v>
      </c>
      <c r="G9" s="55"/>
      <c r="H9" s="55"/>
      <c r="J9" s="8">
        <v>1E-3</v>
      </c>
      <c r="K9" s="53">
        <f>K4*$J9*0.065*1000</f>
        <v>242.48250000000002</v>
      </c>
    </row>
    <row r="10" spans="2:11" x14ac:dyDescent="0.25">
      <c r="B10" s="6" t="s">
        <v>36</v>
      </c>
      <c r="C10" s="61" t="s">
        <v>29</v>
      </c>
      <c r="D10" s="4" t="s">
        <v>7</v>
      </c>
      <c r="E10" s="5">
        <v>1</v>
      </c>
      <c r="F10" s="9">
        <v>269.12</v>
      </c>
      <c r="G10" s="50"/>
      <c r="H10" s="50"/>
      <c r="J10" s="8">
        <v>1</v>
      </c>
      <c r="K10" s="9">
        <v>1876</v>
      </c>
    </row>
    <row r="11" spans="2:11" ht="15.75" thickBot="1" x14ac:dyDescent="0.3">
      <c r="B11" s="11" t="s">
        <v>37</v>
      </c>
      <c r="C11" s="17" t="s">
        <v>30</v>
      </c>
      <c r="D11" s="12" t="s">
        <v>6</v>
      </c>
      <c r="E11" s="13">
        <v>0.2</v>
      </c>
      <c r="F11" s="9">
        <f>$F$4*E11</f>
        <v>125.47000000000001</v>
      </c>
      <c r="G11" s="50"/>
      <c r="H11" s="50"/>
      <c r="J11" s="13">
        <v>0.2</v>
      </c>
      <c r="K11" s="9">
        <f>$K$4*J11</f>
        <v>746.1</v>
      </c>
    </row>
    <row r="12" spans="2:11" x14ac:dyDescent="0.25">
      <c r="B12" s="48"/>
      <c r="C12" s="49"/>
      <c r="D12" s="50"/>
      <c r="E12" s="51"/>
      <c r="F12" s="50"/>
      <c r="G12" s="50"/>
      <c r="H12" s="50"/>
    </row>
    <row r="13" spans="2:11" x14ac:dyDescent="0.25">
      <c r="G13" s="56"/>
      <c r="H13" s="56"/>
    </row>
    <row r="14" spans="2:11" x14ac:dyDescent="0.25">
      <c r="G14" s="56"/>
      <c r="H14" s="5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2.75" x14ac:dyDescent="0.25"/>
  <cols>
    <col min="1" max="1" width="9.140625" style="24"/>
    <col min="2" max="2" width="13.7109375" style="24" customWidth="1"/>
    <col min="3" max="3" width="12.7109375" style="24" customWidth="1"/>
    <col min="4" max="4" width="17" style="24" customWidth="1"/>
    <col min="5" max="16384" width="9.140625" style="24"/>
  </cols>
  <sheetData>
    <row r="1" spans="1:5" ht="15" customHeight="1" x14ac:dyDescent="0.25">
      <c r="A1" s="42" t="s">
        <v>11</v>
      </c>
      <c r="B1" s="43"/>
      <c r="C1" s="43"/>
      <c r="D1" s="43"/>
      <c r="E1" s="44"/>
    </row>
    <row r="2" spans="1:5" ht="14.25" customHeight="1" x14ac:dyDescent="0.25">
      <c r="A2" s="45" t="s">
        <v>23</v>
      </c>
      <c r="B2" s="46"/>
      <c r="C2" s="46"/>
      <c r="D2" s="46"/>
      <c r="E2" s="47"/>
    </row>
    <row r="3" spans="1:5" ht="25.5" x14ac:dyDescent="0.25">
      <c r="A3" s="20"/>
      <c r="B3" s="25"/>
      <c r="C3" s="22" t="s">
        <v>13</v>
      </c>
      <c r="D3" s="26" t="s">
        <v>14</v>
      </c>
      <c r="E3" s="27" t="s">
        <v>22</v>
      </c>
    </row>
    <row r="4" spans="1:5" x14ac:dyDescent="0.25">
      <c r="A4" s="20" t="s">
        <v>0</v>
      </c>
      <c r="B4" s="23" t="s">
        <v>10</v>
      </c>
      <c r="C4" s="7" t="s">
        <v>12</v>
      </c>
      <c r="D4" s="7" t="s">
        <v>12</v>
      </c>
      <c r="E4" s="27"/>
    </row>
    <row r="5" spans="1:5" x14ac:dyDescent="0.25">
      <c r="A5" s="20">
        <v>1</v>
      </c>
      <c r="B5" s="25" t="s">
        <v>15</v>
      </c>
      <c r="C5" s="7">
        <v>51.28</v>
      </c>
      <c r="D5" s="7">
        <v>29.94</v>
      </c>
      <c r="E5" s="9">
        <f>C5+D5</f>
        <v>81.22</v>
      </c>
    </row>
    <row r="6" spans="1:5" x14ac:dyDescent="0.25">
      <c r="A6" s="20">
        <v>2</v>
      </c>
      <c r="B6" s="25" t="s">
        <v>16</v>
      </c>
      <c r="C6" s="7">
        <v>51.69</v>
      </c>
      <c r="D6" s="21">
        <v>50.83</v>
      </c>
      <c r="E6" s="9">
        <f t="shared" ref="E6:E11" si="0">C6+D6</f>
        <v>102.52</v>
      </c>
    </row>
    <row r="7" spans="1:5" x14ac:dyDescent="0.25">
      <c r="A7" s="20">
        <v>3</v>
      </c>
      <c r="B7" s="25" t="s">
        <v>17</v>
      </c>
      <c r="C7" s="21">
        <v>18.690000000000001</v>
      </c>
      <c r="D7" s="21">
        <v>69.78</v>
      </c>
      <c r="E7" s="9">
        <f t="shared" si="0"/>
        <v>88.47</v>
      </c>
    </row>
    <row r="8" spans="1:5" x14ac:dyDescent="0.25">
      <c r="A8" s="20">
        <v>4</v>
      </c>
      <c r="B8" s="25" t="s">
        <v>18</v>
      </c>
      <c r="C8" s="21">
        <v>72.16</v>
      </c>
      <c r="D8" s="21">
        <v>133.6</v>
      </c>
      <c r="E8" s="9">
        <f t="shared" si="0"/>
        <v>205.76</v>
      </c>
    </row>
    <row r="9" spans="1:5" x14ac:dyDescent="0.25">
      <c r="A9" s="20">
        <v>5</v>
      </c>
      <c r="B9" s="25" t="s">
        <v>19</v>
      </c>
      <c r="C9" s="21">
        <v>100.44</v>
      </c>
      <c r="D9" s="21">
        <v>190.18</v>
      </c>
      <c r="E9" s="9">
        <f t="shared" si="0"/>
        <v>290.62</v>
      </c>
    </row>
    <row r="10" spans="1:5" x14ac:dyDescent="0.25">
      <c r="A10" s="20">
        <v>6</v>
      </c>
      <c r="B10" s="25" t="s">
        <v>20</v>
      </c>
      <c r="C10" s="21">
        <v>43.98</v>
      </c>
      <c r="D10" s="21">
        <v>64.37</v>
      </c>
      <c r="E10" s="9">
        <f t="shared" si="0"/>
        <v>108.35</v>
      </c>
    </row>
    <row r="11" spans="1:5" ht="13.5" thickBot="1" x14ac:dyDescent="0.3">
      <c r="A11" s="19">
        <v>7</v>
      </c>
      <c r="B11" s="30" t="s">
        <v>21</v>
      </c>
      <c r="C11" s="28">
        <v>71.78</v>
      </c>
      <c r="D11" s="28">
        <v>64.459999999999994</v>
      </c>
      <c r="E11" s="14">
        <f t="shared" si="0"/>
        <v>136.24</v>
      </c>
    </row>
    <row r="12" spans="1:5" ht="13.5" thickBot="1" x14ac:dyDescent="0.3">
      <c r="A12" s="29"/>
      <c r="B12" s="31" t="s">
        <v>24</v>
      </c>
      <c r="C12" s="16">
        <f>SUM(C5:C11)</f>
        <v>410.02</v>
      </c>
      <c r="D12" s="16">
        <f>SUM(D5:D11)</f>
        <v>603.16000000000008</v>
      </c>
      <c r="E12" s="18">
        <f>SUM(E5:E11)</f>
        <v>1013.1800000000001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МирзаяновИИ</dc:creator>
  <cp:lastModifiedBy>МирзаяновИИ</cp:lastModifiedBy>
  <dcterms:created xsi:type="dcterms:W3CDTF">2025-09-20T10:19:57Z</dcterms:created>
  <dcterms:modified xsi:type="dcterms:W3CDTF">2025-09-22T10:44:40Z</dcterms:modified>
</cp:coreProperties>
</file>