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19155" windowHeight="8520" activeTab="2"/>
  </bookViews>
  <sheets>
    <sheet name="ВОРPt" sheetId="1" r:id="rId1"/>
    <sheet name="ВОР2FB" sheetId="3" r:id="rId2"/>
    <sheet name="ВОР3" sheetId="4" r:id="rId3"/>
    <sheet name="Специф." sheetId="2" r:id="rId4"/>
  </sheets>
  <calcPr calcId="145621"/>
</workbook>
</file>

<file path=xl/calcChain.xml><?xml version="1.0" encoding="utf-8"?>
<calcChain xmlns="http://schemas.openxmlformats.org/spreadsheetml/2006/main">
  <c r="E12" i="3" l="1"/>
  <c r="E11" i="3"/>
  <c r="E18" i="3"/>
  <c r="E17" i="3"/>
  <c r="E24" i="3"/>
  <c r="E23" i="3"/>
  <c r="E9" i="4"/>
  <c r="E8" i="4"/>
  <c r="E15" i="4"/>
  <c r="E14" i="4"/>
  <c r="E20" i="4"/>
  <c r="E21" i="4"/>
  <c r="E13" i="4" l="1"/>
  <c r="D25" i="1"/>
  <c r="E25" i="1" s="1"/>
  <c r="E16" i="3"/>
  <c r="C13" i="2"/>
  <c r="C6" i="2"/>
  <c r="E5" i="1" l="1"/>
  <c r="E4" i="1"/>
  <c r="E15" i="1"/>
  <c r="E23" i="1"/>
  <c r="E22" i="1"/>
  <c r="E16" i="1" l="1"/>
  <c r="E17" i="1"/>
  <c r="E11" i="1"/>
  <c r="E10" i="1"/>
</calcChain>
</file>

<file path=xl/sharedStrings.xml><?xml version="1.0" encoding="utf-8"?>
<sst xmlns="http://schemas.openxmlformats.org/spreadsheetml/2006/main" count="171" uniqueCount="49">
  <si>
    <t>№ п.п.</t>
  </si>
  <si>
    <t>Наименование</t>
  </si>
  <si>
    <t>Ед. изм.</t>
  </si>
  <si>
    <t>Коэф. расхода</t>
  </si>
  <si>
    <t>Объем</t>
  </si>
  <si>
    <t>м²</t>
  </si>
  <si>
    <t>кг</t>
  </si>
  <si>
    <t>Грунтовка БЕТОН-КОНТАКТ</t>
  </si>
  <si>
    <t>1.2</t>
  </si>
  <si>
    <t>Грунтовка универсальный ЛАСТИМИН_ / LP-51 А</t>
  </si>
  <si>
    <t>Помещения:</t>
  </si>
  <si>
    <t>Спецификация выполненных работ</t>
  </si>
  <si>
    <t>Объем, м²</t>
  </si>
  <si>
    <t>Шпатлевка гипсовая_ / белая</t>
  </si>
  <si>
    <t>сумма:</t>
  </si>
  <si>
    <t>Ведомость работ и используемых материалов (Шпаклевка базовая)</t>
  </si>
  <si>
    <t>Выравнивание потолка с предварительной огрунтовкой поверхности / по ЖБ поверхности / толщ. 5 мм</t>
  </si>
  <si>
    <t>Шпатлевка гипсовая</t>
  </si>
  <si>
    <t>Ведомость работ и используемых материалов (Шпаклевка финишная)</t>
  </si>
  <si>
    <t xml:space="preserve">Шпатлевка цементная </t>
  </si>
  <si>
    <t>Ведомость работ и используемых материалов (Штукатура)</t>
  </si>
  <si>
    <t>Ведомость работ и используемых материалов (Окраска)</t>
  </si>
  <si>
    <t>Ведомость работ и используемых материалов (Файерборд)</t>
  </si>
  <si>
    <t>3.019</t>
  </si>
  <si>
    <t>2.022</t>
  </si>
  <si>
    <t>шпаклевка базовая и финишная шпаклевка</t>
  </si>
  <si>
    <t>Окараска</t>
  </si>
  <si>
    <t>Зашивка приборов отопления / ГВЛВ / в 1 слой на каркасе (дымозащитное ограждение из Файерборда)</t>
  </si>
  <si>
    <t>Ведомость работ и используемых материалов (Окраска  файерборда)</t>
  </si>
  <si>
    <t>Выравнивание потолка с предварительной огрунтовкой / по оштукатуренной поверхности / толщ. 2 мм (Шпаклевка базовая)</t>
  </si>
  <si>
    <t>Выравнивание поверхности с предварительной огрунтовкой</t>
  </si>
  <si>
    <t>1.1</t>
  </si>
  <si>
    <t>1.3</t>
  </si>
  <si>
    <t>шт</t>
  </si>
  <si>
    <t>пог. м</t>
  </si>
  <si>
    <t>м2</t>
  </si>
  <si>
    <t>Угол пластиковый_/10*15*2,5м</t>
  </si>
  <si>
    <t>Профиль_/направляющий/50*50*0,40/3м</t>
  </si>
  <si>
    <t>Плита Кнауф Файерборд_ / 2500х1200х12.5 м</t>
  </si>
  <si>
    <t>Ведомость работ и используемых материалов (Шпаклевка финишная Файерборд)</t>
  </si>
  <si>
    <t>Ведомость работ и используемых материалов (Шпаклевка базовая Файерборд)</t>
  </si>
  <si>
    <t>Устройство перегородок на металлическом каркасе по системе Knauf</t>
  </si>
  <si>
    <t>Окраска поверхностей потолков с предварительной огрунтовкой поверхностей / в 2 слоя</t>
  </si>
  <si>
    <t>Краска водно-дисперсионная RAL 7044</t>
  </si>
  <si>
    <t xml:space="preserve">Ведомость работ и используемых материалов </t>
  </si>
  <si>
    <t>Краска водно-дисперсионная RAL 9003</t>
  </si>
  <si>
    <t>Штукатурка стен сухими смесями с установкой маяков с предварительной огрунтовкой / толщ. от 16,5 мм до 21 мм</t>
  </si>
  <si>
    <t>Смесь цементно-песчаная М100</t>
  </si>
  <si>
    <t>Штукатурка цементная, сухая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</si>
</sst>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ГОСТ тип А"/>
      <family val="2"/>
      <charset val="204"/>
    </font>
    <font>
      <sz val="10"/>
      <color theme="1"/>
      <name val="ГОСТ тип А"/>
      <family val="2"/>
      <charset val="204"/>
    </font>
    <font>
      <sz val="10"/>
      <name val="ГОСТ тип А"/>
      <family val="2"/>
      <charset val="204"/>
    </font>
    <font>
      <sz val="11"/>
      <color rgb="FF000000"/>
      <name val="Calibri"/>
    </font>
    <font>
      <sz val="11"/>
      <color rgb="FFC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7">
    <xf numFmtId="0" fontId="0" fillId="0" borderId="0" xfId="0"/>
    <xf numFmtId="2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0" borderId="1" xfId="0" applyFont="1" applyBorder="1" applyAlignment="1">
      <alignment horizontal="left" vertical="center" indent="2"/>
    </xf>
    <xf numFmtId="2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5" fillId="6" borderId="0" xfId="0" applyFont="1" applyFill="1"/>
    <xf numFmtId="0" fontId="0" fillId="6" borderId="0" xfId="0" applyFill="1"/>
    <xf numFmtId="0" fontId="3" fillId="0" borderId="1" xfId="0" applyFont="1" applyBorder="1" applyAlignment="1">
      <alignment horizontal="left" vertical="center" wrapText="1" indent="2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="85" zoomScaleNormal="85" workbookViewId="0">
      <selection activeCell="E23" sqref="E23"/>
    </sheetView>
  </sheetViews>
  <sheetFormatPr defaultRowHeight="15" x14ac:dyDescent="0.25"/>
  <cols>
    <col min="1" max="1" width="7.5703125" customWidth="1"/>
    <col min="2" max="2" width="54.85546875" customWidth="1"/>
    <col min="3" max="3" width="9.140625" customWidth="1"/>
    <col min="4" max="4" width="14.5703125" customWidth="1"/>
    <col min="5" max="5" width="8.85546875" customWidth="1"/>
  </cols>
  <sheetData>
    <row r="1" spans="1:7" x14ac:dyDescent="0.25">
      <c r="A1" s="6"/>
      <c r="B1" s="7" t="s">
        <v>20</v>
      </c>
      <c r="C1" s="8"/>
      <c r="D1" s="8"/>
      <c r="E1" s="8"/>
      <c r="G1" s="15"/>
    </row>
    <row r="2" spans="1:7" x14ac:dyDescent="0.25">
      <c r="A2" s="6" t="s">
        <v>0</v>
      </c>
      <c r="B2" s="9" t="s">
        <v>1</v>
      </c>
      <c r="C2" s="8" t="s">
        <v>2</v>
      </c>
      <c r="D2" s="8" t="s">
        <v>3</v>
      </c>
      <c r="E2" s="8" t="s">
        <v>4</v>
      </c>
      <c r="G2" s="15"/>
    </row>
    <row r="3" spans="1:7" ht="25.5" x14ac:dyDescent="0.25">
      <c r="A3" s="10">
        <v>1</v>
      </c>
      <c r="B3" s="11" t="s">
        <v>46</v>
      </c>
      <c r="C3" s="1" t="s">
        <v>5</v>
      </c>
      <c r="D3" s="2">
        <v>1</v>
      </c>
      <c r="E3" s="1">
        <v>47.42</v>
      </c>
      <c r="G3" s="15"/>
    </row>
    <row r="4" spans="1:7" x14ac:dyDescent="0.25">
      <c r="A4" s="10">
        <v>1.1000000000000001</v>
      </c>
      <c r="B4" s="16" t="s">
        <v>47</v>
      </c>
      <c r="C4" s="1" t="s">
        <v>6</v>
      </c>
      <c r="D4" s="2">
        <v>4.5</v>
      </c>
      <c r="E4" s="1">
        <f>$E$3*D4</f>
        <v>213.39000000000001</v>
      </c>
      <c r="G4" s="15"/>
    </row>
    <row r="5" spans="1:7" x14ac:dyDescent="0.25">
      <c r="A5" s="10" t="s">
        <v>8</v>
      </c>
      <c r="B5" s="16" t="s">
        <v>7</v>
      </c>
      <c r="C5" s="1" t="s">
        <v>6</v>
      </c>
      <c r="D5" s="2">
        <v>0.25</v>
      </c>
      <c r="E5" s="1">
        <f>$E$3*D5</f>
        <v>11.855</v>
      </c>
      <c r="G5" s="15"/>
    </row>
    <row r="6" spans="1:7" x14ac:dyDescent="0.25">
      <c r="A6" s="23"/>
      <c r="B6" s="23"/>
      <c r="C6" s="23"/>
      <c r="D6" s="23"/>
      <c r="E6" s="23"/>
    </row>
    <row r="7" spans="1:7" x14ac:dyDescent="0.25">
      <c r="A7" s="6"/>
      <c r="B7" s="7" t="s">
        <v>15</v>
      </c>
      <c r="C7" s="8"/>
      <c r="D7" s="8"/>
      <c r="E7" s="8"/>
      <c r="G7" s="13"/>
    </row>
    <row r="8" spans="1:7" x14ac:dyDescent="0.25">
      <c r="A8" s="6" t="s">
        <v>0</v>
      </c>
      <c r="B8" s="9" t="s">
        <v>1</v>
      </c>
      <c r="C8" s="8" t="s">
        <v>2</v>
      </c>
      <c r="D8" s="8" t="s">
        <v>3</v>
      </c>
      <c r="E8" s="8" t="s">
        <v>4</v>
      </c>
      <c r="G8" s="13"/>
    </row>
    <row r="9" spans="1:7" ht="25.5" x14ac:dyDescent="0.25">
      <c r="A9" s="10">
        <v>1</v>
      </c>
      <c r="B9" s="11" t="s">
        <v>16</v>
      </c>
      <c r="C9" s="1" t="s">
        <v>5</v>
      </c>
      <c r="D9" s="2">
        <v>1</v>
      </c>
      <c r="E9" s="1">
        <v>860.08</v>
      </c>
      <c r="F9">
        <v>595.26</v>
      </c>
      <c r="G9" s="13"/>
    </row>
    <row r="10" spans="1:7" x14ac:dyDescent="0.25">
      <c r="A10" s="10">
        <v>1.1000000000000001</v>
      </c>
      <c r="B10" s="16" t="s">
        <v>48</v>
      </c>
      <c r="C10" s="1" t="s">
        <v>6</v>
      </c>
      <c r="D10" s="2">
        <v>1.3</v>
      </c>
      <c r="E10" s="1">
        <f>$E$9*D10</f>
        <v>1118.104</v>
      </c>
      <c r="G10" s="13"/>
    </row>
    <row r="11" spans="1:7" x14ac:dyDescent="0.25">
      <c r="A11" s="10" t="s">
        <v>8</v>
      </c>
      <c r="B11" s="16" t="s">
        <v>7</v>
      </c>
      <c r="C11" s="1" t="s">
        <v>6</v>
      </c>
      <c r="D11" s="2">
        <v>0.15</v>
      </c>
      <c r="E11" s="1">
        <f>$E$9*D11</f>
        <v>129.012</v>
      </c>
      <c r="G11" s="13"/>
    </row>
    <row r="12" spans="1:7" x14ac:dyDescent="0.25">
      <c r="A12" s="23"/>
      <c r="B12" s="23"/>
      <c r="C12" s="23"/>
      <c r="D12" s="23"/>
      <c r="E12" s="23"/>
    </row>
    <row r="13" spans="1:7" x14ac:dyDescent="0.25">
      <c r="A13" s="6"/>
      <c r="B13" s="7" t="s">
        <v>18</v>
      </c>
      <c r="C13" s="8"/>
      <c r="D13" s="8"/>
      <c r="E13" s="8"/>
      <c r="G13" s="14"/>
    </row>
    <row r="14" spans="1:7" x14ac:dyDescent="0.25">
      <c r="A14" s="6" t="s">
        <v>0</v>
      </c>
      <c r="B14" s="9" t="s">
        <v>1</v>
      </c>
      <c r="C14" s="8" t="s">
        <v>2</v>
      </c>
      <c r="D14" s="8" t="s">
        <v>3</v>
      </c>
      <c r="E14" s="8" t="s">
        <v>4</v>
      </c>
      <c r="G14" s="14"/>
    </row>
    <row r="15" spans="1:7" ht="25.5" x14ac:dyDescent="0.25">
      <c r="A15" s="10">
        <v>1</v>
      </c>
      <c r="B15" s="11" t="s">
        <v>29</v>
      </c>
      <c r="C15" s="1" t="s">
        <v>5</v>
      </c>
      <c r="D15" s="2">
        <v>1</v>
      </c>
      <c r="E15" s="1">
        <f>E9</f>
        <v>860.08</v>
      </c>
      <c r="F15">
        <v>595.26</v>
      </c>
      <c r="G15" s="14"/>
    </row>
    <row r="16" spans="1:7" x14ac:dyDescent="0.25">
      <c r="A16" s="10">
        <v>1.1000000000000001</v>
      </c>
      <c r="B16" s="16" t="s">
        <v>9</v>
      </c>
      <c r="C16" s="1" t="s">
        <v>6</v>
      </c>
      <c r="D16" s="2">
        <v>0.15</v>
      </c>
      <c r="E16" s="1">
        <f>$E$15*D16</f>
        <v>129.012</v>
      </c>
      <c r="G16" s="14"/>
    </row>
    <row r="17" spans="1:7" x14ac:dyDescent="0.25">
      <c r="A17" s="10" t="s">
        <v>8</v>
      </c>
      <c r="B17" s="22" t="s">
        <v>13</v>
      </c>
      <c r="C17" s="1" t="s">
        <v>6</v>
      </c>
      <c r="D17" s="2">
        <v>4.5</v>
      </c>
      <c r="E17" s="1">
        <f>$E$15*D17</f>
        <v>3870.36</v>
      </c>
      <c r="G17" s="14"/>
    </row>
    <row r="18" spans="1:7" x14ac:dyDescent="0.25">
      <c r="A18" s="24"/>
      <c r="B18" s="24"/>
      <c r="C18" s="24"/>
      <c r="D18" s="24"/>
      <c r="E18" s="24"/>
    </row>
    <row r="19" spans="1:7" x14ac:dyDescent="0.25">
      <c r="A19" s="6"/>
      <c r="B19" s="7" t="s">
        <v>21</v>
      </c>
      <c r="C19" s="8"/>
      <c r="D19" s="8"/>
      <c r="E19" s="8"/>
      <c r="G19" s="12"/>
    </row>
    <row r="20" spans="1:7" x14ac:dyDescent="0.25">
      <c r="A20" s="6" t="s">
        <v>0</v>
      </c>
      <c r="B20" s="9" t="s">
        <v>1</v>
      </c>
      <c r="C20" s="8" t="s">
        <v>2</v>
      </c>
      <c r="D20" s="8" t="s">
        <v>3</v>
      </c>
      <c r="E20" s="8" t="s">
        <v>4</v>
      </c>
      <c r="G20" s="12"/>
    </row>
    <row r="21" spans="1:7" ht="25.5" x14ac:dyDescent="0.25">
      <c r="A21" s="10">
        <v>1</v>
      </c>
      <c r="B21" s="11" t="s">
        <v>42</v>
      </c>
      <c r="C21" s="1" t="s">
        <v>5</v>
      </c>
      <c r="D21" s="2">
        <v>1</v>
      </c>
      <c r="E21" s="1">
        <v>998.06</v>
      </c>
      <c r="F21">
        <v>746.58</v>
      </c>
      <c r="G21" s="12"/>
    </row>
    <row r="22" spans="1:7" x14ac:dyDescent="0.25">
      <c r="A22" s="10">
        <v>1.1000000000000001</v>
      </c>
      <c r="B22" s="16" t="s">
        <v>9</v>
      </c>
      <c r="C22" s="1" t="s">
        <v>6</v>
      </c>
      <c r="D22" s="2">
        <v>0.15</v>
      </c>
      <c r="E22" s="1">
        <f>$E$21*D22</f>
        <v>149.70899999999997</v>
      </c>
      <c r="G22" s="12"/>
    </row>
    <row r="23" spans="1:7" x14ac:dyDescent="0.25">
      <c r="A23" s="10" t="s">
        <v>8</v>
      </c>
      <c r="B23" s="22" t="s">
        <v>45</v>
      </c>
      <c r="C23" s="1" t="s">
        <v>6</v>
      </c>
      <c r="D23" s="2">
        <v>0.3</v>
      </c>
      <c r="E23" s="1">
        <f>$E$21*D23</f>
        <v>299.41799999999995</v>
      </c>
      <c r="G23" s="12"/>
    </row>
    <row r="25" spans="1:7" x14ac:dyDescent="0.25">
      <c r="D25">
        <f>998.06/100</f>
        <v>9.980599999999999</v>
      </c>
      <c r="E25">
        <f>860.08/D25</f>
        <v>86.175179848906893</v>
      </c>
    </row>
  </sheetData>
  <mergeCells count="3">
    <mergeCell ref="A6:E6"/>
    <mergeCell ref="A12:E12"/>
    <mergeCell ref="A18:E1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13" workbookViewId="0">
      <selection sqref="A1:E24"/>
    </sheetView>
  </sheetViews>
  <sheetFormatPr defaultRowHeight="15" x14ac:dyDescent="0.25"/>
  <cols>
    <col min="2" max="2" width="51" customWidth="1"/>
    <col min="4" max="4" width="15.28515625" customWidth="1"/>
  </cols>
  <sheetData>
    <row r="1" spans="1:7" x14ac:dyDescent="0.25">
      <c r="A1" s="6"/>
      <c r="B1" s="7" t="s">
        <v>22</v>
      </c>
      <c r="C1" s="8"/>
      <c r="D1" s="8"/>
      <c r="E1" s="8"/>
      <c r="G1" s="21"/>
    </row>
    <row r="2" spans="1:7" x14ac:dyDescent="0.25">
      <c r="A2" s="6" t="s">
        <v>0</v>
      </c>
      <c r="B2" s="9" t="s">
        <v>1</v>
      </c>
      <c r="C2" s="8" t="s">
        <v>2</v>
      </c>
      <c r="D2" s="8" t="s">
        <v>3</v>
      </c>
      <c r="E2" s="8" t="s">
        <v>4</v>
      </c>
      <c r="G2" s="21"/>
    </row>
    <row r="3" spans="1:7" ht="25.5" x14ac:dyDescent="0.25">
      <c r="A3" s="10">
        <v>1</v>
      </c>
      <c r="B3" s="11" t="s">
        <v>27</v>
      </c>
      <c r="C3" s="1" t="s">
        <v>5</v>
      </c>
      <c r="D3" s="2">
        <v>1</v>
      </c>
      <c r="E3" s="1">
        <v>37.44</v>
      </c>
      <c r="F3" s="17"/>
      <c r="G3" s="21"/>
    </row>
    <row r="4" spans="1:7" x14ac:dyDescent="0.25">
      <c r="A4" s="10" t="s">
        <v>31</v>
      </c>
      <c r="B4" s="11" t="s">
        <v>36</v>
      </c>
      <c r="C4" s="1" t="s">
        <v>33</v>
      </c>
      <c r="D4" s="2">
        <v>1</v>
      </c>
      <c r="E4" s="1">
        <v>22</v>
      </c>
      <c r="F4" s="17"/>
      <c r="G4" s="21"/>
    </row>
    <row r="5" spans="1:7" x14ac:dyDescent="0.25">
      <c r="A5" s="10" t="s">
        <v>8</v>
      </c>
      <c r="B5" s="11" t="s">
        <v>37</v>
      </c>
      <c r="C5" s="1" t="s">
        <v>34</v>
      </c>
      <c r="D5" s="2">
        <v>1</v>
      </c>
      <c r="E5" s="1">
        <v>201</v>
      </c>
      <c r="F5" s="17"/>
      <c r="G5" s="21"/>
    </row>
    <row r="6" spans="1:7" x14ac:dyDescent="0.25">
      <c r="A6" s="10" t="s">
        <v>32</v>
      </c>
      <c r="B6" s="11" t="s">
        <v>38</v>
      </c>
      <c r="C6" s="1" t="s">
        <v>35</v>
      </c>
      <c r="D6" s="2">
        <v>1.1000000000000001</v>
      </c>
      <c r="E6" s="1">
        <v>41.183999999999997</v>
      </c>
      <c r="F6" s="17"/>
      <c r="G6" s="21"/>
    </row>
    <row r="7" spans="1:7" x14ac:dyDescent="0.25">
      <c r="A7" s="24"/>
      <c r="B7" s="24"/>
      <c r="C7" s="24"/>
      <c r="D7" s="24"/>
      <c r="E7" s="24"/>
      <c r="G7" s="21"/>
    </row>
    <row r="8" spans="1:7" x14ac:dyDescent="0.25">
      <c r="A8" s="6"/>
      <c r="B8" s="7" t="s">
        <v>40</v>
      </c>
      <c r="C8" s="8"/>
      <c r="D8" s="8"/>
      <c r="E8" s="8"/>
      <c r="G8" s="20"/>
    </row>
    <row r="9" spans="1:7" x14ac:dyDescent="0.25">
      <c r="A9" s="6" t="s">
        <v>0</v>
      </c>
      <c r="B9" s="9" t="s">
        <v>1</v>
      </c>
      <c r="C9" s="8" t="s">
        <v>2</v>
      </c>
      <c r="D9" s="8" t="s">
        <v>3</v>
      </c>
      <c r="E9" s="8" t="s">
        <v>4</v>
      </c>
      <c r="G9" s="20"/>
    </row>
    <row r="10" spans="1:7" x14ac:dyDescent="0.25">
      <c r="A10" s="10">
        <v>1</v>
      </c>
      <c r="B10" s="11" t="s">
        <v>30</v>
      </c>
      <c r="C10" s="1" t="s">
        <v>5</v>
      </c>
      <c r="D10" s="2">
        <v>1</v>
      </c>
      <c r="E10" s="1">
        <v>37.44</v>
      </c>
      <c r="G10" s="20"/>
    </row>
    <row r="11" spans="1:7" x14ac:dyDescent="0.25">
      <c r="A11" s="10">
        <v>1.1000000000000001</v>
      </c>
      <c r="B11" s="16" t="s">
        <v>19</v>
      </c>
      <c r="C11" s="1" t="s">
        <v>6</v>
      </c>
      <c r="D11" s="2">
        <v>1.8</v>
      </c>
      <c r="E11" s="1">
        <f>E10*D11</f>
        <v>67.391999999999996</v>
      </c>
      <c r="G11" s="20"/>
    </row>
    <row r="12" spans="1:7" x14ac:dyDescent="0.25">
      <c r="A12" s="10" t="s">
        <v>8</v>
      </c>
      <c r="B12" s="16" t="s">
        <v>9</v>
      </c>
      <c r="C12" s="1" t="s">
        <v>6</v>
      </c>
      <c r="D12" s="2">
        <v>0.15</v>
      </c>
      <c r="E12" s="1">
        <f>E10*D12</f>
        <v>5.6159999999999997</v>
      </c>
      <c r="G12" s="20"/>
    </row>
    <row r="13" spans="1:7" x14ac:dyDescent="0.25">
      <c r="A13" s="23"/>
      <c r="B13" s="23"/>
      <c r="C13" s="23"/>
      <c r="D13" s="23"/>
      <c r="E13" s="23"/>
      <c r="G13" s="20"/>
    </row>
    <row r="14" spans="1:7" x14ac:dyDescent="0.25">
      <c r="A14" s="6"/>
      <c r="B14" s="7" t="s">
        <v>39</v>
      </c>
      <c r="C14" s="8"/>
      <c r="D14" s="8"/>
      <c r="E14" s="8"/>
      <c r="G14" s="20"/>
    </row>
    <row r="15" spans="1:7" x14ac:dyDescent="0.25">
      <c r="A15" s="6" t="s">
        <v>0</v>
      </c>
      <c r="B15" s="9" t="s">
        <v>1</v>
      </c>
      <c r="C15" s="8" t="s">
        <v>2</v>
      </c>
      <c r="D15" s="8" t="s">
        <v>3</v>
      </c>
      <c r="E15" s="8" t="s">
        <v>4</v>
      </c>
      <c r="G15" s="20"/>
    </row>
    <row r="16" spans="1:7" x14ac:dyDescent="0.25">
      <c r="A16" s="10">
        <v>1</v>
      </c>
      <c r="B16" s="11" t="s">
        <v>30</v>
      </c>
      <c r="C16" s="1" t="s">
        <v>5</v>
      </c>
      <c r="D16" s="2">
        <v>1</v>
      </c>
      <c r="E16" s="1">
        <f>E10</f>
        <v>37.44</v>
      </c>
      <c r="G16" s="20"/>
    </row>
    <row r="17" spans="1:7" x14ac:dyDescent="0.25">
      <c r="A17" s="10">
        <v>1.1000000000000001</v>
      </c>
      <c r="B17" s="16" t="s">
        <v>9</v>
      </c>
      <c r="C17" s="1" t="s">
        <v>6</v>
      </c>
      <c r="D17" s="2">
        <v>0.15</v>
      </c>
      <c r="E17" s="1">
        <f>E16*D17</f>
        <v>5.6159999999999997</v>
      </c>
      <c r="G17" s="20"/>
    </row>
    <row r="18" spans="1:7" x14ac:dyDescent="0.25">
      <c r="A18" s="10" t="s">
        <v>8</v>
      </c>
      <c r="B18" s="22" t="s">
        <v>17</v>
      </c>
      <c r="C18" s="1" t="s">
        <v>6</v>
      </c>
      <c r="D18" s="2">
        <v>1.8</v>
      </c>
      <c r="E18" s="1">
        <f>E16*D18</f>
        <v>67.391999999999996</v>
      </c>
      <c r="G18" s="20"/>
    </row>
    <row r="19" spans="1:7" x14ac:dyDescent="0.25">
      <c r="A19" s="24"/>
      <c r="B19" s="24"/>
      <c r="C19" s="24"/>
      <c r="D19" s="24"/>
      <c r="E19" s="24"/>
      <c r="G19" s="20"/>
    </row>
    <row r="20" spans="1:7" x14ac:dyDescent="0.25">
      <c r="A20" s="6"/>
      <c r="B20" s="7" t="s">
        <v>28</v>
      </c>
      <c r="C20" s="8"/>
      <c r="D20" s="8"/>
      <c r="E20" s="8"/>
      <c r="G20" s="20"/>
    </row>
    <row r="21" spans="1:7" x14ac:dyDescent="0.25">
      <c r="A21" s="6" t="s">
        <v>0</v>
      </c>
      <c r="B21" s="9" t="s">
        <v>1</v>
      </c>
      <c r="C21" s="8" t="s">
        <v>2</v>
      </c>
      <c r="D21" s="8" t="s">
        <v>3</v>
      </c>
      <c r="E21" s="8" t="s">
        <v>4</v>
      </c>
      <c r="G21" s="20"/>
    </row>
    <row r="22" spans="1:7" ht="25.5" x14ac:dyDescent="0.25">
      <c r="A22" s="10">
        <v>1</v>
      </c>
      <c r="B22" s="11" t="s">
        <v>42</v>
      </c>
      <c r="C22" s="1" t="s">
        <v>5</v>
      </c>
      <c r="D22" s="2">
        <v>1</v>
      </c>
      <c r="E22" s="1">
        <v>37.44</v>
      </c>
      <c r="G22" s="20"/>
    </row>
    <row r="23" spans="1:7" x14ac:dyDescent="0.25">
      <c r="A23" s="10">
        <v>1.1000000000000001</v>
      </c>
      <c r="B23" s="16" t="s">
        <v>9</v>
      </c>
      <c r="C23" s="1" t="s">
        <v>6</v>
      </c>
      <c r="D23" s="2">
        <v>0.15</v>
      </c>
      <c r="E23" s="1">
        <f>E22*D23</f>
        <v>5.6159999999999997</v>
      </c>
      <c r="G23" s="20"/>
    </row>
    <row r="24" spans="1:7" x14ac:dyDescent="0.25">
      <c r="A24" s="10" t="s">
        <v>8</v>
      </c>
      <c r="B24" s="22" t="s">
        <v>43</v>
      </c>
      <c r="C24" s="1" t="s">
        <v>6</v>
      </c>
      <c r="D24" s="2">
        <v>0.3</v>
      </c>
      <c r="E24" s="1">
        <f>E22*D24</f>
        <v>11.231999999999999</v>
      </c>
      <c r="G24" s="20"/>
    </row>
  </sheetData>
  <mergeCells count="3">
    <mergeCell ref="A19:E19"/>
    <mergeCell ref="A7:E7"/>
    <mergeCell ref="A13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topLeftCell="A7" workbookViewId="0">
      <selection activeCell="B17" sqref="B17"/>
    </sheetView>
  </sheetViews>
  <sheetFormatPr defaultRowHeight="15" x14ac:dyDescent="0.25"/>
  <cols>
    <col min="2" max="2" width="51" customWidth="1"/>
    <col min="4" max="4" width="15.5703125" customWidth="1"/>
  </cols>
  <sheetData>
    <row r="1" spans="1:5" x14ac:dyDescent="0.25">
      <c r="A1" s="6"/>
      <c r="B1" s="7" t="s">
        <v>44</v>
      </c>
      <c r="C1" s="8"/>
      <c r="D1" s="8"/>
      <c r="E1" s="8"/>
    </row>
    <row r="2" spans="1:5" x14ac:dyDescent="0.25">
      <c r="A2" s="6" t="s">
        <v>0</v>
      </c>
      <c r="B2" s="9" t="s">
        <v>1</v>
      </c>
      <c r="C2" s="8" t="s">
        <v>2</v>
      </c>
      <c r="D2" s="8" t="s">
        <v>3</v>
      </c>
      <c r="E2" s="8" t="s">
        <v>4</v>
      </c>
    </row>
    <row r="3" spans="1:5" ht="25.5" x14ac:dyDescent="0.25">
      <c r="A3" s="10">
        <v>1</v>
      </c>
      <c r="B3" s="11" t="s">
        <v>41</v>
      </c>
      <c r="C3" s="1" t="s">
        <v>5</v>
      </c>
      <c r="D3" s="2">
        <v>1</v>
      </c>
      <c r="E3" s="1">
        <v>9.2799999999999994</v>
      </c>
    </row>
    <row r="4" spans="1:5" x14ac:dyDescent="0.25">
      <c r="A4" s="24"/>
      <c r="B4" s="24"/>
      <c r="C4" s="24"/>
      <c r="D4" s="24"/>
      <c r="E4" s="24"/>
    </row>
    <row r="5" spans="1:5" x14ac:dyDescent="0.25">
      <c r="A5" s="6"/>
      <c r="B5" s="7" t="s">
        <v>15</v>
      </c>
      <c r="C5" s="8"/>
      <c r="D5" s="8"/>
      <c r="E5" s="8"/>
    </row>
    <row r="6" spans="1:5" x14ac:dyDescent="0.25">
      <c r="A6" s="6" t="s">
        <v>0</v>
      </c>
      <c r="B6" s="9" t="s">
        <v>1</v>
      </c>
      <c r="C6" s="8" t="s">
        <v>2</v>
      </c>
      <c r="D6" s="8" t="s">
        <v>3</v>
      </c>
      <c r="E6" s="8" t="s">
        <v>4</v>
      </c>
    </row>
    <row r="7" spans="1:5" x14ac:dyDescent="0.25">
      <c r="A7" s="10">
        <v>1</v>
      </c>
      <c r="B7" s="11" t="s">
        <v>30</v>
      </c>
      <c r="C7" s="1" t="s">
        <v>5</v>
      </c>
      <c r="D7" s="2">
        <v>1</v>
      </c>
      <c r="E7" s="1">
        <v>9.2799999999999994</v>
      </c>
    </row>
    <row r="8" spans="1:5" x14ac:dyDescent="0.25">
      <c r="A8" s="10">
        <v>1.1000000000000001</v>
      </c>
      <c r="B8" s="16" t="s">
        <v>19</v>
      </c>
      <c r="C8" s="1" t="s">
        <v>6</v>
      </c>
      <c r="D8" s="2">
        <v>1.8</v>
      </c>
      <c r="E8" s="1">
        <f>E7*D8</f>
        <v>16.704000000000001</v>
      </c>
    </row>
    <row r="9" spans="1:5" x14ac:dyDescent="0.25">
      <c r="A9" s="10" t="s">
        <v>8</v>
      </c>
      <c r="B9" s="16" t="s">
        <v>9</v>
      </c>
      <c r="C9" s="1" t="s">
        <v>6</v>
      </c>
      <c r="D9" s="2">
        <v>0.15</v>
      </c>
      <c r="E9" s="1">
        <f>E7*D9</f>
        <v>1.3919999999999999</v>
      </c>
    </row>
    <row r="10" spans="1:5" x14ac:dyDescent="0.25">
      <c r="A10" s="23"/>
      <c r="B10" s="23"/>
      <c r="C10" s="23"/>
      <c r="D10" s="23"/>
      <c r="E10" s="23"/>
    </row>
    <row r="11" spans="1:5" x14ac:dyDescent="0.25">
      <c r="A11" s="6"/>
      <c r="B11" s="7" t="s">
        <v>18</v>
      </c>
      <c r="C11" s="8"/>
      <c r="D11" s="8"/>
      <c r="E11" s="8"/>
    </row>
    <row r="12" spans="1:5" x14ac:dyDescent="0.25">
      <c r="A12" s="6" t="s">
        <v>0</v>
      </c>
      <c r="B12" s="9" t="s">
        <v>1</v>
      </c>
      <c r="C12" s="8" t="s">
        <v>2</v>
      </c>
      <c r="D12" s="8" t="s">
        <v>3</v>
      </c>
      <c r="E12" s="8" t="s">
        <v>4</v>
      </c>
    </row>
    <row r="13" spans="1:5" x14ac:dyDescent="0.25">
      <c r="A13" s="10">
        <v>1</v>
      </c>
      <c r="B13" s="11" t="s">
        <v>30</v>
      </c>
      <c r="C13" s="1" t="s">
        <v>5</v>
      </c>
      <c r="D13" s="2">
        <v>1</v>
      </c>
      <c r="E13" s="1">
        <f>E7</f>
        <v>9.2799999999999994</v>
      </c>
    </row>
    <row r="14" spans="1:5" x14ac:dyDescent="0.25">
      <c r="A14" s="10">
        <v>1.1000000000000001</v>
      </c>
      <c r="B14" s="16" t="s">
        <v>9</v>
      </c>
      <c r="C14" s="1" t="s">
        <v>6</v>
      </c>
      <c r="D14" s="2">
        <v>0.15</v>
      </c>
      <c r="E14" s="1">
        <f>E13*D14</f>
        <v>1.3919999999999999</v>
      </c>
    </row>
    <row r="15" spans="1:5" x14ac:dyDescent="0.25">
      <c r="A15" s="10" t="s">
        <v>8</v>
      </c>
      <c r="B15" s="22" t="s">
        <v>17</v>
      </c>
      <c r="C15" s="1" t="s">
        <v>6</v>
      </c>
      <c r="D15" s="2">
        <v>1.8</v>
      </c>
      <c r="E15" s="1">
        <f>E13*D15</f>
        <v>16.704000000000001</v>
      </c>
    </row>
    <row r="16" spans="1:5" x14ac:dyDescent="0.25">
      <c r="A16" s="24"/>
      <c r="B16" s="24"/>
      <c r="C16" s="24"/>
      <c r="D16" s="24"/>
      <c r="E16" s="24"/>
    </row>
    <row r="17" spans="1:5" x14ac:dyDescent="0.25">
      <c r="A17" s="6"/>
      <c r="B17" s="7" t="s">
        <v>21</v>
      </c>
      <c r="C17" s="8"/>
      <c r="D17" s="8"/>
      <c r="E17" s="8"/>
    </row>
    <row r="18" spans="1:5" x14ac:dyDescent="0.25">
      <c r="A18" s="6" t="s">
        <v>0</v>
      </c>
      <c r="B18" s="9" t="s">
        <v>1</v>
      </c>
      <c r="C18" s="8" t="s">
        <v>2</v>
      </c>
      <c r="D18" s="8" t="s">
        <v>3</v>
      </c>
      <c r="E18" s="8" t="s">
        <v>4</v>
      </c>
    </row>
    <row r="19" spans="1:5" ht="25.5" x14ac:dyDescent="0.25">
      <c r="A19" s="10">
        <v>1</v>
      </c>
      <c r="B19" s="11" t="s">
        <v>42</v>
      </c>
      <c r="C19" s="1" t="s">
        <v>5</v>
      </c>
      <c r="D19" s="2">
        <v>1</v>
      </c>
      <c r="E19" s="1">
        <v>9.2799999999999994</v>
      </c>
    </row>
    <row r="20" spans="1:5" x14ac:dyDescent="0.25">
      <c r="A20" s="10">
        <v>1.1000000000000001</v>
      </c>
      <c r="B20" s="16" t="s">
        <v>9</v>
      </c>
      <c r="C20" s="1" t="s">
        <v>6</v>
      </c>
      <c r="D20" s="2">
        <v>0.15</v>
      </c>
      <c r="E20" s="1">
        <f>E19*D20</f>
        <v>1.3919999999999999</v>
      </c>
    </row>
    <row r="21" spans="1:5" x14ac:dyDescent="0.25">
      <c r="A21" s="10" t="s">
        <v>8</v>
      </c>
      <c r="B21" s="22" t="s">
        <v>43</v>
      </c>
      <c r="C21" s="1" t="s">
        <v>6</v>
      </c>
      <c r="D21" s="2">
        <v>0.3</v>
      </c>
      <c r="E21" s="1">
        <f>E19*D21</f>
        <v>2.7839999999999998</v>
      </c>
    </row>
  </sheetData>
  <mergeCells count="3">
    <mergeCell ref="A4:E4"/>
    <mergeCell ref="A10:E10"/>
    <mergeCell ref="A16:E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6" sqref="C6"/>
    </sheetView>
  </sheetViews>
  <sheetFormatPr defaultRowHeight="12.75" x14ac:dyDescent="0.25"/>
  <cols>
    <col min="1" max="1" width="9.140625" style="4"/>
    <col min="2" max="2" width="13.7109375" style="4" customWidth="1"/>
    <col min="3" max="3" width="12.7109375" style="4" customWidth="1"/>
    <col min="4" max="16384" width="9.140625" style="4"/>
  </cols>
  <sheetData>
    <row r="1" spans="1:3" ht="15" customHeight="1" x14ac:dyDescent="0.25">
      <c r="A1" s="25" t="s">
        <v>11</v>
      </c>
      <c r="B1" s="25"/>
      <c r="C1" s="25"/>
    </row>
    <row r="2" spans="1:3" ht="14.25" customHeight="1" x14ac:dyDescent="0.25">
      <c r="A2" s="26" t="s">
        <v>25</v>
      </c>
      <c r="B2" s="26"/>
      <c r="C2" s="26"/>
    </row>
    <row r="3" spans="1:3" x14ac:dyDescent="0.25">
      <c r="A3" s="18" t="s">
        <v>0</v>
      </c>
      <c r="B3" s="3" t="s">
        <v>10</v>
      </c>
      <c r="C3" s="1" t="s">
        <v>12</v>
      </c>
    </row>
    <row r="4" spans="1:3" x14ac:dyDescent="0.25">
      <c r="A4" s="18">
        <v>1</v>
      </c>
      <c r="B4" s="5" t="s">
        <v>24</v>
      </c>
      <c r="C4" s="1">
        <v>556.14</v>
      </c>
    </row>
    <row r="5" spans="1:3" x14ac:dyDescent="0.25">
      <c r="A5" s="18">
        <v>2</v>
      </c>
      <c r="B5" s="5" t="s">
        <v>23</v>
      </c>
      <c r="C5" s="1">
        <v>303.94</v>
      </c>
    </row>
    <row r="6" spans="1:3" x14ac:dyDescent="0.25">
      <c r="A6" s="18"/>
      <c r="B6" s="19" t="s">
        <v>14</v>
      </c>
      <c r="C6" s="1">
        <f>SUM(C4:C5)</f>
        <v>860.07999999999993</v>
      </c>
    </row>
    <row r="8" spans="1:3" x14ac:dyDescent="0.25">
      <c r="A8" s="25" t="s">
        <v>11</v>
      </c>
      <c r="B8" s="25"/>
      <c r="C8" s="25"/>
    </row>
    <row r="9" spans="1:3" x14ac:dyDescent="0.25">
      <c r="A9" s="26" t="s">
        <v>26</v>
      </c>
      <c r="B9" s="26"/>
      <c r="C9" s="26"/>
    </row>
    <row r="10" spans="1:3" x14ac:dyDescent="0.25">
      <c r="A10" s="18" t="s">
        <v>0</v>
      </c>
      <c r="B10" s="3" t="s">
        <v>10</v>
      </c>
      <c r="C10" s="1" t="s">
        <v>12</v>
      </c>
    </row>
    <row r="11" spans="1:3" x14ac:dyDescent="0.25">
      <c r="A11" s="18">
        <v>1</v>
      </c>
      <c r="B11" s="5" t="s">
        <v>24</v>
      </c>
      <c r="C11" s="1">
        <v>362.91</v>
      </c>
    </row>
    <row r="12" spans="1:3" x14ac:dyDescent="0.25">
      <c r="A12" s="18">
        <v>2</v>
      </c>
      <c r="B12" s="5" t="s">
        <v>23</v>
      </c>
      <c r="C12" s="1">
        <v>635.15</v>
      </c>
    </row>
    <row r="13" spans="1:3" x14ac:dyDescent="0.25">
      <c r="A13" s="18"/>
      <c r="B13" s="19" t="s">
        <v>14</v>
      </c>
      <c r="C13" s="1">
        <f>SUM(C11:C12)</f>
        <v>998.06</v>
      </c>
    </row>
  </sheetData>
  <mergeCells count="4">
    <mergeCell ref="A1:C1"/>
    <mergeCell ref="A2:C2"/>
    <mergeCell ref="A8:C8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ВОРPt</vt:lpstr>
      <vt:lpstr>ВОР2FB</vt:lpstr>
      <vt:lpstr>ВОР3</vt:lpstr>
      <vt:lpstr>Специф.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МирзаяновИИ</dc:creator>
  <cp:lastModifiedBy>МирзаяновИИ</cp:lastModifiedBy>
  <dcterms:created xsi:type="dcterms:W3CDTF">2025-09-20T10:19:57Z</dcterms:created>
  <dcterms:modified xsi:type="dcterms:W3CDTF">2025-09-26T09:32:43Z</dcterms:modified>
</cp:coreProperties>
</file>