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9155" windowHeight="852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6" i="1" l="1"/>
  <c r="F9" i="1"/>
  <c r="F8" i="1"/>
  <c r="F7" i="1"/>
  <c r="F5" i="1"/>
  <c r="F11" i="1" l="1"/>
  <c r="K9" i="1"/>
  <c r="K8" i="1"/>
  <c r="K7" i="1"/>
  <c r="K5" i="1"/>
  <c r="K11" i="1"/>
  <c r="K6" i="1"/>
  <c r="C10" i="2" l="1"/>
</calcChain>
</file>

<file path=xl/sharedStrings.xml><?xml version="1.0" encoding="utf-8"?>
<sst xmlns="http://schemas.openxmlformats.org/spreadsheetml/2006/main" count="40" uniqueCount="35">
  <si>
    <t>№ п.п.</t>
  </si>
  <si>
    <t>Наименование</t>
  </si>
  <si>
    <t>Ед. изм.</t>
  </si>
  <si>
    <t>Коэф. расхода</t>
  </si>
  <si>
    <t>Объем</t>
  </si>
  <si>
    <t>м²</t>
  </si>
  <si>
    <t>кг</t>
  </si>
  <si>
    <t>пог. м</t>
  </si>
  <si>
    <t>1.2</t>
  </si>
  <si>
    <t>1.3</t>
  </si>
  <si>
    <t>Помещения:</t>
  </si>
  <si>
    <t>Спецификация выполненных работ</t>
  </si>
  <si>
    <t>Объем, м²</t>
  </si>
  <si>
    <t>2.058</t>
  </si>
  <si>
    <t>2.060</t>
  </si>
  <si>
    <t>2.061</t>
  </si>
  <si>
    <t>2.062</t>
  </si>
  <si>
    <t>2.064</t>
  </si>
  <si>
    <t>2.066</t>
  </si>
  <si>
    <t>сумма:</t>
  </si>
  <si>
    <t>Устройство стяжки СКБ / армированная сеткой от 61мм до 80мм</t>
  </si>
  <si>
    <t>Фиксатор арматуры Звездочка_/15/4-16</t>
  </si>
  <si>
    <t>Фиброволокно_/7-12мм</t>
  </si>
  <si>
    <t>Сетка эл/св_/100*100*5</t>
  </si>
  <si>
    <t>Лента кромочная демпферная_/8*100мм/20м</t>
  </si>
  <si>
    <t>Грунтовка универсальный ЛАСТИМИН_ / УНКОНТ ЛЮКС LP51 А</t>
  </si>
  <si>
    <t>Цемент_М500</t>
  </si>
  <si>
    <t>Песок_ мытый</t>
  </si>
  <si>
    <t>шт</t>
  </si>
  <si>
    <t>1.4</t>
  </si>
  <si>
    <t>1.5</t>
  </si>
  <si>
    <t>1.6</t>
  </si>
  <si>
    <t>1.7</t>
  </si>
  <si>
    <t>Ведомость работ и используемых материалов</t>
  </si>
  <si>
    <t>2.063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</si>
</sst>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ГОСТ тип А"/>
      <family val="2"/>
      <charset val="204"/>
    </font>
    <font>
      <sz val="10"/>
      <color theme="1"/>
      <name val="ГОСТ тип А"/>
      <family val="2"/>
      <charset val="204"/>
    </font>
    <font>
      <sz val="10"/>
      <name val="ГОСТ тип А"/>
      <family val="2"/>
      <charset val="204"/>
    </font>
    <font>
      <sz val="11"/>
      <color rgb="FF000000"/>
      <name val="Calibri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5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indent="2"/>
    </xf>
    <xf numFmtId="0" fontId="2" fillId="0" borderId="5" xfId="0" applyFont="1" applyBorder="1" applyAlignment="1">
      <alignment horizontal="left" vertical="center" indent="2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2"/>
    </xf>
    <xf numFmtId="49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vertical="center" wrapText="1"/>
    </xf>
    <xf numFmtId="2" fontId="2" fillId="0" borderId="13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indent="2"/>
    </xf>
    <xf numFmtId="2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1" fillId="0" borderId="2" xfId="0" applyFont="1" applyBorder="1" applyAlignment="1">
      <alignment horizontal="right" vertical="center"/>
    </xf>
    <xf numFmtId="49" fontId="2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indent="2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right" vertical="center"/>
    </xf>
    <xf numFmtId="2" fontId="2" fillId="0" borderId="20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zoomScaleNormal="100" workbookViewId="0">
      <selection activeCell="C14" sqref="C14"/>
    </sheetView>
  </sheetViews>
  <sheetFormatPr defaultRowHeight="15" x14ac:dyDescent="0.25"/>
  <cols>
    <col min="2" max="2" width="7.5703125" customWidth="1"/>
    <col min="3" max="3" width="54.85546875" customWidth="1"/>
    <col min="4" max="4" width="9.140625" customWidth="1"/>
    <col min="5" max="5" width="14.5703125" customWidth="1"/>
    <col min="6" max="8" width="8.85546875" customWidth="1"/>
  </cols>
  <sheetData>
    <row r="1" spans="2:11" ht="15.75" thickBot="1" x14ac:dyDescent="0.3"/>
    <row r="2" spans="2:11" x14ac:dyDescent="0.25">
      <c r="B2" s="1"/>
      <c r="C2" s="40" t="s">
        <v>33</v>
      </c>
      <c r="D2" s="2"/>
      <c r="E2" s="2"/>
      <c r="F2" s="3"/>
      <c r="G2" s="37"/>
      <c r="H2" s="37"/>
    </row>
    <row r="3" spans="2:11" ht="15.75" thickBot="1" x14ac:dyDescent="0.3">
      <c r="B3" s="27" t="s">
        <v>0</v>
      </c>
      <c r="C3" s="28" t="s">
        <v>1</v>
      </c>
      <c r="D3" s="29" t="s">
        <v>2</v>
      </c>
      <c r="E3" s="29" t="s">
        <v>3</v>
      </c>
      <c r="F3" s="30" t="s">
        <v>4</v>
      </c>
      <c r="G3" s="37"/>
      <c r="H3" s="37"/>
    </row>
    <row r="4" spans="2:11" x14ac:dyDescent="0.25">
      <c r="B4" s="22">
        <v>1</v>
      </c>
      <c r="C4" s="23" t="s">
        <v>20</v>
      </c>
      <c r="D4" s="24" t="s">
        <v>5</v>
      </c>
      <c r="E4" s="25">
        <v>1</v>
      </c>
      <c r="F4" s="26">
        <v>627.35</v>
      </c>
      <c r="G4" s="33"/>
      <c r="H4" s="33"/>
      <c r="J4" s="25">
        <v>1</v>
      </c>
      <c r="K4" s="26">
        <v>3730.5</v>
      </c>
    </row>
    <row r="5" spans="2:11" x14ac:dyDescent="0.25">
      <c r="B5" s="6">
        <v>1.1000000000000001</v>
      </c>
      <c r="C5" s="14" t="s">
        <v>21</v>
      </c>
      <c r="D5" s="35" t="s">
        <v>28</v>
      </c>
      <c r="E5" s="10">
        <v>8</v>
      </c>
      <c r="F5" s="9">
        <f>F$4*E5</f>
        <v>5018.8</v>
      </c>
      <c r="G5" s="33"/>
      <c r="H5" s="33"/>
      <c r="J5" s="8">
        <v>8</v>
      </c>
      <c r="K5" s="9">
        <f>K$4*J5</f>
        <v>29844</v>
      </c>
    </row>
    <row r="6" spans="2:11" x14ac:dyDescent="0.25">
      <c r="B6" s="41" t="s">
        <v>8</v>
      </c>
      <c r="C6" s="21" t="s">
        <v>22</v>
      </c>
      <c r="D6" s="7" t="s">
        <v>6</v>
      </c>
      <c r="E6" s="8">
        <v>1E-3</v>
      </c>
      <c r="F6" s="42">
        <f>F4*$E6*65</f>
        <v>40.777750000000005</v>
      </c>
      <c r="G6" s="38"/>
      <c r="H6" s="38"/>
      <c r="J6" s="8">
        <v>1E-3</v>
      </c>
      <c r="K6" s="36">
        <f>K4*$E6*0.065*1000</f>
        <v>242.48250000000002</v>
      </c>
    </row>
    <row r="7" spans="2:11" x14ac:dyDescent="0.25">
      <c r="B7" s="41" t="s">
        <v>9</v>
      </c>
      <c r="C7" s="21" t="s">
        <v>23</v>
      </c>
      <c r="D7" s="7" t="s">
        <v>5</v>
      </c>
      <c r="E7" s="8">
        <v>1.1000000000000001</v>
      </c>
      <c r="F7" s="43">
        <f>F$4*E7</f>
        <v>690.08500000000004</v>
      </c>
      <c r="G7" s="33"/>
      <c r="H7" s="33"/>
      <c r="J7" s="8">
        <v>1.1000000000000001</v>
      </c>
      <c r="K7" s="9">
        <f>K$4*J7</f>
        <v>4103.55</v>
      </c>
    </row>
    <row r="8" spans="2:11" x14ac:dyDescent="0.25">
      <c r="B8" s="41" t="s">
        <v>29</v>
      </c>
      <c r="C8" s="21" t="s">
        <v>26</v>
      </c>
      <c r="D8" s="7" t="s">
        <v>6</v>
      </c>
      <c r="E8" s="8">
        <v>0.32</v>
      </c>
      <c r="F8" s="42">
        <f>F$4*E$8*0.065*1000</f>
        <v>13048.880000000001</v>
      </c>
      <c r="G8" s="38"/>
      <c r="H8" s="38"/>
      <c r="J8" s="8">
        <v>0.32</v>
      </c>
      <c r="K8" s="36">
        <f>K$4*J$8*0.065*1000</f>
        <v>77594.400000000009</v>
      </c>
    </row>
    <row r="9" spans="2:11" x14ac:dyDescent="0.25">
      <c r="B9" s="41" t="s">
        <v>30</v>
      </c>
      <c r="C9" s="21" t="s">
        <v>27</v>
      </c>
      <c r="D9" s="7" t="s">
        <v>5</v>
      </c>
      <c r="E9" s="8">
        <v>1E-3</v>
      </c>
      <c r="F9" s="42">
        <f>F4*$E9*0.065*1000</f>
        <v>40.777750000000012</v>
      </c>
      <c r="G9" s="38"/>
      <c r="H9" s="38"/>
      <c r="J9" s="8">
        <v>1E-3</v>
      </c>
      <c r="K9" s="36">
        <f>K4*$J9*0.065*1000</f>
        <v>242.48250000000002</v>
      </c>
    </row>
    <row r="10" spans="2:11" x14ac:dyDescent="0.25">
      <c r="B10" s="6" t="s">
        <v>31</v>
      </c>
      <c r="C10" s="44" t="s">
        <v>24</v>
      </c>
      <c r="D10" s="4" t="s">
        <v>7</v>
      </c>
      <c r="E10" s="5">
        <v>1</v>
      </c>
      <c r="F10" s="9">
        <v>269.12</v>
      </c>
      <c r="G10" s="33"/>
      <c r="H10" s="33"/>
      <c r="J10" s="8">
        <v>1</v>
      </c>
      <c r="K10" s="9">
        <v>1876</v>
      </c>
    </row>
    <row r="11" spans="2:11" ht="15.75" thickBot="1" x14ac:dyDescent="0.3">
      <c r="B11" s="11" t="s">
        <v>32</v>
      </c>
      <c r="C11" s="15" t="s">
        <v>25</v>
      </c>
      <c r="D11" s="12" t="s">
        <v>6</v>
      </c>
      <c r="E11" s="13">
        <v>0.2</v>
      </c>
      <c r="F11" s="9">
        <f>$F$4*E11</f>
        <v>125.47000000000001</v>
      </c>
      <c r="G11" s="33"/>
      <c r="H11" s="33"/>
      <c r="J11" s="13">
        <v>0.2</v>
      </c>
      <c r="K11" s="9">
        <f>$K$4*J11</f>
        <v>746.1</v>
      </c>
    </row>
    <row r="12" spans="2:11" x14ac:dyDescent="0.25">
      <c r="B12" s="31"/>
      <c r="C12" s="32"/>
      <c r="D12" s="33"/>
      <c r="E12" s="34"/>
      <c r="F12" s="33"/>
      <c r="G12" s="33"/>
      <c r="H12" s="33"/>
    </row>
    <row r="13" spans="2:11" x14ac:dyDescent="0.25">
      <c r="G13" s="39"/>
      <c r="H13" s="39"/>
    </row>
    <row r="14" spans="2:11" x14ac:dyDescent="0.25">
      <c r="G14" s="39"/>
      <c r="H14" s="3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75" zoomScaleNormal="175" workbookViewId="0">
      <selection activeCell="D6" sqref="D6"/>
    </sheetView>
  </sheetViews>
  <sheetFormatPr defaultRowHeight="12.75" x14ac:dyDescent="0.25"/>
  <cols>
    <col min="1" max="1" width="9.140625" style="18"/>
    <col min="2" max="2" width="13.7109375" style="18" customWidth="1"/>
    <col min="3" max="16384" width="9.140625" style="18"/>
  </cols>
  <sheetData>
    <row r="1" spans="1:5" ht="15" customHeight="1" x14ac:dyDescent="0.25">
      <c r="A1" s="45" t="s">
        <v>11</v>
      </c>
      <c r="B1" s="46"/>
      <c r="C1" s="47"/>
    </row>
    <row r="2" spans="1:5" x14ac:dyDescent="0.25">
      <c r="A2" s="16" t="s">
        <v>0</v>
      </c>
      <c r="B2" s="17" t="s">
        <v>10</v>
      </c>
      <c r="C2" s="20" t="s">
        <v>12</v>
      </c>
    </row>
    <row r="3" spans="1:5" x14ac:dyDescent="0.25">
      <c r="A3" s="16">
        <v>1</v>
      </c>
      <c r="B3" s="19" t="s">
        <v>13</v>
      </c>
      <c r="C3" s="9">
        <v>35.82</v>
      </c>
    </row>
    <row r="4" spans="1:5" x14ac:dyDescent="0.25">
      <c r="A4" s="16">
        <v>2</v>
      </c>
      <c r="B4" s="19" t="s">
        <v>14</v>
      </c>
      <c r="C4" s="9">
        <v>35.08</v>
      </c>
    </row>
    <row r="5" spans="1:5" x14ac:dyDescent="0.25">
      <c r="A5" s="16">
        <v>3</v>
      </c>
      <c r="B5" s="19" t="s">
        <v>15</v>
      </c>
      <c r="C5" s="9">
        <v>169.95</v>
      </c>
    </row>
    <row r="6" spans="1:5" x14ac:dyDescent="0.25">
      <c r="A6" s="16">
        <v>4</v>
      </c>
      <c r="B6" s="19" t="s">
        <v>16</v>
      </c>
      <c r="C6" s="9">
        <v>217.09</v>
      </c>
    </row>
    <row r="7" spans="1:5" x14ac:dyDescent="0.25">
      <c r="A7" s="16">
        <v>5</v>
      </c>
      <c r="B7" s="19" t="s">
        <v>34</v>
      </c>
      <c r="C7" s="9">
        <v>10.88</v>
      </c>
    </row>
    <row r="8" spans="1:5" x14ac:dyDescent="0.25">
      <c r="A8" s="16">
        <v>6</v>
      </c>
      <c r="B8" s="19" t="s">
        <v>17</v>
      </c>
      <c r="C8" s="9">
        <v>65.19</v>
      </c>
    </row>
    <row r="9" spans="1:5" ht="13.5" thickBot="1" x14ac:dyDescent="0.3">
      <c r="A9" s="49">
        <v>7</v>
      </c>
      <c r="B9" s="50" t="s">
        <v>18</v>
      </c>
      <c r="C9" s="51">
        <v>93.34</v>
      </c>
    </row>
    <row r="10" spans="1:5" ht="13.5" thickBot="1" x14ac:dyDescent="0.3">
      <c r="A10" s="52"/>
      <c r="B10" s="53" t="s">
        <v>19</v>
      </c>
      <c r="C10" s="54">
        <f>SUM(C3:C9)</f>
        <v>627.35</v>
      </c>
      <c r="E10" s="48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МирзаяновИИ</dc:creator>
  <cp:lastModifiedBy>МирзаяновИИ</cp:lastModifiedBy>
  <dcterms:created xsi:type="dcterms:W3CDTF">2025-09-20T10:19:57Z</dcterms:created>
  <dcterms:modified xsi:type="dcterms:W3CDTF">2025-09-24T10:22:19Z</dcterms:modified>
</cp:coreProperties>
</file>