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ubcat detail" sheetId="4" r:id="rId1"/>
    <sheet name="articles, subcat" sheetId="5" r:id="rId2"/>
    <sheet name="source,articles" sheetId="6" r:id="rId3"/>
    <sheet name="data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C3" i="1" l="1"/>
  <c r="G37" i="1" l="1"/>
  <c r="G36" i="1"/>
  <c r="G35" i="1"/>
  <c r="G34" i="1"/>
  <c r="G1" i="1"/>
</calcChain>
</file>

<file path=xl/sharedStrings.xml><?xml version="1.0" encoding="utf-8"?>
<sst xmlns="http://schemas.openxmlformats.org/spreadsheetml/2006/main" count="63" uniqueCount="63">
  <si>
    <t>Commodities</t>
  </si>
  <si>
    <t>Deals</t>
  </si>
  <si>
    <t>Ecommerce</t>
  </si>
  <si>
    <t>Economics</t>
  </si>
  <si>
    <t>Enterprise</t>
  </si>
  <si>
    <t>Finance</t>
  </si>
  <si>
    <t>Growth</t>
  </si>
  <si>
    <t>Industries</t>
  </si>
  <si>
    <t>Investment</t>
  </si>
  <si>
    <t>Management</t>
  </si>
  <si>
    <t>Market</t>
  </si>
  <si>
    <t>Markets</t>
  </si>
  <si>
    <t>Misc</t>
  </si>
  <si>
    <t>Opinion</t>
  </si>
  <si>
    <t>Policy</t>
  </si>
  <si>
    <t>Startups</t>
  </si>
  <si>
    <t>Stocks</t>
  </si>
  <si>
    <t>Technology</t>
  </si>
  <si>
    <t>Cover Story</t>
  </si>
  <si>
    <t>Law &amp; Order</t>
  </si>
  <si>
    <t>Management Changes</t>
  </si>
  <si>
    <t>Sales &amp; Marketing</t>
  </si>
  <si>
    <t>Small Business</t>
  </si>
  <si>
    <t>Total No. of Articles</t>
  </si>
  <si>
    <t>Sub-Categories</t>
  </si>
  <si>
    <t># articles</t>
  </si>
  <si>
    <t>bloomberg</t>
  </si>
  <si>
    <t>business-standard</t>
  </si>
  <si>
    <t>businessinsider</t>
  </si>
  <si>
    <t>dealcurry</t>
  </si>
  <si>
    <t>entrepreneur</t>
  </si>
  <si>
    <t>et</t>
  </si>
  <si>
    <t>financialexpress</t>
  </si>
  <si>
    <t>forbesindia</t>
  </si>
  <si>
    <t>gigaom</t>
  </si>
  <si>
    <t>huffingtonpost</t>
  </si>
  <si>
    <t>iamwire</t>
  </si>
  <si>
    <t>mashable</t>
  </si>
  <si>
    <t>moneycontrol</t>
  </si>
  <si>
    <t>ndtv</t>
  </si>
  <si>
    <t>nextbigwhat</t>
  </si>
  <si>
    <t>pando</t>
  </si>
  <si>
    <t>rediffbusiness</t>
  </si>
  <si>
    <t>reuters</t>
  </si>
  <si>
    <t>smallbiztrends</t>
  </si>
  <si>
    <t>smechannel</t>
  </si>
  <si>
    <t>smetimes</t>
  </si>
  <si>
    <t>smeweb</t>
  </si>
  <si>
    <t>startoholics</t>
  </si>
  <si>
    <t>startuptimes</t>
  </si>
  <si>
    <t>tech</t>
  </si>
  <si>
    <t>techcrunch</t>
  </si>
  <si>
    <t>thehindubusiness</t>
  </si>
  <si>
    <t>vccircle</t>
  </si>
  <si>
    <t>venturebeat</t>
  </si>
  <si>
    <t>yourstory</t>
  </si>
  <si>
    <t>Source</t>
  </si>
  <si>
    <t># of Articles</t>
  </si>
  <si>
    <t>Mean</t>
  </si>
  <si>
    <t>STD</t>
  </si>
  <si>
    <t>Median</t>
  </si>
  <si>
    <t>Skewness</t>
  </si>
  <si>
    <t>No. with sub-categories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</si>
</sst>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sub-categories marked in articles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# articles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557522200006149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889748676585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6.26692460297552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5031316598015523E-17"/>
                  <c:y val="-6.26692460297544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data!$B$6:$B$28</c:f>
              <c:strCache>
                <c:ptCount val="23"/>
                <c:pt idx="0">
                  <c:v>Markets</c:v>
                </c:pt>
                <c:pt idx="1">
                  <c:v>Technology</c:v>
                </c:pt>
                <c:pt idx="2">
                  <c:v>Management</c:v>
                </c:pt>
                <c:pt idx="3">
                  <c:v>Investment</c:v>
                </c:pt>
                <c:pt idx="4">
                  <c:v>Industries</c:v>
                </c:pt>
                <c:pt idx="5">
                  <c:v>Economics</c:v>
                </c:pt>
                <c:pt idx="6">
                  <c:v>Small Business</c:v>
                </c:pt>
                <c:pt idx="7">
                  <c:v>Misc</c:v>
                </c:pt>
                <c:pt idx="8">
                  <c:v>Growth</c:v>
                </c:pt>
                <c:pt idx="9">
                  <c:v>Finance</c:v>
                </c:pt>
                <c:pt idx="10">
                  <c:v>Startups</c:v>
                </c:pt>
                <c:pt idx="11">
                  <c:v>Stocks</c:v>
                </c:pt>
                <c:pt idx="12">
                  <c:v>Deals</c:v>
                </c:pt>
                <c:pt idx="13">
                  <c:v>Sales &amp; Marketing</c:v>
                </c:pt>
                <c:pt idx="14">
                  <c:v>Enterprise</c:v>
                </c:pt>
                <c:pt idx="15">
                  <c:v>Ecommerce</c:v>
                </c:pt>
                <c:pt idx="16">
                  <c:v>Law &amp; Order</c:v>
                </c:pt>
                <c:pt idx="17">
                  <c:v>Cover Story</c:v>
                </c:pt>
                <c:pt idx="18">
                  <c:v>Opinion</c:v>
                </c:pt>
                <c:pt idx="19">
                  <c:v>Management Changes</c:v>
                </c:pt>
                <c:pt idx="20">
                  <c:v>Policy</c:v>
                </c:pt>
                <c:pt idx="21">
                  <c:v>Market</c:v>
                </c:pt>
                <c:pt idx="22">
                  <c:v>Commodities</c:v>
                </c:pt>
              </c:strCache>
            </c:strRef>
          </c:cat>
          <c:val>
            <c:numRef>
              <c:f>data!$C$6:$C$28</c:f>
              <c:numCache>
                <c:formatCode>General</c:formatCode>
                <c:ptCount val="23"/>
                <c:pt idx="0">
                  <c:v>14022</c:v>
                </c:pt>
                <c:pt idx="1">
                  <c:v>6592</c:v>
                </c:pt>
                <c:pt idx="2">
                  <c:v>3799</c:v>
                </c:pt>
                <c:pt idx="3">
                  <c:v>3555</c:v>
                </c:pt>
                <c:pt idx="4">
                  <c:v>3224</c:v>
                </c:pt>
                <c:pt idx="5">
                  <c:v>3032</c:v>
                </c:pt>
                <c:pt idx="6">
                  <c:v>2906</c:v>
                </c:pt>
                <c:pt idx="7">
                  <c:v>1220</c:v>
                </c:pt>
                <c:pt idx="8">
                  <c:v>956</c:v>
                </c:pt>
                <c:pt idx="9">
                  <c:v>664</c:v>
                </c:pt>
                <c:pt idx="10">
                  <c:v>660</c:v>
                </c:pt>
                <c:pt idx="11">
                  <c:v>459</c:v>
                </c:pt>
                <c:pt idx="12">
                  <c:v>433</c:v>
                </c:pt>
                <c:pt idx="13">
                  <c:v>429</c:v>
                </c:pt>
                <c:pt idx="14">
                  <c:v>321</c:v>
                </c:pt>
                <c:pt idx="15">
                  <c:v>136</c:v>
                </c:pt>
                <c:pt idx="16">
                  <c:v>81</c:v>
                </c:pt>
                <c:pt idx="17">
                  <c:v>61</c:v>
                </c:pt>
                <c:pt idx="18">
                  <c:v>47</c:v>
                </c:pt>
                <c:pt idx="19">
                  <c:v>38</c:v>
                </c:pt>
                <c:pt idx="20">
                  <c:v>33</c:v>
                </c:pt>
                <c:pt idx="21">
                  <c:v>22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63680"/>
        <c:axId val="241865856"/>
      </c:barChart>
      <c:catAx>
        <c:axId val="241863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241865856"/>
        <c:crosses val="autoZero"/>
        <c:auto val="1"/>
        <c:lblAlgn val="ctr"/>
        <c:lblOffset val="100"/>
        <c:noMultiLvlLbl val="0"/>
      </c:catAx>
      <c:valAx>
        <c:axId val="24186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186368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small % of articles are marked with categories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data!$B$2:$B$3</c:f>
              <c:strCache>
                <c:ptCount val="2"/>
                <c:pt idx="0">
                  <c:v>Total No. of Articles</c:v>
                </c:pt>
                <c:pt idx="1">
                  <c:v>No. with sub-categories</c:v>
                </c:pt>
              </c:strCache>
            </c:strRef>
          </c:cat>
          <c:val>
            <c:numRef>
              <c:f>data!$C$2:$C$3</c:f>
              <c:numCache>
                <c:formatCode>General</c:formatCode>
                <c:ptCount val="2"/>
                <c:pt idx="0">
                  <c:v>268166</c:v>
                </c:pt>
                <c:pt idx="1">
                  <c:v>42691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60512"/>
        <c:axId val="290962048"/>
      </c:barChart>
      <c:catAx>
        <c:axId val="2909605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90962048"/>
        <c:crosses val="autoZero"/>
        <c:auto val="1"/>
        <c:lblAlgn val="ctr"/>
        <c:lblOffset val="100"/>
        <c:noMultiLvlLbl val="0"/>
      </c:catAx>
      <c:valAx>
        <c:axId val="29096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0960512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articles by source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073948559673881E-2"/>
          <c:y val="8.7898963358558388E-2"/>
          <c:w val="0.93069678314659432"/>
          <c:h val="0.60973672830677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# of Articles</c:v>
                </c:pt>
              </c:strCache>
            </c:strRef>
          </c:tx>
          <c:invertIfNegative val="0"/>
          <c:cat>
            <c:strRef>
              <c:f>(data!$F$3:$F$32,data!$F$34:$F$37)</c:f>
              <c:strCache>
                <c:ptCount val="34"/>
                <c:pt idx="0">
                  <c:v>gigaom</c:v>
                </c:pt>
                <c:pt idx="1">
                  <c:v>bloomberg</c:v>
                </c:pt>
                <c:pt idx="2">
                  <c:v>venturebeat</c:v>
                </c:pt>
                <c:pt idx="3">
                  <c:v>thehindubusiness</c:v>
                </c:pt>
                <c:pt idx="4">
                  <c:v>entrepreneur</c:v>
                </c:pt>
                <c:pt idx="5">
                  <c:v>moneycontrol</c:v>
                </c:pt>
                <c:pt idx="6">
                  <c:v>businessinsider</c:v>
                </c:pt>
                <c:pt idx="7">
                  <c:v>et</c:v>
                </c:pt>
                <c:pt idx="8">
                  <c:v>dealcurry</c:v>
                </c:pt>
                <c:pt idx="9">
                  <c:v>smallbiztrends</c:v>
                </c:pt>
                <c:pt idx="10">
                  <c:v>vccircle</c:v>
                </c:pt>
                <c:pt idx="11">
                  <c:v>forbesindia</c:v>
                </c:pt>
                <c:pt idx="12">
                  <c:v>yourstory</c:v>
                </c:pt>
                <c:pt idx="13">
                  <c:v>smetimes</c:v>
                </c:pt>
                <c:pt idx="14">
                  <c:v>huffingtonpost</c:v>
                </c:pt>
                <c:pt idx="15">
                  <c:v>rediffbusiness</c:v>
                </c:pt>
                <c:pt idx="16">
                  <c:v>reuters</c:v>
                </c:pt>
                <c:pt idx="17">
                  <c:v>iamwire</c:v>
                </c:pt>
                <c:pt idx="18">
                  <c:v>smechannel</c:v>
                </c:pt>
                <c:pt idx="19">
                  <c:v>ndtv</c:v>
                </c:pt>
                <c:pt idx="20">
                  <c:v>nextbigwhat</c:v>
                </c:pt>
                <c:pt idx="21">
                  <c:v>smeweb</c:v>
                </c:pt>
                <c:pt idx="22">
                  <c:v>startuptimes</c:v>
                </c:pt>
                <c:pt idx="23">
                  <c:v>startoholics</c:v>
                </c:pt>
                <c:pt idx="24">
                  <c:v>business-standard</c:v>
                </c:pt>
                <c:pt idx="25">
                  <c:v>mashable</c:v>
                </c:pt>
                <c:pt idx="26">
                  <c:v>techcrunch</c:v>
                </c:pt>
                <c:pt idx="27">
                  <c:v>financialexpress</c:v>
                </c:pt>
                <c:pt idx="28">
                  <c:v>tech</c:v>
                </c:pt>
                <c:pt idx="29">
                  <c:v>pando</c:v>
                </c:pt>
                <c:pt idx="30">
                  <c:v>Mean</c:v>
                </c:pt>
                <c:pt idx="31">
                  <c:v>Median</c:v>
                </c:pt>
                <c:pt idx="32">
                  <c:v>STD</c:v>
                </c:pt>
                <c:pt idx="33">
                  <c:v>Skewness</c:v>
                </c:pt>
              </c:strCache>
            </c:strRef>
          </c:cat>
          <c:val>
            <c:numRef>
              <c:f>(data!$G$3:$G$32,data!$G$34:$G$37)</c:f>
              <c:numCache>
                <c:formatCode>General</c:formatCode>
                <c:ptCount val="34"/>
                <c:pt idx="0">
                  <c:v>103348</c:v>
                </c:pt>
                <c:pt idx="1">
                  <c:v>80010</c:v>
                </c:pt>
                <c:pt idx="2">
                  <c:v>53136</c:v>
                </c:pt>
                <c:pt idx="3">
                  <c:v>39716</c:v>
                </c:pt>
                <c:pt idx="4">
                  <c:v>28264</c:v>
                </c:pt>
                <c:pt idx="5">
                  <c:v>26106</c:v>
                </c:pt>
                <c:pt idx="6">
                  <c:v>25416</c:v>
                </c:pt>
                <c:pt idx="7">
                  <c:v>24374</c:v>
                </c:pt>
                <c:pt idx="8">
                  <c:v>20748</c:v>
                </c:pt>
                <c:pt idx="9">
                  <c:v>17440</c:v>
                </c:pt>
                <c:pt idx="10">
                  <c:v>15250</c:v>
                </c:pt>
                <c:pt idx="11">
                  <c:v>14552</c:v>
                </c:pt>
                <c:pt idx="12">
                  <c:v>14244</c:v>
                </c:pt>
                <c:pt idx="13">
                  <c:v>12682</c:v>
                </c:pt>
                <c:pt idx="14">
                  <c:v>12314</c:v>
                </c:pt>
                <c:pt idx="15">
                  <c:v>9144</c:v>
                </c:pt>
                <c:pt idx="16">
                  <c:v>8524</c:v>
                </c:pt>
                <c:pt idx="17">
                  <c:v>8150</c:v>
                </c:pt>
                <c:pt idx="18">
                  <c:v>7680</c:v>
                </c:pt>
                <c:pt idx="19">
                  <c:v>5206</c:v>
                </c:pt>
                <c:pt idx="20">
                  <c:v>3934</c:v>
                </c:pt>
                <c:pt idx="21">
                  <c:v>2880</c:v>
                </c:pt>
                <c:pt idx="22">
                  <c:v>1228</c:v>
                </c:pt>
                <c:pt idx="23">
                  <c:v>574</c:v>
                </c:pt>
                <c:pt idx="24">
                  <c:v>452</c:v>
                </c:pt>
                <c:pt idx="25">
                  <c:v>440</c:v>
                </c:pt>
                <c:pt idx="26">
                  <c:v>346</c:v>
                </c:pt>
                <c:pt idx="27">
                  <c:v>98</c:v>
                </c:pt>
                <c:pt idx="28">
                  <c:v>44</c:v>
                </c:pt>
                <c:pt idx="29">
                  <c:v>32</c:v>
                </c:pt>
                <c:pt idx="30" formatCode="_ * #,##0_ ;_ * \-#,##0_ ;_ * &quot;-&quot;??_ ;_ @_ ">
                  <c:v>17877.733333333334</c:v>
                </c:pt>
                <c:pt idx="31" formatCode="_ * #,##0_ ;_ * \-#,##0_ ;_ * &quot;-&quot;??_ ;_ @_ ">
                  <c:v>10729</c:v>
                </c:pt>
                <c:pt idx="32" formatCode="_ * #,##0_ ;_ * \-#,##0_ ;_ * &quot;-&quot;??_ ;_ @_ ">
                  <c:v>23554.531310603958</c:v>
                </c:pt>
                <c:pt idx="33" formatCode="0.00">
                  <c:v>2.327222393680056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74272"/>
        <c:axId val="292775808"/>
      </c:barChart>
      <c:catAx>
        <c:axId val="292774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600"/>
            </a:pPr>
            <a:endParaRPr lang="en-US"/>
          </a:p>
        </c:txPr>
        <c:crossAx val="292775808"/>
        <c:crosses val="autoZero"/>
        <c:auto val="1"/>
        <c:lblAlgn val="ctr"/>
        <c:lblOffset val="100"/>
        <c:noMultiLvlLbl val="0"/>
      </c:catAx>
      <c:valAx>
        <c:axId val="29277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277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72376266640464"/>
          <c:y val="8.1047783737478674E-2"/>
          <c:w val="0.16539254539070483"/>
          <c:h val="6.284245000893982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0.44374</cdr:x>
      <cdr:y>0.23404</cdr:y>
    </cdr:from>
    <cdr:to>
      <cdr:x>0.64096</cdr:x>
      <cdr:y>0.42747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27500" y="1422870"/>
          <a:ext cx="1834444" cy="1175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0.42984</cdr:x>
      <cdr:y>0.22631</cdr:y>
    </cdr:from>
    <cdr:to>
      <cdr:x>0.68394</cdr:x>
      <cdr:y>0.45648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998148" y="1375833"/>
          <a:ext cx="2363611" cy="1399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0.2933</cdr:x>
      <cdr:y>0.12186</cdr:y>
    </cdr:from>
    <cdr:to>
      <cdr:x>0.29821</cdr:x>
      <cdr:y>0.1412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28148" y="740833"/>
          <a:ext cx="45719" cy="117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0.64475</cdr:x>
      <cdr:y>0.1354</cdr:y>
    </cdr:from>
    <cdr:to>
      <cdr:x>0.76359</cdr:x>
      <cdr:y>0.39072</cdr:y>
    </cdr:to>
    <cdr:sp macro="" textlink="">
      <cdr:nvSpPr>
        <cdr:cNvPr id="6" name="TextBox 5"/>
        <cdr:cNvSpPr txBox="1"/>
      </cdr:nvSpPr>
      <cdr:spPr>
        <a:xfrm xmlns:a="http://schemas.openxmlformats.org/drawingml/2006/main" flipH="1">
          <a:off x="5997222" y="823149"/>
          <a:ext cx="1105371" cy="155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0.00885</cdr:x>
      <cdr:y>0.81818</cdr:y>
    </cdr:from>
    <cdr:to>
      <cdr:x>0.07838</cdr:x>
      <cdr:y>0.97485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2315" y="4974167"/>
          <a:ext cx="646759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0.57269</cdr:x>
      <cdr:y>0.18956</cdr:y>
    </cdr:from>
    <cdr:to>
      <cdr:x>0.76233</cdr:x>
      <cdr:y>0.37911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326943" y="1152407"/>
          <a:ext cx="1763890" cy="115240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bg1"/>
              </a:solidFill>
            </a:rPr>
            <a:t>Count - 30 sources</a:t>
          </a:r>
          <a:r>
            <a:rPr lang="en-IN" sz="1100" b="1" baseline="0">
              <a:solidFill>
                <a:schemeClr val="bg1"/>
              </a:solidFill>
            </a:rPr>
            <a:t>       </a:t>
          </a:r>
          <a:r>
            <a:rPr lang="en-IN" sz="1100" b="1">
              <a:solidFill>
                <a:schemeClr val="bg1"/>
              </a:solidFill>
            </a:rPr>
            <a:t>Mean - 17K,                      Median 10.7K,        Standard Deviation - 25K  Skewness  - 2.33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zoomScaleNormal="100" workbookViewId="0">
      <selection activeCell="C2" sqref="C2"/>
    </sheetView>
  </sheetViews>
  <sheetFormatPr defaultRowHeight="15" x14ac:dyDescent="0.25"/>
  <cols>
    <col min="1" max="1" width="9.140625" style="1"/>
    <col min="2" max="2" width="28.85546875" style="1" customWidth="1"/>
    <col min="3" max="5" width="9.140625" style="1"/>
    <col min="6" max="6" width="16.140625" style="1" customWidth="1"/>
    <col min="7" max="7" width="11.5703125" style="1" bestFit="1" customWidth="1"/>
    <col min="8" max="16384" width="9.140625" style="1"/>
  </cols>
  <sheetData>
    <row r="1" spans="2:7" x14ac:dyDescent="0.25">
      <c r="G1" s="1">
        <f>COUNT(G3:G32)</f>
        <v>30</v>
      </c>
    </row>
    <row r="2" spans="2:7" x14ac:dyDescent="0.25">
      <c r="B2" s="1" t="s">
        <v>23</v>
      </c>
      <c r="C2" s="1">
        <v>268166</v>
      </c>
      <c r="F2" s="1" t="s">
        <v>56</v>
      </c>
      <c r="G2" s="2" t="s">
        <v>57</v>
      </c>
    </row>
    <row r="3" spans="2:7" x14ac:dyDescent="0.25">
      <c r="B3" s="1" t="s">
        <v>62</v>
      </c>
      <c r="C3" s="1">
        <f>SUM(C6:C28)</f>
        <v>42691</v>
      </c>
      <c r="F3" s="1" t="s">
        <v>34</v>
      </c>
      <c r="G3" s="1">
        <v>103348</v>
      </c>
    </row>
    <row r="4" spans="2:7" x14ac:dyDescent="0.25">
      <c r="F4" s="1" t="s">
        <v>26</v>
      </c>
      <c r="G4" s="1">
        <v>80010</v>
      </c>
    </row>
    <row r="5" spans="2:7" x14ac:dyDescent="0.25">
      <c r="B5" s="1" t="s">
        <v>24</v>
      </c>
      <c r="C5" s="1" t="s">
        <v>25</v>
      </c>
      <c r="F5" s="1" t="s">
        <v>54</v>
      </c>
      <c r="G5" s="1">
        <v>53136</v>
      </c>
    </row>
    <row r="6" spans="2:7" ht="30" x14ac:dyDescent="0.25">
      <c r="B6" s="1" t="s">
        <v>11</v>
      </c>
      <c r="C6" s="1">
        <v>14022</v>
      </c>
      <c r="F6" s="1" t="s">
        <v>52</v>
      </c>
      <c r="G6" s="1">
        <v>39716</v>
      </c>
    </row>
    <row r="7" spans="2:7" x14ac:dyDescent="0.25">
      <c r="B7" s="1" t="s">
        <v>17</v>
      </c>
      <c r="C7" s="1">
        <v>6592</v>
      </c>
      <c r="F7" s="1" t="s">
        <v>30</v>
      </c>
      <c r="G7" s="1">
        <v>28264</v>
      </c>
    </row>
    <row r="8" spans="2:7" x14ac:dyDescent="0.25">
      <c r="B8" s="1" t="s">
        <v>9</v>
      </c>
      <c r="C8" s="1">
        <v>3799</v>
      </c>
      <c r="F8" s="1" t="s">
        <v>38</v>
      </c>
      <c r="G8" s="1">
        <v>26106</v>
      </c>
    </row>
    <row r="9" spans="2:7" x14ac:dyDescent="0.25">
      <c r="B9" s="1" t="s">
        <v>8</v>
      </c>
      <c r="C9" s="1">
        <v>3555</v>
      </c>
      <c r="F9" s="1" t="s">
        <v>28</v>
      </c>
      <c r="G9" s="1">
        <v>25416</v>
      </c>
    </row>
    <row r="10" spans="2:7" x14ac:dyDescent="0.25">
      <c r="B10" s="1" t="s">
        <v>7</v>
      </c>
      <c r="C10" s="1">
        <v>3224</v>
      </c>
      <c r="F10" s="1" t="s">
        <v>31</v>
      </c>
      <c r="G10" s="1">
        <v>24374</v>
      </c>
    </row>
    <row r="11" spans="2:7" x14ac:dyDescent="0.25">
      <c r="B11" s="1" t="s">
        <v>3</v>
      </c>
      <c r="C11" s="1">
        <v>3032</v>
      </c>
      <c r="F11" s="1" t="s">
        <v>29</v>
      </c>
      <c r="G11" s="1">
        <v>20748</v>
      </c>
    </row>
    <row r="12" spans="2:7" x14ac:dyDescent="0.25">
      <c r="B12" s="1" t="s">
        <v>22</v>
      </c>
      <c r="C12" s="1">
        <v>2906</v>
      </c>
      <c r="F12" s="1" t="s">
        <v>44</v>
      </c>
      <c r="G12" s="1">
        <v>17440</v>
      </c>
    </row>
    <row r="13" spans="2:7" x14ac:dyDescent="0.25">
      <c r="B13" s="1" t="s">
        <v>12</v>
      </c>
      <c r="C13" s="1">
        <v>1220</v>
      </c>
      <c r="F13" s="1" t="s">
        <v>53</v>
      </c>
      <c r="G13" s="1">
        <v>15250</v>
      </c>
    </row>
    <row r="14" spans="2:7" x14ac:dyDescent="0.25">
      <c r="B14" s="1" t="s">
        <v>6</v>
      </c>
      <c r="C14" s="1">
        <v>956</v>
      </c>
      <c r="F14" s="1" t="s">
        <v>33</v>
      </c>
      <c r="G14" s="1">
        <v>14552</v>
      </c>
    </row>
    <row r="15" spans="2:7" x14ac:dyDescent="0.25">
      <c r="B15" s="1" t="s">
        <v>5</v>
      </c>
      <c r="C15" s="1">
        <v>664</v>
      </c>
      <c r="F15" s="1" t="s">
        <v>55</v>
      </c>
      <c r="G15" s="1">
        <v>14244</v>
      </c>
    </row>
    <row r="16" spans="2:7" x14ac:dyDescent="0.25">
      <c r="B16" s="1" t="s">
        <v>15</v>
      </c>
      <c r="C16" s="1">
        <v>660</v>
      </c>
      <c r="F16" s="1" t="s">
        <v>46</v>
      </c>
      <c r="G16" s="1">
        <v>12682</v>
      </c>
    </row>
    <row r="17" spans="2:7" x14ac:dyDescent="0.25">
      <c r="B17" s="1" t="s">
        <v>16</v>
      </c>
      <c r="C17" s="1">
        <v>459</v>
      </c>
      <c r="F17" s="1" t="s">
        <v>35</v>
      </c>
      <c r="G17" s="1">
        <v>12314</v>
      </c>
    </row>
    <row r="18" spans="2:7" x14ac:dyDescent="0.25">
      <c r="B18" s="1" t="s">
        <v>1</v>
      </c>
      <c r="C18" s="1">
        <v>433</v>
      </c>
      <c r="F18" s="1" t="s">
        <v>42</v>
      </c>
      <c r="G18" s="1">
        <v>9144</v>
      </c>
    </row>
    <row r="19" spans="2:7" x14ac:dyDescent="0.25">
      <c r="B19" s="1" t="s">
        <v>21</v>
      </c>
      <c r="C19" s="1">
        <v>429</v>
      </c>
      <c r="F19" s="1" t="s">
        <v>43</v>
      </c>
      <c r="G19" s="1">
        <v>8524</v>
      </c>
    </row>
    <row r="20" spans="2:7" x14ac:dyDescent="0.25">
      <c r="B20" s="1" t="s">
        <v>4</v>
      </c>
      <c r="C20" s="1">
        <v>321</v>
      </c>
      <c r="F20" s="1" t="s">
        <v>36</v>
      </c>
      <c r="G20" s="1">
        <v>8150</v>
      </c>
    </row>
    <row r="21" spans="2:7" x14ac:dyDescent="0.25">
      <c r="B21" s="1" t="s">
        <v>2</v>
      </c>
      <c r="C21" s="1">
        <v>136</v>
      </c>
      <c r="F21" s="1" t="s">
        <v>45</v>
      </c>
      <c r="G21" s="1">
        <v>7680</v>
      </c>
    </row>
    <row r="22" spans="2:7" x14ac:dyDescent="0.25">
      <c r="B22" s="1" t="s">
        <v>19</v>
      </c>
      <c r="C22" s="1">
        <v>81</v>
      </c>
      <c r="F22" s="1" t="s">
        <v>39</v>
      </c>
      <c r="G22" s="1">
        <v>5206</v>
      </c>
    </row>
    <row r="23" spans="2:7" x14ac:dyDescent="0.25">
      <c r="B23" s="1" t="s">
        <v>18</v>
      </c>
      <c r="C23" s="1">
        <v>61</v>
      </c>
      <c r="F23" s="1" t="s">
        <v>40</v>
      </c>
      <c r="G23" s="1">
        <v>3934</v>
      </c>
    </row>
    <row r="24" spans="2:7" x14ac:dyDescent="0.25">
      <c r="B24" s="1" t="s">
        <v>13</v>
      </c>
      <c r="C24" s="1">
        <v>47</v>
      </c>
      <c r="F24" s="1" t="s">
        <v>47</v>
      </c>
      <c r="G24" s="1">
        <v>2880</v>
      </c>
    </row>
    <row r="25" spans="2:7" x14ac:dyDescent="0.25">
      <c r="B25" s="1" t="s">
        <v>20</v>
      </c>
      <c r="C25" s="1">
        <v>38</v>
      </c>
      <c r="F25" s="1" t="s">
        <v>49</v>
      </c>
      <c r="G25" s="1">
        <v>1228</v>
      </c>
    </row>
    <row r="26" spans="2:7" x14ac:dyDescent="0.25">
      <c r="B26" s="1" t="s">
        <v>14</v>
      </c>
      <c r="C26" s="1">
        <v>33</v>
      </c>
      <c r="F26" s="1" t="s">
        <v>48</v>
      </c>
      <c r="G26" s="1">
        <v>574</v>
      </c>
    </row>
    <row r="27" spans="2:7" ht="30" x14ac:dyDescent="0.25">
      <c r="B27" s="1" t="s">
        <v>10</v>
      </c>
      <c r="C27" s="1">
        <v>22</v>
      </c>
      <c r="F27" s="1" t="s">
        <v>27</v>
      </c>
      <c r="G27" s="1">
        <v>452</v>
      </c>
    </row>
    <row r="28" spans="2:7" x14ac:dyDescent="0.25">
      <c r="B28" s="1" t="s">
        <v>0</v>
      </c>
      <c r="C28" s="1">
        <v>1</v>
      </c>
      <c r="F28" s="1" t="s">
        <v>37</v>
      </c>
      <c r="G28" s="1">
        <v>440</v>
      </c>
    </row>
    <row r="29" spans="2:7" x14ac:dyDescent="0.25">
      <c r="F29" s="1" t="s">
        <v>51</v>
      </c>
      <c r="G29" s="1">
        <v>346</v>
      </c>
    </row>
    <row r="30" spans="2:7" x14ac:dyDescent="0.25">
      <c r="F30" s="1" t="s">
        <v>32</v>
      </c>
      <c r="G30" s="1">
        <v>98</v>
      </c>
    </row>
    <row r="31" spans="2:7" x14ac:dyDescent="0.25">
      <c r="F31" s="1" t="s">
        <v>50</v>
      </c>
      <c r="G31" s="1">
        <v>44</v>
      </c>
    </row>
    <row r="32" spans="2:7" x14ac:dyDescent="0.25">
      <c r="F32" s="1" t="s">
        <v>41</v>
      </c>
      <c r="G32" s="1">
        <v>32</v>
      </c>
    </row>
    <row r="34" spans="6:7" x14ac:dyDescent="0.25">
      <c r="F34" s="1" t="s">
        <v>58</v>
      </c>
      <c r="G34" s="3">
        <f>AVERAGE(G3:G32)</f>
        <v>17877.733333333334</v>
      </c>
    </row>
    <row r="35" spans="6:7" x14ac:dyDescent="0.25">
      <c r="F35" s="1" t="s">
        <v>60</v>
      </c>
      <c r="G35" s="3">
        <f>MEDIAN(G3:G32)</f>
        <v>10729</v>
      </c>
    </row>
    <row r="36" spans="6:7" x14ac:dyDescent="0.25">
      <c r="F36" s="1" t="s">
        <v>59</v>
      </c>
      <c r="G36" s="3">
        <f>_xlfn.STDEV.P(G3:G32)</f>
        <v>23554.531310603958</v>
      </c>
    </row>
    <row r="37" spans="6:7" x14ac:dyDescent="0.25">
      <c r="F37" s="1" t="s">
        <v>61</v>
      </c>
      <c r="G37" s="4">
        <f>SKEW(G3:G32)</f>
        <v>2.327222393680056</v>
      </c>
    </row>
  </sheetData>
  <sortState ref="F3:G32">
    <sortCondition descending="1" ref="G3"/>
  </sortState>
  <printOptions gridLines="1"/>
  <pageMargins left="0.23622047244094491" right="0.23622047244094491" top="0.74803149606299213" bottom="0.74803149606299213" header="0.31496062992125984" footer="0.31496062992125984"/>
  <pageSetup paperSize="9" scale="80" orientation="landscape" verticalDpi="300" r:id="rId1"/>
  <headerFooter>
    <oddHeader>&amp;F</oddHeader>
    <oddFooter>&amp;C&amp;A&amp;R&amp;P  of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1"/>
  </cols>
  <sheetData/>
  <printOptions gridLines="1"/>
  <pageMargins left="0.23622047244094491" right="0.23622047244094491" top="0.74803149606299213" bottom="0.74803149606299213" header="0.31496062992125984" footer="0.31496062992125984"/>
  <pageSetup paperSize="9" scale="80" orientation="landscape" verticalDpi="300" r:id="rId1"/>
  <headerFooter>
    <oddHeader>&amp;F</oddHeader>
    <oddFooter>&amp;C&amp;A&amp;R&amp;P 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1"/>
  </cols>
  <sheetData/>
  <printOptions gridLines="1"/>
  <pageMargins left="0.23622047244094491" right="0.23622047244094491" top="0.74803149606299213" bottom="0.74803149606299213" header="0.31496062992125984" footer="0.31496062992125984"/>
  <pageSetup paperSize="9" scale="80" orientation="landscape" verticalDpi="300" r:id="rId1"/>
  <headerFooter>
    <oddHeader>&amp;F</oddHeader>
    <oddFooter>&amp;C&amp;A&amp;R&amp;P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Sheet2</vt:lpstr>
      <vt:lpstr>Sheet3</vt:lpstr>
      <vt:lpstr>subcat detail</vt:lpstr>
      <vt:lpstr>articles, subcat</vt:lpstr>
      <vt:lpstr>source,articles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ankurmehta</dc:creator>
  <cp:lastModifiedBy>ankurmehta</cp:lastModifiedBy>
  <dcterms:created xsi:type="dcterms:W3CDTF">2016-11-27T16:35:29Z</dcterms:created>
  <dcterms:modified xsi:type="dcterms:W3CDTF">2017-06-19T17:19:07Z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fe2223ea-0dd5-46da-8c3d-87ce6fd1760d</vt:lpwstr>
  </property>
</Properties>
</file>