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2" l="1"/>
  <c r="F11" i="2"/>
  <c r="F12" i="2"/>
  <c r="F13" i="2"/>
  <c r="F5" i="2"/>
  <c r="F6" i="2"/>
  <c r="F7" i="2"/>
  <c r="F8" i="2"/>
  <c r="F9" i="2"/>
  <c r="F4" i="2"/>
  <c r="F14" i="2" l="1"/>
  <c r="F17" i="2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K6" i="1"/>
  <c r="N6" i="1" s="1"/>
  <c r="K8" i="1"/>
  <c r="N8" i="1" s="1"/>
  <c r="K10" i="1"/>
  <c r="N10" i="1" s="1"/>
  <c r="K12" i="1"/>
  <c r="N12" i="1" s="1"/>
  <c r="K14" i="1"/>
  <c r="N14" i="1" s="1"/>
  <c r="K16" i="1"/>
  <c r="N16" i="1" s="1"/>
  <c r="K18" i="1"/>
  <c r="N18" i="1" s="1"/>
  <c r="K20" i="1"/>
  <c r="N20" i="1" s="1"/>
  <c r="K22" i="1"/>
  <c r="N22" i="1" s="1"/>
  <c r="K5" i="1"/>
  <c r="N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E6" i="1"/>
  <c r="H6" i="1" s="1"/>
  <c r="E7" i="1"/>
  <c r="K7" i="1" s="1"/>
  <c r="N7" i="1" s="1"/>
  <c r="E8" i="1"/>
  <c r="H8" i="1" s="1"/>
  <c r="O8" i="1" s="1"/>
  <c r="E9" i="1"/>
  <c r="H9" i="1" s="1"/>
  <c r="E10" i="1"/>
  <c r="H10" i="1" s="1"/>
  <c r="E11" i="1"/>
  <c r="K11" i="1" s="1"/>
  <c r="N11" i="1" s="1"/>
  <c r="E12" i="1"/>
  <c r="H12" i="1" s="1"/>
  <c r="O12" i="1" s="1"/>
  <c r="E13" i="1"/>
  <c r="H13" i="1" s="1"/>
  <c r="E14" i="1"/>
  <c r="H14" i="1" s="1"/>
  <c r="E15" i="1"/>
  <c r="K15" i="1" s="1"/>
  <c r="N15" i="1" s="1"/>
  <c r="E16" i="1"/>
  <c r="H16" i="1" s="1"/>
  <c r="O16" i="1" s="1"/>
  <c r="E17" i="1"/>
  <c r="H17" i="1" s="1"/>
  <c r="E18" i="1"/>
  <c r="H18" i="1" s="1"/>
  <c r="E19" i="1"/>
  <c r="K19" i="1" s="1"/>
  <c r="N19" i="1" s="1"/>
  <c r="E20" i="1"/>
  <c r="H20" i="1" s="1"/>
  <c r="O20" i="1" s="1"/>
  <c r="E21" i="1"/>
  <c r="H21" i="1" s="1"/>
  <c r="E22" i="1"/>
  <c r="H22" i="1" s="1"/>
  <c r="E23" i="1"/>
  <c r="K23" i="1" s="1"/>
  <c r="N23" i="1" s="1"/>
  <c r="E5" i="1"/>
  <c r="H5" i="1" l="1"/>
  <c r="O5" i="1" s="1"/>
  <c r="O17" i="1"/>
  <c r="O22" i="1"/>
  <c r="O18" i="1"/>
  <c r="O14" i="1"/>
  <c r="O10" i="1"/>
  <c r="O6" i="1"/>
  <c r="H23" i="1"/>
  <c r="O23" i="1" s="1"/>
  <c r="H19" i="1"/>
  <c r="O19" i="1" s="1"/>
  <c r="H15" i="1"/>
  <c r="O15" i="1" s="1"/>
  <c r="H11" i="1"/>
  <c r="O11" i="1" s="1"/>
  <c r="H7" i="1"/>
  <c r="O7" i="1" s="1"/>
  <c r="K21" i="1"/>
  <c r="N21" i="1" s="1"/>
  <c r="O21" i="1" s="1"/>
  <c r="K17" i="1"/>
  <c r="N17" i="1" s="1"/>
  <c r="K13" i="1"/>
  <c r="N13" i="1" s="1"/>
  <c r="O13" i="1" s="1"/>
  <c r="K9" i="1"/>
  <c r="N9" i="1" s="1"/>
  <c r="O9" i="1" s="1"/>
  <c r="N24" i="1" l="1"/>
  <c r="H24" i="1"/>
  <c r="O24" i="1" l="1"/>
</calcChain>
</file>

<file path=xl/sharedStrings.xml><?xml version="1.0" encoding="utf-8"?>
<sst xmlns="http://schemas.openxmlformats.org/spreadsheetml/2006/main" count="56" uniqueCount="39">
  <si>
    <t>pay</t>
  </si>
  <si>
    <t>grade pay</t>
  </si>
  <si>
    <t>dearness allonces</t>
  </si>
  <si>
    <t xml:space="preserve">house rent </t>
  </si>
  <si>
    <t>t A ON D A</t>
  </si>
  <si>
    <t>Totel</t>
  </si>
  <si>
    <t>month</t>
  </si>
  <si>
    <t>layak Ram Rana doe drown statement for the month of jan 2011 to march 2012</t>
  </si>
  <si>
    <t>D A in %</t>
  </si>
  <si>
    <t>diff</t>
  </si>
  <si>
    <t>Total amount Rs= one lac twenty two thousand  five hundred forty three.</t>
  </si>
  <si>
    <t>SL  NO</t>
  </si>
  <si>
    <t>Discription of Item</t>
  </si>
  <si>
    <t xml:space="preserve">Quantity of items </t>
  </si>
  <si>
    <t>UNIT</t>
  </si>
  <si>
    <t>Rate of items</t>
  </si>
  <si>
    <t>Amount</t>
  </si>
  <si>
    <t>Remark</t>
  </si>
  <si>
    <t>Providing and fixing cement concrete 1:2:4 (1 cement ,2 coarse sant ,4 Aggregate), in all leval as per direction of engineer in charge.</t>
  </si>
  <si>
    <t>cum</t>
  </si>
  <si>
    <t>Providing and fixing cement concrete 1: 5:10 (1 cement ,5 coarse sant ,10 Aggregate), in all leval as per direction of engineer in charge.in concrete mixing of water froofing compound as per direction of engineer in charge .(A) 1:5:10 Concrete .</t>
  </si>
  <si>
    <t>MR</t>
  </si>
  <si>
    <t>DSR 21.32</t>
  </si>
  <si>
    <t xml:space="preserve">Proving and fixing of wood work as per direction of engineer in charge (Teak wood) </t>
  </si>
  <si>
    <t>DSR 13.25</t>
  </si>
  <si>
    <t>Proving and fixing of W C Jet of aproved quality  as per direction of engineer in charge, large fin type complete.</t>
  </si>
  <si>
    <t>EACH</t>
  </si>
  <si>
    <t>Proving and fixing soap dish of aproved quality as per direction of engineer in charge .</t>
  </si>
  <si>
    <t>sqm</t>
  </si>
  <si>
    <t>each</t>
  </si>
  <si>
    <t>DSR 13.30</t>
  </si>
  <si>
    <t>DSR 13.31</t>
  </si>
  <si>
    <t>DSR 13.32</t>
  </si>
  <si>
    <t>DSR 13.56</t>
  </si>
  <si>
    <t>DSR 19.32.56.45</t>
  </si>
  <si>
    <t>DSR 15.6.14</t>
  </si>
  <si>
    <t>DSR 523.56</t>
  </si>
  <si>
    <t>say Rs</t>
  </si>
  <si>
    <t>Name of work:-A/R M/O to residential and non residential at c b I ,cpdoand press at chandigarh during   2012-2013. SH:-solve the leakage problem at  c b I and press.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</si>
</sst>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 applyAlignment="1"/>
    <xf numFmtId="0" fontId="1" fillId="0" borderId="0" xfId="0" applyFont="1"/>
    <xf numFmtId="17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2" fontId="0" fillId="0" borderId="0" xfId="0" applyNumberFormat="1" applyFo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workbookViewId="0">
      <selection activeCell="C25" sqref="C25"/>
    </sheetView>
  </sheetViews>
  <sheetFormatPr defaultRowHeight="15" x14ac:dyDescent="0.25"/>
  <cols>
    <col min="1" max="1" width="9.85546875" bestFit="1" customWidth="1"/>
    <col min="2" max="2" width="7.42578125" customWidth="1"/>
    <col min="3" max="3" width="6.42578125" customWidth="1"/>
    <col min="5" max="5" width="10.42578125" customWidth="1"/>
    <col min="6" max="6" width="8.7109375" customWidth="1"/>
    <col min="7" max="7" width="7.5703125" customWidth="1"/>
    <col min="8" max="8" width="8.42578125" customWidth="1"/>
    <col min="9" max="9" width="7" customWidth="1"/>
    <col min="10" max="10" width="8.5703125" customWidth="1"/>
    <col min="11" max="11" width="9.140625" customWidth="1"/>
    <col min="12" max="12" width="7" customWidth="1"/>
    <col min="13" max="13" width="9.5703125" customWidth="1"/>
    <col min="14" max="14" width="7.140625" customWidth="1"/>
    <col min="15" max="15" width="7.28515625" customWidth="1"/>
  </cols>
  <sheetData>
    <row r="1" spans="1:15" ht="15.75" x14ac:dyDescent="0.25">
      <c r="D1" s="3" t="s">
        <v>7</v>
      </c>
      <c r="E1" s="3"/>
      <c r="F1" s="3"/>
      <c r="G1" s="3"/>
      <c r="H1" s="3"/>
      <c r="I1" s="4"/>
      <c r="J1" s="4"/>
    </row>
    <row r="2" spans="1:15" x14ac:dyDescent="0.25">
      <c r="D2" s="11"/>
      <c r="E2" s="11"/>
      <c r="F2" s="11"/>
      <c r="G2" s="11"/>
      <c r="H2" s="11"/>
      <c r="K2" s="1"/>
    </row>
    <row r="3" spans="1:15" ht="47.25" x14ac:dyDescent="0.25">
      <c r="A3" s="9" t="s">
        <v>6</v>
      </c>
      <c r="B3" s="9" t="s">
        <v>8</v>
      </c>
      <c r="C3" s="9" t="s">
        <v>0</v>
      </c>
      <c r="D3" s="9" t="s">
        <v>1</v>
      </c>
      <c r="E3" s="10" t="s">
        <v>2</v>
      </c>
      <c r="F3" s="10" t="s">
        <v>3</v>
      </c>
      <c r="G3" s="10" t="s">
        <v>4</v>
      </c>
      <c r="H3" s="9" t="s">
        <v>5</v>
      </c>
      <c r="I3" s="9" t="s">
        <v>0</v>
      </c>
      <c r="J3" s="9" t="s">
        <v>1</v>
      </c>
      <c r="K3" s="10" t="s">
        <v>2</v>
      </c>
      <c r="L3" s="10" t="s">
        <v>3</v>
      </c>
      <c r="M3" s="9" t="s">
        <v>4</v>
      </c>
      <c r="N3" s="9" t="s">
        <v>5</v>
      </c>
      <c r="O3" s="9" t="s">
        <v>9</v>
      </c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8.75" x14ac:dyDescent="0.3">
      <c r="A5" s="5">
        <v>40544</v>
      </c>
      <c r="B5" s="2">
        <v>0.46</v>
      </c>
      <c r="C5">
        <v>18200</v>
      </c>
      <c r="D5">
        <v>4200</v>
      </c>
      <c r="E5">
        <f>(C5+D5)*B5</f>
        <v>10304</v>
      </c>
      <c r="F5">
        <f>(C5+D5)*30%</f>
        <v>6720</v>
      </c>
      <c r="G5">
        <v>1600</v>
      </c>
      <c r="H5">
        <f>C5+D5+E5+F5+G5</f>
        <v>41024</v>
      </c>
      <c r="I5">
        <v>12300</v>
      </c>
      <c r="J5">
        <v>2800</v>
      </c>
      <c r="K5">
        <f>ROUND((I5+E5)*B5,)</f>
        <v>10398</v>
      </c>
      <c r="L5">
        <f>ROUND((I5+J5)*30/100,0)</f>
        <v>4530</v>
      </c>
      <c r="M5">
        <v>3200</v>
      </c>
      <c r="N5">
        <f>I5+J5+K5+L5+M5</f>
        <v>33228</v>
      </c>
      <c r="O5">
        <f>H5-N5</f>
        <v>7796</v>
      </c>
    </row>
    <row r="6" spans="1:15" ht="18.75" x14ac:dyDescent="0.3">
      <c r="A6" s="5">
        <v>40575</v>
      </c>
      <c r="B6" s="2">
        <v>0.46</v>
      </c>
      <c r="C6">
        <v>18200</v>
      </c>
      <c r="D6">
        <v>4200</v>
      </c>
      <c r="E6">
        <f t="shared" ref="E6:E23" si="0">(C6+D6)*B6</f>
        <v>10304</v>
      </c>
      <c r="F6">
        <f t="shared" ref="F6:F23" si="1">(C6+D6)*30%</f>
        <v>6720</v>
      </c>
      <c r="G6">
        <v>1600</v>
      </c>
      <c r="H6">
        <f t="shared" ref="H6:H23" si="2">C6+D6+E6+F6+G6</f>
        <v>41024</v>
      </c>
      <c r="I6">
        <v>12300</v>
      </c>
      <c r="J6">
        <v>2800</v>
      </c>
      <c r="K6">
        <f t="shared" ref="K6:K23" si="3">ROUND((I6+E6)*B6,)</f>
        <v>10398</v>
      </c>
      <c r="L6">
        <f t="shared" ref="L6:L23" si="4">ROUND((I6+J6)*30/100,0)</f>
        <v>4530</v>
      </c>
      <c r="M6">
        <v>3200</v>
      </c>
      <c r="N6">
        <f t="shared" ref="N6:N23" si="5">I6+J6+K6+L6+M6</f>
        <v>33228</v>
      </c>
      <c r="O6">
        <f t="shared" ref="O6:O24" si="6">H6-N6</f>
        <v>7796</v>
      </c>
    </row>
    <row r="7" spans="1:15" ht="18.75" x14ac:dyDescent="0.3">
      <c r="A7" s="5">
        <v>40603</v>
      </c>
      <c r="B7" s="2">
        <v>0.46</v>
      </c>
      <c r="C7">
        <v>18200</v>
      </c>
      <c r="D7">
        <v>4200</v>
      </c>
      <c r="E7">
        <f t="shared" si="0"/>
        <v>10304</v>
      </c>
      <c r="F7">
        <f t="shared" si="1"/>
        <v>6720</v>
      </c>
      <c r="G7">
        <v>1600</v>
      </c>
      <c r="H7">
        <f t="shared" si="2"/>
        <v>41024</v>
      </c>
      <c r="I7">
        <v>12300</v>
      </c>
      <c r="J7">
        <v>2800</v>
      </c>
      <c r="K7">
        <f t="shared" si="3"/>
        <v>10398</v>
      </c>
      <c r="L7">
        <f t="shared" si="4"/>
        <v>4530</v>
      </c>
      <c r="M7">
        <v>3200</v>
      </c>
      <c r="N7">
        <f t="shared" si="5"/>
        <v>33228</v>
      </c>
      <c r="O7">
        <f t="shared" si="6"/>
        <v>7796</v>
      </c>
    </row>
    <row r="8" spans="1:15" ht="18.75" x14ac:dyDescent="0.3">
      <c r="A8" s="5">
        <v>40634</v>
      </c>
      <c r="B8" s="2">
        <v>0.46</v>
      </c>
      <c r="C8">
        <v>18200</v>
      </c>
      <c r="D8">
        <v>4200</v>
      </c>
      <c r="E8">
        <f t="shared" si="0"/>
        <v>10304</v>
      </c>
      <c r="F8">
        <f t="shared" si="1"/>
        <v>6720</v>
      </c>
      <c r="G8">
        <v>1600</v>
      </c>
      <c r="H8">
        <f t="shared" si="2"/>
        <v>41024</v>
      </c>
      <c r="I8">
        <v>12300</v>
      </c>
      <c r="J8">
        <v>2800</v>
      </c>
      <c r="K8">
        <f t="shared" si="3"/>
        <v>10398</v>
      </c>
      <c r="L8">
        <f t="shared" si="4"/>
        <v>4530</v>
      </c>
      <c r="M8">
        <v>3200</v>
      </c>
      <c r="N8">
        <f t="shared" si="5"/>
        <v>33228</v>
      </c>
      <c r="O8">
        <f t="shared" si="6"/>
        <v>7796</v>
      </c>
    </row>
    <row r="9" spans="1:15" ht="18.75" x14ac:dyDescent="0.3">
      <c r="A9" s="5">
        <v>40664</v>
      </c>
      <c r="B9" s="2">
        <v>0.52</v>
      </c>
      <c r="C9">
        <v>18200</v>
      </c>
      <c r="D9">
        <v>4200</v>
      </c>
      <c r="E9">
        <f t="shared" si="0"/>
        <v>11648</v>
      </c>
      <c r="F9">
        <f t="shared" si="1"/>
        <v>6720</v>
      </c>
      <c r="G9">
        <v>1600</v>
      </c>
      <c r="H9">
        <f t="shared" si="2"/>
        <v>42368</v>
      </c>
      <c r="I9">
        <v>12300</v>
      </c>
      <c r="J9">
        <v>2800</v>
      </c>
      <c r="K9">
        <f t="shared" si="3"/>
        <v>12453</v>
      </c>
      <c r="L9">
        <f t="shared" si="4"/>
        <v>4530</v>
      </c>
      <c r="M9">
        <v>3200</v>
      </c>
      <c r="N9">
        <f t="shared" si="5"/>
        <v>35283</v>
      </c>
      <c r="O9">
        <f t="shared" si="6"/>
        <v>7085</v>
      </c>
    </row>
    <row r="10" spans="1:15" ht="18.75" x14ac:dyDescent="0.3">
      <c r="A10" s="5">
        <v>40695</v>
      </c>
      <c r="B10" s="2">
        <v>0.52</v>
      </c>
      <c r="C10">
        <v>18200</v>
      </c>
      <c r="D10">
        <v>4200</v>
      </c>
      <c r="E10">
        <f t="shared" si="0"/>
        <v>11648</v>
      </c>
      <c r="F10">
        <f t="shared" si="1"/>
        <v>6720</v>
      </c>
      <c r="G10">
        <v>1600</v>
      </c>
      <c r="H10">
        <f t="shared" si="2"/>
        <v>42368</v>
      </c>
      <c r="I10">
        <v>12300</v>
      </c>
      <c r="J10">
        <v>2800</v>
      </c>
      <c r="K10">
        <f t="shared" si="3"/>
        <v>12453</v>
      </c>
      <c r="L10">
        <f t="shared" si="4"/>
        <v>4530</v>
      </c>
      <c r="M10">
        <v>3200</v>
      </c>
      <c r="N10">
        <f t="shared" si="5"/>
        <v>35283</v>
      </c>
      <c r="O10">
        <f t="shared" si="6"/>
        <v>7085</v>
      </c>
    </row>
    <row r="11" spans="1:15" ht="18.75" x14ac:dyDescent="0.3">
      <c r="A11" s="5">
        <v>40725</v>
      </c>
      <c r="B11" s="2">
        <v>0.52</v>
      </c>
      <c r="C11">
        <v>18200</v>
      </c>
      <c r="D11">
        <v>4600</v>
      </c>
      <c r="E11">
        <f t="shared" si="0"/>
        <v>11856</v>
      </c>
      <c r="F11">
        <f t="shared" si="1"/>
        <v>6840</v>
      </c>
      <c r="G11">
        <v>1600</v>
      </c>
      <c r="H11">
        <f t="shared" si="2"/>
        <v>43096</v>
      </c>
      <c r="I11">
        <v>12300</v>
      </c>
      <c r="J11">
        <v>2800</v>
      </c>
      <c r="K11">
        <f t="shared" si="3"/>
        <v>12561</v>
      </c>
      <c r="L11">
        <f t="shared" si="4"/>
        <v>4530</v>
      </c>
      <c r="M11">
        <v>3200</v>
      </c>
      <c r="N11">
        <f t="shared" si="5"/>
        <v>35391</v>
      </c>
      <c r="O11">
        <f t="shared" si="6"/>
        <v>7705</v>
      </c>
    </row>
    <row r="12" spans="1:15" ht="18.75" x14ac:dyDescent="0.3">
      <c r="A12" s="5">
        <v>40756</v>
      </c>
      <c r="B12" s="2">
        <v>0.52</v>
      </c>
      <c r="C12">
        <v>18200</v>
      </c>
      <c r="D12">
        <v>4600</v>
      </c>
      <c r="E12">
        <f t="shared" si="0"/>
        <v>11856</v>
      </c>
      <c r="F12">
        <f t="shared" si="1"/>
        <v>6840</v>
      </c>
      <c r="G12">
        <v>1600</v>
      </c>
      <c r="H12">
        <f t="shared" si="2"/>
        <v>43096</v>
      </c>
      <c r="I12">
        <v>12300</v>
      </c>
      <c r="J12">
        <v>2800</v>
      </c>
      <c r="K12">
        <f t="shared" si="3"/>
        <v>12561</v>
      </c>
      <c r="L12">
        <f t="shared" si="4"/>
        <v>4530</v>
      </c>
      <c r="M12">
        <v>3200</v>
      </c>
      <c r="N12">
        <f t="shared" si="5"/>
        <v>35391</v>
      </c>
      <c r="O12">
        <f t="shared" si="6"/>
        <v>7705</v>
      </c>
    </row>
    <row r="13" spans="1:15" ht="18.75" x14ac:dyDescent="0.3">
      <c r="A13" s="5">
        <v>40787</v>
      </c>
      <c r="B13" s="2">
        <v>0.52</v>
      </c>
      <c r="C13">
        <v>18200</v>
      </c>
      <c r="D13">
        <v>4600</v>
      </c>
      <c r="E13">
        <f t="shared" si="0"/>
        <v>11856</v>
      </c>
      <c r="F13">
        <f t="shared" si="1"/>
        <v>6840</v>
      </c>
      <c r="G13">
        <v>1600</v>
      </c>
      <c r="H13">
        <f t="shared" si="2"/>
        <v>43096</v>
      </c>
      <c r="I13">
        <v>12300</v>
      </c>
      <c r="J13">
        <v>3500</v>
      </c>
      <c r="K13">
        <f t="shared" si="3"/>
        <v>12561</v>
      </c>
      <c r="L13">
        <f t="shared" si="4"/>
        <v>4740</v>
      </c>
      <c r="M13">
        <v>3200</v>
      </c>
      <c r="N13">
        <f t="shared" si="5"/>
        <v>36301</v>
      </c>
      <c r="O13">
        <f t="shared" si="6"/>
        <v>6795</v>
      </c>
    </row>
    <row r="14" spans="1:15" ht="18.75" x14ac:dyDescent="0.3">
      <c r="A14" s="5">
        <v>40817</v>
      </c>
      <c r="B14" s="2">
        <v>0.56000000000000005</v>
      </c>
      <c r="C14">
        <v>18200</v>
      </c>
      <c r="D14">
        <v>4600</v>
      </c>
      <c r="E14">
        <f t="shared" si="0"/>
        <v>12768.000000000002</v>
      </c>
      <c r="F14">
        <f t="shared" si="1"/>
        <v>6840</v>
      </c>
      <c r="G14">
        <v>1600</v>
      </c>
      <c r="H14">
        <f t="shared" si="2"/>
        <v>44008</v>
      </c>
      <c r="I14">
        <v>12300</v>
      </c>
      <c r="J14">
        <v>3500</v>
      </c>
      <c r="K14">
        <f t="shared" si="3"/>
        <v>14038</v>
      </c>
      <c r="L14">
        <f t="shared" si="4"/>
        <v>4740</v>
      </c>
      <c r="M14">
        <v>3200</v>
      </c>
      <c r="N14">
        <f t="shared" si="5"/>
        <v>37778</v>
      </c>
      <c r="O14">
        <f t="shared" si="6"/>
        <v>6230</v>
      </c>
    </row>
    <row r="15" spans="1:15" ht="18.75" x14ac:dyDescent="0.3">
      <c r="A15" s="5">
        <v>40848</v>
      </c>
      <c r="B15" s="2">
        <v>0.56000000000000005</v>
      </c>
      <c r="C15">
        <v>18200</v>
      </c>
      <c r="D15">
        <v>4600</v>
      </c>
      <c r="E15">
        <f t="shared" si="0"/>
        <v>12768.000000000002</v>
      </c>
      <c r="F15">
        <f t="shared" si="1"/>
        <v>6840</v>
      </c>
      <c r="G15">
        <v>1600</v>
      </c>
      <c r="H15">
        <f t="shared" si="2"/>
        <v>44008</v>
      </c>
      <c r="I15">
        <v>12300</v>
      </c>
      <c r="J15">
        <v>3500</v>
      </c>
      <c r="K15">
        <f t="shared" si="3"/>
        <v>14038</v>
      </c>
      <c r="L15">
        <f t="shared" si="4"/>
        <v>4740</v>
      </c>
      <c r="M15">
        <v>3200</v>
      </c>
      <c r="N15">
        <f t="shared" si="5"/>
        <v>37778</v>
      </c>
      <c r="O15">
        <f t="shared" si="6"/>
        <v>6230</v>
      </c>
    </row>
    <row r="16" spans="1:15" ht="18.75" x14ac:dyDescent="0.3">
      <c r="A16" s="5">
        <v>40878</v>
      </c>
      <c r="B16" s="2">
        <v>0.56000000000000005</v>
      </c>
      <c r="C16">
        <v>18200</v>
      </c>
      <c r="D16">
        <v>4600</v>
      </c>
      <c r="E16">
        <f t="shared" si="0"/>
        <v>12768.000000000002</v>
      </c>
      <c r="F16">
        <f t="shared" si="1"/>
        <v>6840</v>
      </c>
      <c r="G16">
        <v>1600</v>
      </c>
      <c r="H16">
        <f t="shared" si="2"/>
        <v>44008</v>
      </c>
      <c r="I16">
        <v>12300</v>
      </c>
      <c r="J16">
        <v>3500</v>
      </c>
      <c r="K16">
        <f t="shared" si="3"/>
        <v>14038</v>
      </c>
      <c r="L16">
        <f t="shared" si="4"/>
        <v>4740</v>
      </c>
      <c r="M16">
        <v>3200</v>
      </c>
      <c r="N16">
        <f t="shared" si="5"/>
        <v>37778</v>
      </c>
      <c r="O16">
        <f t="shared" si="6"/>
        <v>6230</v>
      </c>
    </row>
    <row r="17" spans="1:15" ht="18.75" x14ac:dyDescent="0.3">
      <c r="A17" s="5">
        <v>40909</v>
      </c>
      <c r="B17" s="2">
        <v>0.56000000000000005</v>
      </c>
      <c r="C17">
        <v>18400</v>
      </c>
      <c r="D17">
        <v>4600</v>
      </c>
      <c r="E17">
        <f t="shared" si="0"/>
        <v>12880.000000000002</v>
      </c>
      <c r="F17">
        <f t="shared" si="1"/>
        <v>6900</v>
      </c>
      <c r="G17">
        <v>1600</v>
      </c>
      <c r="H17">
        <f t="shared" si="2"/>
        <v>44380</v>
      </c>
      <c r="I17">
        <v>12500</v>
      </c>
      <c r="J17">
        <v>3500</v>
      </c>
      <c r="K17">
        <f t="shared" si="3"/>
        <v>14213</v>
      </c>
      <c r="L17">
        <f t="shared" si="4"/>
        <v>4800</v>
      </c>
      <c r="M17">
        <v>3200</v>
      </c>
      <c r="N17">
        <f t="shared" si="5"/>
        <v>38213</v>
      </c>
      <c r="O17">
        <f t="shared" si="6"/>
        <v>6167</v>
      </c>
    </row>
    <row r="18" spans="1:15" ht="18.75" x14ac:dyDescent="0.3">
      <c r="A18" s="5">
        <v>40940</v>
      </c>
      <c r="B18" s="2">
        <v>0.56000000000000005</v>
      </c>
      <c r="C18">
        <v>18400</v>
      </c>
      <c r="D18">
        <v>4600</v>
      </c>
      <c r="E18">
        <f t="shared" si="0"/>
        <v>12880.000000000002</v>
      </c>
      <c r="F18">
        <f t="shared" si="1"/>
        <v>6900</v>
      </c>
      <c r="G18">
        <v>1600</v>
      </c>
      <c r="H18">
        <f t="shared" si="2"/>
        <v>44380</v>
      </c>
      <c r="I18">
        <v>12500</v>
      </c>
      <c r="J18">
        <v>3500</v>
      </c>
      <c r="K18">
        <f t="shared" si="3"/>
        <v>14213</v>
      </c>
      <c r="L18">
        <f t="shared" si="4"/>
        <v>4800</v>
      </c>
      <c r="M18">
        <v>3200</v>
      </c>
      <c r="N18">
        <f t="shared" si="5"/>
        <v>38213</v>
      </c>
      <c r="O18">
        <f t="shared" si="6"/>
        <v>6167</v>
      </c>
    </row>
    <row r="19" spans="1:15" ht="18.75" x14ac:dyDescent="0.3">
      <c r="A19" s="5">
        <v>40969</v>
      </c>
      <c r="B19" s="2">
        <v>0.6</v>
      </c>
      <c r="C19">
        <v>18400</v>
      </c>
      <c r="D19">
        <v>4600</v>
      </c>
      <c r="E19">
        <f t="shared" si="0"/>
        <v>13800</v>
      </c>
      <c r="F19">
        <f t="shared" si="1"/>
        <v>6900</v>
      </c>
      <c r="G19">
        <v>1600</v>
      </c>
      <c r="H19">
        <f t="shared" si="2"/>
        <v>45300</v>
      </c>
      <c r="I19">
        <v>12500</v>
      </c>
      <c r="J19">
        <v>3500</v>
      </c>
      <c r="K19">
        <f t="shared" si="3"/>
        <v>15780</v>
      </c>
      <c r="L19">
        <f t="shared" si="4"/>
        <v>4800</v>
      </c>
      <c r="M19">
        <v>3200</v>
      </c>
      <c r="N19">
        <f t="shared" si="5"/>
        <v>39780</v>
      </c>
      <c r="O19">
        <f t="shared" si="6"/>
        <v>5520</v>
      </c>
    </row>
    <row r="20" spans="1:15" ht="18.75" x14ac:dyDescent="0.3">
      <c r="A20" s="5">
        <v>41000</v>
      </c>
      <c r="B20" s="2">
        <v>0.6</v>
      </c>
      <c r="C20">
        <v>18400</v>
      </c>
      <c r="D20">
        <v>4600</v>
      </c>
      <c r="E20">
        <f t="shared" si="0"/>
        <v>13800</v>
      </c>
      <c r="F20">
        <f t="shared" si="1"/>
        <v>6900</v>
      </c>
      <c r="G20">
        <v>1600</v>
      </c>
      <c r="H20">
        <f t="shared" si="2"/>
        <v>45300</v>
      </c>
      <c r="I20">
        <v>12500</v>
      </c>
      <c r="J20">
        <v>4200</v>
      </c>
      <c r="K20">
        <f t="shared" si="3"/>
        <v>15780</v>
      </c>
      <c r="L20">
        <f t="shared" si="4"/>
        <v>5010</v>
      </c>
      <c r="M20">
        <v>3200</v>
      </c>
      <c r="N20">
        <f t="shared" si="5"/>
        <v>40690</v>
      </c>
      <c r="O20">
        <f t="shared" si="6"/>
        <v>4610</v>
      </c>
    </row>
    <row r="21" spans="1:15" ht="18.75" x14ac:dyDescent="0.3">
      <c r="A21" s="5">
        <v>41030</v>
      </c>
      <c r="B21" s="2">
        <v>0.6</v>
      </c>
      <c r="C21">
        <v>18400</v>
      </c>
      <c r="D21">
        <v>4600</v>
      </c>
      <c r="E21">
        <f t="shared" si="0"/>
        <v>13800</v>
      </c>
      <c r="F21">
        <f t="shared" si="1"/>
        <v>6900</v>
      </c>
      <c r="G21">
        <v>1600</v>
      </c>
      <c r="H21">
        <f t="shared" si="2"/>
        <v>45300</v>
      </c>
      <c r="I21">
        <v>12500</v>
      </c>
      <c r="J21">
        <v>4200</v>
      </c>
      <c r="K21">
        <f t="shared" si="3"/>
        <v>15780</v>
      </c>
      <c r="L21">
        <f t="shared" si="4"/>
        <v>5010</v>
      </c>
      <c r="M21">
        <v>3200</v>
      </c>
      <c r="N21">
        <f t="shared" si="5"/>
        <v>40690</v>
      </c>
      <c r="O21">
        <f t="shared" si="6"/>
        <v>4610</v>
      </c>
    </row>
    <row r="22" spans="1:15" ht="18.75" x14ac:dyDescent="0.3">
      <c r="A22" s="5">
        <v>41061</v>
      </c>
      <c r="B22" s="2">
        <v>0.6</v>
      </c>
      <c r="C22">
        <v>18400</v>
      </c>
      <c r="D22">
        <v>4600</v>
      </c>
      <c r="E22">
        <f t="shared" si="0"/>
        <v>13800</v>
      </c>
      <c r="F22">
        <f t="shared" si="1"/>
        <v>6900</v>
      </c>
      <c r="G22">
        <v>1600</v>
      </c>
      <c r="H22">
        <f t="shared" si="2"/>
        <v>45300</v>
      </c>
      <c r="I22">
        <v>12500</v>
      </c>
      <c r="J22">
        <v>4200</v>
      </c>
      <c r="K22">
        <f t="shared" si="3"/>
        <v>15780</v>
      </c>
      <c r="L22">
        <f t="shared" si="4"/>
        <v>5010</v>
      </c>
      <c r="M22">
        <v>3200</v>
      </c>
      <c r="N22">
        <f t="shared" si="5"/>
        <v>40690</v>
      </c>
      <c r="O22">
        <f t="shared" si="6"/>
        <v>4610</v>
      </c>
    </row>
    <row r="23" spans="1:15" ht="18.75" x14ac:dyDescent="0.3">
      <c r="A23" s="5">
        <v>41091</v>
      </c>
      <c r="B23" s="2">
        <v>0.6</v>
      </c>
      <c r="C23">
        <v>18400</v>
      </c>
      <c r="D23">
        <v>4600</v>
      </c>
      <c r="E23">
        <f t="shared" si="0"/>
        <v>13800</v>
      </c>
      <c r="F23">
        <f t="shared" si="1"/>
        <v>6900</v>
      </c>
      <c r="G23">
        <v>1600</v>
      </c>
      <c r="H23">
        <f t="shared" si="2"/>
        <v>45300</v>
      </c>
      <c r="I23">
        <v>12500</v>
      </c>
      <c r="J23">
        <v>4200</v>
      </c>
      <c r="K23">
        <f t="shared" si="3"/>
        <v>15780</v>
      </c>
      <c r="L23">
        <f t="shared" si="4"/>
        <v>5010</v>
      </c>
      <c r="M23">
        <v>3200</v>
      </c>
      <c r="N23">
        <f t="shared" si="5"/>
        <v>40690</v>
      </c>
      <c r="O23">
        <f t="shared" si="6"/>
        <v>4610</v>
      </c>
    </row>
    <row r="24" spans="1:15" x14ac:dyDescent="0.25">
      <c r="H24">
        <f>SUM(H5:H23)</f>
        <v>825404</v>
      </c>
      <c r="N24">
        <f>SUM(N5:N23)</f>
        <v>702861</v>
      </c>
      <c r="O24">
        <f t="shared" si="6"/>
        <v>122543</v>
      </c>
    </row>
    <row r="25" spans="1:15" x14ac:dyDescent="0.25">
      <c r="C25" s="8" t="s">
        <v>10</v>
      </c>
      <c r="D25" s="8"/>
      <c r="E25" s="8"/>
      <c r="F25" s="8"/>
      <c r="G25" s="8"/>
      <c r="H25" s="8"/>
      <c r="I25" s="8"/>
      <c r="J25" s="8"/>
    </row>
    <row r="26" spans="1:15" x14ac:dyDescent="0.25">
      <c r="C26" s="8"/>
      <c r="D26" s="8"/>
      <c r="E26" s="8"/>
      <c r="F26" s="8"/>
      <c r="G26" s="8"/>
      <c r="H26" s="8"/>
      <c r="I26" s="8"/>
      <c r="J26" s="8"/>
    </row>
    <row r="27" spans="1:15" ht="18.75" x14ac:dyDescent="0.3">
      <c r="F27" s="6"/>
      <c r="G27" s="6"/>
      <c r="H27" s="6"/>
      <c r="I27" s="6"/>
      <c r="J27" s="6"/>
      <c r="K27" s="6"/>
    </row>
  </sheetData>
  <mergeCells count="1">
    <mergeCell ref="D2:H2"/>
  </mergeCells>
  <pageMargins left="0.25" right="0.25" top="0.75" bottom="0.75" header="0.3" footer="0.3"/>
  <pageSetup paperSize="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tabSelected="1" workbookViewId="0">
      <selection activeCell="H5" sqref="H5"/>
    </sheetView>
  </sheetViews>
  <sheetFormatPr defaultRowHeight="15" x14ac:dyDescent="0.25"/>
  <cols>
    <col min="1" max="1" width="6.5703125" style="13" bestFit="1" customWidth="1"/>
    <col min="2" max="2" width="41.5703125" style="13" customWidth="1"/>
    <col min="3" max="3" width="7.7109375" style="13" bestFit="1" customWidth="1"/>
    <col min="4" max="4" width="5.7109375" style="13" bestFit="1" customWidth="1"/>
    <col min="5" max="5" width="9" style="13" bestFit="1" customWidth="1"/>
    <col min="6" max="6" width="10.5703125" style="13" bestFit="1" customWidth="1"/>
    <col min="7" max="7" width="9.42578125" style="13" bestFit="1" customWidth="1"/>
    <col min="8" max="8" width="18" style="13" customWidth="1"/>
    <col min="9" max="16384" width="9.140625" style="13"/>
  </cols>
  <sheetData>
    <row r="2" spans="1:15" s="19" customFormat="1" x14ac:dyDescent="0.25">
      <c r="A2" s="20" t="s">
        <v>38</v>
      </c>
      <c r="B2" s="20"/>
      <c r="C2" s="20"/>
      <c r="D2" s="20"/>
      <c r="E2" s="20"/>
      <c r="F2" s="20"/>
      <c r="G2" s="20"/>
      <c r="H2" s="18"/>
    </row>
    <row r="3" spans="1:15" ht="45" x14ac:dyDescent="0.25">
      <c r="A3" s="13" t="s">
        <v>11</v>
      </c>
      <c r="B3" s="15" t="s">
        <v>12</v>
      </c>
      <c r="C3" s="14" t="s">
        <v>13</v>
      </c>
      <c r="D3" s="13" t="s">
        <v>14</v>
      </c>
      <c r="E3" s="14" t="s">
        <v>15</v>
      </c>
      <c r="F3" s="14" t="s">
        <v>16</v>
      </c>
      <c r="G3" s="14" t="s">
        <v>17</v>
      </c>
      <c r="J3" s="17"/>
    </row>
    <row r="4" spans="1:15" ht="45" x14ac:dyDescent="0.25">
      <c r="A4" s="13">
        <v>1</v>
      </c>
      <c r="B4" s="14" t="s">
        <v>18</v>
      </c>
      <c r="C4" s="13">
        <v>4.5199999999999996</v>
      </c>
      <c r="D4" s="13" t="s">
        <v>19</v>
      </c>
      <c r="E4" s="13">
        <v>4125.6499999999996</v>
      </c>
      <c r="F4" s="16">
        <f>C4*E4</f>
        <v>18647.937999999998</v>
      </c>
      <c r="G4" s="13" t="s">
        <v>21</v>
      </c>
    </row>
    <row r="5" spans="1:15" ht="90" x14ac:dyDescent="0.25">
      <c r="A5" s="13">
        <v>2</v>
      </c>
      <c r="B5" s="14" t="s">
        <v>20</v>
      </c>
      <c r="C5" s="13">
        <v>8.65</v>
      </c>
      <c r="D5" s="13" t="s">
        <v>19</v>
      </c>
      <c r="E5" s="13">
        <v>5625.95</v>
      </c>
      <c r="F5" s="16">
        <f t="shared" ref="F5:F13" si="0">C5*E5</f>
        <v>48664.467499999999</v>
      </c>
      <c r="G5" s="13" t="s">
        <v>22</v>
      </c>
    </row>
    <row r="6" spans="1:15" ht="30" x14ac:dyDescent="0.25">
      <c r="A6" s="13">
        <v>3</v>
      </c>
      <c r="B6" s="14" t="s">
        <v>23</v>
      </c>
      <c r="C6" s="13">
        <v>0.22</v>
      </c>
      <c r="D6" s="13" t="s">
        <v>19</v>
      </c>
      <c r="E6" s="13">
        <v>37526.85</v>
      </c>
      <c r="F6" s="16">
        <f t="shared" si="0"/>
        <v>8255.9069999999992</v>
      </c>
      <c r="G6" s="13" t="s">
        <v>24</v>
      </c>
    </row>
    <row r="7" spans="1:15" ht="45" x14ac:dyDescent="0.25">
      <c r="A7" s="13">
        <v>4</v>
      </c>
      <c r="B7" s="14" t="s">
        <v>25</v>
      </c>
      <c r="C7" s="13">
        <v>15</v>
      </c>
      <c r="D7" s="13" t="s">
        <v>26</v>
      </c>
      <c r="E7" s="13">
        <v>325</v>
      </c>
      <c r="F7" s="16">
        <f t="shared" si="0"/>
        <v>4875</v>
      </c>
      <c r="G7" s="13" t="s">
        <v>33</v>
      </c>
      <c r="O7" s="12"/>
    </row>
    <row r="8" spans="1:15" ht="45" x14ac:dyDescent="0.25">
      <c r="A8" s="13">
        <v>5</v>
      </c>
      <c r="B8" s="14" t="s">
        <v>27</v>
      </c>
      <c r="C8" s="13">
        <v>15</v>
      </c>
      <c r="D8" s="13" t="s">
        <v>26</v>
      </c>
      <c r="E8" s="13">
        <v>275</v>
      </c>
      <c r="F8" s="16">
        <f t="shared" si="0"/>
        <v>4125</v>
      </c>
      <c r="G8" s="14" t="s">
        <v>34</v>
      </c>
    </row>
    <row r="9" spans="1:15" ht="90" x14ac:dyDescent="0.25">
      <c r="A9" s="13">
        <v>6</v>
      </c>
      <c r="B9" s="14" t="s">
        <v>20</v>
      </c>
      <c r="C9" s="13">
        <v>52.25</v>
      </c>
      <c r="D9" s="13" t="s">
        <v>28</v>
      </c>
      <c r="E9" s="13">
        <v>2541</v>
      </c>
      <c r="F9" s="16">
        <f t="shared" si="0"/>
        <v>132767.25</v>
      </c>
      <c r="G9" s="14" t="s">
        <v>35</v>
      </c>
    </row>
    <row r="10" spans="1:15" ht="45" x14ac:dyDescent="0.25">
      <c r="A10" s="13">
        <v>7</v>
      </c>
      <c r="B10" s="14" t="s">
        <v>25</v>
      </c>
      <c r="C10" s="13">
        <v>26.3</v>
      </c>
      <c r="D10" s="13" t="s">
        <v>26</v>
      </c>
      <c r="E10" s="13">
        <v>365.25</v>
      </c>
      <c r="F10" s="16">
        <f t="shared" si="0"/>
        <v>9606.0750000000007</v>
      </c>
      <c r="G10" s="14" t="s">
        <v>36</v>
      </c>
    </row>
    <row r="11" spans="1:15" ht="90" x14ac:dyDescent="0.25">
      <c r="A11" s="13">
        <v>8</v>
      </c>
      <c r="B11" s="14" t="s">
        <v>20</v>
      </c>
      <c r="C11" s="13">
        <v>75.319999999999993</v>
      </c>
      <c r="D11" s="13" t="s">
        <v>28</v>
      </c>
      <c r="E11" s="13">
        <v>95362.45</v>
      </c>
      <c r="F11" s="16">
        <f t="shared" si="0"/>
        <v>7182699.7339999992</v>
      </c>
      <c r="G11" s="13" t="s">
        <v>30</v>
      </c>
    </row>
    <row r="12" spans="1:15" ht="90" x14ac:dyDescent="0.25">
      <c r="A12" s="13">
        <v>9</v>
      </c>
      <c r="B12" s="14" t="s">
        <v>20</v>
      </c>
      <c r="C12" s="13">
        <v>45.23</v>
      </c>
      <c r="D12" s="13" t="s">
        <v>19</v>
      </c>
      <c r="E12" s="13">
        <v>452.35</v>
      </c>
      <c r="F12" s="16">
        <f t="shared" si="0"/>
        <v>20459.790499999999</v>
      </c>
      <c r="G12" s="13" t="s">
        <v>31</v>
      </c>
    </row>
    <row r="13" spans="1:15" ht="90" x14ac:dyDescent="0.25">
      <c r="A13" s="13">
        <v>10</v>
      </c>
      <c r="B13" s="14" t="s">
        <v>20</v>
      </c>
      <c r="C13" s="13">
        <v>45.63</v>
      </c>
      <c r="D13" s="13" t="s">
        <v>29</v>
      </c>
      <c r="E13" s="13">
        <v>5320.45</v>
      </c>
      <c r="F13" s="16">
        <f t="shared" si="0"/>
        <v>242772.1335</v>
      </c>
      <c r="G13" s="13" t="s">
        <v>32</v>
      </c>
    </row>
    <row r="14" spans="1:15" x14ac:dyDescent="0.25">
      <c r="F14" s="16">
        <f>SUM(F4:F13)</f>
        <v>7672873.2954999991</v>
      </c>
    </row>
    <row r="15" spans="1:15" x14ac:dyDescent="0.25">
      <c r="F15" s="16"/>
    </row>
    <row r="17" spans="5:6" x14ac:dyDescent="0.25">
      <c r="E17" s="13" t="s">
        <v>37</v>
      </c>
      <c r="F17" s="16">
        <f>ROUND(F14,0)</f>
        <v>7672873</v>
      </c>
    </row>
  </sheetData>
  <mergeCells count="1">
    <mergeCell ref="A2:G2"/>
  </mergeCells>
  <pageMargins left="0.25" right="0.25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cp:lastPrinted>2013-01-11T14:49:58Z</cp:lastPrinted>
  <dcterms:created xsi:type="dcterms:W3CDTF">2013-01-09T12:36:53Z</dcterms:created>
  <dcterms:modified xsi:type="dcterms:W3CDTF">2013-01-11T15:06:39Z</dcterms:modified>
</cp:coreProperties>
</file>