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STATISTICS/Project/"/>
    </mc:Choice>
  </mc:AlternateContent>
  <xr:revisionPtr revIDLastSave="0" documentId="13_ncr:1_{22F07E79-7174-9147-964B-C559C5C73712}" xr6:coauthVersionLast="47" xr6:coauthVersionMax="47" xr10:uidLastSave="{00000000-0000-0000-0000-000000000000}"/>
  <bookViews>
    <workbookView xWindow="0" yWindow="500" windowWidth="33600" windowHeight="18980" activeTab="1" xr2:uid="{00000000-000D-0000-FFFF-FFFF00000000}"/>
  </bookViews>
  <sheets>
    <sheet name="Stats Project" sheetId="1" r:id="rId1"/>
    <sheet name="All ANSW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19" i="2"/>
  <c r="N7" i="2"/>
  <c r="N6" i="2"/>
  <c r="N5" i="2"/>
  <c r="M7" i="2"/>
  <c r="M6" i="2"/>
  <c r="M5" i="2"/>
  <c r="N4" i="2"/>
  <c r="M4" i="2"/>
  <c r="I7" i="2"/>
  <c r="I6" i="2"/>
  <c r="H7" i="2"/>
  <c r="H6" i="2"/>
  <c r="F7" i="2"/>
  <c r="F6" i="2"/>
  <c r="E7" i="2"/>
  <c r="E6" i="2"/>
  <c r="G7" i="2"/>
  <c r="D7" i="2"/>
  <c r="G6" i="2"/>
  <c r="D6" i="2"/>
  <c r="I5" i="2"/>
  <c r="H5" i="2"/>
  <c r="F5" i="2"/>
  <c r="E5" i="2"/>
  <c r="G5" i="2"/>
  <c r="D5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<sst xmlns="http://schemas.openxmlformats.org/spreadsheetml/2006/main" count="2904" uniqueCount="115">
  <si>
    <t>Certification Course</t>
  </si>
  <si>
    <t>Gender</t>
  </si>
  <si>
    <t>Department</t>
  </si>
  <si>
    <t>Height(CM)</t>
  </si>
  <si>
    <t>Weight(KG)</t>
  </si>
  <si>
    <t>10th Mark</t>
  </si>
  <si>
    <t>12th Mark</t>
  </si>
  <si>
    <t>college mark</t>
  </si>
  <si>
    <t>hobbies</t>
  </si>
  <si>
    <t>daily studing time</t>
  </si>
  <si>
    <t>prefer to study in</t>
  </si>
  <si>
    <t>salary expectation</t>
  </si>
  <si>
    <t>Do you like your degree?</t>
  </si>
  <si>
    <t xml:space="preserve">willingness to pursue a career based on their degree  </t>
  </si>
  <si>
    <t>social medai &amp; video</t>
  </si>
  <si>
    <t xml:space="preserve">Travelling Time </t>
  </si>
  <si>
    <t xml:space="preserve">Stress Level </t>
  </si>
  <si>
    <t>Financial Status</t>
  </si>
  <si>
    <t>part-time job</t>
  </si>
  <si>
    <t>No</t>
  </si>
  <si>
    <t>Male</t>
  </si>
  <si>
    <t>BCA</t>
  </si>
  <si>
    <t>Video Games</t>
  </si>
  <si>
    <t>0 - 30 minute</t>
  </si>
  <si>
    <t>Morning</t>
  </si>
  <si>
    <t>1.30 - 2 hour</t>
  </si>
  <si>
    <t>30 - 60 minutes</t>
  </si>
  <si>
    <t>Bad</t>
  </si>
  <si>
    <t>Female</t>
  </si>
  <si>
    <t>Cinema</t>
  </si>
  <si>
    <t>30 - 60 minute</t>
  </si>
  <si>
    <t>Yes</t>
  </si>
  <si>
    <t>1 - 1.30 hour</t>
  </si>
  <si>
    <t>0 - 30 minutes</t>
  </si>
  <si>
    <t>1 - 2 Hour</t>
  </si>
  <si>
    <t>Anytime</t>
  </si>
  <si>
    <t>More than 2 hour</t>
  </si>
  <si>
    <t>Awful</t>
  </si>
  <si>
    <t>Reading books</t>
  </si>
  <si>
    <t>good</t>
  </si>
  <si>
    <t>Good</t>
  </si>
  <si>
    <t>Night</t>
  </si>
  <si>
    <t>30 - 60 Minute</t>
  </si>
  <si>
    <t>Sports</t>
  </si>
  <si>
    <t>2 - 3 hour</t>
  </si>
  <si>
    <t>2 - 2.30 hour</t>
  </si>
  <si>
    <t>1 - 30 Minute</t>
  </si>
  <si>
    <t>more than 3 hour</t>
  </si>
  <si>
    <t>0 Minute</t>
  </si>
  <si>
    <t>2.30 - 3 hour</t>
  </si>
  <si>
    <t>Commerce</t>
  </si>
  <si>
    <t>3 - 4 hour</t>
  </si>
  <si>
    <t xml:space="preserve">B.com Accounting and Finance </t>
  </si>
  <si>
    <t>fabulous</t>
  </si>
  <si>
    <t>More Than 4 hour</t>
  </si>
  <si>
    <t>Fabulous</t>
  </si>
  <si>
    <t>B.com ISM</t>
  </si>
  <si>
    <t>Height</t>
  </si>
  <si>
    <t>Weight</t>
  </si>
  <si>
    <t>10th Marks</t>
  </si>
  <si>
    <t>12th Marks</t>
  </si>
  <si>
    <t xml:space="preserve">Mean </t>
  </si>
  <si>
    <t>Median</t>
  </si>
  <si>
    <t xml:space="preserve">Mode </t>
  </si>
  <si>
    <t xml:space="preserve">Q1 </t>
  </si>
  <si>
    <t xml:space="preserve">Q2(Median) </t>
  </si>
  <si>
    <t>Q3</t>
  </si>
  <si>
    <t>DESCRIPTIVE STATISTICS</t>
  </si>
  <si>
    <t>DISTRIBUTION. CHARACTERSTICS</t>
  </si>
  <si>
    <t xml:space="preserve">Skewness </t>
  </si>
  <si>
    <t>Kurtosis</t>
  </si>
  <si>
    <t>Interpretation</t>
  </si>
  <si>
    <t>Left Skewed and Leptokurtic . (Outliers may be present)</t>
  </si>
  <si>
    <t>Right Skewed and Platykurtic</t>
  </si>
  <si>
    <t>Left Skewed and Leptokurtic with some outliers.</t>
  </si>
  <si>
    <t>Approximately Symetric and Platykurtic.</t>
  </si>
  <si>
    <t>QUESTION 1</t>
  </si>
  <si>
    <t>Company A</t>
  </si>
  <si>
    <t>Company B</t>
  </si>
  <si>
    <t>CO-VARRIANCE</t>
  </si>
  <si>
    <t>CORRELATION</t>
  </si>
  <si>
    <t>INTERPRETATION</t>
  </si>
  <si>
    <t>The covariance of 97 indicates that the stock prices of Company A and Company B tend to increase or decrease together. The correlation of 1 shows a perfect positive linear relationship</t>
  </si>
  <si>
    <r>
      <t xml:space="preserve">This suggests a </t>
    </r>
    <r>
      <rPr>
        <b/>
        <sz val="12"/>
        <color theme="1"/>
        <rFont val="Calibri"/>
        <family val="2"/>
        <scheme val="minor"/>
      </rPr>
      <t>strong and consistent relationship</t>
    </r>
    <r>
      <rPr>
        <sz val="12"/>
        <color theme="1"/>
        <rFont val="Calibri"/>
        <family val="2"/>
        <scheme val="minor"/>
      </rPr>
      <t xml:space="preserve"> between their price movements.</t>
    </r>
  </si>
  <si>
    <t>QUESTION 2</t>
  </si>
  <si>
    <t>Group 1</t>
  </si>
  <si>
    <t>Group 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</si>
  <si>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</si>
  <si>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</si>
  <si>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</si>
  <si>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</si>
  <si>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</si>
  <si>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</si>
  <si>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</si>
  <si>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</si>
  <si>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</si>
  <si>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</si>
  <si>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</si>
  <si>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</si>
  <si>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T-Crit</t>
  </si>
  <si>
    <t>T-Stat</t>
  </si>
  <si>
    <t>P-Value</t>
  </si>
  <si>
    <t>Alpha</t>
  </si>
  <si>
    <t>&lt;</t>
  </si>
  <si>
    <r>
      <t xml:space="preserve">Since the t-statistic is </t>
    </r>
    <r>
      <rPr>
        <b/>
        <sz val="12"/>
        <color theme="1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 than the critical value, we </t>
    </r>
    <r>
      <rPr>
        <b/>
        <sz val="12"/>
        <color theme="1"/>
        <rFont val="Calibri"/>
        <family val="2"/>
        <scheme val="minor"/>
      </rPr>
      <t>reject the null hypothesis</t>
    </r>
    <r>
      <rPr>
        <sz val="12"/>
        <color theme="1"/>
        <rFont val="Calibri"/>
        <family val="2"/>
        <scheme val="minor"/>
      </rPr>
      <t>.</t>
    </r>
  </si>
  <si>
    <r>
      <t xml:space="preserve">The p-value is </t>
    </r>
    <r>
      <rPr>
        <b/>
        <sz val="12"/>
        <color theme="1"/>
        <rFont val="Calibri"/>
        <family val="2"/>
        <scheme val="minor"/>
      </rPr>
      <t>less than</t>
    </r>
    <r>
      <rPr>
        <sz val="12"/>
        <color theme="1"/>
        <rFont val="Calibri"/>
        <family val="2"/>
        <scheme val="minor"/>
      </rPr>
      <t xml:space="preserve"> the significance level, so again, we </t>
    </r>
    <r>
      <rPr>
        <b/>
        <sz val="12"/>
        <color theme="1"/>
        <rFont val="Calibri"/>
        <family val="2"/>
        <scheme val="minor"/>
      </rPr>
      <t>reject the null hypothesis</t>
    </r>
    <r>
      <rPr>
        <sz val="12"/>
        <color theme="1"/>
        <rFont val="Calibri"/>
        <family val="2"/>
        <scheme val="minor"/>
      </rPr>
      <t>.</t>
    </r>
  </si>
  <si>
    <t>QUESTION-3</t>
  </si>
  <si>
    <t>Conclusion</t>
  </si>
  <si>
    <r>
      <t xml:space="preserve">There is a </t>
    </r>
    <r>
      <rPr>
        <b/>
        <sz val="12"/>
        <color theme="1"/>
        <rFont val="Calibri"/>
        <family val="2"/>
        <scheme val="minor"/>
      </rPr>
      <t>statistically significant difference</t>
    </r>
    <r>
      <rPr>
        <sz val="12"/>
        <color theme="1"/>
        <rFont val="Calibri"/>
        <family val="2"/>
        <scheme val="minor"/>
      </rPr>
      <t xml:space="preserve"> between the means of Group 1 and Group 2 at the </t>
    </r>
    <r>
      <rPr>
        <b/>
        <sz val="12"/>
        <color theme="1"/>
        <rFont val="Calibri"/>
        <family val="2"/>
        <scheme val="minor"/>
      </rPr>
      <t>5% significance level</t>
    </r>
    <r>
      <rPr>
        <sz val="12"/>
        <color theme="1"/>
        <rFont val="Calibri"/>
        <family val="2"/>
        <scheme val="minor"/>
      </rPr>
      <t>.</t>
    </r>
  </si>
  <si>
    <t>s</t>
  </si>
  <si>
    <t>Hypothesis</t>
  </si>
  <si>
    <t>Ho: X1=X2</t>
  </si>
  <si>
    <t>Null Hypothesis</t>
  </si>
  <si>
    <t>H1:X1#X2</t>
  </si>
  <si>
    <t>Alternate.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</si>
</sst>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0" fillId="33" borderId="0" xfId="0" applyFill="1"/>
    <xf numFmtId="0" fontId="16" fillId="33" borderId="0" xfId="0" applyFont="1" applyFill="1"/>
    <xf numFmtId="0" fontId="18" fillId="0" borderId="0" xfId="0" applyFont="1"/>
    <xf numFmtId="0" fontId="0" fillId="0" borderId="10" xfId="0" applyBorder="1"/>
    <xf numFmtId="0" fontId="19" fillId="0" borderId="10" xfId="0" applyFont="1" applyBorder="1"/>
    <xf numFmtId="0" fontId="0" fillId="0" borderId="11" xfId="0" applyBorder="1"/>
    <xf numFmtId="0" fontId="20" fillId="0" borderId="12" xfId="0" applyFont="1" applyBorder="1" applyAlignment="1">
      <alignment horizontal="center"/>
    </xf>
    <xf numFmtId="0" fontId="0" fillId="34" borderId="10" xfId="0" applyFill="1" applyBorder="1"/>
    <xf numFmtId="0" fontId="0" fillId="0" borderId="10" xfId="0" applyFill="1" applyBorder="1"/>
    <xf numFmtId="0" fontId="16" fillId="35" borderId="10" xfId="0" applyFont="1" applyFill="1" applyBorder="1"/>
    <xf numFmtId="2" fontId="0" fillId="36" borderId="10" xfId="0" applyNumberFormat="1" applyFill="1" applyBorder="1"/>
    <xf numFmtId="0" fontId="0" fillId="0" borderId="0" xfId="0" applyFill="1"/>
    <xf numFmtId="2" fontId="0" fillId="36" borderId="10" xfId="42" applyNumberFormat="1" applyFont="1" applyFill="1" applyBorder="1"/>
    <xf numFmtId="0" fontId="13" fillId="37" borderId="0" xfId="0" applyFont="1" applyFill="1"/>
    <xf numFmtId="0" fontId="0" fillId="38" borderId="0" xfId="0" applyFill="1"/>
    <xf numFmtId="0" fontId="16" fillId="34" borderId="10" xfId="0" applyFont="1" applyFill="1" applyBorder="1"/>
    <xf numFmtId="0" fontId="0" fillId="39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6"/>
  <sheetViews>
    <sheetView topLeftCell="A81" workbookViewId="0"/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 t="s">
        <v>21</v>
      </c>
      <c r="D2">
        <v>100</v>
      </c>
      <c r="E2">
        <v>58</v>
      </c>
      <c r="F2">
        <v>79</v>
      </c>
      <c r="G2">
        <v>64</v>
      </c>
      <c r="H2">
        <v>80</v>
      </c>
      <c r="I2" t="s">
        <v>22</v>
      </c>
      <c r="J2" t="s">
        <v>23</v>
      </c>
      <c r="K2" t="s">
        <v>24</v>
      </c>
      <c r="L2">
        <v>40000</v>
      </c>
      <c r="M2" t="s">
        <v>19</v>
      </c>
      <c r="N2" s="1">
        <v>0.5</v>
      </c>
      <c r="O2" t="s">
        <v>25</v>
      </c>
      <c r="P2" t="s">
        <v>26</v>
      </c>
      <c r="Q2" t="s">
        <v>27</v>
      </c>
      <c r="R2" t="s">
        <v>27</v>
      </c>
      <c r="S2" t="s">
        <v>19</v>
      </c>
    </row>
    <row r="3" spans="1:19" x14ac:dyDescent="0.2">
      <c r="A3" t="s">
        <v>19</v>
      </c>
      <c r="B3" t="s">
        <v>28</v>
      </c>
      <c r="C3" t="s">
        <v>21</v>
      </c>
      <c r="D3">
        <v>90</v>
      </c>
      <c r="E3">
        <v>40</v>
      </c>
      <c r="F3">
        <v>70</v>
      </c>
      <c r="G3">
        <v>80</v>
      </c>
      <c r="H3">
        <v>70</v>
      </c>
      <c r="I3" t="s">
        <v>29</v>
      </c>
      <c r="J3" t="s">
        <v>30</v>
      </c>
      <c r="K3" t="s">
        <v>24</v>
      </c>
      <c r="L3">
        <v>15000</v>
      </c>
      <c r="M3" t="s">
        <v>31</v>
      </c>
      <c r="N3" s="1">
        <v>0.75</v>
      </c>
      <c r="O3" t="s">
        <v>32</v>
      </c>
      <c r="P3" t="s">
        <v>33</v>
      </c>
      <c r="Q3" t="s">
        <v>27</v>
      </c>
      <c r="R3" t="s">
        <v>27</v>
      </c>
      <c r="S3" t="s">
        <v>19</v>
      </c>
    </row>
    <row r="4" spans="1:19" x14ac:dyDescent="0.2">
      <c r="A4" t="s">
        <v>31</v>
      </c>
      <c r="B4" t="s">
        <v>20</v>
      </c>
      <c r="C4" t="s">
        <v>21</v>
      </c>
      <c r="D4">
        <v>159</v>
      </c>
      <c r="E4">
        <v>78</v>
      </c>
      <c r="F4">
        <v>71</v>
      </c>
      <c r="G4">
        <v>61</v>
      </c>
      <c r="H4">
        <v>55</v>
      </c>
      <c r="I4" t="s">
        <v>29</v>
      </c>
      <c r="J4" t="s">
        <v>34</v>
      </c>
      <c r="K4" t="s">
        <v>35</v>
      </c>
      <c r="L4">
        <v>13000</v>
      </c>
      <c r="M4" t="s">
        <v>31</v>
      </c>
      <c r="N4" s="1">
        <v>0.5</v>
      </c>
      <c r="O4" t="s">
        <v>36</v>
      </c>
      <c r="P4" t="s">
        <v>26</v>
      </c>
      <c r="Q4" t="s">
        <v>37</v>
      </c>
      <c r="R4" t="s">
        <v>27</v>
      </c>
      <c r="S4" t="s">
        <v>19</v>
      </c>
    </row>
    <row r="5" spans="1:19" x14ac:dyDescent="0.2">
      <c r="A5" t="s">
        <v>31</v>
      </c>
      <c r="B5" t="s">
        <v>28</v>
      </c>
      <c r="C5" t="s">
        <v>21</v>
      </c>
      <c r="D5">
        <v>147</v>
      </c>
      <c r="E5">
        <v>20</v>
      </c>
      <c r="F5">
        <v>70</v>
      </c>
      <c r="G5">
        <v>59</v>
      </c>
      <c r="H5">
        <v>58</v>
      </c>
      <c r="I5" t="s">
        <v>38</v>
      </c>
      <c r="J5" t="s">
        <v>34</v>
      </c>
      <c r="K5" t="s">
        <v>35</v>
      </c>
      <c r="L5">
        <v>1500000</v>
      </c>
      <c r="M5" t="s">
        <v>19</v>
      </c>
      <c r="N5" s="1">
        <v>0.5</v>
      </c>
      <c r="O5" t="s">
        <v>25</v>
      </c>
      <c r="P5" t="s">
        <v>33</v>
      </c>
      <c r="Q5" t="s">
        <v>27</v>
      </c>
      <c r="R5" t="s">
        <v>39</v>
      </c>
      <c r="S5" t="s">
        <v>19</v>
      </c>
    </row>
    <row r="6" spans="1:19" x14ac:dyDescent="0.2">
      <c r="A6" t="s">
        <v>19</v>
      </c>
      <c r="B6" t="s">
        <v>20</v>
      </c>
      <c r="C6" t="s">
        <v>21</v>
      </c>
      <c r="D6">
        <v>170</v>
      </c>
      <c r="E6">
        <v>54</v>
      </c>
      <c r="F6">
        <v>40</v>
      </c>
      <c r="G6">
        <v>65</v>
      </c>
      <c r="H6">
        <v>30</v>
      </c>
      <c r="I6" t="s">
        <v>22</v>
      </c>
      <c r="J6" t="s">
        <v>30</v>
      </c>
      <c r="K6" t="s">
        <v>24</v>
      </c>
      <c r="L6">
        <v>50000</v>
      </c>
      <c r="M6" t="s">
        <v>31</v>
      </c>
      <c r="N6" s="1">
        <v>0.25</v>
      </c>
      <c r="O6" t="s">
        <v>25</v>
      </c>
      <c r="P6" t="s">
        <v>26</v>
      </c>
      <c r="Q6" t="s">
        <v>40</v>
      </c>
      <c r="R6" t="s">
        <v>39</v>
      </c>
      <c r="S6" t="s">
        <v>19</v>
      </c>
    </row>
    <row r="7" spans="1:19" x14ac:dyDescent="0.2">
      <c r="A7" t="s">
        <v>31</v>
      </c>
      <c r="B7" t="s">
        <v>28</v>
      </c>
      <c r="C7" t="s">
        <v>21</v>
      </c>
      <c r="D7">
        <v>139</v>
      </c>
      <c r="E7">
        <v>33</v>
      </c>
      <c r="F7">
        <v>90</v>
      </c>
      <c r="G7">
        <v>75</v>
      </c>
      <c r="H7">
        <v>70</v>
      </c>
      <c r="I7" t="s">
        <v>29</v>
      </c>
      <c r="J7" t="s">
        <v>30</v>
      </c>
      <c r="K7" t="s">
        <v>41</v>
      </c>
      <c r="L7">
        <v>20000</v>
      </c>
      <c r="M7" t="s">
        <v>31</v>
      </c>
      <c r="N7" s="1">
        <v>0.5</v>
      </c>
      <c r="O7" t="s">
        <v>42</v>
      </c>
      <c r="P7" t="s">
        <v>33</v>
      </c>
      <c r="Q7" t="s">
        <v>27</v>
      </c>
      <c r="R7" t="s">
        <v>39</v>
      </c>
      <c r="S7" t="s">
        <v>19</v>
      </c>
    </row>
    <row r="8" spans="1:19" x14ac:dyDescent="0.2">
      <c r="A8" t="s">
        <v>31</v>
      </c>
      <c r="B8" t="s">
        <v>20</v>
      </c>
      <c r="C8" t="s">
        <v>21</v>
      </c>
      <c r="D8">
        <v>165</v>
      </c>
      <c r="E8">
        <v>50</v>
      </c>
      <c r="F8">
        <v>70</v>
      </c>
      <c r="G8">
        <v>63</v>
      </c>
      <c r="H8">
        <v>3</v>
      </c>
      <c r="I8" t="s">
        <v>38</v>
      </c>
      <c r="J8" t="s">
        <v>34</v>
      </c>
      <c r="K8" t="s">
        <v>24</v>
      </c>
      <c r="L8">
        <v>15000</v>
      </c>
      <c r="M8" t="s">
        <v>31</v>
      </c>
      <c r="N8" s="1">
        <v>0.75</v>
      </c>
      <c r="O8" t="s">
        <v>32</v>
      </c>
      <c r="P8" t="s">
        <v>32</v>
      </c>
      <c r="Q8" t="s">
        <v>40</v>
      </c>
      <c r="R8" t="s">
        <v>39</v>
      </c>
      <c r="S8" t="s">
        <v>19</v>
      </c>
    </row>
    <row r="9" spans="1:19" x14ac:dyDescent="0.2">
      <c r="A9" t="s">
        <v>19</v>
      </c>
      <c r="B9" t="s">
        <v>20</v>
      </c>
      <c r="C9" t="s">
        <v>21</v>
      </c>
      <c r="D9">
        <v>152</v>
      </c>
      <c r="E9">
        <v>43</v>
      </c>
      <c r="F9">
        <v>61.6</v>
      </c>
      <c r="G9">
        <v>61.67</v>
      </c>
      <c r="H9">
        <v>75</v>
      </c>
      <c r="I9" t="s">
        <v>43</v>
      </c>
      <c r="J9" t="s">
        <v>34</v>
      </c>
      <c r="K9" t="s">
        <v>24</v>
      </c>
      <c r="L9">
        <v>25000</v>
      </c>
      <c r="M9" t="s">
        <v>31</v>
      </c>
      <c r="N9" s="1">
        <v>0.5</v>
      </c>
      <c r="O9" t="s">
        <v>32</v>
      </c>
      <c r="P9" t="s">
        <v>32</v>
      </c>
      <c r="Q9" t="s">
        <v>40</v>
      </c>
      <c r="R9" t="s">
        <v>39</v>
      </c>
      <c r="S9" t="s">
        <v>19</v>
      </c>
    </row>
    <row r="10" spans="1:19" x14ac:dyDescent="0.2">
      <c r="A10" t="s">
        <v>19</v>
      </c>
      <c r="B10" t="s">
        <v>20</v>
      </c>
      <c r="C10" t="s">
        <v>21</v>
      </c>
      <c r="D10">
        <v>190</v>
      </c>
      <c r="E10">
        <v>85</v>
      </c>
      <c r="F10">
        <v>88.2</v>
      </c>
      <c r="G10">
        <v>67.5</v>
      </c>
      <c r="H10">
        <v>60</v>
      </c>
      <c r="I10" t="s">
        <v>22</v>
      </c>
      <c r="J10" t="s">
        <v>23</v>
      </c>
      <c r="K10" t="s">
        <v>24</v>
      </c>
      <c r="L10">
        <v>20000</v>
      </c>
      <c r="M10" t="s">
        <v>31</v>
      </c>
      <c r="N10" s="1">
        <v>0.75</v>
      </c>
      <c r="O10" t="s">
        <v>25</v>
      </c>
      <c r="P10" t="s">
        <v>32</v>
      </c>
      <c r="Q10" t="s">
        <v>27</v>
      </c>
      <c r="R10" t="s">
        <v>27</v>
      </c>
      <c r="S10" t="s">
        <v>19</v>
      </c>
    </row>
    <row r="11" spans="1:19" x14ac:dyDescent="0.2">
      <c r="A11" t="s">
        <v>19</v>
      </c>
      <c r="B11" t="s">
        <v>20</v>
      </c>
      <c r="C11" t="s">
        <v>21</v>
      </c>
      <c r="D11">
        <v>150</v>
      </c>
      <c r="E11">
        <v>84</v>
      </c>
      <c r="F11">
        <v>60</v>
      </c>
      <c r="G11">
        <v>65</v>
      </c>
      <c r="H11">
        <v>70</v>
      </c>
      <c r="I11" t="s">
        <v>22</v>
      </c>
      <c r="J11" t="s">
        <v>23</v>
      </c>
      <c r="K11" t="s">
        <v>35</v>
      </c>
      <c r="L11">
        <v>20000</v>
      </c>
      <c r="M11" t="s">
        <v>31</v>
      </c>
      <c r="N11" s="1">
        <v>0.75</v>
      </c>
      <c r="O11" t="s">
        <v>42</v>
      </c>
      <c r="P11" t="s">
        <v>26</v>
      </c>
      <c r="Q11" t="s">
        <v>40</v>
      </c>
      <c r="R11" t="s">
        <v>39</v>
      </c>
      <c r="S11" t="s">
        <v>19</v>
      </c>
    </row>
    <row r="12" spans="1:19" x14ac:dyDescent="0.2">
      <c r="A12" t="s">
        <v>19</v>
      </c>
      <c r="B12" t="s">
        <v>20</v>
      </c>
      <c r="C12" t="s">
        <v>21</v>
      </c>
      <c r="D12">
        <v>99</v>
      </c>
      <c r="E12">
        <v>50</v>
      </c>
      <c r="F12">
        <v>75</v>
      </c>
      <c r="G12">
        <v>70</v>
      </c>
      <c r="H12">
        <v>60</v>
      </c>
      <c r="I12" t="s">
        <v>22</v>
      </c>
      <c r="J12" t="s">
        <v>34</v>
      </c>
      <c r="K12" t="s">
        <v>24</v>
      </c>
      <c r="L12">
        <v>18000</v>
      </c>
      <c r="M12" t="s">
        <v>31</v>
      </c>
      <c r="N12" s="1">
        <v>0.75</v>
      </c>
      <c r="O12" t="s">
        <v>32</v>
      </c>
      <c r="P12" t="s">
        <v>33</v>
      </c>
      <c r="Q12" t="s">
        <v>40</v>
      </c>
      <c r="R12" t="s">
        <v>27</v>
      </c>
      <c r="S12" t="s">
        <v>19</v>
      </c>
    </row>
    <row r="13" spans="1:19" x14ac:dyDescent="0.2">
      <c r="A13" t="s">
        <v>19</v>
      </c>
      <c r="B13" t="s">
        <v>28</v>
      </c>
      <c r="C13" t="s">
        <v>21</v>
      </c>
      <c r="D13">
        <v>152</v>
      </c>
      <c r="E13">
        <v>51</v>
      </c>
      <c r="F13">
        <v>60</v>
      </c>
      <c r="G13">
        <v>55</v>
      </c>
      <c r="H13">
        <v>65</v>
      </c>
      <c r="I13" t="s">
        <v>29</v>
      </c>
      <c r="J13" t="s">
        <v>44</v>
      </c>
      <c r="K13" t="s">
        <v>41</v>
      </c>
      <c r="L13">
        <v>20000</v>
      </c>
      <c r="M13" t="s">
        <v>31</v>
      </c>
      <c r="N13" s="1">
        <v>0.75</v>
      </c>
      <c r="O13" t="s">
        <v>32</v>
      </c>
      <c r="P13" t="s">
        <v>45</v>
      </c>
      <c r="Q13" t="s">
        <v>27</v>
      </c>
      <c r="R13" t="s">
        <v>27</v>
      </c>
      <c r="S13" t="s">
        <v>19</v>
      </c>
    </row>
    <row r="14" spans="1:19" x14ac:dyDescent="0.2">
      <c r="A14" t="s">
        <v>31</v>
      </c>
      <c r="B14" t="s">
        <v>28</v>
      </c>
      <c r="C14" t="s">
        <v>21</v>
      </c>
      <c r="D14">
        <v>158</v>
      </c>
      <c r="E14">
        <v>64</v>
      </c>
      <c r="F14">
        <v>59</v>
      </c>
      <c r="G14">
        <v>54</v>
      </c>
      <c r="H14">
        <v>80</v>
      </c>
      <c r="I14" t="s">
        <v>38</v>
      </c>
      <c r="J14" t="s">
        <v>30</v>
      </c>
      <c r="K14" t="s">
        <v>24</v>
      </c>
      <c r="L14">
        <v>18000</v>
      </c>
      <c r="M14" t="s">
        <v>31</v>
      </c>
      <c r="N14" s="1">
        <v>0.75</v>
      </c>
      <c r="O14" t="s">
        <v>46</v>
      </c>
      <c r="P14" t="s">
        <v>26</v>
      </c>
      <c r="Q14" t="s">
        <v>27</v>
      </c>
      <c r="R14" t="s">
        <v>39</v>
      </c>
      <c r="S14" t="s">
        <v>19</v>
      </c>
    </row>
    <row r="15" spans="1:19" x14ac:dyDescent="0.2">
      <c r="A15" t="s">
        <v>19</v>
      </c>
      <c r="B15" t="s">
        <v>20</v>
      </c>
      <c r="C15" t="s">
        <v>21</v>
      </c>
      <c r="D15">
        <v>160</v>
      </c>
      <c r="E15">
        <v>52</v>
      </c>
      <c r="F15">
        <v>50</v>
      </c>
      <c r="G15">
        <v>55</v>
      </c>
      <c r="H15">
        <v>50</v>
      </c>
      <c r="I15" t="s">
        <v>29</v>
      </c>
      <c r="J15" t="s">
        <v>23</v>
      </c>
      <c r="K15" t="s">
        <v>35</v>
      </c>
      <c r="L15">
        <v>17</v>
      </c>
      <c r="M15" t="s">
        <v>31</v>
      </c>
      <c r="N15" s="1">
        <v>0.75</v>
      </c>
      <c r="O15" t="s">
        <v>42</v>
      </c>
      <c r="P15" t="s">
        <v>25</v>
      </c>
      <c r="Q15" t="s">
        <v>40</v>
      </c>
      <c r="R15" t="s">
        <v>37</v>
      </c>
      <c r="S15" t="s">
        <v>19</v>
      </c>
    </row>
    <row r="16" spans="1:19" x14ac:dyDescent="0.2">
      <c r="A16" t="s">
        <v>31</v>
      </c>
      <c r="B16" t="s">
        <v>20</v>
      </c>
      <c r="C16" t="s">
        <v>21</v>
      </c>
      <c r="D16">
        <v>160</v>
      </c>
      <c r="E16">
        <v>83</v>
      </c>
      <c r="F16">
        <v>89.5</v>
      </c>
      <c r="G16">
        <v>69.7</v>
      </c>
      <c r="H16">
        <v>70</v>
      </c>
      <c r="I16" t="s">
        <v>29</v>
      </c>
      <c r="J16" t="s">
        <v>30</v>
      </c>
      <c r="K16" t="s">
        <v>35</v>
      </c>
      <c r="L16">
        <v>60000</v>
      </c>
      <c r="M16" t="s">
        <v>31</v>
      </c>
      <c r="N16" s="1">
        <v>0.75</v>
      </c>
      <c r="O16" t="s">
        <v>46</v>
      </c>
      <c r="P16" t="s">
        <v>26</v>
      </c>
      <c r="Q16" t="s">
        <v>40</v>
      </c>
      <c r="R16" t="s">
        <v>39</v>
      </c>
      <c r="S16" t="s">
        <v>19</v>
      </c>
    </row>
    <row r="17" spans="1:19" x14ac:dyDescent="0.2">
      <c r="A17" t="s">
        <v>31</v>
      </c>
      <c r="B17" t="s">
        <v>20</v>
      </c>
      <c r="C17" t="s">
        <v>21</v>
      </c>
      <c r="D17">
        <v>156</v>
      </c>
      <c r="E17">
        <v>68</v>
      </c>
      <c r="F17">
        <v>54</v>
      </c>
      <c r="G17">
        <v>48</v>
      </c>
      <c r="H17">
        <v>60</v>
      </c>
      <c r="I17" t="s">
        <v>22</v>
      </c>
      <c r="J17" t="s">
        <v>30</v>
      </c>
      <c r="K17" t="s">
        <v>35</v>
      </c>
      <c r="L17">
        <v>18000</v>
      </c>
      <c r="M17" t="s">
        <v>31</v>
      </c>
      <c r="N17" s="1">
        <v>0.75</v>
      </c>
      <c r="O17" t="s">
        <v>32</v>
      </c>
      <c r="P17" t="s">
        <v>47</v>
      </c>
      <c r="Q17" t="s">
        <v>40</v>
      </c>
      <c r="R17" t="s">
        <v>27</v>
      </c>
      <c r="S17" t="s">
        <v>19</v>
      </c>
    </row>
    <row r="18" spans="1:19" x14ac:dyDescent="0.2">
      <c r="A18" t="s">
        <v>31</v>
      </c>
      <c r="B18" t="s">
        <v>20</v>
      </c>
      <c r="C18" t="s">
        <v>21</v>
      </c>
      <c r="D18">
        <v>153</v>
      </c>
      <c r="E18">
        <v>52</v>
      </c>
      <c r="F18">
        <v>83</v>
      </c>
      <c r="G18">
        <v>76</v>
      </c>
      <c r="H18">
        <v>75</v>
      </c>
      <c r="I18" t="s">
        <v>43</v>
      </c>
      <c r="J18" t="s">
        <v>34</v>
      </c>
      <c r="K18" t="s">
        <v>35</v>
      </c>
      <c r="L18">
        <v>15000</v>
      </c>
      <c r="M18" t="s">
        <v>31</v>
      </c>
      <c r="N18" s="1">
        <v>0.75</v>
      </c>
      <c r="O18" t="s">
        <v>25</v>
      </c>
      <c r="P18" t="s">
        <v>26</v>
      </c>
      <c r="Q18" t="s">
        <v>40</v>
      </c>
      <c r="R18" t="s">
        <v>39</v>
      </c>
      <c r="S18" t="s">
        <v>31</v>
      </c>
    </row>
    <row r="19" spans="1:19" x14ac:dyDescent="0.2">
      <c r="A19" t="s">
        <v>31</v>
      </c>
      <c r="B19" t="s">
        <v>20</v>
      </c>
      <c r="C19" t="s">
        <v>21</v>
      </c>
      <c r="D19">
        <v>162</v>
      </c>
      <c r="E19">
        <v>60</v>
      </c>
      <c r="F19">
        <v>62</v>
      </c>
      <c r="G19">
        <v>61.3</v>
      </c>
      <c r="H19">
        <v>53</v>
      </c>
      <c r="I19" t="s">
        <v>29</v>
      </c>
      <c r="J19" t="s">
        <v>23</v>
      </c>
      <c r="K19" t="s">
        <v>41</v>
      </c>
      <c r="L19">
        <v>0</v>
      </c>
      <c r="M19" t="s">
        <v>31</v>
      </c>
      <c r="N19" s="1">
        <v>1</v>
      </c>
      <c r="O19" t="s">
        <v>32</v>
      </c>
      <c r="P19" t="s">
        <v>32</v>
      </c>
      <c r="Q19" t="s">
        <v>27</v>
      </c>
      <c r="R19" t="s">
        <v>27</v>
      </c>
      <c r="S19" t="s">
        <v>19</v>
      </c>
    </row>
    <row r="20" spans="1:19" x14ac:dyDescent="0.2">
      <c r="A20" t="s">
        <v>19</v>
      </c>
      <c r="B20" t="s">
        <v>20</v>
      </c>
      <c r="C20" t="s">
        <v>21</v>
      </c>
      <c r="D20">
        <v>150</v>
      </c>
      <c r="E20">
        <v>60</v>
      </c>
      <c r="F20">
        <v>60</v>
      </c>
      <c r="G20">
        <v>65</v>
      </c>
      <c r="H20">
        <v>60</v>
      </c>
      <c r="I20" t="s">
        <v>29</v>
      </c>
      <c r="J20" t="s">
        <v>23</v>
      </c>
      <c r="K20" t="s">
        <v>35</v>
      </c>
      <c r="L20">
        <v>30000</v>
      </c>
      <c r="M20" t="s">
        <v>31</v>
      </c>
      <c r="N20" s="1">
        <v>1</v>
      </c>
      <c r="O20" t="s">
        <v>46</v>
      </c>
      <c r="P20" t="s">
        <v>32</v>
      </c>
      <c r="Q20" t="s">
        <v>27</v>
      </c>
      <c r="R20" t="s">
        <v>27</v>
      </c>
      <c r="S20" t="s">
        <v>19</v>
      </c>
    </row>
    <row r="21" spans="1:19" x14ac:dyDescent="0.2">
      <c r="A21" t="s">
        <v>31</v>
      </c>
      <c r="B21" t="s">
        <v>28</v>
      </c>
      <c r="C21" t="s">
        <v>21</v>
      </c>
      <c r="D21">
        <v>109</v>
      </c>
      <c r="E21">
        <v>42</v>
      </c>
      <c r="F21">
        <v>60</v>
      </c>
      <c r="G21">
        <v>70</v>
      </c>
      <c r="H21">
        <v>88</v>
      </c>
      <c r="I21" t="s">
        <v>29</v>
      </c>
      <c r="J21" t="s">
        <v>30</v>
      </c>
      <c r="K21" t="s">
        <v>35</v>
      </c>
      <c r="L21">
        <v>20000</v>
      </c>
      <c r="M21" t="s">
        <v>31</v>
      </c>
      <c r="N21" s="1">
        <v>1</v>
      </c>
      <c r="O21" t="s">
        <v>46</v>
      </c>
      <c r="P21" t="s">
        <v>26</v>
      </c>
      <c r="Q21" t="s">
        <v>40</v>
      </c>
      <c r="R21" t="s">
        <v>39</v>
      </c>
      <c r="S21" t="s">
        <v>19</v>
      </c>
    </row>
    <row r="22" spans="1:19" x14ac:dyDescent="0.2">
      <c r="A22" t="s">
        <v>31</v>
      </c>
      <c r="B22" t="s">
        <v>20</v>
      </c>
      <c r="C22" t="s">
        <v>21</v>
      </c>
      <c r="D22">
        <v>160</v>
      </c>
      <c r="E22">
        <v>50</v>
      </c>
      <c r="F22">
        <v>65</v>
      </c>
      <c r="G22">
        <v>65</v>
      </c>
      <c r="H22">
        <v>50</v>
      </c>
      <c r="I22" t="s">
        <v>43</v>
      </c>
      <c r="J22" t="s">
        <v>30</v>
      </c>
      <c r="K22" t="s">
        <v>35</v>
      </c>
      <c r="L22">
        <v>10000</v>
      </c>
      <c r="M22" t="s">
        <v>31</v>
      </c>
      <c r="N22" s="1">
        <v>0.75</v>
      </c>
      <c r="O22" t="s">
        <v>42</v>
      </c>
      <c r="P22" t="s">
        <v>32</v>
      </c>
      <c r="Q22" t="s">
        <v>27</v>
      </c>
      <c r="R22" t="s">
        <v>27</v>
      </c>
      <c r="S22" t="s">
        <v>31</v>
      </c>
    </row>
    <row r="23" spans="1:19" x14ac:dyDescent="0.2">
      <c r="A23" t="s">
        <v>19</v>
      </c>
      <c r="B23" t="s">
        <v>20</v>
      </c>
      <c r="C23" t="s">
        <v>21</v>
      </c>
      <c r="D23">
        <v>154</v>
      </c>
      <c r="E23">
        <v>51</v>
      </c>
      <c r="F23">
        <v>65</v>
      </c>
      <c r="G23">
        <v>70</v>
      </c>
      <c r="H23">
        <v>50</v>
      </c>
      <c r="I23" t="s">
        <v>29</v>
      </c>
      <c r="J23" t="s">
        <v>34</v>
      </c>
      <c r="K23" t="s">
        <v>24</v>
      </c>
      <c r="L23">
        <v>20000</v>
      </c>
      <c r="M23" t="s">
        <v>31</v>
      </c>
      <c r="N23" s="1">
        <v>0.5</v>
      </c>
      <c r="O23" t="s">
        <v>46</v>
      </c>
      <c r="P23" t="s">
        <v>32</v>
      </c>
      <c r="Q23" t="s">
        <v>40</v>
      </c>
      <c r="R23" t="s">
        <v>27</v>
      </c>
      <c r="S23" t="s">
        <v>19</v>
      </c>
    </row>
    <row r="24" spans="1:19" x14ac:dyDescent="0.2">
      <c r="A24" t="s">
        <v>19</v>
      </c>
      <c r="B24" t="s">
        <v>28</v>
      </c>
      <c r="C24" t="s">
        <v>21</v>
      </c>
      <c r="D24">
        <v>142</v>
      </c>
      <c r="E24">
        <v>42</v>
      </c>
      <c r="F24">
        <v>78</v>
      </c>
      <c r="G24">
        <v>60</v>
      </c>
      <c r="H24">
        <v>60</v>
      </c>
      <c r="I24" t="s">
        <v>29</v>
      </c>
      <c r="J24" t="s">
        <v>34</v>
      </c>
      <c r="K24" t="s">
        <v>35</v>
      </c>
      <c r="L24">
        <v>25000</v>
      </c>
      <c r="M24" t="s">
        <v>31</v>
      </c>
      <c r="N24" s="1">
        <v>0.75</v>
      </c>
      <c r="O24" t="s">
        <v>32</v>
      </c>
      <c r="P24" t="s">
        <v>32</v>
      </c>
      <c r="Q24" t="s">
        <v>27</v>
      </c>
      <c r="R24" t="s">
        <v>39</v>
      </c>
      <c r="S24" t="s">
        <v>19</v>
      </c>
    </row>
    <row r="25" spans="1:19" x14ac:dyDescent="0.2">
      <c r="A25" t="s">
        <v>19</v>
      </c>
      <c r="B25" t="s">
        <v>20</v>
      </c>
      <c r="C25" t="s">
        <v>21</v>
      </c>
      <c r="D25">
        <v>180</v>
      </c>
      <c r="E25">
        <v>90</v>
      </c>
      <c r="F25">
        <v>75</v>
      </c>
      <c r="G25">
        <v>73.8</v>
      </c>
      <c r="H25">
        <v>65</v>
      </c>
      <c r="I25" t="s">
        <v>22</v>
      </c>
      <c r="J25" t="s">
        <v>34</v>
      </c>
      <c r="K25" t="s">
        <v>24</v>
      </c>
      <c r="L25">
        <v>18000</v>
      </c>
      <c r="M25" t="s">
        <v>31</v>
      </c>
      <c r="N25" s="1">
        <v>0.5</v>
      </c>
      <c r="O25" t="s">
        <v>32</v>
      </c>
      <c r="P25" t="s">
        <v>26</v>
      </c>
      <c r="Q25" t="s">
        <v>40</v>
      </c>
      <c r="R25" t="s">
        <v>39</v>
      </c>
      <c r="S25" t="s">
        <v>19</v>
      </c>
    </row>
    <row r="26" spans="1:19" x14ac:dyDescent="0.2">
      <c r="A26" t="s">
        <v>19</v>
      </c>
      <c r="B26" t="s">
        <v>20</v>
      </c>
      <c r="C26" t="s">
        <v>21</v>
      </c>
      <c r="D26">
        <v>167</v>
      </c>
      <c r="E26">
        <v>85</v>
      </c>
      <c r="F26">
        <v>75</v>
      </c>
      <c r="G26">
        <v>60</v>
      </c>
      <c r="H26">
        <v>80</v>
      </c>
      <c r="I26" t="s">
        <v>29</v>
      </c>
      <c r="J26" t="s">
        <v>23</v>
      </c>
      <c r="K26" t="s">
        <v>35</v>
      </c>
      <c r="L26">
        <v>20000</v>
      </c>
      <c r="M26" t="s">
        <v>31</v>
      </c>
      <c r="N26" s="1">
        <v>0.5</v>
      </c>
      <c r="O26" t="s">
        <v>25</v>
      </c>
      <c r="P26" t="s">
        <v>45</v>
      </c>
      <c r="Q26" t="s">
        <v>37</v>
      </c>
      <c r="R26" t="s">
        <v>39</v>
      </c>
      <c r="S26" t="s">
        <v>19</v>
      </c>
    </row>
    <row r="27" spans="1:19" x14ac:dyDescent="0.2">
      <c r="A27" t="s">
        <v>19</v>
      </c>
      <c r="B27" t="s">
        <v>20</v>
      </c>
      <c r="C27" t="s">
        <v>21</v>
      </c>
      <c r="D27">
        <v>90</v>
      </c>
      <c r="E27">
        <v>89</v>
      </c>
      <c r="F27">
        <v>60</v>
      </c>
      <c r="G27">
        <v>50</v>
      </c>
      <c r="H27">
        <v>50</v>
      </c>
      <c r="I27" t="s">
        <v>43</v>
      </c>
      <c r="J27" t="s">
        <v>30</v>
      </c>
      <c r="K27" t="s">
        <v>24</v>
      </c>
      <c r="L27">
        <v>18000</v>
      </c>
      <c r="M27" t="s">
        <v>31</v>
      </c>
      <c r="N27" s="1">
        <v>0.75</v>
      </c>
      <c r="O27" t="s">
        <v>42</v>
      </c>
      <c r="P27" t="s">
        <v>26</v>
      </c>
      <c r="Q27" t="s">
        <v>27</v>
      </c>
      <c r="R27" t="s">
        <v>39</v>
      </c>
      <c r="S27" t="s">
        <v>31</v>
      </c>
    </row>
    <row r="28" spans="1:19" x14ac:dyDescent="0.2">
      <c r="A28" t="s">
        <v>31</v>
      </c>
      <c r="B28" t="s">
        <v>20</v>
      </c>
      <c r="C28" t="s">
        <v>21</v>
      </c>
      <c r="D28">
        <v>175</v>
      </c>
      <c r="E28">
        <v>73</v>
      </c>
      <c r="F28">
        <v>90</v>
      </c>
      <c r="G28">
        <v>90</v>
      </c>
      <c r="H28">
        <v>80</v>
      </c>
      <c r="I28" t="s">
        <v>29</v>
      </c>
      <c r="J28" t="s">
        <v>34</v>
      </c>
      <c r="K28" t="s">
        <v>35</v>
      </c>
      <c r="L28">
        <v>30000</v>
      </c>
      <c r="M28" t="s">
        <v>31</v>
      </c>
      <c r="N28" s="1">
        <v>0.5</v>
      </c>
      <c r="O28" t="s">
        <v>48</v>
      </c>
      <c r="P28" t="s">
        <v>32</v>
      </c>
      <c r="Q28" t="s">
        <v>40</v>
      </c>
      <c r="R28" t="s">
        <v>27</v>
      </c>
      <c r="S28" t="s">
        <v>19</v>
      </c>
    </row>
    <row r="29" spans="1:19" x14ac:dyDescent="0.2">
      <c r="A29" t="s">
        <v>19</v>
      </c>
      <c r="B29" t="s">
        <v>20</v>
      </c>
      <c r="C29" t="s">
        <v>21</v>
      </c>
      <c r="D29">
        <v>151</v>
      </c>
      <c r="E29">
        <v>69</v>
      </c>
      <c r="F29">
        <v>73</v>
      </c>
      <c r="G29">
        <v>85</v>
      </c>
      <c r="H29">
        <v>55</v>
      </c>
      <c r="I29" t="s">
        <v>43</v>
      </c>
      <c r="J29" t="s">
        <v>23</v>
      </c>
      <c r="K29" t="s">
        <v>24</v>
      </c>
      <c r="L29">
        <v>15000</v>
      </c>
      <c r="M29" t="s">
        <v>31</v>
      </c>
      <c r="N29" s="1">
        <v>1</v>
      </c>
      <c r="O29" t="s">
        <v>32</v>
      </c>
      <c r="P29" t="s">
        <v>26</v>
      </c>
      <c r="Q29" t="s">
        <v>40</v>
      </c>
      <c r="R29" t="s">
        <v>39</v>
      </c>
      <c r="S29" t="s">
        <v>19</v>
      </c>
    </row>
    <row r="30" spans="1:19" x14ac:dyDescent="0.2">
      <c r="A30" t="s">
        <v>19</v>
      </c>
      <c r="B30" t="s">
        <v>28</v>
      </c>
      <c r="C30" t="s">
        <v>21</v>
      </c>
      <c r="D30">
        <v>145</v>
      </c>
      <c r="E30">
        <v>39</v>
      </c>
      <c r="F30">
        <v>89</v>
      </c>
      <c r="G30">
        <v>77</v>
      </c>
      <c r="H30">
        <v>65</v>
      </c>
      <c r="I30" t="s">
        <v>43</v>
      </c>
      <c r="J30" t="s">
        <v>30</v>
      </c>
      <c r="K30" t="s">
        <v>41</v>
      </c>
      <c r="L30">
        <v>20000</v>
      </c>
      <c r="M30" t="s">
        <v>31</v>
      </c>
      <c r="N30" s="1">
        <v>1</v>
      </c>
      <c r="O30" t="s">
        <v>48</v>
      </c>
      <c r="P30" t="s">
        <v>32</v>
      </c>
      <c r="Q30" t="s">
        <v>37</v>
      </c>
      <c r="R30" t="s">
        <v>27</v>
      </c>
      <c r="S30" t="s">
        <v>31</v>
      </c>
    </row>
    <row r="31" spans="1:19" x14ac:dyDescent="0.2">
      <c r="A31" t="s">
        <v>19</v>
      </c>
      <c r="B31" t="s">
        <v>28</v>
      </c>
      <c r="C31" t="s">
        <v>21</v>
      </c>
      <c r="D31">
        <v>99</v>
      </c>
      <c r="E31">
        <v>40</v>
      </c>
      <c r="F31">
        <v>94</v>
      </c>
      <c r="G31">
        <v>94</v>
      </c>
      <c r="H31">
        <v>80</v>
      </c>
      <c r="I31" t="s">
        <v>38</v>
      </c>
      <c r="J31" t="s">
        <v>30</v>
      </c>
      <c r="K31" t="s">
        <v>41</v>
      </c>
      <c r="L31">
        <v>15000</v>
      </c>
      <c r="M31" t="s">
        <v>31</v>
      </c>
      <c r="N31" s="1">
        <v>0.75</v>
      </c>
      <c r="O31" t="s">
        <v>32</v>
      </c>
      <c r="P31" t="s">
        <v>26</v>
      </c>
      <c r="Q31" t="s">
        <v>40</v>
      </c>
      <c r="R31" t="s">
        <v>27</v>
      </c>
      <c r="S31" t="s">
        <v>19</v>
      </c>
    </row>
    <row r="32" spans="1:19" x14ac:dyDescent="0.2">
      <c r="A32" t="s">
        <v>19</v>
      </c>
      <c r="B32" t="s">
        <v>20</v>
      </c>
      <c r="C32" t="s">
        <v>21</v>
      </c>
      <c r="D32">
        <v>151</v>
      </c>
      <c r="E32">
        <v>52</v>
      </c>
      <c r="F32">
        <v>60</v>
      </c>
      <c r="G32">
        <v>65</v>
      </c>
      <c r="H32">
        <v>65</v>
      </c>
      <c r="I32" t="s">
        <v>43</v>
      </c>
      <c r="J32" t="s">
        <v>23</v>
      </c>
      <c r="K32" t="s">
        <v>24</v>
      </c>
      <c r="L32">
        <v>30000</v>
      </c>
      <c r="M32" t="s">
        <v>31</v>
      </c>
      <c r="N32" s="1">
        <v>0.75</v>
      </c>
      <c r="O32" t="s">
        <v>42</v>
      </c>
      <c r="P32" t="s">
        <v>25</v>
      </c>
      <c r="Q32" t="s">
        <v>40</v>
      </c>
      <c r="R32" t="s">
        <v>39</v>
      </c>
      <c r="S32" t="s">
        <v>19</v>
      </c>
    </row>
    <row r="33" spans="1:19" x14ac:dyDescent="0.2">
      <c r="A33" t="s">
        <v>19</v>
      </c>
      <c r="B33" t="s">
        <v>20</v>
      </c>
      <c r="C33" t="s">
        <v>21</v>
      </c>
      <c r="D33">
        <v>158</v>
      </c>
      <c r="E33">
        <v>63</v>
      </c>
      <c r="F33">
        <v>78</v>
      </c>
      <c r="G33">
        <v>60</v>
      </c>
      <c r="H33">
        <v>75</v>
      </c>
      <c r="I33" t="s">
        <v>43</v>
      </c>
      <c r="J33" t="s">
        <v>30</v>
      </c>
      <c r="K33" t="s">
        <v>35</v>
      </c>
      <c r="L33">
        <v>30000</v>
      </c>
      <c r="M33" t="s">
        <v>31</v>
      </c>
      <c r="N33" s="1">
        <v>1</v>
      </c>
      <c r="O33" t="s">
        <v>42</v>
      </c>
      <c r="P33" t="s">
        <v>49</v>
      </c>
      <c r="Q33" t="s">
        <v>40</v>
      </c>
      <c r="R33" t="s">
        <v>27</v>
      </c>
      <c r="S33" t="s">
        <v>19</v>
      </c>
    </row>
    <row r="34" spans="1:19" x14ac:dyDescent="0.2">
      <c r="A34" t="s">
        <v>31</v>
      </c>
      <c r="B34" t="s">
        <v>20</v>
      </c>
      <c r="C34" t="s">
        <v>21</v>
      </c>
      <c r="D34">
        <v>160</v>
      </c>
      <c r="E34">
        <v>60</v>
      </c>
      <c r="F34">
        <v>69</v>
      </c>
      <c r="G34">
        <v>60</v>
      </c>
      <c r="H34">
        <v>50</v>
      </c>
      <c r="I34" t="s">
        <v>43</v>
      </c>
      <c r="J34" t="s">
        <v>23</v>
      </c>
      <c r="K34" t="s">
        <v>35</v>
      </c>
      <c r="L34">
        <v>20000</v>
      </c>
      <c r="M34" t="s">
        <v>31</v>
      </c>
      <c r="N34" s="1">
        <v>0.75</v>
      </c>
      <c r="O34" t="s">
        <v>46</v>
      </c>
      <c r="P34" t="s">
        <v>25</v>
      </c>
      <c r="Q34" t="s">
        <v>40</v>
      </c>
      <c r="R34" t="s">
        <v>37</v>
      </c>
      <c r="S34" t="s">
        <v>19</v>
      </c>
    </row>
    <row r="35" spans="1:19" x14ac:dyDescent="0.2">
      <c r="A35" t="s">
        <v>19</v>
      </c>
      <c r="B35" t="s">
        <v>20</v>
      </c>
      <c r="C35" t="s">
        <v>21</v>
      </c>
      <c r="D35">
        <v>163</v>
      </c>
      <c r="E35">
        <v>55</v>
      </c>
      <c r="F35">
        <v>85.6</v>
      </c>
      <c r="G35">
        <v>70</v>
      </c>
      <c r="H35">
        <v>65</v>
      </c>
      <c r="I35" t="s">
        <v>29</v>
      </c>
      <c r="J35" t="s">
        <v>34</v>
      </c>
      <c r="K35" t="s">
        <v>35</v>
      </c>
      <c r="L35">
        <v>15000</v>
      </c>
      <c r="M35" t="s">
        <v>31</v>
      </c>
      <c r="N35" s="1">
        <v>0.75</v>
      </c>
      <c r="O35" t="s">
        <v>32</v>
      </c>
      <c r="P35" t="s">
        <v>33</v>
      </c>
      <c r="Q35" t="s">
        <v>37</v>
      </c>
      <c r="R35" t="s">
        <v>27</v>
      </c>
      <c r="S35" t="s">
        <v>19</v>
      </c>
    </row>
    <row r="36" spans="1:19" x14ac:dyDescent="0.2">
      <c r="A36" t="s">
        <v>31</v>
      </c>
      <c r="B36" t="s">
        <v>20</v>
      </c>
      <c r="C36" t="s">
        <v>21</v>
      </c>
      <c r="D36">
        <v>160</v>
      </c>
      <c r="E36">
        <v>70</v>
      </c>
      <c r="F36">
        <v>65</v>
      </c>
      <c r="G36">
        <v>60</v>
      </c>
      <c r="H36">
        <v>65</v>
      </c>
      <c r="I36" t="s">
        <v>22</v>
      </c>
      <c r="J36" t="s">
        <v>30</v>
      </c>
      <c r="K36" t="s">
        <v>35</v>
      </c>
      <c r="L36">
        <v>17000</v>
      </c>
      <c r="M36" t="s">
        <v>31</v>
      </c>
      <c r="N36" s="1">
        <v>0.75</v>
      </c>
      <c r="O36" t="s">
        <v>42</v>
      </c>
      <c r="P36" t="s">
        <v>26</v>
      </c>
      <c r="Q36" t="s">
        <v>27</v>
      </c>
      <c r="R36" t="s">
        <v>39</v>
      </c>
      <c r="S36" t="s">
        <v>19</v>
      </c>
    </row>
    <row r="37" spans="1:19" x14ac:dyDescent="0.2">
      <c r="A37" t="s">
        <v>19</v>
      </c>
      <c r="B37" t="s">
        <v>20</v>
      </c>
      <c r="C37" t="s">
        <v>21</v>
      </c>
      <c r="D37">
        <v>144</v>
      </c>
      <c r="E37">
        <v>50</v>
      </c>
      <c r="F37">
        <v>70</v>
      </c>
      <c r="G37">
        <v>60</v>
      </c>
      <c r="H37">
        <v>60</v>
      </c>
      <c r="I37" t="s">
        <v>43</v>
      </c>
      <c r="J37" t="s">
        <v>23</v>
      </c>
      <c r="K37" t="s">
        <v>24</v>
      </c>
      <c r="L37">
        <v>15000</v>
      </c>
      <c r="M37" t="s">
        <v>31</v>
      </c>
      <c r="N37" s="1">
        <v>0.5</v>
      </c>
      <c r="O37" t="s">
        <v>32</v>
      </c>
      <c r="P37" t="s">
        <v>25</v>
      </c>
      <c r="Q37" t="s">
        <v>27</v>
      </c>
      <c r="R37" t="s">
        <v>27</v>
      </c>
      <c r="S37" t="s">
        <v>19</v>
      </c>
    </row>
    <row r="38" spans="1:19" x14ac:dyDescent="0.2">
      <c r="A38" t="s">
        <v>19</v>
      </c>
      <c r="B38" t="s">
        <v>28</v>
      </c>
      <c r="C38" t="s">
        <v>21</v>
      </c>
      <c r="D38">
        <v>155</v>
      </c>
      <c r="E38">
        <v>48</v>
      </c>
      <c r="F38">
        <v>85</v>
      </c>
      <c r="G38">
        <v>80</v>
      </c>
      <c r="H38">
        <v>80</v>
      </c>
      <c r="I38" t="s">
        <v>43</v>
      </c>
      <c r="J38" t="s">
        <v>44</v>
      </c>
      <c r="K38" t="s">
        <v>35</v>
      </c>
      <c r="L38">
        <v>15000</v>
      </c>
      <c r="M38" t="s">
        <v>31</v>
      </c>
      <c r="N38" s="1">
        <v>1</v>
      </c>
      <c r="O38" t="s">
        <v>32</v>
      </c>
      <c r="P38" t="s">
        <v>32</v>
      </c>
      <c r="Q38" t="s">
        <v>40</v>
      </c>
      <c r="R38" t="s">
        <v>39</v>
      </c>
      <c r="S38" t="s">
        <v>19</v>
      </c>
    </row>
    <row r="39" spans="1:19" x14ac:dyDescent="0.2">
      <c r="A39" t="s">
        <v>19</v>
      </c>
      <c r="B39" t="s">
        <v>28</v>
      </c>
      <c r="C39" t="s">
        <v>21</v>
      </c>
      <c r="D39">
        <v>150</v>
      </c>
      <c r="E39">
        <v>45</v>
      </c>
      <c r="F39">
        <v>90</v>
      </c>
      <c r="G39">
        <v>90</v>
      </c>
      <c r="H39">
        <v>90</v>
      </c>
      <c r="I39" t="s">
        <v>29</v>
      </c>
      <c r="J39" t="s">
        <v>23</v>
      </c>
      <c r="K39" t="s">
        <v>41</v>
      </c>
      <c r="L39">
        <v>25000</v>
      </c>
      <c r="M39" t="s">
        <v>31</v>
      </c>
      <c r="N39" s="1">
        <v>1</v>
      </c>
      <c r="O39" t="s">
        <v>32</v>
      </c>
      <c r="P39" t="s">
        <v>33</v>
      </c>
      <c r="Q39" t="s">
        <v>37</v>
      </c>
      <c r="R39" t="s">
        <v>39</v>
      </c>
      <c r="S39" t="s">
        <v>19</v>
      </c>
    </row>
    <row r="40" spans="1:19" x14ac:dyDescent="0.2">
      <c r="A40" t="s">
        <v>31</v>
      </c>
      <c r="B40" t="s">
        <v>20</v>
      </c>
      <c r="C40" t="s">
        <v>21</v>
      </c>
      <c r="D40">
        <v>185</v>
      </c>
      <c r="E40">
        <v>72</v>
      </c>
      <c r="F40">
        <v>79</v>
      </c>
      <c r="G40">
        <v>65</v>
      </c>
      <c r="H40">
        <v>75</v>
      </c>
      <c r="I40" t="s">
        <v>22</v>
      </c>
      <c r="J40" t="s">
        <v>30</v>
      </c>
      <c r="K40" t="s">
        <v>24</v>
      </c>
      <c r="L40">
        <v>40000</v>
      </c>
      <c r="M40" t="s">
        <v>31</v>
      </c>
      <c r="N40" s="1">
        <v>0.75</v>
      </c>
      <c r="O40" t="s">
        <v>36</v>
      </c>
      <c r="P40" t="s">
        <v>26</v>
      </c>
      <c r="Q40" t="s">
        <v>40</v>
      </c>
      <c r="R40" t="s">
        <v>27</v>
      </c>
      <c r="S40" t="s">
        <v>19</v>
      </c>
    </row>
    <row r="41" spans="1:19" x14ac:dyDescent="0.2">
      <c r="A41" t="s">
        <v>19</v>
      </c>
      <c r="B41" t="s">
        <v>20</v>
      </c>
      <c r="C41" t="s">
        <v>21</v>
      </c>
      <c r="D41">
        <v>165</v>
      </c>
      <c r="E41">
        <v>50</v>
      </c>
      <c r="F41">
        <v>77</v>
      </c>
      <c r="G41">
        <v>87</v>
      </c>
      <c r="H41">
        <v>60</v>
      </c>
      <c r="I41" t="s">
        <v>22</v>
      </c>
      <c r="J41" t="s">
        <v>30</v>
      </c>
      <c r="K41" t="s">
        <v>35</v>
      </c>
      <c r="L41">
        <v>10000</v>
      </c>
      <c r="M41" t="s">
        <v>19</v>
      </c>
      <c r="N41" s="1">
        <v>0.25</v>
      </c>
      <c r="O41" t="s">
        <v>42</v>
      </c>
      <c r="P41" t="s">
        <v>32</v>
      </c>
      <c r="Q41" t="s">
        <v>27</v>
      </c>
      <c r="R41" t="s">
        <v>27</v>
      </c>
      <c r="S41" t="s">
        <v>19</v>
      </c>
    </row>
    <row r="42" spans="1:19" x14ac:dyDescent="0.2">
      <c r="A42" t="s">
        <v>19</v>
      </c>
      <c r="B42" t="s">
        <v>28</v>
      </c>
      <c r="C42" t="s">
        <v>21</v>
      </c>
      <c r="D42">
        <v>175</v>
      </c>
      <c r="E42">
        <v>43</v>
      </c>
      <c r="F42">
        <v>54</v>
      </c>
      <c r="G42">
        <v>51</v>
      </c>
      <c r="H42">
        <v>66</v>
      </c>
      <c r="I42" t="s">
        <v>43</v>
      </c>
      <c r="J42" t="s">
        <v>30</v>
      </c>
      <c r="K42" t="s">
        <v>24</v>
      </c>
      <c r="L42">
        <v>50000</v>
      </c>
      <c r="M42" t="s">
        <v>31</v>
      </c>
      <c r="N42" s="1">
        <v>0.5</v>
      </c>
      <c r="O42" t="s">
        <v>46</v>
      </c>
      <c r="P42" t="s">
        <v>32</v>
      </c>
      <c r="Q42" t="s">
        <v>27</v>
      </c>
      <c r="R42" t="s">
        <v>39</v>
      </c>
      <c r="S42" t="s">
        <v>19</v>
      </c>
    </row>
    <row r="43" spans="1:19" x14ac:dyDescent="0.2">
      <c r="A43" t="s">
        <v>19</v>
      </c>
      <c r="B43" t="s">
        <v>28</v>
      </c>
      <c r="C43" t="s">
        <v>21</v>
      </c>
      <c r="D43">
        <v>98</v>
      </c>
      <c r="E43">
        <v>35</v>
      </c>
      <c r="F43">
        <v>70</v>
      </c>
      <c r="G43">
        <v>55</v>
      </c>
      <c r="H43">
        <v>70</v>
      </c>
      <c r="I43" t="s">
        <v>38</v>
      </c>
      <c r="J43" t="s">
        <v>34</v>
      </c>
      <c r="K43" t="s">
        <v>41</v>
      </c>
      <c r="L43">
        <v>20000</v>
      </c>
      <c r="M43" t="s">
        <v>31</v>
      </c>
      <c r="N43" s="1">
        <v>0.75</v>
      </c>
      <c r="O43" t="s">
        <v>25</v>
      </c>
      <c r="P43" t="s">
        <v>26</v>
      </c>
      <c r="Q43" t="s">
        <v>40</v>
      </c>
      <c r="R43" t="s">
        <v>39</v>
      </c>
      <c r="S43" t="s">
        <v>19</v>
      </c>
    </row>
    <row r="44" spans="1:19" x14ac:dyDescent="0.2">
      <c r="A44" t="s">
        <v>19</v>
      </c>
      <c r="B44" t="s">
        <v>28</v>
      </c>
      <c r="C44" t="s">
        <v>50</v>
      </c>
      <c r="D44">
        <v>159</v>
      </c>
      <c r="E44">
        <v>95</v>
      </c>
      <c r="F44">
        <v>72</v>
      </c>
      <c r="G44">
        <v>80</v>
      </c>
      <c r="H44">
        <v>79</v>
      </c>
      <c r="I44" t="s">
        <v>29</v>
      </c>
      <c r="J44" t="s">
        <v>23</v>
      </c>
      <c r="K44" t="s">
        <v>35</v>
      </c>
      <c r="L44">
        <v>10000</v>
      </c>
      <c r="M44" t="s">
        <v>31</v>
      </c>
      <c r="N44" s="1">
        <v>0.5</v>
      </c>
      <c r="O44" t="s">
        <v>36</v>
      </c>
      <c r="P44" t="s">
        <v>33</v>
      </c>
      <c r="Q44" t="s">
        <v>40</v>
      </c>
      <c r="R44" t="s">
        <v>39</v>
      </c>
      <c r="S44" t="s">
        <v>19</v>
      </c>
    </row>
    <row r="45" spans="1:19" x14ac:dyDescent="0.2">
      <c r="A45" t="s">
        <v>19</v>
      </c>
      <c r="B45" t="s">
        <v>20</v>
      </c>
      <c r="C45" t="s">
        <v>50</v>
      </c>
      <c r="D45">
        <v>160</v>
      </c>
      <c r="E45">
        <v>70</v>
      </c>
      <c r="F45">
        <v>70</v>
      </c>
      <c r="G45">
        <v>70</v>
      </c>
      <c r="H45">
        <v>70</v>
      </c>
      <c r="I45" t="s">
        <v>29</v>
      </c>
      <c r="J45" t="s">
        <v>51</v>
      </c>
      <c r="K45" t="s">
        <v>35</v>
      </c>
      <c r="L45">
        <v>20000</v>
      </c>
      <c r="M45" t="s">
        <v>31</v>
      </c>
      <c r="N45" s="1">
        <v>1</v>
      </c>
      <c r="O45" t="s">
        <v>46</v>
      </c>
      <c r="P45" t="s">
        <v>33</v>
      </c>
      <c r="Q45" t="s">
        <v>40</v>
      </c>
      <c r="R45" t="s">
        <v>39</v>
      </c>
      <c r="S45" t="s">
        <v>31</v>
      </c>
    </row>
    <row r="46" spans="1:19" x14ac:dyDescent="0.2">
      <c r="A46" t="s">
        <v>31</v>
      </c>
      <c r="B46" t="s">
        <v>20</v>
      </c>
      <c r="C46" t="s">
        <v>50</v>
      </c>
      <c r="D46">
        <v>160</v>
      </c>
      <c r="E46">
        <v>65</v>
      </c>
      <c r="F46">
        <v>70</v>
      </c>
      <c r="G46">
        <v>75</v>
      </c>
      <c r="H46">
        <v>70</v>
      </c>
      <c r="I46" t="s">
        <v>43</v>
      </c>
      <c r="J46" t="s">
        <v>23</v>
      </c>
      <c r="K46" t="s">
        <v>35</v>
      </c>
      <c r="L46">
        <v>20000</v>
      </c>
      <c r="M46" t="s">
        <v>31</v>
      </c>
      <c r="N46" s="1">
        <v>0.75</v>
      </c>
      <c r="O46" t="s">
        <v>32</v>
      </c>
      <c r="P46" t="s">
        <v>26</v>
      </c>
      <c r="Q46" t="s">
        <v>40</v>
      </c>
      <c r="R46" t="s">
        <v>39</v>
      </c>
      <c r="S46" t="s">
        <v>31</v>
      </c>
    </row>
    <row r="47" spans="1:19" x14ac:dyDescent="0.2">
      <c r="A47" t="s">
        <v>31</v>
      </c>
      <c r="B47" t="s">
        <v>28</v>
      </c>
      <c r="C47" t="s">
        <v>52</v>
      </c>
      <c r="D47">
        <v>154</v>
      </c>
      <c r="E47">
        <v>45</v>
      </c>
      <c r="F47">
        <v>64</v>
      </c>
      <c r="G47">
        <v>88</v>
      </c>
      <c r="H47">
        <v>70</v>
      </c>
      <c r="I47" t="s">
        <v>43</v>
      </c>
      <c r="J47" t="s">
        <v>34</v>
      </c>
      <c r="K47" t="s">
        <v>24</v>
      </c>
      <c r="L47">
        <v>10000</v>
      </c>
      <c r="M47" t="s">
        <v>31</v>
      </c>
      <c r="N47" s="1">
        <v>0.25</v>
      </c>
      <c r="O47" t="s">
        <v>32</v>
      </c>
      <c r="P47" t="s">
        <v>33</v>
      </c>
      <c r="Q47" t="s">
        <v>27</v>
      </c>
      <c r="R47" t="s">
        <v>39</v>
      </c>
      <c r="S47" t="s">
        <v>19</v>
      </c>
    </row>
    <row r="48" spans="1:19" x14ac:dyDescent="0.2">
      <c r="A48" t="s">
        <v>19</v>
      </c>
      <c r="B48" t="s">
        <v>20</v>
      </c>
      <c r="C48" t="s">
        <v>52</v>
      </c>
      <c r="D48">
        <v>160</v>
      </c>
      <c r="E48">
        <v>80</v>
      </c>
      <c r="F48">
        <v>75</v>
      </c>
      <c r="G48">
        <v>75</v>
      </c>
      <c r="H48">
        <v>75</v>
      </c>
      <c r="I48" t="s">
        <v>43</v>
      </c>
      <c r="J48" t="s">
        <v>30</v>
      </c>
      <c r="K48" t="s">
        <v>35</v>
      </c>
      <c r="L48">
        <v>30000</v>
      </c>
      <c r="M48" t="s">
        <v>31</v>
      </c>
      <c r="N48" s="1">
        <v>0.75</v>
      </c>
      <c r="O48" t="s">
        <v>36</v>
      </c>
      <c r="P48" t="s">
        <v>25</v>
      </c>
      <c r="Q48" t="s">
        <v>40</v>
      </c>
      <c r="R48" t="s">
        <v>39</v>
      </c>
      <c r="S48" t="s">
        <v>19</v>
      </c>
    </row>
    <row r="49" spans="1:19" x14ac:dyDescent="0.2">
      <c r="A49" t="s">
        <v>19</v>
      </c>
      <c r="B49" t="s">
        <v>20</v>
      </c>
      <c r="C49" t="s">
        <v>52</v>
      </c>
      <c r="D49">
        <v>90</v>
      </c>
      <c r="E49">
        <v>83</v>
      </c>
      <c r="F49">
        <v>60</v>
      </c>
      <c r="G49">
        <v>82</v>
      </c>
      <c r="H49">
        <v>65</v>
      </c>
      <c r="I49" t="s">
        <v>22</v>
      </c>
      <c r="J49" t="s">
        <v>23</v>
      </c>
      <c r="K49" t="s">
        <v>35</v>
      </c>
      <c r="L49">
        <v>100000</v>
      </c>
      <c r="M49" t="s">
        <v>31</v>
      </c>
      <c r="N49" s="1">
        <v>0.75</v>
      </c>
      <c r="O49" t="s">
        <v>42</v>
      </c>
      <c r="P49" t="s">
        <v>25</v>
      </c>
      <c r="Q49" t="s">
        <v>37</v>
      </c>
      <c r="R49" t="s">
        <v>39</v>
      </c>
      <c r="S49" t="s">
        <v>19</v>
      </c>
    </row>
    <row r="50" spans="1:19" x14ac:dyDescent="0.2">
      <c r="A50" t="s">
        <v>31</v>
      </c>
      <c r="B50" t="s">
        <v>20</v>
      </c>
      <c r="C50" t="s">
        <v>52</v>
      </c>
      <c r="D50">
        <v>156</v>
      </c>
      <c r="E50">
        <v>70</v>
      </c>
      <c r="F50">
        <v>66</v>
      </c>
      <c r="G50">
        <v>65</v>
      </c>
      <c r="H50">
        <v>60</v>
      </c>
      <c r="I50" t="s">
        <v>38</v>
      </c>
      <c r="J50" t="s">
        <v>34</v>
      </c>
      <c r="K50" t="s">
        <v>24</v>
      </c>
      <c r="L50">
        <v>20000</v>
      </c>
      <c r="M50" t="s">
        <v>31</v>
      </c>
      <c r="N50" s="1">
        <v>0.5</v>
      </c>
      <c r="O50" t="s">
        <v>42</v>
      </c>
      <c r="P50" t="s">
        <v>26</v>
      </c>
      <c r="Q50" t="s">
        <v>53</v>
      </c>
      <c r="R50" t="s">
        <v>39</v>
      </c>
      <c r="S50" t="s">
        <v>19</v>
      </c>
    </row>
    <row r="51" spans="1:19" x14ac:dyDescent="0.2">
      <c r="A51" t="s">
        <v>19</v>
      </c>
      <c r="B51" t="s">
        <v>20</v>
      </c>
      <c r="C51" t="s">
        <v>52</v>
      </c>
      <c r="D51">
        <v>155</v>
      </c>
      <c r="E51">
        <v>55</v>
      </c>
      <c r="F51">
        <v>73</v>
      </c>
      <c r="G51">
        <v>72</v>
      </c>
      <c r="H51">
        <v>1</v>
      </c>
      <c r="I51" t="s">
        <v>38</v>
      </c>
      <c r="J51" t="s">
        <v>34</v>
      </c>
      <c r="K51" t="s">
        <v>41</v>
      </c>
      <c r="L51">
        <v>15000</v>
      </c>
      <c r="M51" t="s">
        <v>31</v>
      </c>
      <c r="N51" s="1">
        <v>0.75</v>
      </c>
      <c r="O51" t="s">
        <v>46</v>
      </c>
      <c r="P51" t="s">
        <v>26</v>
      </c>
      <c r="Q51" t="s">
        <v>40</v>
      </c>
      <c r="R51" t="s">
        <v>39</v>
      </c>
      <c r="S51" t="s">
        <v>19</v>
      </c>
    </row>
    <row r="52" spans="1:19" x14ac:dyDescent="0.2">
      <c r="A52" t="s">
        <v>31</v>
      </c>
      <c r="B52" t="s">
        <v>20</v>
      </c>
      <c r="C52" t="s">
        <v>52</v>
      </c>
      <c r="D52">
        <v>153</v>
      </c>
      <c r="E52">
        <v>56</v>
      </c>
      <c r="F52">
        <v>62</v>
      </c>
      <c r="G52">
        <v>53</v>
      </c>
      <c r="H52">
        <v>80</v>
      </c>
      <c r="I52" t="s">
        <v>43</v>
      </c>
      <c r="J52" t="s">
        <v>34</v>
      </c>
      <c r="K52" t="s">
        <v>24</v>
      </c>
      <c r="L52">
        <v>50000</v>
      </c>
      <c r="M52" t="s">
        <v>31</v>
      </c>
      <c r="N52" s="1">
        <v>0.75</v>
      </c>
      <c r="O52" t="s">
        <v>42</v>
      </c>
      <c r="P52" t="s">
        <v>45</v>
      </c>
      <c r="Q52" t="s">
        <v>37</v>
      </c>
      <c r="R52" t="s">
        <v>37</v>
      </c>
      <c r="S52" t="s">
        <v>31</v>
      </c>
    </row>
    <row r="53" spans="1:19" x14ac:dyDescent="0.2">
      <c r="A53" t="s">
        <v>31</v>
      </c>
      <c r="B53" t="s">
        <v>28</v>
      </c>
      <c r="C53" t="s">
        <v>52</v>
      </c>
      <c r="D53">
        <v>157</v>
      </c>
      <c r="E53">
        <v>53</v>
      </c>
      <c r="F53">
        <v>85</v>
      </c>
      <c r="G53">
        <v>88</v>
      </c>
      <c r="H53">
        <v>89</v>
      </c>
      <c r="I53" t="s">
        <v>43</v>
      </c>
      <c r="J53" t="s">
        <v>34</v>
      </c>
      <c r="K53" t="s">
        <v>35</v>
      </c>
      <c r="L53">
        <v>8000</v>
      </c>
      <c r="M53" t="s">
        <v>31</v>
      </c>
      <c r="N53" s="1">
        <v>1</v>
      </c>
      <c r="O53" t="s">
        <v>48</v>
      </c>
      <c r="P53" t="s">
        <v>32</v>
      </c>
      <c r="Q53" t="s">
        <v>27</v>
      </c>
      <c r="R53" t="s">
        <v>27</v>
      </c>
      <c r="S53" t="s">
        <v>19</v>
      </c>
    </row>
    <row r="54" spans="1:19" x14ac:dyDescent="0.2">
      <c r="A54" t="s">
        <v>19</v>
      </c>
      <c r="B54" t="s">
        <v>20</v>
      </c>
      <c r="C54" t="s">
        <v>52</v>
      </c>
      <c r="D54">
        <v>170</v>
      </c>
      <c r="E54">
        <v>65</v>
      </c>
      <c r="F54">
        <v>70</v>
      </c>
      <c r="G54">
        <v>80</v>
      </c>
      <c r="H54">
        <v>75</v>
      </c>
      <c r="I54" t="s">
        <v>38</v>
      </c>
      <c r="J54" t="s">
        <v>54</v>
      </c>
      <c r="K54" t="s">
        <v>35</v>
      </c>
      <c r="L54">
        <v>15000</v>
      </c>
      <c r="M54" t="s">
        <v>31</v>
      </c>
      <c r="N54" s="1">
        <v>1</v>
      </c>
      <c r="O54" t="s">
        <v>25</v>
      </c>
      <c r="P54" t="s">
        <v>26</v>
      </c>
      <c r="Q54" t="s">
        <v>27</v>
      </c>
      <c r="R54" t="s">
        <v>39</v>
      </c>
      <c r="S54" t="s">
        <v>19</v>
      </c>
    </row>
    <row r="55" spans="1:19" x14ac:dyDescent="0.2">
      <c r="A55" t="s">
        <v>31</v>
      </c>
      <c r="B55" t="s">
        <v>28</v>
      </c>
      <c r="C55" t="s">
        <v>50</v>
      </c>
      <c r="D55">
        <v>159</v>
      </c>
      <c r="E55">
        <v>67</v>
      </c>
      <c r="F55">
        <v>98</v>
      </c>
      <c r="G55">
        <v>80</v>
      </c>
      <c r="H55">
        <v>85</v>
      </c>
      <c r="I55" t="s">
        <v>38</v>
      </c>
      <c r="J55" t="s">
        <v>34</v>
      </c>
      <c r="K55" t="s">
        <v>35</v>
      </c>
      <c r="L55">
        <v>15000</v>
      </c>
      <c r="M55" t="s">
        <v>31</v>
      </c>
      <c r="N55" s="1">
        <v>1</v>
      </c>
      <c r="O55" t="s">
        <v>25</v>
      </c>
      <c r="P55" t="s">
        <v>47</v>
      </c>
      <c r="Q55" t="s">
        <v>40</v>
      </c>
      <c r="R55" t="s">
        <v>27</v>
      </c>
      <c r="S55" t="s">
        <v>19</v>
      </c>
    </row>
    <row r="56" spans="1:19" x14ac:dyDescent="0.2">
      <c r="A56" t="s">
        <v>31</v>
      </c>
      <c r="B56" t="s">
        <v>28</v>
      </c>
      <c r="C56" t="s">
        <v>50</v>
      </c>
      <c r="D56">
        <v>180</v>
      </c>
      <c r="E56">
        <v>43</v>
      </c>
      <c r="F56">
        <v>86</v>
      </c>
      <c r="G56">
        <v>78</v>
      </c>
      <c r="H56">
        <v>85</v>
      </c>
      <c r="I56" t="s">
        <v>38</v>
      </c>
      <c r="J56" t="s">
        <v>34</v>
      </c>
      <c r="K56" t="s">
        <v>35</v>
      </c>
      <c r="L56">
        <v>10000</v>
      </c>
      <c r="M56" t="s">
        <v>31</v>
      </c>
      <c r="N56" s="1">
        <v>0.75</v>
      </c>
      <c r="O56" t="s">
        <v>25</v>
      </c>
      <c r="P56" t="s">
        <v>26</v>
      </c>
      <c r="Q56" t="s">
        <v>27</v>
      </c>
      <c r="R56" t="s">
        <v>39</v>
      </c>
      <c r="S56" t="s">
        <v>19</v>
      </c>
    </row>
    <row r="57" spans="1:19" x14ac:dyDescent="0.2">
      <c r="A57" t="s">
        <v>19</v>
      </c>
      <c r="B57" t="s">
        <v>20</v>
      </c>
      <c r="C57" t="s">
        <v>50</v>
      </c>
      <c r="D57">
        <v>100</v>
      </c>
      <c r="E57">
        <v>47</v>
      </c>
      <c r="F57">
        <v>87</v>
      </c>
      <c r="G57">
        <v>84</v>
      </c>
      <c r="H57">
        <v>92</v>
      </c>
      <c r="I57" t="s">
        <v>43</v>
      </c>
      <c r="J57" t="s">
        <v>30</v>
      </c>
      <c r="K57" t="s">
        <v>24</v>
      </c>
      <c r="L57">
        <v>20000</v>
      </c>
      <c r="M57" t="s">
        <v>31</v>
      </c>
      <c r="N57" s="1">
        <v>0.75</v>
      </c>
      <c r="O57" t="s">
        <v>32</v>
      </c>
      <c r="P57" t="s">
        <v>26</v>
      </c>
      <c r="Q57" t="s">
        <v>53</v>
      </c>
      <c r="R57" t="s">
        <v>27</v>
      </c>
      <c r="S57" t="s">
        <v>19</v>
      </c>
    </row>
    <row r="58" spans="1:19" x14ac:dyDescent="0.2">
      <c r="A58" t="s">
        <v>31</v>
      </c>
      <c r="B58" t="s">
        <v>28</v>
      </c>
      <c r="C58" t="s">
        <v>50</v>
      </c>
      <c r="D58">
        <v>156</v>
      </c>
      <c r="E58">
        <v>52</v>
      </c>
      <c r="F58">
        <v>82</v>
      </c>
      <c r="G58">
        <v>70</v>
      </c>
      <c r="H58">
        <v>80</v>
      </c>
      <c r="I58" t="s">
        <v>38</v>
      </c>
      <c r="J58" t="s">
        <v>44</v>
      </c>
      <c r="K58" t="s">
        <v>24</v>
      </c>
      <c r="L58">
        <v>15000</v>
      </c>
      <c r="M58" t="s">
        <v>31</v>
      </c>
      <c r="N58" s="1">
        <v>1</v>
      </c>
      <c r="O58" t="s">
        <v>46</v>
      </c>
      <c r="P58" t="s">
        <v>33</v>
      </c>
      <c r="Q58" t="s">
        <v>53</v>
      </c>
      <c r="R58" t="s">
        <v>27</v>
      </c>
      <c r="S58" t="s">
        <v>31</v>
      </c>
    </row>
    <row r="59" spans="1:19" x14ac:dyDescent="0.2">
      <c r="A59" t="s">
        <v>31</v>
      </c>
      <c r="B59" t="s">
        <v>28</v>
      </c>
      <c r="C59" t="s">
        <v>50</v>
      </c>
      <c r="D59">
        <v>167</v>
      </c>
      <c r="E59">
        <v>62</v>
      </c>
      <c r="F59">
        <v>80</v>
      </c>
      <c r="G59">
        <v>60</v>
      </c>
      <c r="H59">
        <v>60</v>
      </c>
      <c r="I59" t="s">
        <v>43</v>
      </c>
      <c r="J59" t="s">
        <v>34</v>
      </c>
      <c r="K59" t="s">
        <v>24</v>
      </c>
      <c r="L59">
        <v>18000</v>
      </c>
      <c r="M59" t="s">
        <v>31</v>
      </c>
      <c r="N59" s="1">
        <v>0.75</v>
      </c>
      <c r="O59" t="s">
        <v>32</v>
      </c>
      <c r="P59" t="s">
        <v>32</v>
      </c>
      <c r="Q59" t="s">
        <v>40</v>
      </c>
      <c r="R59" t="s">
        <v>39</v>
      </c>
      <c r="S59" t="s">
        <v>19</v>
      </c>
    </row>
    <row r="60" spans="1:19" x14ac:dyDescent="0.2">
      <c r="A60" t="s">
        <v>31</v>
      </c>
      <c r="B60" t="s">
        <v>28</v>
      </c>
      <c r="C60" t="s">
        <v>50</v>
      </c>
      <c r="D60">
        <v>152</v>
      </c>
      <c r="E60">
        <v>60</v>
      </c>
      <c r="F60">
        <v>93.6</v>
      </c>
      <c r="G60">
        <v>85</v>
      </c>
      <c r="H60">
        <v>93</v>
      </c>
      <c r="I60" t="s">
        <v>43</v>
      </c>
      <c r="J60" t="s">
        <v>34</v>
      </c>
      <c r="K60" t="s">
        <v>35</v>
      </c>
      <c r="L60">
        <v>20000</v>
      </c>
      <c r="M60" t="s">
        <v>31</v>
      </c>
      <c r="N60" s="1">
        <v>1</v>
      </c>
      <c r="O60" t="s">
        <v>46</v>
      </c>
      <c r="P60" t="s">
        <v>33</v>
      </c>
      <c r="Q60" t="s">
        <v>40</v>
      </c>
      <c r="R60" t="s">
        <v>39</v>
      </c>
      <c r="S60" t="s">
        <v>19</v>
      </c>
    </row>
    <row r="61" spans="1:19" x14ac:dyDescent="0.2">
      <c r="A61" t="s">
        <v>31</v>
      </c>
      <c r="B61" t="s">
        <v>20</v>
      </c>
      <c r="C61" t="s">
        <v>52</v>
      </c>
      <c r="D61">
        <v>152</v>
      </c>
      <c r="E61">
        <v>50</v>
      </c>
      <c r="F61">
        <v>90</v>
      </c>
      <c r="G61">
        <v>80</v>
      </c>
      <c r="H61">
        <v>95</v>
      </c>
      <c r="I61" t="s">
        <v>43</v>
      </c>
      <c r="J61" t="s">
        <v>51</v>
      </c>
      <c r="K61" t="s">
        <v>35</v>
      </c>
      <c r="L61">
        <v>50000</v>
      </c>
      <c r="M61" t="s">
        <v>31</v>
      </c>
      <c r="N61" s="1">
        <v>0.75</v>
      </c>
      <c r="O61" t="s">
        <v>32</v>
      </c>
      <c r="P61" t="s">
        <v>26</v>
      </c>
      <c r="Q61" t="s">
        <v>27</v>
      </c>
      <c r="R61" t="s">
        <v>27</v>
      </c>
      <c r="S61" t="s">
        <v>31</v>
      </c>
    </row>
    <row r="62" spans="1:19" x14ac:dyDescent="0.2">
      <c r="A62" t="s">
        <v>31</v>
      </c>
      <c r="B62" t="s">
        <v>28</v>
      </c>
      <c r="C62" t="s">
        <v>50</v>
      </c>
      <c r="D62">
        <v>146</v>
      </c>
      <c r="E62">
        <v>61</v>
      </c>
      <c r="F62">
        <v>88</v>
      </c>
      <c r="G62">
        <v>81</v>
      </c>
      <c r="H62">
        <v>80</v>
      </c>
      <c r="I62" t="s">
        <v>29</v>
      </c>
      <c r="J62" t="s">
        <v>30</v>
      </c>
      <c r="K62" t="s">
        <v>24</v>
      </c>
      <c r="L62">
        <v>15000</v>
      </c>
      <c r="M62" t="s">
        <v>31</v>
      </c>
      <c r="N62" s="1">
        <v>0.75</v>
      </c>
      <c r="O62" t="s">
        <v>46</v>
      </c>
      <c r="P62" t="s">
        <v>26</v>
      </c>
      <c r="Q62" t="s">
        <v>40</v>
      </c>
      <c r="R62" t="s">
        <v>39</v>
      </c>
      <c r="S62" t="s">
        <v>19</v>
      </c>
    </row>
    <row r="63" spans="1:19" x14ac:dyDescent="0.2">
      <c r="A63" t="s">
        <v>31</v>
      </c>
      <c r="B63" t="s">
        <v>28</v>
      </c>
      <c r="C63" t="s">
        <v>50</v>
      </c>
      <c r="D63">
        <v>156</v>
      </c>
      <c r="E63">
        <v>42</v>
      </c>
      <c r="F63">
        <v>87</v>
      </c>
      <c r="G63">
        <v>78</v>
      </c>
      <c r="H63">
        <v>84</v>
      </c>
      <c r="I63" t="s">
        <v>29</v>
      </c>
      <c r="J63" t="s">
        <v>30</v>
      </c>
      <c r="K63" t="s">
        <v>24</v>
      </c>
      <c r="L63">
        <v>15000</v>
      </c>
      <c r="M63" t="s">
        <v>31</v>
      </c>
      <c r="N63" s="1">
        <v>0.75</v>
      </c>
      <c r="O63" t="s">
        <v>42</v>
      </c>
      <c r="P63" t="s">
        <v>26</v>
      </c>
      <c r="Q63" t="s">
        <v>40</v>
      </c>
      <c r="R63" t="s">
        <v>39</v>
      </c>
      <c r="S63" t="s">
        <v>19</v>
      </c>
    </row>
    <row r="64" spans="1:19" x14ac:dyDescent="0.2">
      <c r="A64" t="s">
        <v>31</v>
      </c>
      <c r="B64" t="s">
        <v>20</v>
      </c>
      <c r="C64" t="s">
        <v>50</v>
      </c>
      <c r="D64">
        <v>190</v>
      </c>
      <c r="E64">
        <v>90</v>
      </c>
      <c r="F64">
        <v>70</v>
      </c>
      <c r="G64">
        <v>70</v>
      </c>
      <c r="H64">
        <v>90</v>
      </c>
      <c r="I64" t="s">
        <v>29</v>
      </c>
      <c r="J64" t="s">
        <v>54</v>
      </c>
      <c r="K64" t="s">
        <v>35</v>
      </c>
      <c r="L64">
        <v>15000</v>
      </c>
      <c r="M64" t="s">
        <v>31</v>
      </c>
      <c r="N64" s="1">
        <v>1</v>
      </c>
      <c r="O64" t="s">
        <v>36</v>
      </c>
      <c r="P64" t="s">
        <v>26</v>
      </c>
      <c r="Q64" t="s">
        <v>37</v>
      </c>
      <c r="R64" t="s">
        <v>27</v>
      </c>
      <c r="S64" t="s">
        <v>31</v>
      </c>
    </row>
    <row r="65" spans="1:19" x14ac:dyDescent="0.2">
      <c r="A65" t="s">
        <v>31</v>
      </c>
      <c r="B65" t="s">
        <v>20</v>
      </c>
      <c r="C65" t="s">
        <v>21</v>
      </c>
      <c r="D65">
        <v>155</v>
      </c>
      <c r="E65">
        <v>89</v>
      </c>
      <c r="F65">
        <v>89</v>
      </c>
      <c r="G65">
        <v>69</v>
      </c>
      <c r="H65">
        <v>80</v>
      </c>
      <c r="I65" t="s">
        <v>43</v>
      </c>
      <c r="J65" t="s">
        <v>30</v>
      </c>
      <c r="K65" t="s">
        <v>35</v>
      </c>
      <c r="L65">
        <v>20000</v>
      </c>
      <c r="M65" t="s">
        <v>19</v>
      </c>
      <c r="N65" s="1">
        <v>0.25</v>
      </c>
      <c r="O65" t="s">
        <v>36</v>
      </c>
      <c r="P65" t="s">
        <v>26</v>
      </c>
      <c r="Q65" t="s">
        <v>27</v>
      </c>
      <c r="R65" t="s">
        <v>37</v>
      </c>
      <c r="S65" t="s">
        <v>31</v>
      </c>
    </row>
    <row r="66" spans="1:19" x14ac:dyDescent="0.2">
      <c r="A66" t="s">
        <v>31</v>
      </c>
      <c r="B66" t="s">
        <v>20</v>
      </c>
      <c r="C66" t="s">
        <v>21</v>
      </c>
      <c r="D66">
        <v>160</v>
      </c>
      <c r="E66">
        <v>55</v>
      </c>
      <c r="F66">
        <v>70</v>
      </c>
      <c r="G66">
        <v>60</v>
      </c>
      <c r="H66">
        <v>70</v>
      </c>
      <c r="I66" t="s">
        <v>22</v>
      </c>
      <c r="J66" t="s">
        <v>23</v>
      </c>
      <c r="K66" t="s">
        <v>35</v>
      </c>
      <c r="L66">
        <v>20000</v>
      </c>
      <c r="M66" t="s">
        <v>31</v>
      </c>
      <c r="N66" s="1">
        <v>0.5</v>
      </c>
      <c r="O66" t="s">
        <v>36</v>
      </c>
      <c r="P66" t="s">
        <v>26</v>
      </c>
      <c r="Q66" t="s">
        <v>27</v>
      </c>
      <c r="R66" t="s">
        <v>39</v>
      </c>
      <c r="S66" t="s">
        <v>19</v>
      </c>
    </row>
    <row r="67" spans="1:19" x14ac:dyDescent="0.2">
      <c r="A67" t="s">
        <v>31</v>
      </c>
      <c r="B67" t="s">
        <v>20</v>
      </c>
      <c r="C67" t="s">
        <v>21</v>
      </c>
      <c r="D67">
        <v>153</v>
      </c>
      <c r="E67">
        <v>75</v>
      </c>
      <c r="F67">
        <v>95</v>
      </c>
      <c r="G67">
        <v>90</v>
      </c>
      <c r="H67">
        <v>90</v>
      </c>
      <c r="I67" t="s">
        <v>29</v>
      </c>
      <c r="J67" t="s">
        <v>34</v>
      </c>
      <c r="K67" t="s">
        <v>24</v>
      </c>
      <c r="L67">
        <v>25000</v>
      </c>
      <c r="M67" t="s">
        <v>31</v>
      </c>
      <c r="N67" s="1">
        <v>0.75</v>
      </c>
      <c r="O67" t="s">
        <v>36</v>
      </c>
      <c r="P67" t="s">
        <v>25</v>
      </c>
      <c r="Q67" t="s">
        <v>40</v>
      </c>
      <c r="R67" t="s">
        <v>39</v>
      </c>
      <c r="S67" t="s">
        <v>31</v>
      </c>
    </row>
    <row r="68" spans="1:19" x14ac:dyDescent="0.2">
      <c r="A68" t="s">
        <v>31</v>
      </c>
      <c r="B68" t="s">
        <v>28</v>
      </c>
      <c r="C68" t="s">
        <v>21</v>
      </c>
      <c r="D68">
        <v>160</v>
      </c>
      <c r="E68">
        <v>42</v>
      </c>
      <c r="F68">
        <v>80</v>
      </c>
      <c r="G68">
        <v>75</v>
      </c>
      <c r="H68">
        <v>75</v>
      </c>
      <c r="I68" t="s">
        <v>38</v>
      </c>
      <c r="J68" t="s">
        <v>44</v>
      </c>
      <c r="K68" t="s">
        <v>24</v>
      </c>
      <c r="L68">
        <v>20000</v>
      </c>
      <c r="M68" t="s">
        <v>31</v>
      </c>
      <c r="N68" s="1">
        <v>0.75</v>
      </c>
      <c r="O68" t="s">
        <v>46</v>
      </c>
      <c r="P68" t="s">
        <v>32</v>
      </c>
      <c r="Q68" t="s">
        <v>40</v>
      </c>
      <c r="R68" t="s">
        <v>39</v>
      </c>
      <c r="S68" t="s">
        <v>19</v>
      </c>
    </row>
    <row r="69" spans="1:19" x14ac:dyDescent="0.2">
      <c r="A69" t="s">
        <v>31</v>
      </c>
      <c r="B69" t="s">
        <v>20</v>
      </c>
      <c r="C69" t="s">
        <v>21</v>
      </c>
      <c r="D69">
        <v>100</v>
      </c>
      <c r="E69">
        <v>93</v>
      </c>
      <c r="F69">
        <v>90</v>
      </c>
      <c r="G69">
        <v>62</v>
      </c>
      <c r="H69">
        <v>79</v>
      </c>
      <c r="I69" t="s">
        <v>38</v>
      </c>
      <c r="J69" t="s">
        <v>30</v>
      </c>
      <c r="K69" t="s">
        <v>41</v>
      </c>
      <c r="L69">
        <v>18000</v>
      </c>
      <c r="M69" t="s">
        <v>31</v>
      </c>
      <c r="N69" s="1">
        <v>0.75</v>
      </c>
      <c r="O69" t="s">
        <v>42</v>
      </c>
      <c r="P69" t="s">
        <v>26</v>
      </c>
      <c r="Q69" t="s">
        <v>27</v>
      </c>
      <c r="R69" t="s">
        <v>27</v>
      </c>
      <c r="S69" t="s">
        <v>19</v>
      </c>
    </row>
    <row r="70" spans="1:19" x14ac:dyDescent="0.2">
      <c r="A70" t="s">
        <v>31</v>
      </c>
      <c r="B70" t="s">
        <v>20</v>
      </c>
      <c r="C70" t="s">
        <v>21</v>
      </c>
      <c r="D70">
        <v>157</v>
      </c>
      <c r="E70">
        <v>58</v>
      </c>
      <c r="F70">
        <v>84</v>
      </c>
      <c r="G70">
        <v>65</v>
      </c>
      <c r="H70">
        <v>85</v>
      </c>
      <c r="I70" t="s">
        <v>29</v>
      </c>
      <c r="J70" t="s">
        <v>34</v>
      </c>
      <c r="K70" t="s">
        <v>41</v>
      </c>
      <c r="L70">
        <v>50000</v>
      </c>
      <c r="M70" t="s">
        <v>31</v>
      </c>
      <c r="N70" s="1">
        <v>0.75</v>
      </c>
      <c r="O70" t="s">
        <v>42</v>
      </c>
      <c r="P70" t="s">
        <v>45</v>
      </c>
      <c r="Q70" t="s">
        <v>40</v>
      </c>
      <c r="R70" t="s">
        <v>39</v>
      </c>
      <c r="S70" t="s">
        <v>19</v>
      </c>
    </row>
    <row r="71" spans="1:19" x14ac:dyDescent="0.2">
      <c r="A71" t="s">
        <v>31</v>
      </c>
      <c r="B71" t="s">
        <v>20</v>
      </c>
      <c r="C71" t="s">
        <v>21</v>
      </c>
      <c r="D71">
        <v>162</v>
      </c>
      <c r="E71">
        <v>73</v>
      </c>
      <c r="F71">
        <v>50</v>
      </c>
      <c r="G71">
        <v>50</v>
      </c>
      <c r="H71">
        <v>60</v>
      </c>
      <c r="I71" t="s">
        <v>38</v>
      </c>
      <c r="J71" t="s">
        <v>30</v>
      </c>
      <c r="K71" t="s">
        <v>41</v>
      </c>
      <c r="L71">
        <v>10000</v>
      </c>
      <c r="M71" t="s">
        <v>31</v>
      </c>
      <c r="N71" s="1">
        <v>0.75</v>
      </c>
      <c r="O71" t="s">
        <v>46</v>
      </c>
      <c r="P71" t="s">
        <v>32</v>
      </c>
      <c r="Q71" t="s">
        <v>27</v>
      </c>
      <c r="R71" t="s">
        <v>39</v>
      </c>
      <c r="S71" t="s">
        <v>19</v>
      </c>
    </row>
    <row r="72" spans="1:19" x14ac:dyDescent="0.2">
      <c r="A72" t="s">
        <v>31</v>
      </c>
      <c r="B72" t="s">
        <v>20</v>
      </c>
      <c r="C72" t="s">
        <v>21</v>
      </c>
      <c r="D72">
        <v>99</v>
      </c>
      <c r="E72">
        <v>78</v>
      </c>
      <c r="F72">
        <v>91</v>
      </c>
      <c r="G72">
        <v>60</v>
      </c>
      <c r="H72">
        <v>60</v>
      </c>
      <c r="I72" t="s">
        <v>43</v>
      </c>
      <c r="J72" t="s">
        <v>30</v>
      </c>
      <c r="K72" t="s">
        <v>35</v>
      </c>
      <c r="L72">
        <v>15000</v>
      </c>
      <c r="M72" t="s">
        <v>31</v>
      </c>
      <c r="N72" s="1">
        <v>0.25</v>
      </c>
      <c r="O72" t="s">
        <v>25</v>
      </c>
      <c r="P72" t="s">
        <v>33</v>
      </c>
      <c r="Q72" t="s">
        <v>27</v>
      </c>
      <c r="R72" t="s">
        <v>27</v>
      </c>
      <c r="S72" t="s">
        <v>31</v>
      </c>
    </row>
    <row r="73" spans="1:19" x14ac:dyDescent="0.2">
      <c r="A73" t="s">
        <v>19</v>
      </c>
      <c r="B73" t="s">
        <v>28</v>
      </c>
      <c r="C73" t="s">
        <v>21</v>
      </c>
      <c r="D73">
        <v>162</v>
      </c>
      <c r="E73">
        <v>60</v>
      </c>
      <c r="F73">
        <v>84</v>
      </c>
      <c r="G73">
        <v>64</v>
      </c>
      <c r="H73">
        <v>75</v>
      </c>
      <c r="I73" t="s">
        <v>43</v>
      </c>
      <c r="J73" t="s">
        <v>44</v>
      </c>
      <c r="K73" t="s">
        <v>35</v>
      </c>
      <c r="L73">
        <v>20000</v>
      </c>
      <c r="M73" t="s">
        <v>31</v>
      </c>
      <c r="N73" s="1">
        <v>0.5</v>
      </c>
      <c r="O73" t="s">
        <v>32</v>
      </c>
      <c r="P73" t="s">
        <v>26</v>
      </c>
      <c r="Q73" t="s">
        <v>27</v>
      </c>
      <c r="R73" t="s">
        <v>39</v>
      </c>
      <c r="S73" t="s">
        <v>19</v>
      </c>
    </row>
    <row r="74" spans="1:19" x14ac:dyDescent="0.2">
      <c r="A74" t="s">
        <v>19</v>
      </c>
      <c r="B74" t="s">
        <v>28</v>
      </c>
      <c r="C74" t="s">
        <v>21</v>
      </c>
      <c r="D74">
        <v>160</v>
      </c>
      <c r="E74">
        <v>35</v>
      </c>
      <c r="F74">
        <v>87</v>
      </c>
      <c r="G74">
        <v>75</v>
      </c>
      <c r="H74">
        <v>89</v>
      </c>
      <c r="I74" t="s">
        <v>29</v>
      </c>
      <c r="J74" t="s">
        <v>23</v>
      </c>
      <c r="K74" t="s">
        <v>35</v>
      </c>
      <c r="L74">
        <v>10000</v>
      </c>
      <c r="M74" t="s">
        <v>19</v>
      </c>
      <c r="N74" s="1">
        <v>0.25</v>
      </c>
      <c r="O74" t="s">
        <v>46</v>
      </c>
      <c r="P74" t="s">
        <v>32</v>
      </c>
      <c r="Q74" t="s">
        <v>40</v>
      </c>
      <c r="R74" t="s">
        <v>27</v>
      </c>
      <c r="S74" t="s">
        <v>19</v>
      </c>
    </row>
    <row r="75" spans="1:19" x14ac:dyDescent="0.2">
      <c r="A75" t="s">
        <v>31</v>
      </c>
      <c r="B75" t="s">
        <v>20</v>
      </c>
      <c r="C75" t="s">
        <v>21</v>
      </c>
      <c r="D75">
        <v>190</v>
      </c>
      <c r="E75">
        <v>70</v>
      </c>
      <c r="F75">
        <v>89.8</v>
      </c>
      <c r="G75">
        <v>63.3</v>
      </c>
      <c r="H75">
        <v>73.3</v>
      </c>
      <c r="I75" t="s">
        <v>43</v>
      </c>
      <c r="J75" t="s">
        <v>23</v>
      </c>
      <c r="K75" t="s">
        <v>35</v>
      </c>
      <c r="L75">
        <v>50000</v>
      </c>
      <c r="M75" t="s">
        <v>31</v>
      </c>
      <c r="N75" s="1">
        <v>0.5</v>
      </c>
      <c r="O75" t="s">
        <v>42</v>
      </c>
      <c r="P75" t="s">
        <v>32</v>
      </c>
      <c r="Q75" t="s">
        <v>27</v>
      </c>
      <c r="R75" t="s">
        <v>39</v>
      </c>
      <c r="S75" t="s">
        <v>19</v>
      </c>
    </row>
    <row r="76" spans="1:19" x14ac:dyDescent="0.2">
      <c r="A76" t="s">
        <v>31</v>
      </c>
      <c r="B76" t="s">
        <v>20</v>
      </c>
      <c r="C76" t="s">
        <v>21</v>
      </c>
      <c r="D76">
        <v>160</v>
      </c>
      <c r="E76">
        <v>60</v>
      </c>
      <c r="F76">
        <v>89</v>
      </c>
      <c r="G76">
        <v>69</v>
      </c>
      <c r="H76">
        <v>80</v>
      </c>
      <c r="I76" t="s">
        <v>22</v>
      </c>
      <c r="J76" t="s">
        <v>51</v>
      </c>
      <c r="K76" t="s">
        <v>24</v>
      </c>
      <c r="L76">
        <v>20000</v>
      </c>
      <c r="M76" t="s">
        <v>31</v>
      </c>
      <c r="N76" s="1">
        <v>0.75</v>
      </c>
      <c r="O76" t="s">
        <v>32</v>
      </c>
      <c r="P76" t="s">
        <v>47</v>
      </c>
      <c r="Q76" t="s">
        <v>40</v>
      </c>
      <c r="R76" t="s">
        <v>39</v>
      </c>
      <c r="S76" t="s">
        <v>31</v>
      </c>
    </row>
    <row r="77" spans="1:19" x14ac:dyDescent="0.2">
      <c r="A77" t="s">
        <v>31</v>
      </c>
      <c r="B77" t="s">
        <v>20</v>
      </c>
      <c r="C77" t="s">
        <v>21</v>
      </c>
      <c r="D77">
        <v>150</v>
      </c>
      <c r="E77">
        <v>74</v>
      </c>
      <c r="F77">
        <v>75</v>
      </c>
      <c r="G77">
        <v>55</v>
      </c>
      <c r="H77">
        <v>60</v>
      </c>
      <c r="I77" t="s">
        <v>43</v>
      </c>
      <c r="J77" t="s">
        <v>30</v>
      </c>
      <c r="K77" t="s">
        <v>24</v>
      </c>
      <c r="L77">
        <v>20000</v>
      </c>
      <c r="M77" t="s">
        <v>31</v>
      </c>
      <c r="N77" s="1">
        <v>0.75</v>
      </c>
      <c r="O77" t="s">
        <v>32</v>
      </c>
      <c r="P77" t="s">
        <v>33</v>
      </c>
      <c r="Q77" t="s">
        <v>40</v>
      </c>
      <c r="R77" t="s">
        <v>39</v>
      </c>
      <c r="S77" t="s">
        <v>19</v>
      </c>
    </row>
    <row r="78" spans="1:19" x14ac:dyDescent="0.2">
      <c r="A78" t="s">
        <v>31</v>
      </c>
      <c r="B78" t="s">
        <v>28</v>
      </c>
      <c r="C78" t="s">
        <v>21</v>
      </c>
      <c r="D78">
        <v>175</v>
      </c>
      <c r="E78">
        <v>65</v>
      </c>
      <c r="F78">
        <v>93</v>
      </c>
      <c r="G78">
        <v>66</v>
      </c>
      <c r="H78">
        <v>85</v>
      </c>
      <c r="I78" t="s">
        <v>38</v>
      </c>
      <c r="J78" t="s">
        <v>34</v>
      </c>
      <c r="K78" t="s">
        <v>35</v>
      </c>
      <c r="L78">
        <v>20000</v>
      </c>
      <c r="M78" t="s">
        <v>31</v>
      </c>
      <c r="N78" s="1">
        <v>1</v>
      </c>
      <c r="O78" t="s">
        <v>46</v>
      </c>
      <c r="P78" t="s">
        <v>26</v>
      </c>
      <c r="Q78" t="s">
        <v>40</v>
      </c>
      <c r="R78" t="s">
        <v>39</v>
      </c>
      <c r="S78" t="s">
        <v>19</v>
      </c>
    </row>
    <row r="79" spans="1:19" x14ac:dyDescent="0.2">
      <c r="A79" t="s">
        <v>31</v>
      </c>
      <c r="B79" t="s">
        <v>20</v>
      </c>
      <c r="C79" t="s">
        <v>21</v>
      </c>
      <c r="D79">
        <v>172</v>
      </c>
      <c r="E79">
        <v>91</v>
      </c>
      <c r="F79">
        <v>92</v>
      </c>
      <c r="G79">
        <v>69</v>
      </c>
      <c r="H79">
        <v>85</v>
      </c>
      <c r="I79" t="s">
        <v>29</v>
      </c>
      <c r="J79" t="s">
        <v>34</v>
      </c>
      <c r="K79" t="s">
        <v>41</v>
      </c>
      <c r="L79">
        <v>15000</v>
      </c>
      <c r="M79" t="s">
        <v>31</v>
      </c>
      <c r="N79" s="1">
        <v>0.75</v>
      </c>
      <c r="O79" t="s">
        <v>32</v>
      </c>
      <c r="P79" t="s">
        <v>32</v>
      </c>
      <c r="Q79" t="s">
        <v>40</v>
      </c>
      <c r="R79" t="s">
        <v>39</v>
      </c>
      <c r="S79" t="s">
        <v>19</v>
      </c>
    </row>
    <row r="80" spans="1:19" x14ac:dyDescent="0.2">
      <c r="A80" t="s">
        <v>31</v>
      </c>
      <c r="B80" t="s">
        <v>20</v>
      </c>
      <c r="C80" t="s">
        <v>21</v>
      </c>
      <c r="D80">
        <v>157</v>
      </c>
      <c r="E80">
        <v>76</v>
      </c>
      <c r="F80">
        <v>88</v>
      </c>
      <c r="G80">
        <v>58</v>
      </c>
      <c r="H80">
        <v>50</v>
      </c>
      <c r="I80" t="s">
        <v>43</v>
      </c>
      <c r="J80" t="s">
        <v>30</v>
      </c>
      <c r="K80" t="s">
        <v>41</v>
      </c>
      <c r="L80">
        <v>20000</v>
      </c>
      <c r="M80" t="s">
        <v>31</v>
      </c>
      <c r="N80" s="1">
        <v>0.75</v>
      </c>
      <c r="O80" t="s">
        <v>32</v>
      </c>
      <c r="P80" t="s">
        <v>45</v>
      </c>
      <c r="Q80" t="s">
        <v>27</v>
      </c>
      <c r="R80" t="s">
        <v>55</v>
      </c>
      <c r="S80" t="s">
        <v>19</v>
      </c>
    </row>
    <row r="81" spans="1:19" x14ac:dyDescent="0.2">
      <c r="A81" t="s">
        <v>31</v>
      </c>
      <c r="B81" t="s">
        <v>20</v>
      </c>
      <c r="C81" t="s">
        <v>21</v>
      </c>
      <c r="D81">
        <v>100</v>
      </c>
      <c r="E81">
        <v>60</v>
      </c>
      <c r="F81">
        <v>88</v>
      </c>
      <c r="G81">
        <v>70</v>
      </c>
      <c r="H81">
        <v>70</v>
      </c>
      <c r="I81" t="s">
        <v>38</v>
      </c>
      <c r="J81" t="s">
        <v>30</v>
      </c>
      <c r="K81" t="s">
        <v>35</v>
      </c>
      <c r="L81">
        <v>18000</v>
      </c>
      <c r="M81" t="s">
        <v>19</v>
      </c>
      <c r="N81" s="1">
        <v>0.5</v>
      </c>
      <c r="O81" t="s">
        <v>42</v>
      </c>
      <c r="P81" t="s">
        <v>49</v>
      </c>
      <c r="Q81" t="s">
        <v>37</v>
      </c>
      <c r="R81" t="s">
        <v>37</v>
      </c>
      <c r="S81" t="s">
        <v>19</v>
      </c>
    </row>
    <row r="82" spans="1:19" x14ac:dyDescent="0.2">
      <c r="A82" t="s">
        <v>19</v>
      </c>
      <c r="B82" t="s">
        <v>28</v>
      </c>
      <c r="C82" t="s">
        <v>21</v>
      </c>
      <c r="D82">
        <v>155</v>
      </c>
      <c r="E82">
        <v>52</v>
      </c>
      <c r="F82">
        <v>7.4</v>
      </c>
      <c r="G82">
        <v>79</v>
      </c>
      <c r="H82">
        <v>75</v>
      </c>
      <c r="I82" t="s">
        <v>43</v>
      </c>
      <c r="J82" t="s">
        <v>34</v>
      </c>
      <c r="K82" t="s">
        <v>41</v>
      </c>
      <c r="L82">
        <v>12000</v>
      </c>
      <c r="M82" t="s">
        <v>31</v>
      </c>
      <c r="N82" s="1">
        <v>0.75</v>
      </c>
      <c r="O82" t="s">
        <v>25</v>
      </c>
      <c r="P82" t="s">
        <v>26</v>
      </c>
      <c r="Q82" t="s">
        <v>40</v>
      </c>
      <c r="R82" t="s">
        <v>27</v>
      </c>
      <c r="S82" t="s">
        <v>19</v>
      </c>
    </row>
    <row r="83" spans="1:19" x14ac:dyDescent="0.2">
      <c r="A83" t="s">
        <v>31</v>
      </c>
      <c r="B83" t="s">
        <v>28</v>
      </c>
      <c r="C83" t="s">
        <v>21</v>
      </c>
      <c r="D83">
        <v>156</v>
      </c>
      <c r="E83">
        <v>58</v>
      </c>
      <c r="F83">
        <v>75</v>
      </c>
      <c r="G83">
        <v>70</v>
      </c>
      <c r="H83">
        <v>70</v>
      </c>
      <c r="I83" t="s">
        <v>29</v>
      </c>
      <c r="J83" t="s">
        <v>54</v>
      </c>
      <c r="K83" t="s">
        <v>35</v>
      </c>
      <c r="L83">
        <v>10000</v>
      </c>
      <c r="M83" t="s">
        <v>31</v>
      </c>
      <c r="N83" s="1">
        <v>0.75</v>
      </c>
      <c r="O83" t="s">
        <v>36</v>
      </c>
      <c r="P83" t="s">
        <v>26</v>
      </c>
      <c r="Q83" t="s">
        <v>40</v>
      </c>
      <c r="R83" t="s">
        <v>39</v>
      </c>
      <c r="S83" t="s">
        <v>19</v>
      </c>
    </row>
    <row r="84" spans="1:19" x14ac:dyDescent="0.2">
      <c r="A84" t="s">
        <v>31</v>
      </c>
      <c r="B84" t="s">
        <v>20</v>
      </c>
      <c r="C84" t="s">
        <v>21</v>
      </c>
      <c r="D84">
        <v>106</v>
      </c>
      <c r="E84">
        <v>64</v>
      </c>
      <c r="F84">
        <v>80</v>
      </c>
      <c r="G84">
        <v>70</v>
      </c>
      <c r="H84">
        <v>75</v>
      </c>
      <c r="I84" t="s">
        <v>43</v>
      </c>
      <c r="J84" t="s">
        <v>23</v>
      </c>
      <c r="K84" t="s">
        <v>24</v>
      </c>
      <c r="L84">
        <v>25000</v>
      </c>
      <c r="M84" t="s">
        <v>31</v>
      </c>
      <c r="N84" s="1">
        <v>0.75</v>
      </c>
      <c r="O84" t="s">
        <v>32</v>
      </c>
      <c r="P84" t="s">
        <v>33</v>
      </c>
      <c r="Q84" t="s">
        <v>37</v>
      </c>
      <c r="R84" t="s">
        <v>27</v>
      </c>
      <c r="S84" t="s">
        <v>19</v>
      </c>
    </row>
    <row r="85" spans="1:19" x14ac:dyDescent="0.2">
      <c r="A85" t="s">
        <v>31</v>
      </c>
      <c r="B85" t="s">
        <v>20</v>
      </c>
      <c r="C85" t="s">
        <v>21</v>
      </c>
      <c r="D85">
        <v>170</v>
      </c>
      <c r="E85">
        <v>67</v>
      </c>
      <c r="F85">
        <v>81.400000000000006</v>
      </c>
      <c r="G85">
        <v>69</v>
      </c>
      <c r="H85">
        <v>75</v>
      </c>
      <c r="I85" t="s">
        <v>29</v>
      </c>
      <c r="J85" t="s">
        <v>30</v>
      </c>
      <c r="K85" t="s">
        <v>35</v>
      </c>
      <c r="L85">
        <v>25000</v>
      </c>
      <c r="M85" t="s">
        <v>19</v>
      </c>
      <c r="N85" s="1">
        <v>1</v>
      </c>
      <c r="O85" t="s">
        <v>25</v>
      </c>
      <c r="P85" t="s">
        <v>33</v>
      </c>
      <c r="Q85" t="s">
        <v>40</v>
      </c>
      <c r="R85" t="s">
        <v>37</v>
      </c>
      <c r="S85" t="s">
        <v>31</v>
      </c>
    </row>
    <row r="86" spans="1:19" x14ac:dyDescent="0.2">
      <c r="A86" t="s">
        <v>31</v>
      </c>
      <c r="B86" t="s">
        <v>20</v>
      </c>
      <c r="C86" t="s">
        <v>21</v>
      </c>
      <c r="D86">
        <v>171</v>
      </c>
      <c r="E86">
        <v>60</v>
      </c>
      <c r="F86">
        <v>78</v>
      </c>
      <c r="G86">
        <v>55</v>
      </c>
      <c r="H86">
        <v>70</v>
      </c>
      <c r="I86" t="s">
        <v>38</v>
      </c>
      <c r="J86" t="s">
        <v>51</v>
      </c>
      <c r="K86" t="s">
        <v>35</v>
      </c>
      <c r="L86">
        <v>21</v>
      </c>
      <c r="M86" t="s">
        <v>31</v>
      </c>
      <c r="N86" s="1">
        <v>1</v>
      </c>
      <c r="O86" t="s">
        <v>42</v>
      </c>
      <c r="P86" t="s">
        <v>26</v>
      </c>
      <c r="Q86" t="s">
        <v>37</v>
      </c>
      <c r="R86" t="s">
        <v>39</v>
      </c>
      <c r="S86" t="s">
        <v>31</v>
      </c>
    </row>
    <row r="87" spans="1:19" x14ac:dyDescent="0.2">
      <c r="A87" t="s">
        <v>19</v>
      </c>
      <c r="B87" t="s">
        <v>20</v>
      </c>
      <c r="C87" t="s">
        <v>21</v>
      </c>
      <c r="D87">
        <v>177</v>
      </c>
      <c r="E87">
        <v>75</v>
      </c>
      <c r="F87">
        <v>60</v>
      </c>
      <c r="G87">
        <v>60</v>
      </c>
      <c r="H87">
        <v>50</v>
      </c>
      <c r="I87" t="s">
        <v>29</v>
      </c>
      <c r="J87" t="s">
        <v>30</v>
      </c>
      <c r="K87" t="s">
        <v>24</v>
      </c>
      <c r="L87">
        <v>25000</v>
      </c>
      <c r="M87" t="s">
        <v>31</v>
      </c>
      <c r="N87" s="1">
        <v>0.75</v>
      </c>
      <c r="O87" t="s">
        <v>32</v>
      </c>
      <c r="P87" t="s">
        <v>32</v>
      </c>
      <c r="Q87" t="s">
        <v>40</v>
      </c>
      <c r="R87" t="s">
        <v>27</v>
      </c>
      <c r="S87" t="s">
        <v>19</v>
      </c>
    </row>
    <row r="88" spans="1:19" x14ac:dyDescent="0.2">
      <c r="A88" t="s">
        <v>31</v>
      </c>
      <c r="B88" t="s">
        <v>28</v>
      </c>
      <c r="C88" t="s">
        <v>21</v>
      </c>
      <c r="D88">
        <v>170</v>
      </c>
      <c r="E88">
        <v>45</v>
      </c>
      <c r="F88">
        <v>75</v>
      </c>
      <c r="G88">
        <v>64</v>
      </c>
      <c r="H88">
        <v>74</v>
      </c>
      <c r="I88" t="s">
        <v>29</v>
      </c>
      <c r="J88" t="s">
        <v>23</v>
      </c>
      <c r="K88" t="s">
        <v>35</v>
      </c>
      <c r="L88">
        <v>20000</v>
      </c>
      <c r="M88" t="s">
        <v>19</v>
      </c>
      <c r="N88" s="1">
        <v>0.25</v>
      </c>
      <c r="O88" t="s">
        <v>36</v>
      </c>
      <c r="P88" t="s">
        <v>33</v>
      </c>
      <c r="Q88" t="s">
        <v>40</v>
      </c>
      <c r="R88" t="s">
        <v>39</v>
      </c>
      <c r="S88" t="s">
        <v>19</v>
      </c>
    </row>
    <row r="89" spans="1:19" x14ac:dyDescent="0.2">
      <c r="A89" t="s">
        <v>31</v>
      </c>
      <c r="B89" t="s">
        <v>28</v>
      </c>
      <c r="C89" t="s">
        <v>21</v>
      </c>
      <c r="D89">
        <v>180</v>
      </c>
      <c r="E89">
        <v>75</v>
      </c>
      <c r="F89">
        <v>90.2</v>
      </c>
      <c r="G89">
        <v>61.6</v>
      </c>
      <c r="H89">
        <v>85</v>
      </c>
      <c r="I89" t="s">
        <v>22</v>
      </c>
      <c r="J89" t="s">
        <v>34</v>
      </c>
      <c r="K89" t="s">
        <v>35</v>
      </c>
      <c r="L89">
        <v>35000</v>
      </c>
      <c r="M89" t="s">
        <v>31</v>
      </c>
      <c r="N89" s="1">
        <v>0.75</v>
      </c>
      <c r="O89" t="s">
        <v>36</v>
      </c>
      <c r="P89" t="s">
        <v>33</v>
      </c>
      <c r="Q89" t="s">
        <v>27</v>
      </c>
      <c r="R89" t="s">
        <v>39</v>
      </c>
      <c r="S89" t="s">
        <v>19</v>
      </c>
    </row>
    <row r="90" spans="1:19" x14ac:dyDescent="0.2">
      <c r="A90" t="s">
        <v>31</v>
      </c>
      <c r="B90" t="s">
        <v>20</v>
      </c>
      <c r="C90" t="s">
        <v>21</v>
      </c>
      <c r="D90">
        <v>174</v>
      </c>
      <c r="E90">
        <v>54</v>
      </c>
      <c r="F90">
        <v>80</v>
      </c>
      <c r="G90">
        <v>62</v>
      </c>
      <c r="H90">
        <v>75</v>
      </c>
      <c r="I90" t="s">
        <v>43</v>
      </c>
      <c r="J90" t="s">
        <v>30</v>
      </c>
      <c r="K90" t="s">
        <v>41</v>
      </c>
      <c r="L90">
        <v>20000</v>
      </c>
      <c r="M90" t="s">
        <v>31</v>
      </c>
      <c r="N90" s="1">
        <v>0.75</v>
      </c>
      <c r="O90" t="s">
        <v>42</v>
      </c>
      <c r="P90" t="s">
        <v>49</v>
      </c>
      <c r="Q90" t="s">
        <v>53</v>
      </c>
      <c r="R90" t="s">
        <v>37</v>
      </c>
      <c r="S90" t="s">
        <v>19</v>
      </c>
    </row>
    <row r="91" spans="1:19" x14ac:dyDescent="0.2">
      <c r="A91" t="s">
        <v>19</v>
      </c>
      <c r="B91" t="s">
        <v>20</v>
      </c>
      <c r="C91" t="s">
        <v>21</v>
      </c>
      <c r="D91">
        <v>172</v>
      </c>
      <c r="E91">
        <v>56</v>
      </c>
      <c r="F91">
        <v>86.5</v>
      </c>
      <c r="G91">
        <v>65.3</v>
      </c>
      <c r="H91">
        <v>79.5</v>
      </c>
      <c r="I91" t="s">
        <v>43</v>
      </c>
      <c r="J91" t="s">
        <v>23</v>
      </c>
      <c r="K91" t="s">
        <v>24</v>
      </c>
      <c r="L91">
        <v>15000</v>
      </c>
      <c r="M91" t="s">
        <v>31</v>
      </c>
      <c r="N91" s="1">
        <v>0.75</v>
      </c>
      <c r="O91" t="s">
        <v>36</v>
      </c>
      <c r="P91" t="s">
        <v>32</v>
      </c>
      <c r="Q91" t="s">
        <v>40</v>
      </c>
      <c r="R91" t="s">
        <v>39</v>
      </c>
      <c r="S91" t="s">
        <v>19</v>
      </c>
    </row>
    <row r="92" spans="1:19" x14ac:dyDescent="0.2">
      <c r="A92" t="s">
        <v>31</v>
      </c>
      <c r="B92" t="s">
        <v>28</v>
      </c>
      <c r="C92" t="s">
        <v>21</v>
      </c>
      <c r="D92">
        <v>153</v>
      </c>
      <c r="E92">
        <v>50</v>
      </c>
      <c r="F92">
        <v>88.8</v>
      </c>
      <c r="G92">
        <v>71</v>
      </c>
      <c r="H92">
        <v>85</v>
      </c>
      <c r="I92" t="s">
        <v>29</v>
      </c>
      <c r="J92" t="s">
        <v>51</v>
      </c>
      <c r="K92" t="s">
        <v>24</v>
      </c>
      <c r="L92">
        <v>18000</v>
      </c>
      <c r="M92" t="s">
        <v>31</v>
      </c>
      <c r="N92" s="1">
        <v>1</v>
      </c>
      <c r="O92" t="s">
        <v>32</v>
      </c>
      <c r="P92" t="s">
        <v>32</v>
      </c>
      <c r="Q92" t="s">
        <v>40</v>
      </c>
      <c r="R92" t="s">
        <v>39</v>
      </c>
      <c r="S92" t="s">
        <v>19</v>
      </c>
    </row>
    <row r="93" spans="1:19" x14ac:dyDescent="0.2">
      <c r="A93" t="s">
        <v>31</v>
      </c>
      <c r="B93" t="s">
        <v>20</v>
      </c>
      <c r="C93" t="s">
        <v>21</v>
      </c>
      <c r="D93">
        <v>158</v>
      </c>
      <c r="E93">
        <v>75</v>
      </c>
      <c r="F93">
        <v>90</v>
      </c>
      <c r="G93">
        <v>75</v>
      </c>
      <c r="H93">
        <v>70</v>
      </c>
      <c r="I93" t="s">
        <v>43</v>
      </c>
      <c r="J93" t="s">
        <v>44</v>
      </c>
      <c r="K93" t="s">
        <v>41</v>
      </c>
      <c r="L93">
        <v>20000</v>
      </c>
      <c r="M93" t="s">
        <v>31</v>
      </c>
      <c r="N93" s="1">
        <v>0.5</v>
      </c>
      <c r="O93" t="s">
        <v>25</v>
      </c>
      <c r="P93" t="s">
        <v>45</v>
      </c>
      <c r="Q93" t="s">
        <v>27</v>
      </c>
      <c r="R93" t="s">
        <v>39</v>
      </c>
      <c r="S93" t="s">
        <v>19</v>
      </c>
    </row>
    <row r="94" spans="1:19" x14ac:dyDescent="0.2">
      <c r="A94" t="s">
        <v>19</v>
      </c>
      <c r="B94" t="s">
        <v>20</v>
      </c>
      <c r="C94" t="s">
        <v>21</v>
      </c>
      <c r="D94">
        <v>177</v>
      </c>
      <c r="E94">
        <v>70</v>
      </c>
      <c r="F94">
        <v>85</v>
      </c>
      <c r="G94">
        <v>61</v>
      </c>
      <c r="H94">
        <v>75</v>
      </c>
      <c r="I94" t="s">
        <v>38</v>
      </c>
      <c r="J94" t="s">
        <v>44</v>
      </c>
      <c r="K94" t="s">
        <v>35</v>
      </c>
      <c r="L94">
        <v>30000</v>
      </c>
      <c r="M94" t="s">
        <v>31</v>
      </c>
      <c r="N94" s="1">
        <v>0.5</v>
      </c>
      <c r="O94" t="s">
        <v>42</v>
      </c>
      <c r="P94" t="s">
        <v>26</v>
      </c>
      <c r="Q94" t="s">
        <v>40</v>
      </c>
      <c r="R94" t="s">
        <v>39</v>
      </c>
      <c r="S94" t="s">
        <v>19</v>
      </c>
    </row>
    <row r="95" spans="1:19" x14ac:dyDescent="0.2">
      <c r="A95" t="s">
        <v>19</v>
      </c>
      <c r="B95" t="s">
        <v>20</v>
      </c>
      <c r="C95" t="s">
        <v>21</v>
      </c>
      <c r="D95">
        <v>175</v>
      </c>
      <c r="E95">
        <v>65</v>
      </c>
      <c r="F95">
        <v>76</v>
      </c>
      <c r="G95">
        <v>70</v>
      </c>
      <c r="H95">
        <v>7.5</v>
      </c>
      <c r="I95" t="s">
        <v>43</v>
      </c>
      <c r="J95" t="s">
        <v>34</v>
      </c>
      <c r="K95" t="s">
        <v>24</v>
      </c>
      <c r="L95">
        <v>15000</v>
      </c>
      <c r="M95" t="s">
        <v>19</v>
      </c>
      <c r="N95" s="1">
        <v>0.5</v>
      </c>
      <c r="O95" t="s">
        <v>32</v>
      </c>
      <c r="P95" t="s">
        <v>26</v>
      </c>
      <c r="Q95" t="s">
        <v>40</v>
      </c>
      <c r="R95" t="s">
        <v>39</v>
      </c>
      <c r="S95" t="s">
        <v>19</v>
      </c>
    </row>
    <row r="96" spans="1:19" x14ac:dyDescent="0.2">
      <c r="A96" t="s">
        <v>31</v>
      </c>
      <c r="B96" t="s">
        <v>20</v>
      </c>
      <c r="C96" t="s">
        <v>21</v>
      </c>
      <c r="D96">
        <v>170</v>
      </c>
      <c r="E96">
        <v>70</v>
      </c>
      <c r="F96">
        <v>80</v>
      </c>
      <c r="G96">
        <v>70</v>
      </c>
      <c r="H96">
        <v>70</v>
      </c>
      <c r="I96" t="s">
        <v>29</v>
      </c>
      <c r="J96" t="s">
        <v>51</v>
      </c>
      <c r="K96" t="s">
        <v>41</v>
      </c>
      <c r="L96">
        <v>50000</v>
      </c>
      <c r="M96" t="s">
        <v>19</v>
      </c>
      <c r="N96" s="1">
        <v>1</v>
      </c>
      <c r="O96" t="s">
        <v>36</v>
      </c>
      <c r="P96" t="s">
        <v>47</v>
      </c>
      <c r="Q96" t="s">
        <v>27</v>
      </c>
      <c r="R96" t="s">
        <v>39</v>
      </c>
      <c r="S96" t="s">
        <v>31</v>
      </c>
    </row>
    <row r="97" spans="1:19" x14ac:dyDescent="0.2">
      <c r="A97" t="s">
        <v>31</v>
      </c>
      <c r="B97" t="s">
        <v>20</v>
      </c>
      <c r="C97" t="s">
        <v>21</v>
      </c>
      <c r="D97">
        <v>180</v>
      </c>
      <c r="E97">
        <v>80</v>
      </c>
      <c r="F97">
        <v>91</v>
      </c>
      <c r="G97">
        <v>73.3</v>
      </c>
      <c r="H97">
        <v>85</v>
      </c>
      <c r="I97" t="s">
        <v>43</v>
      </c>
      <c r="J97" t="s">
        <v>30</v>
      </c>
      <c r="K97" t="s">
        <v>24</v>
      </c>
      <c r="L97">
        <v>25000</v>
      </c>
      <c r="M97" t="s">
        <v>31</v>
      </c>
      <c r="N97" s="1">
        <v>1</v>
      </c>
      <c r="O97" t="s">
        <v>42</v>
      </c>
      <c r="P97" t="s">
        <v>33</v>
      </c>
      <c r="Q97" t="s">
        <v>40</v>
      </c>
      <c r="R97" t="s">
        <v>39</v>
      </c>
      <c r="S97" t="s">
        <v>19</v>
      </c>
    </row>
    <row r="98" spans="1:19" x14ac:dyDescent="0.2">
      <c r="A98" t="s">
        <v>31</v>
      </c>
      <c r="B98" t="s">
        <v>28</v>
      </c>
      <c r="C98" t="s">
        <v>21</v>
      </c>
      <c r="D98">
        <v>4.5</v>
      </c>
      <c r="E98">
        <v>42</v>
      </c>
      <c r="F98">
        <v>85</v>
      </c>
      <c r="G98">
        <v>90</v>
      </c>
      <c r="H98">
        <v>85</v>
      </c>
      <c r="I98" t="s">
        <v>29</v>
      </c>
      <c r="J98" t="s">
        <v>30</v>
      </c>
      <c r="K98" t="s">
        <v>35</v>
      </c>
      <c r="L98">
        <v>20000</v>
      </c>
      <c r="M98" t="s">
        <v>31</v>
      </c>
      <c r="N98" s="1">
        <v>1</v>
      </c>
      <c r="O98" t="s">
        <v>32</v>
      </c>
      <c r="P98" t="s">
        <v>26</v>
      </c>
      <c r="Q98" t="s">
        <v>40</v>
      </c>
      <c r="R98" t="s">
        <v>37</v>
      </c>
      <c r="S98" t="s">
        <v>19</v>
      </c>
    </row>
    <row r="99" spans="1:19" x14ac:dyDescent="0.2">
      <c r="A99" t="s">
        <v>31</v>
      </c>
      <c r="B99" t="s">
        <v>20</v>
      </c>
      <c r="C99" t="s">
        <v>21</v>
      </c>
      <c r="D99">
        <v>170</v>
      </c>
      <c r="E99">
        <v>70</v>
      </c>
      <c r="F99">
        <v>80</v>
      </c>
      <c r="G99">
        <v>60</v>
      </c>
      <c r="H99">
        <v>80</v>
      </c>
      <c r="I99" t="s">
        <v>43</v>
      </c>
      <c r="J99" t="s">
        <v>44</v>
      </c>
      <c r="K99" t="s">
        <v>41</v>
      </c>
      <c r="L99">
        <v>25000</v>
      </c>
      <c r="M99" t="s">
        <v>31</v>
      </c>
      <c r="N99" s="1">
        <v>0.75</v>
      </c>
      <c r="O99" t="s">
        <v>42</v>
      </c>
      <c r="P99" t="s">
        <v>32</v>
      </c>
      <c r="Q99" t="s">
        <v>40</v>
      </c>
      <c r="R99" t="s">
        <v>39</v>
      </c>
      <c r="S99" t="s">
        <v>19</v>
      </c>
    </row>
    <row r="100" spans="1:19" x14ac:dyDescent="0.2">
      <c r="A100" t="s">
        <v>19</v>
      </c>
      <c r="B100" t="s">
        <v>20</v>
      </c>
      <c r="C100" t="s">
        <v>21</v>
      </c>
      <c r="D100">
        <v>178</v>
      </c>
      <c r="E100">
        <v>83</v>
      </c>
      <c r="F100">
        <v>85.8</v>
      </c>
      <c r="G100">
        <v>63.66</v>
      </c>
      <c r="H100">
        <v>80</v>
      </c>
      <c r="I100" t="s">
        <v>43</v>
      </c>
      <c r="J100" t="s">
        <v>23</v>
      </c>
      <c r="K100" t="s">
        <v>35</v>
      </c>
      <c r="L100">
        <v>20000</v>
      </c>
      <c r="M100" t="s">
        <v>31</v>
      </c>
      <c r="N100" s="1">
        <v>0.75</v>
      </c>
      <c r="O100" t="s">
        <v>25</v>
      </c>
      <c r="P100" t="s">
        <v>33</v>
      </c>
      <c r="Q100" t="s">
        <v>40</v>
      </c>
      <c r="R100" t="s">
        <v>39</v>
      </c>
      <c r="S100" t="s">
        <v>19</v>
      </c>
    </row>
    <row r="101" spans="1:19" x14ac:dyDescent="0.2">
      <c r="A101" t="s">
        <v>19</v>
      </c>
      <c r="B101" t="s">
        <v>20</v>
      </c>
      <c r="C101" t="s">
        <v>21</v>
      </c>
      <c r="D101">
        <v>180</v>
      </c>
      <c r="E101">
        <v>67</v>
      </c>
      <c r="F101">
        <v>80</v>
      </c>
      <c r="G101">
        <v>70</v>
      </c>
      <c r="H101">
        <v>60</v>
      </c>
      <c r="I101" t="s">
        <v>22</v>
      </c>
      <c r="J101" t="s">
        <v>23</v>
      </c>
      <c r="K101" t="s">
        <v>35</v>
      </c>
      <c r="L101">
        <v>10000</v>
      </c>
      <c r="M101" t="s">
        <v>31</v>
      </c>
      <c r="N101" s="1">
        <v>0.25</v>
      </c>
      <c r="O101" t="s">
        <v>46</v>
      </c>
      <c r="P101" t="s">
        <v>33</v>
      </c>
      <c r="Q101" t="s">
        <v>40</v>
      </c>
      <c r="R101" t="s">
        <v>39</v>
      </c>
      <c r="S101" t="s">
        <v>19</v>
      </c>
    </row>
    <row r="102" spans="1:19" x14ac:dyDescent="0.2">
      <c r="A102" t="s">
        <v>19</v>
      </c>
      <c r="B102" t="s">
        <v>28</v>
      </c>
      <c r="C102" t="s">
        <v>21</v>
      </c>
      <c r="D102">
        <v>150</v>
      </c>
      <c r="E102">
        <v>48</v>
      </c>
      <c r="F102">
        <v>75</v>
      </c>
      <c r="G102">
        <v>50</v>
      </c>
      <c r="H102">
        <v>78</v>
      </c>
      <c r="I102" t="s">
        <v>43</v>
      </c>
      <c r="J102" t="s">
        <v>23</v>
      </c>
      <c r="K102" t="s">
        <v>41</v>
      </c>
      <c r="L102">
        <v>18000</v>
      </c>
      <c r="M102" t="s">
        <v>31</v>
      </c>
      <c r="N102" s="1">
        <v>0.5</v>
      </c>
      <c r="O102" t="s">
        <v>32</v>
      </c>
      <c r="P102" t="s">
        <v>33</v>
      </c>
      <c r="Q102" t="s">
        <v>27</v>
      </c>
      <c r="R102" t="s">
        <v>27</v>
      </c>
      <c r="S102" t="s">
        <v>19</v>
      </c>
    </row>
    <row r="103" spans="1:19" x14ac:dyDescent="0.2">
      <c r="A103" t="s">
        <v>31</v>
      </c>
      <c r="B103" t="s">
        <v>28</v>
      </c>
      <c r="C103" t="s">
        <v>21</v>
      </c>
      <c r="D103">
        <v>170</v>
      </c>
      <c r="E103">
        <v>50</v>
      </c>
      <c r="F103">
        <v>95</v>
      </c>
      <c r="G103">
        <v>75</v>
      </c>
      <c r="H103">
        <v>85</v>
      </c>
      <c r="I103" t="s">
        <v>38</v>
      </c>
      <c r="J103" t="s">
        <v>44</v>
      </c>
      <c r="K103" t="s">
        <v>35</v>
      </c>
      <c r="L103">
        <v>25000</v>
      </c>
      <c r="M103" t="s">
        <v>31</v>
      </c>
      <c r="N103" s="1">
        <v>0.5</v>
      </c>
      <c r="O103" t="s">
        <v>32</v>
      </c>
      <c r="P103" t="s">
        <v>25</v>
      </c>
      <c r="Q103" t="s">
        <v>40</v>
      </c>
      <c r="R103" t="s">
        <v>39</v>
      </c>
      <c r="S103" t="s">
        <v>19</v>
      </c>
    </row>
    <row r="104" spans="1:19" x14ac:dyDescent="0.2">
      <c r="A104" t="s">
        <v>31</v>
      </c>
      <c r="B104" t="s">
        <v>28</v>
      </c>
      <c r="C104" t="s">
        <v>21</v>
      </c>
      <c r="D104">
        <v>162</v>
      </c>
      <c r="E104">
        <v>65</v>
      </c>
      <c r="F104">
        <v>95</v>
      </c>
      <c r="G104">
        <v>85</v>
      </c>
      <c r="H104">
        <v>86</v>
      </c>
      <c r="I104" t="s">
        <v>38</v>
      </c>
      <c r="J104" t="s">
        <v>34</v>
      </c>
      <c r="K104" t="s">
        <v>41</v>
      </c>
      <c r="L104">
        <v>15000</v>
      </c>
      <c r="M104" t="s">
        <v>31</v>
      </c>
      <c r="N104" s="1">
        <v>0.5</v>
      </c>
      <c r="O104" t="s">
        <v>25</v>
      </c>
      <c r="P104" t="s">
        <v>26</v>
      </c>
      <c r="Q104" t="s">
        <v>40</v>
      </c>
      <c r="R104" t="s">
        <v>39</v>
      </c>
      <c r="S104" t="s">
        <v>19</v>
      </c>
    </row>
    <row r="105" spans="1:19" x14ac:dyDescent="0.2">
      <c r="A105" t="s">
        <v>31</v>
      </c>
      <c r="B105" t="s">
        <v>20</v>
      </c>
      <c r="C105" t="s">
        <v>21</v>
      </c>
      <c r="D105">
        <v>170</v>
      </c>
      <c r="E105">
        <v>65</v>
      </c>
      <c r="F105">
        <v>90</v>
      </c>
      <c r="G105">
        <v>64</v>
      </c>
      <c r="H105">
        <v>80</v>
      </c>
      <c r="I105" t="s">
        <v>38</v>
      </c>
      <c r="J105" t="s">
        <v>30</v>
      </c>
      <c r="K105" t="s">
        <v>35</v>
      </c>
      <c r="L105">
        <v>20000</v>
      </c>
      <c r="M105" t="s">
        <v>31</v>
      </c>
      <c r="N105" s="1">
        <v>0.75</v>
      </c>
      <c r="O105" t="s">
        <v>46</v>
      </c>
      <c r="P105" t="s">
        <v>32</v>
      </c>
      <c r="Q105" t="s">
        <v>27</v>
      </c>
      <c r="R105" t="s">
        <v>27</v>
      </c>
      <c r="S105" t="s">
        <v>19</v>
      </c>
    </row>
    <row r="106" spans="1:19" x14ac:dyDescent="0.2">
      <c r="A106" t="s">
        <v>31</v>
      </c>
      <c r="B106" t="s">
        <v>20</v>
      </c>
      <c r="C106" t="s">
        <v>21</v>
      </c>
      <c r="D106">
        <v>153</v>
      </c>
      <c r="E106">
        <v>63</v>
      </c>
      <c r="F106">
        <v>79.400000000000006</v>
      </c>
      <c r="G106">
        <v>61.33</v>
      </c>
      <c r="H106">
        <v>80.87</v>
      </c>
      <c r="I106" t="s">
        <v>43</v>
      </c>
      <c r="J106" t="s">
        <v>34</v>
      </c>
      <c r="K106" t="s">
        <v>35</v>
      </c>
      <c r="L106">
        <v>25000</v>
      </c>
      <c r="M106" t="s">
        <v>31</v>
      </c>
      <c r="N106" s="1">
        <v>0.75</v>
      </c>
      <c r="O106" t="s">
        <v>25</v>
      </c>
      <c r="P106" t="s">
        <v>32</v>
      </c>
      <c r="Q106" t="s">
        <v>40</v>
      </c>
      <c r="R106" t="s">
        <v>27</v>
      </c>
      <c r="S106" t="s">
        <v>19</v>
      </c>
    </row>
    <row r="107" spans="1:19" x14ac:dyDescent="0.2">
      <c r="A107" t="s">
        <v>19</v>
      </c>
      <c r="B107" t="s">
        <v>20</v>
      </c>
      <c r="C107" t="s">
        <v>21</v>
      </c>
      <c r="D107">
        <v>165</v>
      </c>
      <c r="E107">
        <v>84</v>
      </c>
      <c r="F107">
        <v>90</v>
      </c>
      <c r="G107">
        <v>74</v>
      </c>
      <c r="H107">
        <v>74</v>
      </c>
      <c r="I107" t="s">
        <v>29</v>
      </c>
      <c r="J107" t="s">
        <v>30</v>
      </c>
      <c r="K107" t="s">
        <v>35</v>
      </c>
      <c r="L107">
        <v>30000</v>
      </c>
      <c r="M107" t="s">
        <v>31</v>
      </c>
      <c r="N107" s="1">
        <v>0.75</v>
      </c>
      <c r="O107" t="s">
        <v>42</v>
      </c>
      <c r="P107" t="s">
        <v>33</v>
      </c>
      <c r="Q107" t="s">
        <v>27</v>
      </c>
      <c r="R107" t="s">
        <v>27</v>
      </c>
      <c r="S107" t="s">
        <v>19</v>
      </c>
    </row>
    <row r="108" spans="1:19" x14ac:dyDescent="0.2">
      <c r="A108" t="s">
        <v>19</v>
      </c>
      <c r="B108" t="s">
        <v>20</v>
      </c>
      <c r="C108" t="s">
        <v>21</v>
      </c>
      <c r="D108">
        <v>163</v>
      </c>
      <c r="E108">
        <v>60</v>
      </c>
      <c r="F108">
        <v>77</v>
      </c>
      <c r="G108">
        <v>70</v>
      </c>
      <c r="H108">
        <v>60</v>
      </c>
      <c r="I108" t="s">
        <v>22</v>
      </c>
      <c r="J108" t="s">
        <v>44</v>
      </c>
      <c r="K108" t="s">
        <v>35</v>
      </c>
      <c r="L108">
        <v>20000</v>
      </c>
      <c r="M108" t="s">
        <v>31</v>
      </c>
      <c r="N108" s="1">
        <v>0.75</v>
      </c>
      <c r="O108" t="s">
        <v>42</v>
      </c>
      <c r="P108" t="s">
        <v>45</v>
      </c>
      <c r="Q108" t="s">
        <v>40</v>
      </c>
      <c r="R108" t="s">
        <v>39</v>
      </c>
      <c r="S108" t="s">
        <v>19</v>
      </c>
    </row>
    <row r="109" spans="1:19" x14ac:dyDescent="0.2">
      <c r="A109" t="s">
        <v>31</v>
      </c>
      <c r="B109" t="s">
        <v>20</v>
      </c>
      <c r="C109" t="s">
        <v>21</v>
      </c>
      <c r="D109">
        <v>183</v>
      </c>
      <c r="E109">
        <v>80</v>
      </c>
      <c r="F109">
        <v>80</v>
      </c>
      <c r="G109">
        <v>60</v>
      </c>
      <c r="H109">
        <v>70</v>
      </c>
      <c r="I109" t="s">
        <v>22</v>
      </c>
      <c r="J109" t="s">
        <v>23</v>
      </c>
      <c r="K109" t="s">
        <v>35</v>
      </c>
      <c r="L109">
        <v>10000</v>
      </c>
      <c r="M109" t="s">
        <v>31</v>
      </c>
      <c r="N109" s="1">
        <v>0.5</v>
      </c>
      <c r="O109" t="s">
        <v>46</v>
      </c>
      <c r="P109" t="s">
        <v>33</v>
      </c>
      <c r="Q109" t="s">
        <v>40</v>
      </c>
      <c r="R109" t="s">
        <v>27</v>
      </c>
      <c r="S109" t="s">
        <v>19</v>
      </c>
    </row>
    <row r="110" spans="1:19" x14ac:dyDescent="0.2">
      <c r="A110" t="s">
        <v>31</v>
      </c>
      <c r="B110" t="s">
        <v>20</v>
      </c>
      <c r="C110" t="s">
        <v>21</v>
      </c>
      <c r="D110">
        <v>175</v>
      </c>
      <c r="E110">
        <v>85</v>
      </c>
      <c r="F110">
        <v>90</v>
      </c>
      <c r="G110">
        <v>57</v>
      </c>
      <c r="H110">
        <v>68</v>
      </c>
      <c r="I110" t="s">
        <v>38</v>
      </c>
      <c r="J110" t="s">
        <v>34</v>
      </c>
      <c r="K110" t="s">
        <v>35</v>
      </c>
      <c r="L110">
        <v>30000</v>
      </c>
      <c r="M110" t="s">
        <v>31</v>
      </c>
      <c r="N110" s="1">
        <v>1</v>
      </c>
      <c r="O110" t="s">
        <v>48</v>
      </c>
      <c r="P110" t="s">
        <v>26</v>
      </c>
      <c r="Q110" t="s">
        <v>40</v>
      </c>
      <c r="R110" t="s">
        <v>27</v>
      </c>
      <c r="S110" t="s">
        <v>19</v>
      </c>
    </row>
    <row r="111" spans="1:19" x14ac:dyDescent="0.2">
      <c r="A111" t="s">
        <v>31</v>
      </c>
      <c r="B111" t="s">
        <v>20</v>
      </c>
      <c r="C111" t="s">
        <v>21</v>
      </c>
      <c r="D111">
        <v>156</v>
      </c>
      <c r="E111">
        <v>53</v>
      </c>
      <c r="F111">
        <v>84</v>
      </c>
      <c r="G111">
        <v>63</v>
      </c>
      <c r="H111">
        <v>70</v>
      </c>
      <c r="I111" t="s">
        <v>43</v>
      </c>
      <c r="J111" t="s">
        <v>23</v>
      </c>
      <c r="K111" t="s">
        <v>24</v>
      </c>
      <c r="L111">
        <v>20000</v>
      </c>
      <c r="M111" t="s">
        <v>31</v>
      </c>
      <c r="N111" s="1">
        <v>0.5</v>
      </c>
      <c r="O111" t="s">
        <v>36</v>
      </c>
      <c r="P111" t="s">
        <v>47</v>
      </c>
      <c r="Q111" t="s">
        <v>40</v>
      </c>
      <c r="R111" t="s">
        <v>27</v>
      </c>
      <c r="S111" t="s">
        <v>19</v>
      </c>
    </row>
    <row r="112" spans="1:19" x14ac:dyDescent="0.2">
      <c r="A112" t="s">
        <v>31</v>
      </c>
      <c r="B112" t="s">
        <v>20</v>
      </c>
      <c r="C112" t="s">
        <v>21</v>
      </c>
      <c r="D112">
        <v>154</v>
      </c>
      <c r="E112">
        <v>50</v>
      </c>
      <c r="F112">
        <v>86</v>
      </c>
      <c r="G112">
        <v>68</v>
      </c>
      <c r="H112">
        <v>70</v>
      </c>
      <c r="I112" t="s">
        <v>43</v>
      </c>
      <c r="J112" t="s">
        <v>30</v>
      </c>
      <c r="K112" t="s">
        <v>35</v>
      </c>
      <c r="L112">
        <v>20000</v>
      </c>
      <c r="M112" t="s">
        <v>31</v>
      </c>
      <c r="N112" s="1">
        <v>1</v>
      </c>
      <c r="O112" t="s">
        <v>32</v>
      </c>
      <c r="P112" t="s">
        <v>32</v>
      </c>
      <c r="Q112" t="s">
        <v>40</v>
      </c>
      <c r="R112" t="s">
        <v>27</v>
      </c>
      <c r="S112" t="s">
        <v>31</v>
      </c>
    </row>
    <row r="113" spans="1:19" x14ac:dyDescent="0.2">
      <c r="A113" t="s">
        <v>31</v>
      </c>
      <c r="B113" t="s">
        <v>28</v>
      </c>
      <c r="C113" t="s">
        <v>21</v>
      </c>
      <c r="D113">
        <v>172</v>
      </c>
      <c r="E113">
        <v>49</v>
      </c>
      <c r="F113">
        <v>94</v>
      </c>
      <c r="G113">
        <v>69</v>
      </c>
      <c r="H113">
        <v>85</v>
      </c>
      <c r="I113" t="s">
        <v>29</v>
      </c>
      <c r="J113" t="s">
        <v>30</v>
      </c>
      <c r="K113" t="s">
        <v>35</v>
      </c>
      <c r="L113">
        <v>12000</v>
      </c>
      <c r="M113" t="s">
        <v>31</v>
      </c>
      <c r="N113" s="1">
        <v>0.5</v>
      </c>
      <c r="O113" t="s">
        <v>42</v>
      </c>
      <c r="P113" t="s">
        <v>45</v>
      </c>
      <c r="Q113" t="s">
        <v>27</v>
      </c>
      <c r="R113" t="s">
        <v>39</v>
      </c>
      <c r="S113" t="s">
        <v>19</v>
      </c>
    </row>
    <row r="114" spans="1:19" x14ac:dyDescent="0.2">
      <c r="A114" t="s">
        <v>31</v>
      </c>
      <c r="B114" t="s">
        <v>20</v>
      </c>
      <c r="C114" t="s">
        <v>21</v>
      </c>
      <c r="D114">
        <v>155</v>
      </c>
      <c r="E114">
        <v>52</v>
      </c>
      <c r="F114">
        <v>69</v>
      </c>
      <c r="G114">
        <v>54</v>
      </c>
      <c r="H114">
        <v>50</v>
      </c>
      <c r="I114" t="s">
        <v>29</v>
      </c>
      <c r="J114" t="s">
        <v>30</v>
      </c>
      <c r="K114" t="s">
        <v>35</v>
      </c>
      <c r="L114">
        <v>16000</v>
      </c>
      <c r="M114" t="s">
        <v>31</v>
      </c>
      <c r="N114" s="1">
        <v>0.5</v>
      </c>
      <c r="O114" t="s">
        <v>42</v>
      </c>
      <c r="P114" t="s">
        <v>26</v>
      </c>
      <c r="Q114" t="s">
        <v>27</v>
      </c>
      <c r="R114" t="s">
        <v>39</v>
      </c>
      <c r="S114" t="s">
        <v>19</v>
      </c>
    </row>
    <row r="115" spans="1:19" x14ac:dyDescent="0.2">
      <c r="A115" t="s">
        <v>31</v>
      </c>
      <c r="B115" t="s">
        <v>20</v>
      </c>
      <c r="C115" t="s">
        <v>21</v>
      </c>
      <c r="D115">
        <v>172</v>
      </c>
      <c r="E115">
        <v>72</v>
      </c>
      <c r="F115">
        <v>85</v>
      </c>
      <c r="G115">
        <v>64</v>
      </c>
      <c r="H115">
        <v>80</v>
      </c>
      <c r="I115" t="s">
        <v>29</v>
      </c>
      <c r="J115" t="s">
        <v>23</v>
      </c>
      <c r="K115" t="s">
        <v>24</v>
      </c>
      <c r="L115">
        <v>15000</v>
      </c>
      <c r="M115" t="s">
        <v>19</v>
      </c>
      <c r="N115" s="1">
        <v>0.75</v>
      </c>
      <c r="O115" t="s">
        <v>46</v>
      </c>
      <c r="P115" t="s">
        <v>26</v>
      </c>
      <c r="Q115" t="s">
        <v>27</v>
      </c>
      <c r="R115" t="s">
        <v>27</v>
      </c>
      <c r="S115" t="s">
        <v>19</v>
      </c>
    </row>
    <row r="116" spans="1:19" x14ac:dyDescent="0.2">
      <c r="A116" t="s">
        <v>19</v>
      </c>
      <c r="B116" t="s">
        <v>20</v>
      </c>
      <c r="C116" t="s">
        <v>21</v>
      </c>
      <c r="D116">
        <v>181</v>
      </c>
      <c r="E116">
        <v>60</v>
      </c>
      <c r="F116">
        <v>88</v>
      </c>
      <c r="G116">
        <v>88</v>
      </c>
      <c r="H116">
        <v>80</v>
      </c>
      <c r="I116" t="s">
        <v>38</v>
      </c>
      <c r="J116" t="s">
        <v>34</v>
      </c>
      <c r="K116" t="s">
        <v>35</v>
      </c>
      <c r="L116">
        <v>15000</v>
      </c>
      <c r="M116" t="s">
        <v>19</v>
      </c>
      <c r="N116" s="1">
        <v>0.5</v>
      </c>
      <c r="O116" t="s">
        <v>42</v>
      </c>
      <c r="P116" t="s">
        <v>25</v>
      </c>
      <c r="Q116" t="s">
        <v>27</v>
      </c>
      <c r="R116" t="s">
        <v>37</v>
      </c>
      <c r="S116" t="s">
        <v>31</v>
      </c>
    </row>
    <row r="117" spans="1:19" x14ac:dyDescent="0.2">
      <c r="A117" t="s">
        <v>19</v>
      </c>
      <c r="B117" t="s">
        <v>20</v>
      </c>
      <c r="C117" t="s">
        <v>21</v>
      </c>
      <c r="D117">
        <v>150</v>
      </c>
      <c r="E117">
        <v>65</v>
      </c>
      <c r="F117">
        <v>85</v>
      </c>
      <c r="G117">
        <v>50</v>
      </c>
      <c r="H117">
        <v>70</v>
      </c>
      <c r="I117" t="s">
        <v>22</v>
      </c>
      <c r="J117" t="s">
        <v>30</v>
      </c>
      <c r="K117" t="s">
        <v>35</v>
      </c>
      <c r="L117">
        <v>25000</v>
      </c>
      <c r="M117" t="s">
        <v>31</v>
      </c>
      <c r="N117" s="1">
        <v>0.75</v>
      </c>
      <c r="O117" t="s">
        <v>25</v>
      </c>
      <c r="P117" t="s">
        <v>33</v>
      </c>
      <c r="Q117" t="s">
        <v>27</v>
      </c>
      <c r="R117" t="s">
        <v>27</v>
      </c>
      <c r="S117" t="s">
        <v>19</v>
      </c>
    </row>
    <row r="118" spans="1:19" x14ac:dyDescent="0.2">
      <c r="A118" t="s">
        <v>31</v>
      </c>
      <c r="B118" t="s">
        <v>20</v>
      </c>
      <c r="C118" t="s">
        <v>21</v>
      </c>
      <c r="D118">
        <v>179</v>
      </c>
      <c r="E118">
        <v>70</v>
      </c>
      <c r="F118">
        <v>69</v>
      </c>
      <c r="G118">
        <v>60</v>
      </c>
      <c r="H118">
        <v>68</v>
      </c>
      <c r="I118" t="s">
        <v>22</v>
      </c>
      <c r="J118" t="s">
        <v>23</v>
      </c>
      <c r="K118" t="s">
        <v>41</v>
      </c>
      <c r="L118">
        <v>20000</v>
      </c>
      <c r="M118" t="s">
        <v>31</v>
      </c>
      <c r="N118" s="1">
        <v>1</v>
      </c>
      <c r="O118" t="s">
        <v>42</v>
      </c>
      <c r="P118" t="s">
        <v>26</v>
      </c>
      <c r="Q118" t="s">
        <v>40</v>
      </c>
      <c r="R118" t="s">
        <v>39</v>
      </c>
      <c r="S118" t="s">
        <v>19</v>
      </c>
    </row>
    <row r="119" spans="1:19" x14ac:dyDescent="0.2">
      <c r="A119" t="s">
        <v>31</v>
      </c>
      <c r="B119" t="s">
        <v>20</v>
      </c>
      <c r="C119" t="s">
        <v>21</v>
      </c>
      <c r="D119">
        <v>187</v>
      </c>
      <c r="E119">
        <v>65</v>
      </c>
      <c r="F119">
        <v>85</v>
      </c>
      <c r="G119">
        <v>60</v>
      </c>
      <c r="H119">
        <v>60</v>
      </c>
      <c r="I119" t="s">
        <v>43</v>
      </c>
      <c r="J119" t="s">
        <v>30</v>
      </c>
      <c r="K119" t="s">
        <v>35</v>
      </c>
      <c r="L119">
        <v>17000</v>
      </c>
      <c r="M119" t="s">
        <v>31</v>
      </c>
      <c r="N119" s="1">
        <v>0.75</v>
      </c>
      <c r="O119" t="s">
        <v>32</v>
      </c>
      <c r="P119" t="s">
        <v>45</v>
      </c>
      <c r="Q119" t="s">
        <v>27</v>
      </c>
      <c r="R119" t="s">
        <v>39</v>
      </c>
      <c r="S119" t="s">
        <v>19</v>
      </c>
    </row>
    <row r="120" spans="1:19" x14ac:dyDescent="0.2">
      <c r="A120" t="s">
        <v>31</v>
      </c>
      <c r="B120" t="s">
        <v>20</v>
      </c>
      <c r="C120" t="s">
        <v>21</v>
      </c>
      <c r="D120">
        <v>167</v>
      </c>
      <c r="E120">
        <v>80</v>
      </c>
      <c r="F120">
        <v>85</v>
      </c>
      <c r="G120">
        <v>72</v>
      </c>
      <c r="H120">
        <v>70</v>
      </c>
      <c r="I120" t="s">
        <v>43</v>
      </c>
      <c r="J120" t="s">
        <v>34</v>
      </c>
      <c r="K120" t="s">
        <v>35</v>
      </c>
      <c r="L120">
        <v>18000</v>
      </c>
      <c r="M120" t="s">
        <v>19</v>
      </c>
      <c r="N120" s="1">
        <v>0.5</v>
      </c>
      <c r="O120" t="s">
        <v>25</v>
      </c>
      <c r="P120" t="s">
        <v>32</v>
      </c>
      <c r="Q120" t="s">
        <v>40</v>
      </c>
      <c r="R120" t="s">
        <v>27</v>
      </c>
      <c r="S120" t="s">
        <v>31</v>
      </c>
    </row>
    <row r="121" spans="1:19" x14ac:dyDescent="0.2">
      <c r="A121" t="s">
        <v>31</v>
      </c>
      <c r="B121" t="s">
        <v>20</v>
      </c>
      <c r="C121" t="s">
        <v>21</v>
      </c>
      <c r="D121">
        <v>170</v>
      </c>
      <c r="E121">
        <v>50</v>
      </c>
      <c r="F121">
        <v>70</v>
      </c>
      <c r="G121">
        <v>78</v>
      </c>
      <c r="H121">
        <v>75</v>
      </c>
      <c r="I121" t="s">
        <v>29</v>
      </c>
      <c r="J121" t="s">
        <v>23</v>
      </c>
      <c r="K121" t="s">
        <v>35</v>
      </c>
      <c r="L121">
        <v>15000</v>
      </c>
      <c r="M121" t="s">
        <v>31</v>
      </c>
      <c r="N121" s="1">
        <v>0.75</v>
      </c>
      <c r="O121" t="s">
        <v>36</v>
      </c>
      <c r="P121" t="s">
        <v>33</v>
      </c>
      <c r="Q121" t="s">
        <v>27</v>
      </c>
      <c r="R121" t="s">
        <v>39</v>
      </c>
      <c r="S121" t="s">
        <v>19</v>
      </c>
    </row>
    <row r="122" spans="1:19" x14ac:dyDescent="0.2">
      <c r="A122" t="s">
        <v>31</v>
      </c>
      <c r="B122" t="s">
        <v>28</v>
      </c>
      <c r="C122" t="s">
        <v>52</v>
      </c>
      <c r="D122">
        <v>132</v>
      </c>
      <c r="E122">
        <v>57</v>
      </c>
      <c r="F122">
        <v>72</v>
      </c>
      <c r="G122">
        <v>75</v>
      </c>
      <c r="H122">
        <v>80</v>
      </c>
      <c r="I122" t="s">
        <v>38</v>
      </c>
      <c r="J122" t="s">
        <v>44</v>
      </c>
      <c r="K122" t="s">
        <v>41</v>
      </c>
      <c r="L122">
        <v>20000</v>
      </c>
      <c r="M122" t="s">
        <v>31</v>
      </c>
      <c r="N122" s="1">
        <v>0.75</v>
      </c>
      <c r="O122" t="s">
        <v>42</v>
      </c>
      <c r="P122" t="s">
        <v>33</v>
      </c>
      <c r="Q122" t="s">
        <v>40</v>
      </c>
      <c r="R122" t="s">
        <v>39</v>
      </c>
      <c r="S122" t="s">
        <v>31</v>
      </c>
    </row>
    <row r="123" spans="1:19" x14ac:dyDescent="0.2">
      <c r="A123" t="s">
        <v>31</v>
      </c>
      <c r="B123" t="s">
        <v>20</v>
      </c>
      <c r="C123" t="s">
        <v>21</v>
      </c>
      <c r="D123">
        <v>169</v>
      </c>
      <c r="E123">
        <v>85</v>
      </c>
      <c r="F123">
        <v>80</v>
      </c>
      <c r="G123">
        <v>60</v>
      </c>
      <c r="H123">
        <v>68</v>
      </c>
      <c r="I123" t="s">
        <v>22</v>
      </c>
      <c r="J123" t="s">
        <v>30</v>
      </c>
      <c r="K123" t="s">
        <v>41</v>
      </c>
      <c r="L123">
        <v>20000</v>
      </c>
      <c r="M123" t="s">
        <v>31</v>
      </c>
      <c r="N123" s="1">
        <v>1</v>
      </c>
      <c r="O123" t="s">
        <v>25</v>
      </c>
      <c r="P123" t="s">
        <v>26</v>
      </c>
      <c r="Q123" t="s">
        <v>27</v>
      </c>
      <c r="R123" t="s">
        <v>39</v>
      </c>
      <c r="S123" t="s">
        <v>19</v>
      </c>
    </row>
    <row r="124" spans="1:19" x14ac:dyDescent="0.2">
      <c r="A124" t="s">
        <v>31</v>
      </c>
      <c r="B124" t="s">
        <v>20</v>
      </c>
      <c r="C124" t="s">
        <v>21</v>
      </c>
      <c r="D124">
        <v>150</v>
      </c>
      <c r="E124">
        <v>60</v>
      </c>
      <c r="F124">
        <v>60</v>
      </c>
      <c r="G124">
        <v>68.099999999999994</v>
      </c>
      <c r="H124">
        <v>70</v>
      </c>
      <c r="I124" t="s">
        <v>43</v>
      </c>
      <c r="J124" t="s">
        <v>30</v>
      </c>
      <c r="K124" t="s">
        <v>24</v>
      </c>
      <c r="L124">
        <v>15000</v>
      </c>
      <c r="M124" t="s">
        <v>31</v>
      </c>
      <c r="N124" s="1">
        <v>0.75</v>
      </c>
      <c r="O124" t="s">
        <v>32</v>
      </c>
      <c r="P124" t="s">
        <v>26</v>
      </c>
      <c r="Q124" t="s">
        <v>40</v>
      </c>
      <c r="R124" t="s">
        <v>27</v>
      </c>
      <c r="S124" t="s">
        <v>31</v>
      </c>
    </row>
    <row r="125" spans="1:19" x14ac:dyDescent="0.2">
      <c r="A125" t="s">
        <v>31</v>
      </c>
      <c r="B125" t="s">
        <v>20</v>
      </c>
      <c r="C125" t="s">
        <v>21</v>
      </c>
      <c r="D125">
        <v>180</v>
      </c>
      <c r="E125">
        <v>75</v>
      </c>
      <c r="F125">
        <v>84</v>
      </c>
      <c r="G125">
        <v>55</v>
      </c>
      <c r="H125">
        <v>70</v>
      </c>
      <c r="I125" t="s">
        <v>22</v>
      </c>
      <c r="J125" t="s">
        <v>30</v>
      </c>
      <c r="K125" t="s">
        <v>35</v>
      </c>
      <c r="L125">
        <v>20000</v>
      </c>
      <c r="M125" t="s">
        <v>31</v>
      </c>
      <c r="N125" s="1">
        <v>0.75</v>
      </c>
      <c r="O125" t="s">
        <v>42</v>
      </c>
      <c r="P125" t="s">
        <v>26</v>
      </c>
      <c r="Q125" t="s">
        <v>27</v>
      </c>
      <c r="R125" t="s">
        <v>39</v>
      </c>
      <c r="S125" t="s">
        <v>19</v>
      </c>
    </row>
    <row r="126" spans="1:19" x14ac:dyDescent="0.2">
      <c r="A126" t="s">
        <v>31</v>
      </c>
      <c r="B126" t="s">
        <v>28</v>
      </c>
      <c r="C126" t="s">
        <v>21</v>
      </c>
      <c r="D126">
        <v>154</v>
      </c>
      <c r="E126">
        <v>45</v>
      </c>
      <c r="F126">
        <v>72.599999999999994</v>
      </c>
      <c r="G126">
        <v>62.6</v>
      </c>
      <c r="H126">
        <v>85</v>
      </c>
      <c r="I126" t="s">
        <v>29</v>
      </c>
      <c r="J126" t="s">
        <v>23</v>
      </c>
      <c r="K126" t="s">
        <v>41</v>
      </c>
      <c r="L126">
        <v>17000</v>
      </c>
      <c r="M126" t="s">
        <v>31</v>
      </c>
      <c r="N126" s="1">
        <v>1</v>
      </c>
      <c r="O126" t="s">
        <v>42</v>
      </c>
      <c r="P126" t="s">
        <v>26</v>
      </c>
      <c r="Q126" t="s">
        <v>40</v>
      </c>
      <c r="R126" t="s">
        <v>39</v>
      </c>
      <c r="S126" t="s">
        <v>19</v>
      </c>
    </row>
    <row r="127" spans="1:19" x14ac:dyDescent="0.2">
      <c r="A127" t="s">
        <v>31</v>
      </c>
      <c r="B127" t="s">
        <v>28</v>
      </c>
      <c r="C127" t="s">
        <v>21</v>
      </c>
      <c r="D127">
        <v>139</v>
      </c>
      <c r="E127">
        <v>62</v>
      </c>
      <c r="F127">
        <v>91</v>
      </c>
      <c r="G127">
        <v>86</v>
      </c>
      <c r="H127">
        <v>90</v>
      </c>
      <c r="I127" t="s">
        <v>29</v>
      </c>
      <c r="J127" t="s">
        <v>30</v>
      </c>
      <c r="K127" t="s">
        <v>24</v>
      </c>
      <c r="L127">
        <v>20000</v>
      </c>
      <c r="M127" t="s">
        <v>31</v>
      </c>
      <c r="N127" s="1">
        <v>0.75</v>
      </c>
      <c r="O127" t="s">
        <v>32</v>
      </c>
      <c r="P127" t="s">
        <v>33</v>
      </c>
      <c r="Q127" t="s">
        <v>40</v>
      </c>
      <c r="R127" t="s">
        <v>39</v>
      </c>
      <c r="S127" t="s">
        <v>19</v>
      </c>
    </row>
    <row r="128" spans="1:19" x14ac:dyDescent="0.2">
      <c r="A128" t="s">
        <v>19</v>
      </c>
      <c r="B128" t="s">
        <v>20</v>
      </c>
      <c r="C128" t="s">
        <v>21</v>
      </c>
      <c r="D128">
        <v>175</v>
      </c>
      <c r="E128">
        <v>60</v>
      </c>
      <c r="F128">
        <v>90</v>
      </c>
      <c r="G128">
        <v>65</v>
      </c>
      <c r="H128">
        <v>65</v>
      </c>
      <c r="I128" t="s">
        <v>43</v>
      </c>
      <c r="J128" t="s">
        <v>23</v>
      </c>
      <c r="K128" t="s">
        <v>35</v>
      </c>
      <c r="L128">
        <v>20000</v>
      </c>
      <c r="M128" t="s">
        <v>31</v>
      </c>
      <c r="N128" s="1">
        <v>0.75</v>
      </c>
      <c r="O128" t="s">
        <v>46</v>
      </c>
      <c r="P128" t="s">
        <v>32</v>
      </c>
      <c r="Q128" t="s">
        <v>40</v>
      </c>
      <c r="R128" t="s">
        <v>27</v>
      </c>
      <c r="S128" t="s">
        <v>19</v>
      </c>
    </row>
    <row r="129" spans="1:19" x14ac:dyDescent="0.2">
      <c r="A129" t="s">
        <v>31</v>
      </c>
      <c r="B129" t="s">
        <v>20</v>
      </c>
      <c r="C129" t="s">
        <v>21</v>
      </c>
      <c r="D129">
        <v>172</v>
      </c>
      <c r="E129">
        <v>72</v>
      </c>
      <c r="F129">
        <v>78</v>
      </c>
      <c r="G129">
        <v>67</v>
      </c>
      <c r="H129">
        <v>80</v>
      </c>
      <c r="I129" t="s">
        <v>29</v>
      </c>
      <c r="J129" t="s">
        <v>51</v>
      </c>
      <c r="K129" t="s">
        <v>35</v>
      </c>
      <c r="L129">
        <v>20000</v>
      </c>
      <c r="M129" t="s">
        <v>31</v>
      </c>
      <c r="N129" s="1">
        <v>1</v>
      </c>
      <c r="O129" t="s">
        <v>46</v>
      </c>
      <c r="P129" t="s">
        <v>32</v>
      </c>
      <c r="Q129" t="s">
        <v>40</v>
      </c>
      <c r="R129" t="s">
        <v>39</v>
      </c>
      <c r="S129" t="s">
        <v>19</v>
      </c>
    </row>
    <row r="130" spans="1:19" x14ac:dyDescent="0.2">
      <c r="A130" t="s">
        <v>31</v>
      </c>
      <c r="B130" t="s">
        <v>20</v>
      </c>
      <c r="C130" t="s">
        <v>21</v>
      </c>
      <c r="D130">
        <v>170</v>
      </c>
      <c r="E130">
        <v>55</v>
      </c>
      <c r="F130">
        <v>91</v>
      </c>
      <c r="G130">
        <v>81</v>
      </c>
      <c r="H130">
        <v>75</v>
      </c>
      <c r="I130" t="s">
        <v>38</v>
      </c>
      <c r="J130" t="s">
        <v>30</v>
      </c>
      <c r="K130" t="s">
        <v>35</v>
      </c>
      <c r="L130">
        <v>20000</v>
      </c>
      <c r="M130" t="s">
        <v>31</v>
      </c>
      <c r="N130" s="1">
        <v>0.75</v>
      </c>
      <c r="O130" t="s">
        <v>42</v>
      </c>
      <c r="P130" t="s">
        <v>25</v>
      </c>
      <c r="Q130" t="s">
        <v>40</v>
      </c>
      <c r="R130" t="s">
        <v>27</v>
      </c>
      <c r="S130" t="s">
        <v>19</v>
      </c>
    </row>
    <row r="131" spans="1:19" x14ac:dyDescent="0.2">
      <c r="A131" t="s">
        <v>19</v>
      </c>
      <c r="B131" t="s">
        <v>20</v>
      </c>
      <c r="C131" t="s">
        <v>21</v>
      </c>
      <c r="D131">
        <v>170</v>
      </c>
      <c r="E131">
        <v>65</v>
      </c>
      <c r="F131">
        <v>82</v>
      </c>
      <c r="G131">
        <v>55</v>
      </c>
      <c r="H131">
        <v>75</v>
      </c>
      <c r="I131" t="s">
        <v>29</v>
      </c>
      <c r="J131" t="s">
        <v>30</v>
      </c>
      <c r="K131" t="s">
        <v>35</v>
      </c>
      <c r="L131">
        <v>25000</v>
      </c>
      <c r="M131" t="s">
        <v>31</v>
      </c>
      <c r="N131" s="1">
        <v>0.5</v>
      </c>
      <c r="O131" t="s">
        <v>42</v>
      </c>
      <c r="P131" t="s">
        <v>26</v>
      </c>
      <c r="Q131" t="s">
        <v>40</v>
      </c>
      <c r="R131" t="s">
        <v>27</v>
      </c>
      <c r="S131" t="s">
        <v>19</v>
      </c>
    </row>
    <row r="132" spans="1:19" x14ac:dyDescent="0.2">
      <c r="A132" t="s">
        <v>19</v>
      </c>
      <c r="B132" t="s">
        <v>20</v>
      </c>
      <c r="C132" t="s">
        <v>21</v>
      </c>
      <c r="D132">
        <v>185</v>
      </c>
      <c r="E132">
        <v>65</v>
      </c>
      <c r="F132">
        <v>80.5</v>
      </c>
      <c r="G132">
        <v>53</v>
      </c>
      <c r="H132">
        <v>80</v>
      </c>
      <c r="I132" t="s">
        <v>43</v>
      </c>
      <c r="J132" t="s">
        <v>44</v>
      </c>
      <c r="K132" t="s">
        <v>24</v>
      </c>
      <c r="L132">
        <v>50000</v>
      </c>
      <c r="M132" t="s">
        <v>31</v>
      </c>
      <c r="N132" s="1">
        <v>0.75</v>
      </c>
      <c r="O132" t="s">
        <v>32</v>
      </c>
      <c r="P132" t="s">
        <v>25</v>
      </c>
      <c r="Q132" t="s">
        <v>40</v>
      </c>
      <c r="R132" t="s">
        <v>37</v>
      </c>
      <c r="S132" t="s">
        <v>19</v>
      </c>
    </row>
    <row r="133" spans="1:19" x14ac:dyDescent="0.2">
      <c r="A133" t="s">
        <v>31</v>
      </c>
      <c r="B133" t="s">
        <v>20</v>
      </c>
      <c r="C133" t="s">
        <v>21</v>
      </c>
      <c r="D133">
        <v>177</v>
      </c>
      <c r="E133">
        <v>57</v>
      </c>
      <c r="F133">
        <v>75</v>
      </c>
      <c r="G133">
        <v>57</v>
      </c>
      <c r="H133">
        <v>55</v>
      </c>
      <c r="I133" t="s">
        <v>43</v>
      </c>
      <c r="J133" t="s">
        <v>23</v>
      </c>
      <c r="K133" t="s">
        <v>24</v>
      </c>
      <c r="L133">
        <v>18000</v>
      </c>
      <c r="M133" t="s">
        <v>31</v>
      </c>
      <c r="N133" s="1">
        <v>0.5</v>
      </c>
      <c r="O133" t="s">
        <v>25</v>
      </c>
      <c r="P133" t="s">
        <v>33</v>
      </c>
      <c r="Q133" t="s">
        <v>40</v>
      </c>
      <c r="R133" t="s">
        <v>39</v>
      </c>
      <c r="S133" t="s">
        <v>19</v>
      </c>
    </row>
    <row r="134" spans="1:19" x14ac:dyDescent="0.2">
      <c r="A134" t="s">
        <v>19</v>
      </c>
      <c r="B134" t="s">
        <v>20</v>
      </c>
      <c r="C134" t="s">
        <v>21</v>
      </c>
      <c r="D134">
        <v>170</v>
      </c>
      <c r="E134">
        <v>86</v>
      </c>
      <c r="F134">
        <v>75</v>
      </c>
      <c r="G134">
        <v>68</v>
      </c>
      <c r="H134">
        <v>70</v>
      </c>
      <c r="I134" t="s">
        <v>43</v>
      </c>
      <c r="J134" t="s">
        <v>23</v>
      </c>
      <c r="K134" t="s">
        <v>35</v>
      </c>
      <c r="L134">
        <v>20000</v>
      </c>
      <c r="M134" t="s">
        <v>31</v>
      </c>
      <c r="N134" s="1">
        <v>0.75</v>
      </c>
      <c r="O134" t="s">
        <v>32</v>
      </c>
      <c r="P134" t="s">
        <v>33</v>
      </c>
      <c r="Q134" t="s">
        <v>40</v>
      </c>
      <c r="R134" t="s">
        <v>39</v>
      </c>
      <c r="S134" t="s">
        <v>19</v>
      </c>
    </row>
    <row r="135" spans="1:19" x14ac:dyDescent="0.2">
      <c r="A135" t="s">
        <v>31</v>
      </c>
      <c r="B135" t="s">
        <v>20</v>
      </c>
      <c r="C135" t="s">
        <v>52</v>
      </c>
      <c r="D135">
        <v>174</v>
      </c>
      <c r="E135">
        <v>65</v>
      </c>
      <c r="F135">
        <v>90</v>
      </c>
      <c r="G135">
        <v>85</v>
      </c>
      <c r="H135">
        <v>82</v>
      </c>
      <c r="I135" t="s">
        <v>29</v>
      </c>
      <c r="J135" t="s">
        <v>34</v>
      </c>
      <c r="K135" t="s">
        <v>35</v>
      </c>
      <c r="L135">
        <v>5000</v>
      </c>
      <c r="M135" t="s">
        <v>31</v>
      </c>
      <c r="N135" s="1">
        <v>0.5</v>
      </c>
      <c r="O135" t="s">
        <v>46</v>
      </c>
      <c r="P135" t="s">
        <v>26</v>
      </c>
      <c r="Q135" t="s">
        <v>40</v>
      </c>
      <c r="R135" t="s">
        <v>39</v>
      </c>
      <c r="S135" t="s">
        <v>19</v>
      </c>
    </row>
    <row r="136" spans="1:19" x14ac:dyDescent="0.2">
      <c r="A136" t="s">
        <v>31</v>
      </c>
      <c r="B136" t="s">
        <v>20</v>
      </c>
      <c r="C136" t="s">
        <v>21</v>
      </c>
      <c r="D136">
        <v>167</v>
      </c>
      <c r="E136">
        <v>72</v>
      </c>
      <c r="F136">
        <v>85</v>
      </c>
      <c r="G136">
        <v>60</v>
      </c>
      <c r="H136">
        <v>60</v>
      </c>
      <c r="I136" t="s">
        <v>22</v>
      </c>
      <c r="J136" t="s">
        <v>44</v>
      </c>
      <c r="K136" t="s">
        <v>35</v>
      </c>
      <c r="L136">
        <v>20000</v>
      </c>
      <c r="M136" t="s">
        <v>31</v>
      </c>
      <c r="N136" s="1">
        <v>0.5</v>
      </c>
      <c r="O136" t="s">
        <v>46</v>
      </c>
      <c r="P136" t="s">
        <v>26</v>
      </c>
      <c r="Q136" t="s">
        <v>53</v>
      </c>
      <c r="R136" t="s">
        <v>39</v>
      </c>
      <c r="S136" t="s">
        <v>19</v>
      </c>
    </row>
    <row r="137" spans="1:19" x14ac:dyDescent="0.2">
      <c r="A137" t="s">
        <v>31</v>
      </c>
      <c r="B137" t="s">
        <v>28</v>
      </c>
      <c r="C137" t="s">
        <v>21</v>
      </c>
      <c r="D137">
        <v>155</v>
      </c>
      <c r="E137">
        <v>48</v>
      </c>
      <c r="F137">
        <v>84.2</v>
      </c>
      <c r="G137">
        <v>64.8</v>
      </c>
      <c r="H137">
        <v>84</v>
      </c>
      <c r="I137" t="s">
        <v>43</v>
      </c>
      <c r="J137" t="s">
        <v>30</v>
      </c>
      <c r="K137" t="s">
        <v>35</v>
      </c>
      <c r="L137">
        <v>20000</v>
      </c>
      <c r="M137" t="s">
        <v>31</v>
      </c>
      <c r="N137" s="1">
        <v>0.75</v>
      </c>
      <c r="O137" t="s">
        <v>46</v>
      </c>
      <c r="P137" t="s">
        <v>25</v>
      </c>
      <c r="Q137" t="s">
        <v>40</v>
      </c>
      <c r="R137" t="s">
        <v>39</v>
      </c>
      <c r="S137" t="s">
        <v>19</v>
      </c>
    </row>
    <row r="138" spans="1:19" x14ac:dyDescent="0.2">
      <c r="A138" t="s">
        <v>31</v>
      </c>
      <c r="B138" t="s">
        <v>20</v>
      </c>
      <c r="C138" t="s">
        <v>21</v>
      </c>
      <c r="D138">
        <v>134</v>
      </c>
      <c r="E138">
        <v>40</v>
      </c>
      <c r="F138">
        <v>91.4</v>
      </c>
      <c r="G138">
        <v>65.5</v>
      </c>
      <c r="H138">
        <v>82.96</v>
      </c>
      <c r="I138" t="s">
        <v>29</v>
      </c>
      <c r="J138" t="s">
        <v>23</v>
      </c>
      <c r="K138" t="s">
        <v>24</v>
      </c>
      <c r="L138">
        <v>20000</v>
      </c>
      <c r="M138" t="s">
        <v>31</v>
      </c>
      <c r="N138" s="1">
        <v>0.75</v>
      </c>
      <c r="O138" t="s">
        <v>36</v>
      </c>
      <c r="P138" t="s">
        <v>26</v>
      </c>
      <c r="Q138" t="s">
        <v>40</v>
      </c>
      <c r="R138" t="s">
        <v>39</v>
      </c>
      <c r="S138" t="s">
        <v>19</v>
      </c>
    </row>
    <row r="139" spans="1:19" x14ac:dyDescent="0.2">
      <c r="A139" t="s">
        <v>19</v>
      </c>
      <c r="B139" t="s">
        <v>20</v>
      </c>
      <c r="C139" t="s">
        <v>21</v>
      </c>
      <c r="D139">
        <v>159</v>
      </c>
      <c r="E139">
        <v>51</v>
      </c>
      <c r="F139">
        <v>86</v>
      </c>
      <c r="G139">
        <v>72</v>
      </c>
      <c r="H139">
        <v>80</v>
      </c>
      <c r="I139" t="s">
        <v>38</v>
      </c>
      <c r="J139" t="s">
        <v>54</v>
      </c>
      <c r="K139" t="s">
        <v>24</v>
      </c>
      <c r="L139">
        <v>12500</v>
      </c>
      <c r="M139" t="s">
        <v>19</v>
      </c>
      <c r="N139" s="1">
        <v>0.75</v>
      </c>
      <c r="O139" t="s">
        <v>42</v>
      </c>
      <c r="P139" t="s">
        <v>32</v>
      </c>
      <c r="Q139" t="s">
        <v>40</v>
      </c>
      <c r="R139" t="s">
        <v>27</v>
      </c>
      <c r="S139" t="s">
        <v>19</v>
      </c>
    </row>
    <row r="140" spans="1:19" x14ac:dyDescent="0.2">
      <c r="A140" t="s">
        <v>31</v>
      </c>
      <c r="B140" t="s">
        <v>28</v>
      </c>
      <c r="C140" t="s">
        <v>21</v>
      </c>
      <c r="D140">
        <v>150</v>
      </c>
      <c r="E140">
        <v>50</v>
      </c>
      <c r="F140">
        <v>85</v>
      </c>
      <c r="G140">
        <v>55</v>
      </c>
      <c r="H140">
        <v>75</v>
      </c>
      <c r="I140" t="s">
        <v>22</v>
      </c>
      <c r="J140" t="s">
        <v>44</v>
      </c>
      <c r="K140" t="s">
        <v>35</v>
      </c>
      <c r="L140">
        <v>20000</v>
      </c>
      <c r="M140" t="s">
        <v>31</v>
      </c>
      <c r="N140" s="1">
        <v>0.75</v>
      </c>
      <c r="O140" t="s">
        <v>42</v>
      </c>
      <c r="P140" t="s">
        <v>32</v>
      </c>
      <c r="Q140" t="s">
        <v>40</v>
      </c>
      <c r="R140" t="s">
        <v>39</v>
      </c>
      <c r="S140" t="s">
        <v>31</v>
      </c>
    </row>
    <row r="141" spans="1:19" x14ac:dyDescent="0.2">
      <c r="A141" t="s">
        <v>31</v>
      </c>
      <c r="B141" t="s">
        <v>28</v>
      </c>
      <c r="C141" t="s">
        <v>21</v>
      </c>
      <c r="D141">
        <v>150</v>
      </c>
      <c r="E141">
        <v>40</v>
      </c>
      <c r="F141">
        <v>80</v>
      </c>
      <c r="G141">
        <v>60</v>
      </c>
      <c r="H141">
        <v>60</v>
      </c>
      <c r="I141" t="s">
        <v>43</v>
      </c>
      <c r="J141" t="s">
        <v>30</v>
      </c>
      <c r="K141" t="s">
        <v>35</v>
      </c>
      <c r="L141">
        <v>15000</v>
      </c>
      <c r="M141" t="s">
        <v>31</v>
      </c>
      <c r="N141" s="1">
        <v>0.75</v>
      </c>
      <c r="O141" t="s">
        <v>36</v>
      </c>
      <c r="P141" t="s">
        <v>33</v>
      </c>
      <c r="Q141" t="s">
        <v>40</v>
      </c>
      <c r="R141" t="s">
        <v>39</v>
      </c>
      <c r="S141" t="s">
        <v>19</v>
      </c>
    </row>
    <row r="142" spans="1:19" x14ac:dyDescent="0.2">
      <c r="A142" t="s">
        <v>31</v>
      </c>
      <c r="B142" t="s">
        <v>20</v>
      </c>
      <c r="C142" t="s">
        <v>21</v>
      </c>
      <c r="D142">
        <v>180</v>
      </c>
      <c r="E142">
        <v>85</v>
      </c>
      <c r="F142">
        <v>78</v>
      </c>
      <c r="G142">
        <v>58</v>
      </c>
      <c r="H142">
        <v>69</v>
      </c>
      <c r="I142" t="s">
        <v>43</v>
      </c>
      <c r="J142" t="s">
        <v>23</v>
      </c>
      <c r="K142" t="s">
        <v>24</v>
      </c>
      <c r="L142">
        <v>12000</v>
      </c>
      <c r="M142" t="s">
        <v>19</v>
      </c>
      <c r="N142" s="1">
        <v>0</v>
      </c>
      <c r="O142" t="s">
        <v>46</v>
      </c>
      <c r="P142" t="s">
        <v>26</v>
      </c>
      <c r="Q142" t="s">
        <v>40</v>
      </c>
      <c r="R142" t="s">
        <v>39</v>
      </c>
      <c r="S142" t="s">
        <v>19</v>
      </c>
    </row>
    <row r="143" spans="1:19" x14ac:dyDescent="0.2">
      <c r="A143" t="s">
        <v>31</v>
      </c>
      <c r="B143" t="s">
        <v>20</v>
      </c>
      <c r="C143" t="s">
        <v>21</v>
      </c>
      <c r="D143">
        <v>120</v>
      </c>
      <c r="E143">
        <v>55</v>
      </c>
      <c r="F143">
        <v>75</v>
      </c>
      <c r="G143">
        <v>65</v>
      </c>
      <c r="H143">
        <v>65</v>
      </c>
      <c r="I143" t="s">
        <v>43</v>
      </c>
      <c r="J143" t="s">
        <v>30</v>
      </c>
      <c r="K143" t="s">
        <v>24</v>
      </c>
      <c r="L143">
        <v>20000</v>
      </c>
      <c r="M143" t="s">
        <v>31</v>
      </c>
      <c r="N143" s="1">
        <v>0.5</v>
      </c>
      <c r="O143" t="s">
        <v>42</v>
      </c>
      <c r="P143" t="s">
        <v>33</v>
      </c>
      <c r="Q143" t="s">
        <v>40</v>
      </c>
      <c r="R143" t="s">
        <v>39</v>
      </c>
      <c r="S143" t="s">
        <v>19</v>
      </c>
    </row>
    <row r="144" spans="1:19" x14ac:dyDescent="0.2">
      <c r="A144" t="s">
        <v>31</v>
      </c>
      <c r="B144" t="s">
        <v>20</v>
      </c>
      <c r="C144" t="s">
        <v>21</v>
      </c>
      <c r="D144">
        <v>182</v>
      </c>
      <c r="E144">
        <v>58</v>
      </c>
      <c r="F144">
        <v>80</v>
      </c>
      <c r="G144">
        <v>60</v>
      </c>
      <c r="H144">
        <v>65</v>
      </c>
      <c r="I144" t="s">
        <v>43</v>
      </c>
      <c r="J144" t="s">
        <v>34</v>
      </c>
      <c r="K144" t="s">
        <v>41</v>
      </c>
      <c r="L144">
        <v>25000</v>
      </c>
      <c r="M144" t="s">
        <v>31</v>
      </c>
      <c r="N144" s="1">
        <v>0.5</v>
      </c>
      <c r="O144" t="s">
        <v>42</v>
      </c>
      <c r="P144" t="s">
        <v>26</v>
      </c>
      <c r="Q144" t="s">
        <v>27</v>
      </c>
      <c r="R144" t="s">
        <v>39</v>
      </c>
      <c r="S144" t="s">
        <v>19</v>
      </c>
    </row>
    <row r="145" spans="1:19" x14ac:dyDescent="0.2">
      <c r="A145" t="s">
        <v>31</v>
      </c>
      <c r="B145" t="s">
        <v>20</v>
      </c>
      <c r="C145" t="s">
        <v>21</v>
      </c>
      <c r="D145">
        <v>165</v>
      </c>
      <c r="E145">
        <v>67</v>
      </c>
      <c r="F145">
        <v>90</v>
      </c>
      <c r="G145">
        <v>70</v>
      </c>
      <c r="H145">
        <v>50</v>
      </c>
      <c r="I145" t="s">
        <v>38</v>
      </c>
      <c r="J145" t="s">
        <v>30</v>
      </c>
      <c r="K145" t="s">
        <v>24</v>
      </c>
      <c r="L145">
        <v>15000</v>
      </c>
      <c r="M145" t="s">
        <v>19</v>
      </c>
      <c r="N145" s="1">
        <v>0.25</v>
      </c>
      <c r="O145" t="s">
        <v>46</v>
      </c>
      <c r="P145" t="s">
        <v>47</v>
      </c>
      <c r="Q145" t="s">
        <v>40</v>
      </c>
      <c r="R145" t="s">
        <v>27</v>
      </c>
      <c r="S145" t="s">
        <v>31</v>
      </c>
    </row>
    <row r="146" spans="1:19" x14ac:dyDescent="0.2">
      <c r="A146" t="s">
        <v>31</v>
      </c>
      <c r="B146" t="s">
        <v>28</v>
      </c>
      <c r="C146" t="s">
        <v>52</v>
      </c>
      <c r="D146">
        <v>160</v>
      </c>
      <c r="E146">
        <v>38</v>
      </c>
      <c r="F146">
        <v>80</v>
      </c>
      <c r="G146">
        <v>88</v>
      </c>
      <c r="H146">
        <v>80</v>
      </c>
      <c r="I146" t="s">
        <v>43</v>
      </c>
      <c r="J146" t="s">
        <v>44</v>
      </c>
      <c r="K146" t="s">
        <v>35</v>
      </c>
      <c r="L146">
        <v>10000</v>
      </c>
      <c r="M146" t="s">
        <v>31</v>
      </c>
      <c r="N146" s="1">
        <v>1</v>
      </c>
      <c r="O146" t="s">
        <v>42</v>
      </c>
      <c r="P146" t="s">
        <v>45</v>
      </c>
      <c r="Q146" t="s">
        <v>40</v>
      </c>
      <c r="R146" t="s">
        <v>39</v>
      </c>
      <c r="S146" t="s">
        <v>19</v>
      </c>
    </row>
    <row r="147" spans="1:19" x14ac:dyDescent="0.2">
      <c r="A147" t="s">
        <v>31</v>
      </c>
      <c r="B147" t="s">
        <v>20</v>
      </c>
      <c r="C147" t="s">
        <v>52</v>
      </c>
      <c r="D147">
        <v>170</v>
      </c>
      <c r="E147">
        <v>80</v>
      </c>
      <c r="F147">
        <v>75</v>
      </c>
      <c r="G147">
        <v>90</v>
      </c>
      <c r="H147">
        <v>85</v>
      </c>
      <c r="I147" t="s">
        <v>43</v>
      </c>
      <c r="J147" t="s">
        <v>54</v>
      </c>
      <c r="K147" t="s">
        <v>35</v>
      </c>
      <c r="L147">
        <v>100000</v>
      </c>
      <c r="M147" t="s">
        <v>31</v>
      </c>
      <c r="N147" s="1">
        <v>1</v>
      </c>
      <c r="O147" t="s">
        <v>42</v>
      </c>
      <c r="P147" t="s">
        <v>25</v>
      </c>
      <c r="Q147" t="s">
        <v>53</v>
      </c>
      <c r="R147" t="s">
        <v>27</v>
      </c>
      <c r="S147" t="s">
        <v>19</v>
      </c>
    </row>
    <row r="148" spans="1:19" x14ac:dyDescent="0.2">
      <c r="A148" t="s">
        <v>19</v>
      </c>
      <c r="B148" t="s">
        <v>20</v>
      </c>
      <c r="C148" t="s">
        <v>21</v>
      </c>
      <c r="D148">
        <v>165</v>
      </c>
      <c r="E148">
        <v>45</v>
      </c>
      <c r="F148">
        <v>50</v>
      </c>
      <c r="G148">
        <v>50</v>
      </c>
      <c r="H148">
        <v>65</v>
      </c>
      <c r="I148" t="s">
        <v>29</v>
      </c>
      <c r="J148" t="s">
        <v>23</v>
      </c>
      <c r="K148" t="s">
        <v>41</v>
      </c>
      <c r="L148">
        <v>15000</v>
      </c>
      <c r="M148" t="s">
        <v>31</v>
      </c>
      <c r="N148" s="1">
        <v>0.25</v>
      </c>
      <c r="O148" t="s">
        <v>46</v>
      </c>
      <c r="P148" t="s">
        <v>33</v>
      </c>
      <c r="Q148" t="s">
        <v>53</v>
      </c>
      <c r="R148" t="s">
        <v>55</v>
      </c>
      <c r="S148" t="s">
        <v>31</v>
      </c>
    </row>
    <row r="149" spans="1:19" x14ac:dyDescent="0.2">
      <c r="A149" t="s">
        <v>31</v>
      </c>
      <c r="B149" t="s">
        <v>28</v>
      </c>
      <c r="C149" t="s">
        <v>52</v>
      </c>
      <c r="D149">
        <v>148</v>
      </c>
      <c r="E149">
        <v>78</v>
      </c>
      <c r="F149">
        <v>71.2</v>
      </c>
      <c r="G149">
        <v>79.5</v>
      </c>
      <c r="H149">
        <v>70</v>
      </c>
      <c r="I149" t="s">
        <v>29</v>
      </c>
      <c r="J149" t="s">
        <v>30</v>
      </c>
      <c r="K149" t="s">
        <v>35</v>
      </c>
      <c r="L149">
        <v>5000</v>
      </c>
      <c r="M149" t="s">
        <v>31</v>
      </c>
      <c r="N149" s="1">
        <v>0.5</v>
      </c>
      <c r="O149" t="s">
        <v>42</v>
      </c>
      <c r="P149" t="s">
        <v>32</v>
      </c>
      <c r="Q149" t="s">
        <v>40</v>
      </c>
      <c r="R149" t="s">
        <v>27</v>
      </c>
      <c r="S149" t="s">
        <v>19</v>
      </c>
    </row>
    <row r="150" spans="1:19" x14ac:dyDescent="0.2">
      <c r="A150" t="s">
        <v>19</v>
      </c>
      <c r="B150" t="s">
        <v>28</v>
      </c>
      <c r="C150" t="s">
        <v>52</v>
      </c>
      <c r="D150">
        <v>130</v>
      </c>
      <c r="E150">
        <v>35</v>
      </c>
      <c r="F150">
        <v>80.2</v>
      </c>
      <c r="G150">
        <v>70</v>
      </c>
      <c r="H150">
        <v>12</v>
      </c>
      <c r="I150" t="s">
        <v>38</v>
      </c>
      <c r="J150" t="s">
        <v>54</v>
      </c>
      <c r="K150" t="s">
        <v>24</v>
      </c>
      <c r="L150">
        <v>30000</v>
      </c>
      <c r="M150" t="s">
        <v>19</v>
      </c>
      <c r="N150" s="1">
        <v>0.5</v>
      </c>
      <c r="O150" t="s">
        <v>42</v>
      </c>
      <c r="P150" t="s">
        <v>32</v>
      </c>
      <c r="Q150" t="s">
        <v>40</v>
      </c>
      <c r="R150" t="s">
        <v>27</v>
      </c>
      <c r="S150" t="s">
        <v>19</v>
      </c>
    </row>
    <row r="151" spans="1:19" x14ac:dyDescent="0.2">
      <c r="A151" t="s">
        <v>19</v>
      </c>
      <c r="B151" t="s">
        <v>28</v>
      </c>
      <c r="C151" t="s">
        <v>21</v>
      </c>
      <c r="D151">
        <v>140</v>
      </c>
      <c r="E151">
        <v>45</v>
      </c>
      <c r="F151">
        <v>85</v>
      </c>
      <c r="G151">
        <v>63</v>
      </c>
      <c r="H151">
        <v>74</v>
      </c>
      <c r="I151" t="s">
        <v>43</v>
      </c>
      <c r="J151" t="s">
        <v>30</v>
      </c>
      <c r="K151" t="s">
        <v>41</v>
      </c>
      <c r="L151">
        <v>10000</v>
      </c>
      <c r="M151" t="s">
        <v>31</v>
      </c>
      <c r="N151" s="1">
        <v>0.75</v>
      </c>
      <c r="O151" t="s">
        <v>36</v>
      </c>
      <c r="P151" t="s">
        <v>26</v>
      </c>
      <c r="Q151" t="s">
        <v>27</v>
      </c>
      <c r="R151" t="s">
        <v>27</v>
      </c>
      <c r="S151" t="s">
        <v>19</v>
      </c>
    </row>
    <row r="152" spans="1:19" x14ac:dyDescent="0.2">
      <c r="A152" t="s">
        <v>31</v>
      </c>
      <c r="B152" t="s">
        <v>20</v>
      </c>
      <c r="C152" t="s">
        <v>21</v>
      </c>
      <c r="D152">
        <v>175</v>
      </c>
      <c r="E152">
        <v>70</v>
      </c>
      <c r="F152">
        <v>90.2</v>
      </c>
      <c r="G152">
        <v>72.8</v>
      </c>
      <c r="H152">
        <v>85</v>
      </c>
      <c r="I152" t="s">
        <v>22</v>
      </c>
      <c r="J152" t="s">
        <v>34</v>
      </c>
      <c r="K152" t="s">
        <v>24</v>
      </c>
      <c r="L152">
        <v>20000</v>
      </c>
      <c r="M152" t="s">
        <v>31</v>
      </c>
      <c r="N152" s="1">
        <v>0.75</v>
      </c>
      <c r="O152" t="s">
        <v>32</v>
      </c>
      <c r="P152" t="s">
        <v>32</v>
      </c>
      <c r="Q152" t="s">
        <v>40</v>
      </c>
      <c r="R152" t="s">
        <v>27</v>
      </c>
      <c r="S152" t="s">
        <v>19</v>
      </c>
    </row>
    <row r="153" spans="1:19" x14ac:dyDescent="0.2">
      <c r="A153" t="s">
        <v>19</v>
      </c>
      <c r="B153" t="s">
        <v>20</v>
      </c>
      <c r="C153" t="s">
        <v>21</v>
      </c>
      <c r="D153">
        <v>175</v>
      </c>
      <c r="E153">
        <v>76</v>
      </c>
      <c r="F153">
        <v>61.8</v>
      </c>
      <c r="G153">
        <v>68.3</v>
      </c>
      <c r="H153">
        <v>66.3</v>
      </c>
      <c r="I153" t="s">
        <v>43</v>
      </c>
      <c r="J153" t="s">
        <v>44</v>
      </c>
      <c r="K153" t="s">
        <v>24</v>
      </c>
      <c r="L153">
        <v>30000</v>
      </c>
      <c r="M153" t="s">
        <v>31</v>
      </c>
      <c r="N153" s="1">
        <v>0.5</v>
      </c>
      <c r="O153" t="s">
        <v>42</v>
      </c>
      <c r="P153" t="s">
        <v>25</v>
      </c>
      <c r="Q153" t="s">
        <v>40</v>
      </c>
      <c r="R153" t="s">
        <v>39</v>
      </c>
      <c r="S153" t="s">
        <v>19</v>
      </c>
    </row>
    <row r="154" spans="1:19" x14ac:dyDescent="0.2">
      <c r="A154" t="s">
        <v>19</v>
      </c>
      <c r="B154" t="s">
        <v>20</v>
      </c>
      <c r="C154" t="s">
        <v>21</v>
      </c>
      <c r="D154">
        <v>160</v>
      </c>
      <c r="E154">
        <v>70</v>
      </c>
      <c r="F154">
        <v>80</v>
      </c>
      <c r="G154">
        <v>69</v>
      </c>
      <c r="H154">
        <v>60</v>
      </c>
      <c r="I154" t="s">
        <v>43</v>
      </c>
      <c r="J154" t="s">
        <v>30</v>
      </c>
      <c r="K154" t="s">
        <v>24</v>
      </c>
      <c r="L154">
        <v>20000</v>
      </c>
      <c r="M154" t="s">
        <v>31</v>
      </c>
      <c r="N154" s="1">
        <v>0.5</v>
      </c>
      <c r="O154" t="s">
        <v>42</v>
      </c>
      <c r="P154" t="s">
        <v>32</v>
      </c>
      <c r="Q154" t="s">
        <v>37</v>
      </c>
      <c r="R154" t="s">
        <v>39</v>
      </c>
      <c r="S154" t="s">
        <v>19</v>
      </c>
    </row>
    <row r="155" spans="1:19" x14ac:dyDescent="0.2">
      <c r="A155" t="s">
        <v>31</v>
      </c>
      <c r="B155" t="s">
        <v>28</v>
      </c>
      <c r="C155" t="s">
        <v>21</v>
      </c>
      <c r="D155">
        <v>155</v>
      </c>
      <c r="E155">
        <v>43</v>
      </c>
      <c r="F155">
        <v>79</v>
      </c>
      <c r="G155">
        <v>61</v>
      </c>
      <c r="H155">
        <v>70</v>
      </c>
      <c r="I155" t="s">
        <v>29</v>
      </c>
      <c r="J155" t="s">
        <v>34</v>
      </c>
      <c r="K155" t="s">
        <v>41</v>
      </c>
      <c r="L155">
        <v>13000</v>
      </c>
      <c r="M155" t="s">
        <v>31</v>
      </c>
      <c r="N155" s="1">
        <v>0.5</v>
      </c>
      <c r="O155" t="s">
        <v>25</v>
      </c>
      <c r="P155" t="s">
        <v>33</v>
      </c>
      <c r="Q155" t="s">
        <v>37</v>
      </c>
      <c r="R155" t="s">
        <v>37</v>
      </c>
      <c r="S155" t="s">
        <v>19</v>
      </c>
    </row>
    <row r="156" spans="1:19" x14ac:dyDescent="0.2">
      <c r="A156" t="s">
        <v>31</v>
      </c>
      <c r="B156" t="s">
        <v>28</v>
      </c>
      <c r="C156" t="s">
        <v>21</v>
      </c>
      <c r="D156">
        <v>156</v>
      </c>
      <c r="E156">
        <v>50</v>
      </c>
      <c r="F156">
        <v>64</v>
      </c>
      <c r="G156">
        <v>49.5</v>
      </c>
      <c r="H156">
        <v>85</v>
      </c>
      <c r="I156" t="s">
        <v>38</v>
      </c>
      <c r="J156" t="s">
        <v>44</v>
      </c>
      <c r="K156" t="s">
        <v>41</v>
      </c>
      <c r="L156">
        <v>100000</v>
      </c>
      <c r="M156" t="s">
        <v>31</v>
      </c>
      <c r="N156" s="1">
        <v>0.75</v>
      </c>
      <c r="O156" t="s">
        <v>42</v>
      </c>
      <c r="P156" t="s">
        <v>26</v>
      </c>
      <c r="Q156" t="s">
        <v>27</v>
      </c>
      <c r="R156" t="s">
        <v>27</v>
      </c>
      <c r="S156" t="s">
        <v>19</v>
      </c>
    </row>
    <row r="157" spans="1:19" x14ac:dyDescent="0.2">
      <c r="A157" t="s">
        <v>31</v>
      </c>
      <c r="B157" t="s">
        <v>28</v>
      </c>
      <c r="C157" t="s">
        <v>21</v>
      </c>
      <c r="D157">
        <v>160</v>
      </c>
      <c r="E157">
        <v>50</v>
      </c>
      <c r="F157">
        <v>86</v>
      </c>
      <c r="G157">
        <v>68</v>
      </c>
      <c r="H157">
        <v>80</v>
      </c>
      <c r="I157" t="s">
        <v>22</v>
      </c>
      <c r="J157" t="s">
        <v>44</v>
      </c>
      <c r="K157" t="s">
        <v>35</v>
      </c>
      <c r="L157">
        <v>25000</v>
      </c>
      <c r="M157" t="s">
        <v>31</v>
      </c>
      <c r="N157" s="1">
        <v>0.75</v>
      </c>
      <c r="O157" t="s">
        <v>42</v>
      </c>
      <c r="P157" t="s">
        <v>33</v>
      </c>
      <c r="Q157" t="s">
        <v>40</v>
      </c>
      <c r="R157" t="s">
        <v>27</v>
      </c>
      <c r="S157" t="s">
        <v>19</v>
      </c>
    </row>
    <row r="158" spans="1:19" x14ac:dyDescent="0.2">
      <c r="A158" t="s">
        <v>31</v>
      </c>
      <c r="B158" t="s">
        <v>20</v>
      </c>
      <c r="C158" t="s">
        <v>21</v>
      </c>
      <c r="D158">
        <v>175</v>
      </c>
      <c r="E158">
        <v>68.900000000000006</v>
      </c>
      <c r="F158">
        <v>71</v>
      </c>
      <c r="G158">
        <v>66</v>
      </c>
      <c r="H158">
        <v>80</v>
      </c>
      <c r="I158" t="s">
        <v>22</v>
      </c>
      <c r="J158" t="s">
        <v>30</v>
      </c>
      <c r="K158" t="s">
        <v>24</v>
      </c>
      <c r="L158">
        <v>15000</v>
      </c>
      <c r="M158" t="s">
        <v>31</v>
      </c>
      <c r="N158" s="1">
        <v>0.75</v>
      </c>
      <c r="O158" t="s">
        <v>32</v>
      </c>
      <c r="P158" t="s">
        <v>45</v>
      </c>
      <c r="Q158" t="s">
        <v>40</v>
      </c>
      <c r="R158" t="s">
        <v>39</v>
      </c>
      <c r="S158" t="s">
        <v>19</v>
      </c>
    </row>
    <row r="159" spans="1:19" x14ac:dyDescent="0.2">
      <c r="A159" t="s">
        <v>31</v>
      </c>
      <c r="B159" t="s">
        <v>28</v>
      </c>
      <c r="C159" t="s">
        <v>21</v>
      </c>
      <c r="D159">
        <v>155</v>
      </c>
      <c r="E159">
        <v>50</v>
      </c>
      <c r="F159">
        <v>80</v>
      </c>
      <c r="G159">
        <v>73</v>
      </c>
      <c r="H159">
        <v>80</v>
      </c>
      <c r="I159" t="s">
        <v>29</v>
      </c>
      <c r="J159" t="s">
        <v>23</v>
      </c>
      <c r="K159" t="s">
        <v>35</v>
      </c>
      <c r="L159">
        <v>50000</v>
      </c>
      <c r="M159" t="s">
        <v>31</v>
      </c>
      <c r="N159" s="1">
        <v>0.75</v>
      </c>
      <c r="O159" t="s">
        <v>46</v>
      </c>
      <c r="P159" t="s">
        <v>26</v>
      </c>
      <c r="Q159" t="s">
        <v>40</v>
      </c>
      <c r="R159" t="s">
        <v>27</v>
      </c>
      <c r="S159" t="s">
        <v>31</v>
      </c>
    </row>
    <row r="160" spans="1:19" x14ac:dyDescent="0.2">
      <c r="A160" t="s">
        <v>19</v>
      </c>
      <c r="B160" t="s">
        <v>20</v>
      </c>
      <c r="C160" t="s">
        <v>50</v>
      </c>
      <c r="D160">
        <v>150</v>
      </c>
      <c r="E160">
        <v>55</v>
      </c>
      <c r="F160">
        <v>50</v>
      </c>
      <c r="G160">
        <v>50</v>
      </c>
      <c r="H160">
        <v>35</v>
      </c>
      <c r="I160" t="s">
        <v>43</v>
      </c>
      <c r="J160" t="s">
        <v>51</v>
      </c>
      <c r="K160" t="s">
        <v>24</v>
      </c>
      <c r="L160">
        <v>15000</v>
      </c>
      <c r="M160" t="s">
        <v>31</v>
      </c>
      <c r="N160" s="1">
        <v>0.75</v>
      </c>
      <c r="O160" t="s">
        <v>36</v>
      </c>
      <c r="P160" t="s">
        <v>32</v>
      </c>
      <c r="Q160" t="s">
        <v>40</v>
      </c>
      <c r="R160" t="s">
        <v>27</v>
      </c>
      <c r="S160" t="s">
        <v>19</v>
      </c>
    </row>
    <row r="161" spans="1:19" x14ac:dyDescent="0.2">
      <c r="A161" t="s">
        <v>31</v>
      </c>
      <c r="B161" t="s">
        <v>20</v>
      </c>
      <c r="C161" t="s">
        <v>50</v>
      </c>
      <c r="D161">
        <v>165</v>
      </c>
      <c r="E161">
        <v>75</v>
      </c>
      <c r="F161">
        <v>65</v>
      </c>
      <c r="G161">
        <v>75</v>
      </c>
      <c r="H161">
        <v>97</v>
      </c>
      <c r="I161" t="s">
        <v>29</v>
      </c>
      <c r="J161" t="s">
        <v>23</v>
      </c>
      <c r="K161" t="s">
        <v>35</v>
      </c>
      <c r="L161">
        <v>15000</v>
      </c>
      <c r="M161" t="s">
        <v>31</v>
      </c>
      <c r="N161" s="1">
        <v>0.5</v>
      </c>
      <c r="O161" t="s">
        <v>32</v>
      </c>
      <c r="P161" t="s">
        <v>33</v>
      </c>
      <c r="Q161" t="s">
        <v>53</v>
      </c>
      <c r="R161" t="s">
        <v>39</v>
      </c>
      <c r="S161" t="s">
        <v>31</v>
      </c>
    </row>
    <row r="162" spans="1:19" x14ac:dyDescent="0.2">
      <c r="A162" t="s">
        <v>19</v>
      </c>
      <c r="B162" t="s">
        <v>20</v>
      </c>
      <c r="C162" t="s">
        <v>50</v>
      </c>
      <c r="D162">
        <v>156</v>
      </c>
      <c r="E162">
        <v>50</v>
      </c>
      <c r="F162">
        <v>90</v>
      </c>
      <c r="G162">
        <v>80</v>
      </c>
      <c r="H162">
        <v>80</v>
      </c>
      <c r="I162" t="s">
        <v>43</v>
      </c>
      <c r="J162" t="s">
        <v>34</v>
      </c>
      <c r="K162" t="s">
        <v>24</v>
      </c>
      <c r="L162">
        <v>15000</v>
      </c>
      <c r="M162" t="s">
        <v>19</v>
      </c>
      <c r="N162" s="1">
        <v>0.25</v>
      </c>
      <c r="O162" t="s">
        <v>32</v>
      </c>
      <c r="P162" t="s">
        <v>26</v>
      </c>
      <c r="Q162" t="s">
        <v>37</v>
      </c>
      <c r="R162" t="s">
        <v>27</v>
      </c>
      <c r="S162" t="s">
        <v>19</v>
      </c>
    </row>
    <row r="163" spans="1:19" x14ac:dyDescent="0.2">
      <c r="A163" t="s">
        <v>31</v>
      </c>
      <c r="B163" t="s">
        <v>20</v>
      </c>
      <c r="C163" t="s">
        <v>50</v>
      </c>
      <c r="D163">
        <v>167</v>
      </c>
      <c r="E163">
        <v>53</v>
      </c>
      <c r="F163">
        <v>85</v>
      </c>
      <c r="G163">
        <v>91</v>
      </c>
      <c r="H163">
        <v>88</v>
      </c>
      <c r="I163" t="s">
        <v>22</v>
      </c>
      <c r="J163" t="s">
        <v>30</v>
      </c>
      <c r="K163" t="s">
        <v>24</v>
      </c>
      <c r="L163">
        <v>40000</v>
      </c>
      <c r="M163" t="s">
        <v>31</v>
      </c>
      <c r="N163" s="1">
        <v>0.25</v>
      </c>
      <c r="O163" t="s">
        <v>42</v>
      </c>
      <c r="P163" t="s">
        <v>45</v>
      </c>
      <c r="Q163" t="s">
        <v>27</v>
      </c>
      <c r="R163" t="s">
        <v>27</v>
      </c>
      <c r="S163" t="s">
        <v>19</v>
      </c>
    </row>
    <row r="164" spans="1:19" x14ac:dyDescent="0.2">
      <c r="A164" t="s">
        <v>31</v>
      </c>
      <c r="B164" t="s">
        <v>20</v>
      </c>
      <c r="C164" t="s">
        <v>50</v>
      </c>
      <c r="D164">
        <v>165</v>
      </c>
      <c r="E164">
        <v>64</v>
      </c>
      <c r="F164">
        <v>75</v>
      </c>
      <c r="G164">
        <v>70</v>
      </c>
      <c r="H164">
        <v>70</v>
      </c>
      <c r="I164" t="s">
        <v>22</v>
      </c>
      <c r="J164" t="s">
        <v>30</v>
      </c>
      <c r="K164" t="s">
        <v>24</v>
      </c>
      <c r="L164">
        <v>15000</v>
      </c>
      <c r="M164" t="s">
        <v>31</v>
      </c>
      <c r="N164" s="1">
        <v>0.75</v>
      </c>
      <c r="O164" t="s">
        <v>42</v>
      </c>
      <c r="P164" t="s">
        <v>49</v>
      </c>
      <c r="Q164" t="s">
        <v>40</v>
      </c>
      <c r="R164" t="s">
        <v>39</v>
      </c>
      <c r="S164" t="s">
        <v>31</v>
      </c>
    </row>
    <row r="165" spans="1:19" x14ac:dyDescent="0.2">
      <c r="A165" t="s">
        <v>31</v>
      </c>
      <c r="B165" t="s">
        <v>20</v>
      </c>
      <c r="C165" t="s">
        <v>50</v>
      </c>
      <c r="D165">
        <v>190</v>
      </c>
      <c r="E165">
        <v>106</v>
      </c>
      <c r="F165">
        <v>82</v>
      </c>
      <c r="G165">
        <v>78</v>
      </c>
      <c r="H165">
        <v>80</v>
      </c>
      <c r="I165" t="s">
        <v>38</v>
      </c>
      <c r="J165" t="s">
        <v>34</v>
      </c>
      <c r="K165" t="s">
        <v>35</v>
      </c>
      <c r="L165">
        <v>25000</v>
      </c>
      <c r="M165" t="s">
        <v>31</v>
      </c>
      <c r="N165" s="1">
        <v>1</v>
      </c>
      <c r="O165" t="s">
        <v>46</v>
      </c>
      <c r="P165" t="s">
        <v>25</v>
      </c>
      <c r="Q165" t="s">
        <v>40</v>
      </c>
      <c r="R165" t="s">
        <v>27</v>
      </c>
      <c r="S165" t="s">
        <v>31</v>
      </c>
    </row>
    <row r="166" spans="1:19" x14ac:dyDescent="0.2">
      <c r="A166" t="s">
        <v>19</v>
      </c>
      <c r="B166" t="s">
        <v>20</v>
      </c>
      <c r="C166" t="s">
        <v>50</v>
      </c>
      <c r="D166">
        <v>192</v>
      </c>
      <c r="E166">
        <v>85</v>
      </c>
      <c r="F166">
        <v>84</v>
      </c>
      <c r="G166">
        <v>85</v>
      </c>
      <c r="H166">
        <v>80</v>
      </c>
      <c r="I166" t="s">
        <v>29</v>
      </c>
      <c r="J166" t="s">
        <v>30</v>
      </c>
      <c r="K166" t="s">
        <v>35</v>
      </c>
      <c r="L166">
        <v>25000</v>
      </c>
      <c r="M166" t="s">
        <v>31</v>
      </c>
      <c r="N166" s="1">
        <v>1</v>
      </c>
      <c r="O166" t="s">
        <v>42</v>
      </c>
      <c r="P166" t="s">
        <v>47</v>
      </c>
      <c r="Q166" t="s">
        <v>40</v>
      </c>
      <c r="R166" t="s">
        <v>27</v>
      </c>
      <c r="S166" t="s">
        <v>19</v>
      </c>
    </row>
    <row r="167" spans="1:19" x14ac:dyDescent="0.2">
      <c r="A167" t="s">
        <v>31</v>
      </c>
      <c r="B167" t="s">
        <v>20</v>
      </c>
      <c r="C167" t="s">
        <v>50</v>
      </c>
      <c r="D167">
        <v>173</v>
      </c>
      <c r="E167">
        <v>58</v>
      </c>
      <c r="F167">
        <v>91</v>
      </c>
      <c r="G167">
        <v>83.5</v>
      </c>
      <c r="H167">
        <v>80</v>
      </c>
      <c r="I167" t="s">
        <v>22</v>
      </c>
      <c r="J167" t="s">
        <v>34</v>
      </c>
      <c r="K167" t="s">
        <v>41</v>
      </c>
      <c r="L167">
        <v>35000</v>
      </c>
      <c r="M167" t="s">
        <v>31</v>
      </c>
      <c r="N167" s="1">
        <v>0.5</v>
      </c>
      <c r="O167" t="s">
        <v>42</v>
      </c>
      <c r="P167" t="s">
        <v>45</v>
      </c>
      <c r="Q167" t="s">
        <v>27</v>
      </c>
      <c r="R167" t="s">
        <v>39</v>
      </c>
      <c r="S167" t="s">
        <v>19</v>
      </c>
    </row>
    <row r="168" spans="1:19" x14ac:dyDescent="0.2">
      <c r="A168" t="s">
        <v>31</v>
      </c>
      <c r="B168" t="s">
        <v>28</v>
      </c>
      <c r="C168" t="s">
        <v>50</v>
      </c>
      <c r="D168">
        <v>145</v>
      </c>
      <c r="E168">
        <v>60</v>
      </c>
      <c r="F168">
        <v>92</v>
      </c>
      <c r="G168">
        <v>75</v>
      </c>
      <c r="H168">
        <v>90</v>
      </c>
      <c r="I168" t="s">
        <v>29</v>
      </c>
      <c r="J168" t="s">
        <v>51</v>
      </c>
      <c r="K168" t="s">
        <v>35</v>
      </c>
      <c r="L168">
        <v>18000</v>
      </c>
      <c r="M168" t="s">
        <v>31</v>
      </c>
      <c r="N168" s="1">
        <v>1</v>
      </c>
      <c r="O168" t="s">
        <v>36</v>
      </c>
      <c r="P168" t="s">
        <v>33</v>
      </c>
      <c r="Q168" t="s">
        <v>27</v>
      </c>
      <c r="R168" t="s">
        <v>39</v>
      </c>
      <c r="S168" t="s">
        <v>19</v>
      </c>
    </row>
    <row r="169" spans="1:19" x14ac:dyDescent="0.2">
      <c r="A169" t="s">
        <v>31</v>
      </c>
      <c r="B169" t="s">
        <v>20</v>
      </c>
      <c r="C169" t="s">
        <v>50</v>
      </c>
      <c r="D169">
        <v>170</v>
      </c>
      <c r="E169">
        <v>90</v>
      </c>
      <c r="F169">
        <v>75</v>
      </c>
      <c r="G169">
        <v>75</v>
      </c>
      <c r="H169">
        <v>80</v>
      </c>
      <c r="I169" t="s">
        <v>43</v>
      </c>
      <c r="J169" t="s">
        <v>30</v>
      </c>
      <c r="K169" t="s">
        <v>35</v>
      </c>
      <c r="L169">
        <v>40000</v>
      </c>
      <c r="M169" t="s">
        <v>31</v>
      </c>
      <c r="N169" s="1">
        <v>0.75</v>
      </c>
      <c r="O169" t="s">
        <v>32</v>
      </c>
      <c r="P169" t="s">
        <v>25</v>
      </c>
      <c r="Q169" t="s">
        <v>40</v>
      </c>
      <c r="R169" t="s">
        <v>39</v>
      </c>
      <c r="S169" t="s">
        <v>19</v>
      </c>
    </row>
    <row r="170" spans="1:19" x14ac:dyDescent="0.2">
      <c r="A170" t="s">
        <v>31</v>
      </c>
      <c r="B170" t="s">
        <v>20</v>
      </c>
      <c r="C170" t="s">
        <v>50</v>
      </c>
      <c r="D170">
        <v>169</v>
      </c>
      <c r="E170">
        <v>65</v>
      </c>
      <c r="F170">
        <v>90</v>
      </c>
      <c r="G170">
        <v>80</v>
      </c>
      <c r="H170">
        <v>85</v>
      </c>
      <c r="I170" t="s">
        <v>29</v>
      </c>
      <c r="J170" t="s">
        <v>51</v>
      </c>
      <c r="K170" t="s">
        <v>35</v>
      </c>
      <c r="L170">
        <v>20000</v>
      </c>
      <c r="M170" t="s">
        <v>31</v>
      </c>
      <c r="N170" s="1">
        <v>0.75</v>
      </c>
      <c r="O170" t="s">
        <v>25</v>
      </c>
      <c r="P170" t="s">
        <v>47</v>
      </c>
      <c r="Q170" t="s">
        <v>40</v>
      </c>
      <c r="R170" t="s">
        <v>39</v>
      </c>
      <c r="S170" t="s">
        <v>19</v>
      </c>
    </row>
    <row r="171" spans="1:19" x14ac:dyDescent="0.2">
      <c r="A171" t="s">
        <v>31</v>
      </c>
      <c r="B171" t="s">
        <v>20</v>
      </c>
      <c r="C171" t="s">
        <v>50</v>
      </c>
      <c r="D171">
        <v>175</v>
      </c>
      <c r="E171">
        <v>59</v>
      </c>
      <c r="F171">
        <v>81</v>
      </c>
      <c r="G171">
        <v>64</v>
      </c>
      <c r="H171">
        <v>85</v>
      </c>
      <c r="I171" t="s">
        <v>43</v>
      </c>
      <c r="J171" t="s">
        <v>34</v>
      </c>
      <c r="K171" t="s">
        <v>35</v>
      </c>
      <c r="L171">
        <v>15000</v>
      </c>
      <c r="M171" t="s">
        <v>31</v>
      </c>
      <c r="N171" s="1">
        <v>0.5</v>
      </c>
      <c r="O171" t="s">
        <v>25</v>
      </c>
      <c r="P171" t="s">
        <v>26</v>
      </c>
      <c r="Q171" t="s">
        <v>40</v>
      </c>
      <c r="R171" t="s">
        <v>39</v>
      </c>
      <c r="S171" t="s">
        <v>19</v>
      </c>
    </row>
    <row r="172" spans="1:19" x14ac:dyDescent="0.2">
      <c r="A172" t="s">
        <v>31</v>
      </c>
      <c r="B172" t="s">
        <v>28</v>
      </c>
      <c r="C172" t="s">
        <v>50</v>
      </c>
      <c r="D172">
        <v>150</v>
      </c>
      <c r="E172">
        <v>42</v>
      </c>
      <c r="F172">
        <v>70</v>
      </c>
      <c r="G172">
        <v>71</v>
      </c>
      <c r="H172">
        <v>91</v>
      </c>
      <c r="I172" t="s">
        <v>43</v>
      </c>
      <c r="J172" t="s">
        <v>34</v>
      </c>
      <c r="K172" t="s">
        <v>35</v>
      </c>
      <c r="L172">
        <v>20000</v>
      </c>
      <c r="M172" t="s">
        <v>31</v>
      </c>
      <c r="N172" s="1">
        <v>0.75</v>
      </c>
      <c r="O172" t="s">
        <v>42</v>
      </c>
      <c r="P172" t="s">
        <v>33</v>
      </c>
      <c r="Q172" t="s">
        <v>40</v>
      </c>
      <c r="R172" t="s">
        <v>55</v>
      </c>
      <c r="S172" t="s">
        <v>19</v>
      </c>
    </row>
    <row r="173" spans="1:19" x14ac:dyDescent="0.2">
      <c r="A173" t="s">
        <v>31</v>
      </c>
      <c r="B173" t="s">
        <v>20</v>
      </c>
      <c r="C173" t="s">
        <v>50</v>
      </c>
      <c r="D173">
        <v>178</v>
      </c>
      <c r="E173">
        <v>60</v>
      </c>
      <c r="F173">
        <v>70</v>
      </c>
      <c r="G173">
        <v>60</v>
      </c>
      <c r="H173">
        <v>60</v>
      </c>
      <c r="I173" t="s">
        <v>43</v>
      </c>
      <c r="J173" t="s">
        <v>44</v>
      </c>
      <c r="K173" t="s">
        <v>24</v>
      </c>
      <c r="L173">
        <v>25000</v>
      </c>
      <c r="M173" t="s">
        <v>31</v>
      </c>
      <c r="N173" s="1">
        <v>0.5</v>
      </c>
      <c r="O173" t="s">
        <v>46</v>
      </c>
      <c r="P173" t="s">
        <v>26</v>
      </c>
      <c r="Q173" t="s">
        <v>40</v>
      </c>
      <c r="R173" t="s">
        <v>27</v>
      </c>
      <c r="S173" t="s">
        <v>31</v>
      </c>
    </row>
    <row r="174" spans="1:19" x14ac:dyDescent="0.2">
      <c r="A174" t="s">
        <v>31</v>
      </c>
      <c r="B174" t="s">
        <v>28</v>
      </c>
      <c r="C174" t="s">
        <v>50</v>
      </c>
      <c r="D174">
        <v>157</v>
      </c>
      <c r="E174">
        <v>40</v>
      </c>
      <c r="F174">
        <v>93</v>
      </c>
      <c r="G174">
        <v>86</v>
      </c>
      <c r="H174">
        <v>85</v>
      </c>
      <c r="I174" t="s">
        <v>29</v>
      </c>
      <c r="J174" t="s">
        <v>30</v>
      </c>
      <c r="K174" t="s">
        <v>24</v>
      </c>
      <c r="L174">
        <v>15000</v>
      </c>
      <c r="M174" t="s">
        <v>31</v>
      </c>
      <c r="N174" s="1">
        <v>0.5</v>
      </c>
      <c r="O174" t="s">
        <v>36</v>
      </c>
      <c r="P174" t="s">
        <v>26</v>
      </c>
      <c r="Q174" t="s">
        <v>40</v>
      </c>
      <c r="R174" t="s">
        <v>27</v>
      </c>
      <c r="S174" t="s">
        <v>19</v>
      </c>
    </row>
    <row r="175" spans="1:19" x14ac:dyDescent="0.2">
      <c r="A175" t="s">
        <v>19</v>
      </c>
      <c r="B175" t="s">
        <v>28</v>
      </c>
      <c r="C175" t="s">
        <v>50</v>
      </c>
      <c r="D175">
        <v>160</v>
      </c>
      <c r="E175">
        <v>40</v>
      </c>
      <c r="F175">
        <v>76</v>
      </c>
      <c r="G175">
        <v>63</v>
      </c>
      <c r="H175">
        <v>70</v>
      </c>
      <c r="I175" t="s">
        <v>43</v>
      </c>
      <c r="J175" t="s">
        <v>30</v>
      </c>
      <c r="K175" t="s">
        <v>41</v>
      </c>
      <c r="L175">
        <v>15000</v>
      </c>
      <c r="M175" t="s">
        <v>31</v>
      </c>
      <c r="N175" s="1">
        <v>0.75</v>
      </c>
      <c r="O175" t="s">
        <v>32</v>
      </c>
      <c r="P175" t="s">
        <v>26</v>
      </c>
      <c r="Q175" t="s">
        <v>40</v>
      </c>
      <c r="R175" t="s">
        <v>39</v>
      </c>
      <c r="S175" t="s">
        <v>31</v>
      </c>
    </row>
    <row r="176" spans="1:19" x14ac:dyDescent="0.2">
      <c r="A176" t="s">
        <v>31</v>
      </c>
      <c r="B176" t="s">
        <v>20</v>
      </c>
      <c r="C176" t="s">
        <v>50</v>
      </c>
      <c r="D176">
        <v>159</v>
      </c>
      <c r="E176">
        <v>80</v>
      </c>
      <c r="F176">
        <v>60</v>
      </c>
      <c r="G176">
        <v>79</v>
      </c>
      <c r="H176">
        <v>50</v>
      </c>
      <c r="I176" t="s">
        <v>29</v>
      </c>
      <c r="J176" t="s">
        <v>30</v>
      </c>
      <c r="K176" t="s">
        <v>24</v>
      </c>
      <c r="L176">
        <v>25000</v>
      </c>
      <c r="M176" t="s">
        <v>31</v>
      </c>
      <c r="N176" s="1">
        <v>0</v>
      </c>
      <c r="O176" t="s">
        <v>36</v>
      </c>
      <c r="P176" t="s">
        <v>25</v>
      </c>
      <c r="Q176" t="s">
        <v>40</v>
      </c>
      <c r="R176" t="s">
        <v>27</v>
      </c>
      <c r="S176" t="s">
        <v>19</v>
      </c>
    </row>
    <row r="177" spans="1:19" x14ac:dyDescent="0.2">
      <c r="A177" t="s">
        <v>19</v>
      </c>
      <c r="B177" t="s">
        <v>20</v>
      </c>
      <c r="C177" t="s">
        <v>50</v>
      </c>
      <c r="D177">
        <v>182</v>
      </c>
      <c r="E177">
        <v>57</v>
      </c>
      <c r="F177">
        <v>83.7</v>
      </c>
      <c r="G177">
        <v>76.77</v>
      </c>
      <c r="H177">
        <v>80</v>
      </c>
      <c r="I177" t="s">
        <v>43</v>
      </c>
      <c r="J177" t="s">
        <v>30</v>
      </c>
      <c r="K177" t="s">
        <v>41</v>
      </c>
      <c r="L177">
        <v>11000</v>
      </c>
      <c r="M177" t="s">
        <v>31</v>
      </c>
      <c r="N177" s="1">
        <v>0.75</v>
      </c>
      <c r="O177" t="s">
        <v>32</v>
      </c>
      <c r="P177" t="s">
        <v>32</v>
      </c>
      <c r="Q177" t="s">
        <v>40</v>
      </c>
      <c r="R177" t="s">
        <v>27</v>
      </c>
      <c r="S177" t="s">
        <v>19</v>
      </c>
    </row>
    <row r="178" spans="1:19" x14ac:dyDescent="0.2">
      <c r="A178" t="s">
        <v>19</v>
      </c>
      <c r="B178" t="s">
        <v>28</v>
      </c>
      <c r="C178" t="s">
        <v>50</v>
      </c>
      <c r="D178">
        <v>150</v>
      </c>
      <c r="E178">
        <v>54</v>
      </c>
      <c r="F178">
        <v>76</v>
      </c>
      <c r="G178">
        <v>76</v>
      </c>
      <c r="H178">
        <v>92.8</v>
      </c>
      <c r="I178" t="s">
        <v>43</v>
      </c>
      <c r="J178" t="s">
        <v>51</v>
      </c>
      <c r="K178" t="s">
        <v>35</v>
      </c>
      <c r="L178">
        <v>25000</v>
      </c>
      <c r="M178" t="s">
        <v>31</v>
      </c>
      <c r="N178" s="1">
        <v>1</v>
      </c>
      <c r="O178" t="s">
        <v>32</v>
      </c>
      <c r="P178" t="s">
        <v>26</v>
      </c>
      <c r="Q178" t="s">
        <v>40</v>
      </c>
      <c r="R178" t="s">
        <v>27</v>
      </c>
      <c r="S178" t="s">
        <v>19</v>
      </c>
    </row>
    <row r="179" spans="1:19" x14ac:dyDescent="0.2">
      <c r="A179" t="s">
        <v>31</v>
      </c>
      <c r="B179" t="s">
        <v>28</v>
      </c>
      <c r="C179" t="s">
        <v>50</v>
      </c>
      <c r="D179">
        <v>154</v>
      </c>
      <c r="E179">
        <v>62</v>
      </c>
      <c r="F179">
        <v>70</v>
      </c>
      <c r="G179">
        <v>50</v>
      </c>
      <c r="H179">
        <v>60</v>
      </c>
      <c r="I179" t="s">
        <v>29</v>
      </c>
      <c r="J179" t="s">
        <v>34</v>
      </c>
      <c r="K179" t="s">
        <v>41</v>
      </c>
      <c r="L179">
        <v>20000</v>
      </c>
      <c r="M179" t="s">
        <v>31</v>
      </c>
      <c r="N179" s="1">
        <v>0.5</v>
      </c>
      <c r="O179" t="s">
        <v>32</v>
      </c>
      <c r="P179" t="s">
        <v>26</v>
      </c>
      <c r="Q179" t="s">
        <v>27</v>
      </c>
      <c r="R179" t="s">
        <v>27</v>
      </c>
      <c r="S179" t="s">
        <v>19</v>
      </c>
    </row>
    <row r="180" spans="1:19" x14ac:dyDescent="0.2">
      <c r="A180" t="s">
        <v>31</v>
      </c>
      <c r="B180" t="s">
        <v>28</v>
      </c>
      <c r="C180" t="s">
        <v>50</v>
      </c>
      <c r="D180">
        <v>165</v>
      </c>
      <c r="E180">
        <v>75</v>
      </c>
      <c r="F180">
        <v>91</v>
      </c>
      <c r="G180">
        <v>70</v>
      </c>
      <c r="H180">
        <v>80</v>
      </c>
      <c r="I180" t="s">
        <v>29</v>
      </c>
      <c r="J180" t="s">
        <v>34</v>
      </c>
      <c r="K180" t="s">
        <v>35</v>
      </c>
      <c r="L180">
        <v>10000</v>
      </c>
      <c r="M180" t="s">
        <v>31</v>
      </c>
      <c r="N180" s="1">
        <v>0.5</v>
      </c>
      <c r="O180" t="s">
        <v>42</v>
      </c>
      <c r="P180" t="s">
        <v>26</v>
      </c>
      <c r="Q180" t="s">
        <v>27</v>
      </c>
      <c r="R180" t="s">
        <v>37</v>
      </c>
      <c r="S180" t="s">
        <v>19</v>
      </c>
    </row>
    <row r="181" spans="1:19" x14ac:dyDescent="0.2">
      <c r="A181" t="s">
        <v>31</v>
      </c>
      <c r="B181" t="s">
        <v>28</v>
      </c>
      <c r="C181" t="s">
        <v>50</v>
      </c>
      <c r="D181">
        <v>150</v>
      </c>
      <c r="E181">
        <v>40</v>
      </c>
      <c r="F181">
        <v>80</v>
      </c>
      <c r="G181">
        <v>75</v>
      </c>
      <c r="H181">
        <v>70</v>
      </c>
      <c r="I181" t="s">
        <v>29</v>
      </c>
      <c r="J181" t="s">
        <v>34</v>
      </c>
      <c r="K181" t="s">
        <v>24</v>
      </c>
      <c r="L181">
        <v>120000</v>
      </c>
      <c r="M181" t="s">
        <v>31</v>
      </c>
      <c r="N181" s="1">
        <v>0.5</v>
      </c>
      <c r="O181" t="s">
        <v>32</v>
      </c>
      <c r="P181" t="s">
        <v>33</v>
      </c>
      <c r="Q181" t="s">
        <v>40</v>
      </c>
      <c r="R181" t="s">
        <v>27</v>
      </c>
      <c r="S181" t="s">
        <v>19</v>
      </c>
    </row>
    <row r="182" spans="1:19" x14ac:dyDescent="0.2">
      <c r="A182" t="s">
        <v>31</v>
      </c>
      <c r="B182" t="s">
        <v>28</v>
      </c>
      <c r="C182" t="s">
        <v>56</v>
      </c>
      <c r="D182">
        <v>149</v>
      </c>
      <c r="E182">
        <v>50</v>
      </c>
      <c r="F182">
        <v>60</v>
      </c>
      <c r="G182">
        <v>60</v>
      </c>
      <c r="H182">
        <v>60</v>
      </c>
      <c r="I182" t="s">
        <v>29</v>
      </c>
      <c r="J182" t="s">
        <v>30</v>
      </c>
      <c r="K182" t="s">
        <v>24</v>
      </c>
      <c r="L182">
        <v>15000</v>
      </c>
      <c r="M182" t="s">
        <v>31</v>
      </c>
      <c r="N182" s="1">
        <v>0.75</v>
      </c>
      <c r="O182" t="s">
        <v>46</v>
      </c>
      <c r="P182" t="s">
        <v>26</v>
      </c>
      <c r="Q182" t="s">
        <v>27</v>
      </c>
      <c r="R182" t="s">
        <v>27</v>
      </c>
      <c r="S182" t="s">
        <v>19</v>
      </c>
    </row>
    <row r="183" spans="1:19" x14ac:dyDescent="0.2">
      <c r="A183" t="s">
        <v>19</v>
      </c>
      <c r="B183" t="s">
        <v>20</v>
      </c>
      <c r="C183" t="s">
        <v>56</v>
      </c>
      <c r="D183">
        <v>150</v>
      </c>
      <c r="E183">
        <v>48</v>
      </c>
      <c r="F183">
        <v>60</v>
      </c>
      <c r="G183">
        <v>77</v>
      </c>
      <c r="H183">
        <v>50</v>
      </c>
      <c r="I183" t="s">
        <v>22</v>
      </c>
      <c r="J183" t="s">
        <v>30</v>
      </c>
      <c r="K183" t="s">
        <v>41</v>
      </c>
      <c r="L183">
        <v>45000</v>
      </c>
      <c r="M183" t="s">
        <v>31</v>
      </c>
      <c r="N183" s="1">
        <v>0.5</v>
      </c>
      <c r="O183" t="s">
        <v>42</v>
      </c>
      <c r="P183" t="s">
        <v>26</v>
      </c>
      <c r="Q183" t="s">
        <v>27</v>
      </c>
      <c r="R183" t="s">
        <v>27</v>
      </c>
      <c r="S183" t="s">
        <v>31</v>
      </c>
    </row>
    <row r="184" spans="1:19" x14ac:dyDescent="0.2">
      <c r="A184" t="s">
        <v>19</v>
      </c>
      <c r="B184" t="s">
        <v>28</v>
      </c>
      <c r="C184" t="s">
        <v>56</v>
      </c>
      <c r="D184">
        <v>160</v>
      </c>
      <c r="E184">
        <v>50</v>
      </c>
      <c r="F184">
        <v>60</v>
      </c>
      <c r="G184">
        <v>70</v>
      </c>
      <c r="H184">
        <v>65</v>
      </c>
      <c r="I184" t="s">
        <v>43</v>
      </c>
      <c r="J184" t="s">
        <v>23</v>
      </c>
      <c r="K184" t="s">
        <v>41</v>
      </c>
      <c r="L184">
        <v>5000</v>
      </c>
      <c r="M184" t="s">
        <v>31</v>
      </c>
      <c r="N184" s="1">
        <v>0.25</v>
      </c>
      <c r="O184" t="s">
        <v>42</v>
      </c>
      <c r="P184" t="s">
        <v>32</v>
      </c>
      <c r="Q184" t="s">
        <v>40</v>
      </c>
      <c r="R184" t="s">
        <v>27</v>
      </c>
      <c r="S184" t="s">
        <v>19</v>
      </c>
    </row>
    <row r="185" spans="1:19" x14ac:dyDescent="0.2">
      <c r="A185" t="s">
        <v>31</v>
      </c>
      <c r="B185" t="s">
        <v>20</v>
      </c>
      <c r="C185" t="s">
        <v>56</v>
      </c>
      <c r="D185">
        <v>173</v>
      </c>
      <c r="E185">
        <v>92</v>
      </c>
      <c r="F185">
        <v>54</v>
      </c>
      <c r="G185">
        <v>65</v>
      </c>
      <c r="H185">
        <v>2</v>
      </c>
      <c r="I185" t="s">
        <v>29</v>
      </c>
      <c r="J185" t="s">
        <v>23</v>
      </c>
      <c r="K185" t="s">
        <v>35</v>
      </c>
      <c r="L185">
        <v>23000</v>
      </c>
      <c r="M185" t="s">
        <v>31</v>
      </c>
      <c r="N185" s="1">
        <v>1</v>
      </c>
      <c r="O185" t="s">
        <v>36</v>
      </c>
      <c r="P185" t="s">
        <v>32</v>
      </c>
      <c r="Q185" t="s">
        <v>40</v>
      </c>
      <c r="R185" t="s">
        <v>39</v>
      </c>
      <c r="S185" t="s">
        <v>19</v>
      </c>
    </row>
    <row r="186" spans="1:19" x14ac:dyDescent="0.2">
      <c r="A186" t="s">
        <v>19</v>
      </c>
      <c r="B186" t="s">
        <v>20</v>
      </c>
      <c r="C186" t="s">
        <v>56</v>
      </c>
      <c r="D186">
        <v>150</v>
      </c>
      <c r="E186">
        <v>48</v>
      </c>
      <c r="F186">
        <v>46</v>
      </c>
      <c r="G186">
        <v>48</v>
      </c>
      <c r="H186">
        <v>60</v>
      </c>
      <c r="I186" t="s">
        <v>43</v>
      </c>
      <c r="J186" t="s">
        <v>34</v>
      </c>
      <c r="K186" t="s">
        <v>35</v>
      </c>
      <c r="L186">
        <v>30000</v>
      </c>
      <c r="M186" t="s">
        <v>31</v>
      </c>
      <c r="N186" s="1">
        <v>0.5</v>
      </c>
      <c r="O186" t="s">
        <v>46</v>
      </c>
      <c r="P186" t="s">
        <v>32</v>
      </c>
      <c r="Q186" t="s">
        <v>27</v>
      </c>
      <c r="R186" t="s">
        <v>27</v>
      </c>
      <c r="S186" t="s">
        <v>19</v>
      </c>
    </row>
    <row r="187" spans="1:19" x14ac:dyDescent="0.2">
      <c r="A187" t="s">
        <v>31</v>
      </c>
      <c r="B187" t="s">
        <v>20</v>
      </c>
      <c r="C187" t="s">
        <v>56</v>
      </c>
      <c r="D187">
        <v>163</v>
      </c>
      <c r="E187">
        <v>80</v>
      </c>
      <c r="F187">
        <v>76</v>
      </c>
      <c r="G187">
        <v>47</v>
      </c>
      <c r="H187">
        <v>30</v>
      </c>
      <c r="I187" t="s">
        <v>29</v>
      </c>
      <c r="J187" t="s">
        <v>23</v>
      </c>
      <c r="K187" t="s">
        <v>24</v>
      </c>
      <c r="L187">
        <v>500000</v>
      </c>
      <c r="M187" t="s">
        <v>31</v>
      </c>
      <c r="N187" s="1">
        <v>0.5</v>
      </c>
      <c r="O187" t="s">
        <v>46</v>
      </c>
      <c r="P187" t="s">
        <v>33</v>
      </c>
      <c r="Q187" t="s">
        <v>37</v>
      </c>
      <c r="R187" t="s">
        <v>37</v>
      </c>
      <c r="S187" t="s">
        <v>19</v>
      </c>
    </row>
    <row r="188" spans="1:19" x14ac:dyDescent="0.2">
      <c r="A188" t="s">
        <v>31</v>
      </c>
      <c r="B188" t="s">
        <v>20</v>
      </c>
      <c r="C188" t="s">
        <v>56</v>
      </c>
      <c r="D188">
        <v>168</v>
      </c>
      <c r="E188">
        <v>48</v>
      </c>
      <c r="F188">
        <v>70</v>
      </c>
      <c r="G188">
        <v>60</v>
      </c>
      <c r="H188">
        <v>50</v>
      </c>
      <c r="I188" t="s">
        <v>43</v>
      </c>
      <c r="J188" t="s">
        <v>30</v>
      </c>
      <c r="K188" t="s">
        <v>24</v>
      </c>
      <c r="L188">
        <v>40000</v>
      </c>
      <c r="M188" t="s">
        <v>31</v>
      </c>
      <c r="N188" s="1">
        <v>0.75</v>
      </c>
      <c r="O188" t="s">
        <v>46</v>
      </c>
      <c r="P188" t="s">
        <v>47</v>
      </c>
      <c r="Q188" t="s">
        <v>27</v>
      </c>
      <c r="R188" t="s">
        <v>27</v>
      </c>
      <c r="S188" t="s">
        <v>19</v>
      </c>
    </row>
    <row r="189" spans="1:19" x14ac:dyDescent="0.2">
      <c r="A189" t="s">
        <v>31</v>
      </c>
      <c r="B189" t="s">
        <v>20</v>
      </c>
      <c r="C189" t="s">
        <v>56</v>
      </c>
      <c r="D189">
        <v>162</v>
      </c>
      <c r="E189">
        <v>85</v>
      </c>
      <c r="F189">
        <v>56</v>
      </c>
      <c r="G189">
        <v>57</v>
      </c>
      <c r="H189">
        <v>67</v>
      </c>
      <c r="I189" t="s">
        <v>43</v>
      </c>
      <c r="J189" t="s">
        <v>30</v>
      </c>
      <c r="K189" t="s">
        <v>41</v>
      </c>
      <c r="L189">
        <v>30000</v>
      </c>
      <c r="M189" t="s">
        <v>31</v>
      </c>
      <c r="N189" s="1">
        <v>0.75</v>
      </c>
      <c r="O189" t="s">
        <v>42</v>
      </c>
      <c r="P189" t="s">
        <v>32</v>
      </c>
      <c r="Q189" t="s">
        <v>40</v>
      </c>
      <c r="R189" t="s">
        <v>39</v>
      </c>
      <c r="S189" t="s">
        <v>19</v>
      </c>
    </row>
    <row r="190" spans="1:19" x14ac:dyDescent="0.2">
      <c r="A190" t="s">
        <v>31</v>
      </c>
      <c r="B190" t="s">
        <v>20</v>
      </c>
      <c r="C190" t="s">
        <v>56</v>
      </c>
      <c r="D190">
        <v>170</v>
      </c>
      <c r="E190">
        <v>80</v>
      </c>
      <c r="F190">
        <v>67</v>
      </c>
      <c r="G190">
        <v>70</v>
      </c>
      <c r="H190">
        <v>60</v>
      </c>
      <c r="I190" t="s">
        <v>43</v>
      </c>
      <c r="J190" t="s">
        <v>54</v>
      </c>
      <c r="K190" t="s">
        <v>35</v>
      </c>
      <c r="L190">
        <v>700000</v>
      </c>
      <c r="M190" t="s">
        <v>31</v>
      </c>
      <c r="N190" s="1">
        <v>1</v>
      </c>
      <c r="O190" t="s">
        <v>46</v>
      </c>
      <c r="P190" t="s">
        <v>33</v>
      </c>
      <c r="Q190" t="s">
        <v>40</v>
      </c>
      <c r="R190" t="s">
        <v>39</v>
      </c>
      <c r="S190" t="s">
        <v>19</v>
      </c>
    </row>
    <row r="191" spans="1:19" x14ac:dyDescent="0.2">
      <c r="A191" t="s">
        <v>19</v>
      </c>
      <c r="B191" t="s">
        <v>20</v>
      </c>
      <c r="C191" t="s">
        <v>56</v>
      </c>
      <c r="D191">
        <v>145</v>
      </c>
      <c r="E191">
        <v>50</v>
      </c>
      <c r="F191">
        <v>75</v>
      </c>
      <c r="G191">
        <v>79</v>
      </c>
      <c r="H191">
        <v>70</v>
      </c>
      <c r="I191" t="s">
        <v>38</v>
      </c>
      <c r="J191" t="s">
        <v>34</v>
      </c>
      <c r="K191" t="s">
        <v>24</v>
      </c>
      <c r="L191">
        <v>12000</v>
      </c>
      <c r="M191" t="s">
        <v>31</v>
      </c>
      <c r="N191" s="1">
        <v>0.5</v>
      </c>
      <c r="O191" t="s">
        <v>46</v>
      </c>
      <c r="P191" t="s">
        <v>33</v>
      </c>
      <c r="Q191" t="s">
        <v>40</v>
      </c>
      <c r="R191" t="s">
        <v>37</v>
      </c>
      <c r="S191" t="s">
        <v>19</v>
      </c>
    </row>
    <row r="192" spans="1:19" x14ac:dyDescent="0.2">
      <c r="A192" t="s">
        <v>19</v>
      </c>
      <c r="B192" t="s">
        <v>20</v>
      </c>
      <c r="C192" t="s">
        <v>56</v>
      </c>
      <c r="D192">
        <v>160</v>
      </c>
      <c r="E192">
        <v>52</v>
      </c>
      <c r="F192">
        <v>65</v>
      </c>
      <c r="G192">
        <v>70</v>
      </c>
      <c r="H192">
        <v>65</v>
      </c>
      <c r="I192" t="s">
        <v>22</v>
      </c>
      <c r="J192" t="s">
        <v>30</v>
      </c>
      <c r="K192" t="s">
        <v>41</v>
      </c>
      <c r="L192">
        <v>20000</v>
      </c>
      <c r="M192" t="s">
        <v>31</v>
      </c>
      <c r="N192" s="1">
        <v>0.75</v>
      </c>
      <c r="O192" t="s">
        <v>42</v>
      </c>
      <c r="P192" t="s">
        <v>26</v>
      </c>
      <c r="Q192" t="s">
        <v>40</v>
      </c>
      <c r="R192" t="s">
        <v>39</v>
      </c>
      <c r="S192" t="s">
        <v>19</v>
      </c>
    </row>
    <row r="193" spans="1:19" x14ac:dyDescent="0.2">
      <c r="A193" t="s">
        <v>19</v>
      </c>
      <c r="B193" t="s">
        <v>20</v>
      </c>
      <c r="C193" t="s">
        <v>56</v>
      </c>
      <c r="D193">
        <v>180</v>
      </c>
      <c r="E193">
        <v>65</v>
      </c>
      <c r="F193">
        <v>86</v>
      </c>
      <c r="G193">
        <v>86</v>
      </c>
      <c r="H193">
        <v>89</v>
      </c>
      <c r="I193" t="s">
        <v>22</v>
      </c>
      <c r="J193" t="s">
        <v>30</v>
      </c>
      <c r="K193" t="s">
        <v>35</v>
      </c>
      <c r="L193">
        <v>20000</v>
      </c>
      <c r="M193" t="s">
        <v>31</v>
      </c>
      <c r="N193" s="1">
        <v>0.5</v>
      </c>
      <c r="O193" t="s">
        <v>32</v>
      </c>
      <c r="P193" t="s">
        <v>32</v>
      </c>
      <c r="Q193" t="s">
        <v>40</v>
      </c>
      <c r="R193" t="s">
        <v>39</v>
      </c>
      <c r="S193" t="s">
        <v>19</v>
      </c>
    </row>
    <row r="194" spans="1:19" x14ac:dyDescent="0.2">
      <c r="A194" t="s">
        <v>19</v>
      </c>
      <c r="B194" t="s">
        <v>20</v>
      </c>
      <c r="C194" t="s">
        <v>56</v>
      </c>
      <c r="D194">
        <v>149</v>
      </c>
      <c r="E194">
        <v>35</v>
      </c>
      <c r="F194">
        <v>70</v>
      </c>
      <c r="G194">
        <v>67</v>
      </c>
      <c r="H194">
        <v>65</v>
      </c>
      <c r="I194" t="s">
        <v>22</v>
      </c>
      <c r="J194" t="s">
        <v>34</v>
      </c>
      <c r="K194" t="s">
        <v>35</v>
      </c>
      <c r="L194">
        <v>15000</v>
      </c>
      <c r="M194" t="s">
        <v>31</v>
      </c>
      <c r="N194" s="1">
        <v>1</v>
      </c>
      <c r="O194" t="s">
        <v>46</v>
      </c>
      <c r="P194" t="s">
        <v>33</v>
      </c>
      <c r="Q194" t="s">
        <v>40</v>
      </c>
      <c r="R194" t="s">
        <v>39</v>
      </c>
      <c r="S194" t="s">
        <v>19</v>
      </c>
    </row>
    <row r="195" spans="1:19" x14ac:dyDescent="0.2">
      <c r="A195" t="s">
        <v>19</v>
      </c>
      <c r="B195" t="s">
        <v>20</v>
      </c>
      <c r="C195" t="s">
        <v>56</v>
      </c>
      <c r="D195">
        <v>173</v>
      </c>
      <c r="E195">
        <v>60</v>
      </c>
      <c r="F195">
        <v>60</v>
      </c>
      <c r="G195">
        <v>52</v>
      </c>
      <c r="H195">
        <v>60</v>
      </c>
      <c r="I195" t="s">
        <v>22</v>
      </c>
      <c r="J195" t="s">
        <v>34</v>
      </c>
      <c r="K195" t="s">
        <v>41</v>
      </c>
      <c r="L195">
        <v>20000</v>
      </c>
      <c r="M195" t="s">
        <v>31</v>
      </c>
      <c r="N195" s="1">
        <v>0.5</v>
      </c>
      <c r="O195" t="s">
        <v>42</v>
      </c>
      <c r="P195" t="s">
        <v>32</v>
      </c>
      <c r="Q195" t="s">
        <v>27</v>
      </c>
      <c r="R195" t="s">
        <v>27</v>
      </c>
      <c r="S195" t="s">
        <v>19</v>
      </c>
    </row>
    <row r="196" spans="1:19" x14ac:dyDescent="0.2">
      <c r="A196" t="s">
        <v>19</v>
      </c>
      <c r="B196" t="s">
        <v>28</v>
      </c>
      <c r="C196" t="s">
        <v>56</v>
      </c>
      <c r="D196">
        <v>149</v>
      </c>
      <c r="E196">
        <v>40</v>
      </c>
      <c r="F196">
        <v>60</v>
      </c>
      <c r="G196">
        <v>60</v>
      </c>
      <c r="H196">
        <v>60</v>
      </c>
      <c r="I196" t="s">
        <v>29</v>
      </c>
      <c r="J196" t="s">
        <v>30</v>
      </c>
      <c r="K196" t="s">
        <v>24</v>
      </c>
      <c r="L196">
        <v>15000</v>
      </c>
      <c r="M196" t="s">
        <v>31</v>
      </c>
      <c r="N196" s="1">
        <v>0.75</v>
      </c>
      <c r="O196" t="s">
        <v>46</v>
      </c>
      <c r="P196" t="s">
        <v>26</v>
      </c>
      <c r="Q196" t="s">
        <v>27</v>
      </c>
      <c r="R196" t="s">
        <v>39</v>
      </c>
      <c r="S196" t="s">
        <v>19</v>
      </c>
    </row>
    <row r="197" spans="1:19" x14ac:dyDescent="0.2">
      <c r="A197" t="s">
        <v>31</v>
      </c>
      <c r="B197" t="s">
        <v>20</v>
      </c>
      <c r="C197" t="s">
        <v>56</v>
      </c>
      <c r="D197">
        <v>170</v>
      </c>
      <c r="E197">
        <v>55</v>
      </c>
      <c r="F197">
        <v>50</v>
      </c>
      <c r="G197">
        <v>50</v>
      </c>
      <c r="H197">
        <v>50</v>
      </c>
      <c r="I197" t="s">
        <v>29</v>
      </c>
      <c r="J197" t="s">
        <v>30</v>
      </c>
      <c r="K197" t="s">
        <v>41</v>
      </c>
      <c r="L197">
        <v>10000</v>
      </c>
      <c r="M197" t="s">
        <v>31</v>
      </c>
      <c r="N197" s="1">
        <v>0.75</v>
      </c>
      <c r="O197" t="s">
        <v>46</v>
      </c>
      <c r="P197" t="s">
        <v>26</v>
      </c>
      <c r="Q197" t="s">
        <v>27</v>
      </c>
      <c r="R197" t="s">
        <v>39</v>
      </c>
      <c r="S197" t="s">
        <v>31</v>
      </c>
    </row>
    <row r="198" spans="1:19" x14ac:dyDescent="0.2">
      <c r="A198" t="s">
        <v>19</v>
      </c>
      <c r="B198" t="s">
        <v>28</v>
      </c>
      <c r="C198" t="s">
        <v>56</v>
      </c>
      <c r="D198">
        <v>155</v>
      </c>
      <c r="E198">
        <v>39</v>
      </c>
      <c r="F198">
        <v>45</v>
      </c>
      <c r="G198">
        <v>45</v>
      </c>
      <c r="H198">
        <v>50</v>
      </c>
      <c r="I198" t="s">
        <v>43</v>
      </c>
      <c r="J198" t="s">
        <v>51</v>
      </c>
      <c r="K198" t="s">
        <v>41</v>
      </c>
      <c r="L198">
        <v>10</v>
      </c>
      <c r="M198" t="s">
        <v>19</v>
      </c>
      <c r="N198" s="1">
        <v>0.75</v>
      </c>
      <c r="O198" t="s">
        <v>42</v>
      </c>
      <c r="P198" t="s">
        <v>26</v>
      </c>
      <c r="Q198" t="s">
        <v>53</v>
      </c>
      <c r="R198" t="s">
        <v>39</v>
      </c>
      <c r="S198" t="s">
        <v>19</v>
      </c>
    </row>
    <row r="199" spans="1:19" x14ac:dyDescent="0.2">
      <c r="A199" t="s">
        <v>31</v>
      </c>
      <c r="B199" t="s">
        <v>20</v>
      </c>
      <c r="C199" t="s">
        <v>56</v>
      </c>
      <c r="D199">
        <v>153</v>
      </c>
      <c r="E199">
        <v>45</v>
      </c>
      <c r="F199">
        <v>67</v>
      </c>
      <c r="G199">
        <v>54</v>
      </c>
      <c r="H199">
        <v>86</v>
      </c>
      <c r="I199" t="s">
        <v>29</v>
      </c>
      <c r="J199" t="s">
        <v>30</v>
      </c>
      <c r="K199" t="s">
        <v>24</v>
      </c>
      <c r="L199">
        <v>30000</v>
      </c>
      <c r="M199" t="s">
        <v>31</v>
      </c>
      <c r="N199" s="1">
        <v>1</v>
      </c>
      <c r="O199" t="s">
        <v>46</v>
      </c>
      <c r="P199" t="s">
        <v>26</v>
      </c>
      <c r="Q199" t="s">
        <v>40</v>
      </c>
      <c r="R199" t="s">
        <v>39</v>
      </c>
      <c r="S199" t="s">
        <v>19</v>
      </c>
    </row>
    <row r="200" spans="1:19" x14ac:dyDescent="0.2">
      <c r="A200" t="s">
        <v>31</v>
      </c>
      <c r="B200" t="s">
        <v>20</v>
      </c>
      <c r="C200" t="s">
        <v>56</v>
      </c>
      <c r="D200">
        <v>170</v>
      </c>
      <c r="E200">
        <v>65</v>
      </c>
      <c r="F200">
        <v>79</v>
      </c>
      <c r="G200">
        <v>62</v>
      </c>
      <c r="H200">
        <v>60</v>
      </c>
      <c r="I200" t="s">
        <v>29</v>
      </c>
      <c r="J200" t="s">
        <v>34</v>
      </c>
      <c r="K200" t="s">
        <v>24</v>
      </c>
      <c r="L200">
        <v>25000</v>
      </c>
      <c r="M200" t="s">
        <v>31</v>
      </c>
      <c r="N200" s="1">
        <v>0.75</v>
      </c>
      <c r="O200" t="s">
        <v>46</v>
      </c>
      <c r="P200" t="s">
        <v>33</v>
      </c>
      <c r="Q200" t="s">
        <v>40</v>
      </c>
      <c r="R200" t="s">
        <v>39</v>
      </c>
      <c r="S200" t="s">
        <v>19</v>
      </c>
    </row>
    <row r="201" spans="1:19" x14ac:dyDescent="0.2">
      <c r="A201" t="s">
        <v>19</v>
      </c>
      <c r="B201" t="s">
        <v>20</v>
      </c>
      <c r="C201" t="s">
        <v>56</v>
      </c>
      <c r="D201">
        <v>173</v>
      </c>
      <c r="E201">
        <v>75</v>
      </c>
      <c r="F201">
        <v>60</v>
      </c>
      <c r="G201">
        <v>50</v>
      </c>
      <c r="H201">
        <v>55</v>
      </c>
      <c r="I201" t="s">
        <v>43</v>
      </c>
      <c r="J201" t="s">
        <v>34</v>
      </c>
      <c r="K201" t="s">
        <v>35</v>
      </c>
      <c r="L201">
        <v>20000</v>
      </c>
      <c r="M201" t="s">
        <v>31</v>
      </c>
      <c r="N201" s="1">
        <v>0.75</v>
      </c>
      <c r="O201" t="s">
        <v>46</v>
      </c>
      <c r="P201" t="s">
        <v>25</v>
      </c>
      <c r="Q201" t="s">
        <v>27</v>
      </c>
      <c r="R201" t="s">
        <v>27</v>
      </c>
      <c r="S201" t="s">
        <v>19</v>
      </c>
    </row>
    <row r="202" spans="1:19" x14ac:dyDescent="0.2">
      <c r="A202" t="s">
        <v>31</v>
      </c>
      <c r="B202" t="s">
        <v>20</v>
      </c>
      <c r="C202" t="s">
        <v>56</v>
      </c>
      <c r="D202">
        <v>170</v>
      </c>
      <c r="E202">
        <v>60</v>
      </c>
      <c r="F202">
        <v>50</v>
      </c>
      <c r="G202">
        <v>50</v>
      </c>
      <c r="H202">
        <v>50</v>
      </c>
      <c r="I202" t="s">
        <v>38</v>
      </c>
      <c r="J202" t="s">
        <v>34</v>
      </c>
      <c r="K202" t="s">
        <v>35</v>
      </c>
      <c r="L202">
        <v>50000</v>
      </c>
      <c r="M202" t="s">
        <v>31</v>
      </c>
      <c r="N202" s="1">
        <v>0.75</v>
      </c>
      <c r="O202" t="s">
        <v>36</v>
      </c>
      <c r="P202" t="s">
        <v>32</v>
      </c>
      <c r="Q202" t="s">
        <v>27</v>
      </c>
      <c r="R202" t="s">
        <v>39</v>
      </c>
      <c r="S202" t="s">
        <v>31</v>
      </c>
    </row>
    <row r="203" spans="1:19" x14ac:dyDescent="0.2">
      <c r="A203" t="s">
        <v>31</v>
      </c>
      <c r="B203" t="s">
        <v>20</v>
      </c>
      <c r="C203" t="s">
        <v>56</v>
      </c>
      <c r="D203">
        <v>120</v>
      </c>
      <c r="E203">
        <v>74</v>
      </c>
      <c r="F203">
        <v>80</v>
      </c>
      <c r="G203">
        <v>70</v>
      </c>
      <c r="H203">
        <v>70</v>
      </c>
      <c r="I203" t="s">
        <v>29</v>
      </c>
      <c r="J203" t="s">
        <v>34</v>
      </c>
      <c r="K203" t="s">
        <v>35</v>
      </c>
      <c r="L203">
        <v>15000</v>
      </c>
      <c r="M203" t="s">
        <v>31</v>
      </c>
      <c r="N203" s="1">
        <v>0.75</v>
      </c>
      <c r="O203" t="s">
        <v>36</v>
      </c>
      <c r="P203" t="s">
        <v>26</v>
      </c>
      <c r="Q203" t="s">
        <v>27</v>
      </c>
      <c r="R203" t="s">
        <v>27</v>
      </c>
      <c r="S203" t="s">
        <v>31</v>
      </c>
    </row>
    <row r="204" spans="1:19" x14ac:dyDescent="0.2">
      <c r="A204" t="s">
        <v>31</v>
      </c>
      <c r="B204" t="s">
        <v>28</v>
      </c>
      <c r="C204" t="s">
        <v>50</v>
      </c>
      <c r="D204">
        <v>160</v>
      </c>
      <c r="E204">
        <v>68</v>
      </c>
      <c r="F204">
        <v>96</v>
      </c>
      <c r="G204">
        <v>92</v>
      </c>
      <c r="H204">
        <v>80</v>
      </c>
      <c r="I204" t="s">
        <v>29</v>
      </c>
      <c r="J204" t="s">
        <v>51</v>
      </c>
      <c r="K204" t="s">
        <v>24</v>
      </c>
      <c r="L204">
        <v>10000</v>
      </c>
      <c r="M204" t="s">
        <v>31</v>
      </c>
      <c r="N204" s="1">
        <v>0.75</v>
      </c>
      <c r="O204" t="s">
        <v>25</v>
      </c>
      <c r="P204" t="s">
        <v>33</v>
      </c>
      <c r="Q204" t="s">
        <v>40</v>
      </c>
      <c r="R204" t="s">
        <v>39</v>
      </c>
      <c r="S204" t="s">
        <v>19</v>
      </c>
    </row>
    <row r="205" spans="1:19" x14ac:dyDescent="0.2">
      <c r="A205" t="s">
        <v>19</v>
      </c>
      <c r="B205" t="s">
        <v>20</v>
      </c>
      <c r="C205" t="s">
        <v>50</v>
      </c>
      <c r="D205">
        <v>140</v>
      </c>
      <c r="E205">
        <v>86</v>
      </c>
      <c r="F205">
        <v>76</v>
      </c>
      <c r="G205">
        <v>83</v>
      </c>
      <c r="H205">
        <v>70</v>
      </c>
      <c r="I205" t="s">
        <v>29</v>
      </c>
      <c r="J205" t="s">
        <v>30</v>
      </c>
      <c r="K205" t="s">
        <v>24</v>
      </c>
      <c r="L205">
        <v>15000</v>
      </c>
      <c r="M205" t="s">
        <v>31</v>
      </c>
      <c r="N205" s="1">
        <v>0.5</v>
      </c>
      <c r="O205" t="s">
        <v>36</v>
      </c>
      <c r="P205" t="s">
        <v>26</v>
      </c>
      <c r="Q205" t="s">
        <v>40</v>
      </c>
      <c r="R205" t="s">
        <v>27</v>
      </c>
      <c r="S205" t="s">
        <v>19</v>
      </c>
    </row>
    <row r="206" spans="1:19" x14ac:dyDescent="0.2">
      <c r="A206" t="s">
        <v>31</v>
      </c>
      <c r="B206" t="s">
        <v>20</v>
      </c>
      <c r="C206" t="s">
        <v>50</v>
      </c>
      <c r="D206">
        <v>165</v>
      </c>
      <c r="E206">
        <v>60</v>
      </c>
      <c r="F206">
        <v>55</v>
      </c>
      <c r="G206">
        <v>50</v>
      </c>
      <c r="H206">
        <v>60</v>
      </c>
      <c r="I206" t="s">
        <v>43</v>
      </c>
      <c r="J206" t="s">
        <v>23</v>
      </c>
      <c r="K206" t="s">
        <v>24</v>
      </c>
      <c r="L206">
        <v>13000</v>
      </c>
      <c r="M206" t="s">
        <v>31</v>
      </c>
      <c r="N206" s="1">
        <v>0.5</v>
      </c>
      <c r="O206" t="s">
        <v>46</v>
      </c>
      <c r="P206" t="s">
        <v>32</v>
      </c>
      <c r="Q206" t="s">
        <v>40</v>
      </c>
      <c r="R206" t="s">
        <v>27</v>
      </c>
      <c r="S206" t="s">
        <v>19</v>
      </c>
    </row>
    <row r="207" spans="1:19" x14ac:dyDescent="0.2">
      <c r="A207" t="s">
        <v>31</v>
      </c>
      <c r="B207" t="s">
        <v>20</v>
      </c>
      <c r="C207" t="s">
        <v>50</v>
      </c>
      <c r="D207">
        <v>161</v>
      </c>
      <c r="E207">
        <v>55</v>
      </c>
      <c r="F207">
        <v>89</v>
      </c>
      <c r="G207">
        <v>79</v>
      </c>
      <c r="H207">
        <v>70</v>
      </c>
      <c r="I207" t="s">
        <v>43</v>
      </c>
      <c r="J207" t="s">
        <v>30</v>
      </c>
      <c r="K207" t="s">
        <v>24</v>
      </c>
      <c r="L207">
        <v>10000</v>
      </c>
      <c r="M207" t="s">
        <v>31</v>
      </c>
      <c r="N207" s="1">
        <v>0.75</v>
      </c>
      <c r="O207" t="s">
        <v>42</v>
      </c>
      <c r="P207" t="s">
        <v>26</v>
      </c>
      <c r="Q207" t="s">
        <v>27</v>
      </c>
      <c r="R207" t="s">
        <v>27</v>
      </c>
      <c r="S207" t="s">
        <v>19</v>
      </c>
    </row>
    <row r="208" spans="1:19" x14ac:dyDescent="0.2">
      <c r="A208" t="s">
        <v>31</v>
      </c>
      <c r="B208" t="s">
        <v>28</v>
      </c>
      <c r="C208" t="s">
        <v>50</v>
      </c>
      <c r="D208">
        <v>146</v>
      </c>
      <c r="E208">
        <v>39</v>
      </c>
      <c r="F208">
        <v>95.6</v>
      </c>
      <c r="G208">
        <v>86</v>
      </c>
      <c r="H208">
        <v>85</v>
      </c>
      <c r="I208" t="s">
        <v>29</v>
      </c>
      <c r="J208" t="s">
        <v>34</v>
      </c>
      <c r="K208" t="s">
        <v>35</v>
      </c>
      <c r="L208">
        <v>13000</v>
      </c>
      <c r="M208" t="s">
        <v>31</v>
      </c>
      <c r="N208" s="1">
        <v>0.75</v>
      </c>
      <c r="O208" t="s">
        <v>42</v>
      </c>
      <c r="P208" t="s">
        <v>33</v>
      </c>
      <c r="Q208" t="s">
        <v>40</v>
      </c>
      <c r="R208" t="s">
        <v>39</v>
      </c>
      <c r="S208" t="s">
        <v>19</v>
      </c>
    </row>
    <row r="209" spans="1:19" x14ac:dyDescent="0.2">
      <c r="A209" t="s">
        <v>31</v>
      </c>
      <c r="B209" t="s">
        <v>20</v>
      </c>
      <c r="C209" t="s">
        <v>50</v>
      </c>
      <c r="D209">
        <v>155</v>
      </c>
      <c r="E209">
        <v>70</v>
      </c>
      <c r="F209">
        <v>60</v>
      </c>
      <c r="G209">
        <v>60</v>
      </c>
      <c r="H209">
        <v>60</v>
      </c>
      <c r="I209" t="s">
        <v>43</v>
      </c>
      <c r="J209" t="s">
        <v>44</v>
      </c>
      <c r="K209" t="s">
        <v>41</v>
      </c>
      <c r="L209">
        <v>15000</v>
      </c>
      <c r="M209" t="s">
        <v>31</v>
      </c>
      <c r="N209" s="1">
        <v>0.5</v>
      </c>
      <c r="O209" t="s">
        <v>36</v>
      </c>
      <c r="P209" t="s">
        <v>32</v>
      </c>
      <c r="Q209" t="s">
        <v>40</v>
      </c>
      <c r="R209" t="s">
        <v>39</v>
      </c>
      <c r="S209" t="s">
        <v>31</v>
      </c>
    </row>
    <row r="210" spans="1:19" x14ac:dyDescent="0.2">
      <c r="A210" t="s">
        <v>19</v>
      </c>
      <c r="B210" t="s">
        <v>20</v>
      </c>
      <c r="C210" t="s">
        <v>50</v>
      </c>
      <c r="D210">
        <v>120</v>
      </c>
      <c r="E210">
        <v>80</v>
      </c>
      <c r="F210">
        <v>81</v>
      </c>
      <c r="G210">
        <v>80</v>
      </c>
      <c r="H210">
        <v>70</v>
      </c>
      <c r="I210" t="s">
        <v>29</v>
      </c>
      <c r="J210" t="s">
        <v>30</v>
      </c>
      <c r="K210" t="s">
        <v>41</v>
      </c>
      <c r="L210">
        <v>20000</v>
      </c>
      <c r="M210" t="s">
        <v>31</v>
      </c>
      <c r="N210" s="1">
        <v>0.5</v>
      </c>
      <c r="O210" t="s">
        <v>36</v>
      </c>
      <c r="P210" t="s">
        <v>33</v>
      </c>
      <c r="Q210" t="s">
        <v>40</v>
      </c>
      <c r="R210" t="s">
        <v>55</v>
      </c>
      <c r="S210" t="s">
        <v>31</v>
      </c>
    </row>
    <row r="211" spans="1:19" x14ac:dyDescent="0.2">
      <c r="A211" t="s">
        <v>31</v>
      </c>
      <c r="B211" t="s">
        <v>20</v>
      </c>
      <c r="C211" t="s">
        <v>50</v>
      </c>
      <c r="D211">
        <v>160</v>
      </c>
      <c r="E211">
        <v>70</v>
      </c>
      <c r="F211">
        <v>84</v>
      </c>
      <c r="G211">
        <v>76</v>
      </c>
      <c r="H211">
        <v>70</v>
      </c>
      <c r="I211" t="s">
        <v>22</v>
      </c>
      <c r="J211" t="s">
        <v>30</v>
      </c>
      <c r="K211" t="s">
        <v>35</v>
      </c>
      <c r="L211">
        <v>15000</v>
      </c>
      <c r="M211" t="s">
        <v>31</v>
      </c>
      <c r="N211" s="1">
        <v>0.75</v>
      </c>
      <c r="O211" t="s">
        <v>36</v>
      </c>
      <c r="P211" t="s">
        <v>32</v>
      </c>
      <c r="Q211" t="s">
        <v>27</v>
      </c>
      <c r="R211" t="s">
        <v>27</v>
      </c>
      <c r="S211" t="s">
        <v>31</v>
      </c>
    </row>
    <row r="212" spans="1:19" x14ac:dyDescent="0.2">
      <c r="A212" t="s">
        <v>31</v>
      </c>
      <c r="B212" t="s">
        <v>28</v>
      </c>
      <c r="C212" t="s">
        <v>50</v>
      </c>
      <c r="D212">
        <v>152</v>
      </c>
      <c r="E212">
        <v>32</v>
      </c>
      <c r="F212">
        <v>80</v>
      </c>
      <c r="G212">
        <v>60</v>
      </c>
      <c r="H212">
        <v>70</v>
      </c>
      <c r="I212" t="s">
        <v>43</v>
      </c>
      <c r="J212" t="s">
        <v>34</v>
      </c>
      <c r="K212" t="s">
        <v>41</v>
      </c>
      <c r="L212">
        <v>15</v>
      </c>
      <c r="M212" t="s">
        <v>31</v>
      </c>
      <c r="N212" s="1">
        <v>0.75</v>
      </c>
      <c r="O212" t="s">
        <v>32</v>
      </c>
      <c r="P212" t="s">
        <v>26</v>
      </c>
      <c r="Q212" t="s">
        <v>27</v>
      </c>
      <c r="R212" t="s">
        <v>39</v>
      </c>
      <c r="S212" t="s">
        <v>19</v>
      </c>
    </row>
    <row r="213" spans="1:19" x14ac:dyDescent="0.2">
      <c r="A213" t="s">
        <v>19</v>
      </c>
      <c r="B213" t="s">
        <v>20</v>
      </c>
      <c r="C213" t="s">
        <v>50</v>
      </c>
      <c r="D213">
        <v>168</v>
      </c>
      <c r="E213">
        <v>75</v>
      </c>
      <c r="F213">
        <v>75</v>
      </c>
      <c r="G213">
        <v>65</v>
      </c>
      <c r="H213">
        <v>75</v>
      </c>
      <c r="I213" t="s">
        <v>29</v>
      </c>
      <c r="J213" t="s">
        <v>34</v>
      </c>
      <c r="K213" t="s">
        <v>24</v>
      </c>
      <c r="L213">
        <v>22</v>
      </c>
      <c r="M213" t="s">
        <v>31</v>
      </c>
      <c r="N213" s="1">
        <v>0.75</v>
      </c>
      <c r="O213" t="s">
        <v>32</v>
      </c>
      <c r="P213" t="s">
        <v>32</v>
      </c>
      <c r="Q213" t="s">
        <v>40</v>
      </c>
      <c r="R213" t="s">
        <v>39</v>
      </c>
      <c r="S213" t="s">
        <v>19</v>
      </c>
    </row>
    <row r="214" spans="1:19" x14ac:dyDescent="0.2">
      <c r="A214" t="s">
        <v>31</v>
      </c>
      <c r="B214" t="s">
        <v>28</v>
      </c>
      <c r="C214" t="s">
        <v>50</v>
      </c>
      <c r="D214">
        <v>152</v>
      </c>
      <c r="E214">
        <v>64</v>
      </c>
      <c r="F214">
        <v>90.4</v>
      </c>
      <c r="G214">
        <v>80</v>
      </c>
      <c r="H214">
        <v>80</v>
      </c>
      <c r="I214" t="s">
        <v>29</v>
      </c>
      <c r="J214" t="s">
        <v>34</v>
      </c>
      <c r="K214" t="s">
        <v>35</v>
      </c>
      <c r="L214">
        <v>15000</v>
      </c>
      <c r="M214" t="s">
        <v>31</v>
      </c>
      <c r="N214" s="1">
        <v>0.75</v>
      </c>
      <c r="O214" t="s">
        <v>42</v>
      </c>
      <c r="P214" t="s">
        <v>32</v>
      </c>
      <c r="Q214" t="s">
        <v>40</v>
      </c>
      <c r="R214" t="s">
        <v>39</v>
      </c>
      <c r="S214" t="s">
        <v>19</v>
      </c>
    </row>
    <row r="215" spans="1:19" x14ac:dyDescent="0.2">
      <c r="A215" t="s">
        <v>19</v>
      </c>
      <c r="B215" t="s">
        <v>20</v>
      </c>
      <c r="C215" t="s">
        <v>50</v>
      </c>
      <c r="D215">
        <v>156</v>
      </c>
      <c r="E215">
        <v>45</v>
      </c>
      <c r="F215">
        <v>85</v>
      </c>
      <c r="G215">
        <v>75</v>
      </c>
      <c r="H215">
        <v>70</v>
      </c>
      <c r="I215" t="s">
        <v>43</v>
      </c>
      <c r="J215" t="s">
        <v>54</v>
      </c>
      <c r="K215" t="s">
        <v>35</v>
      </c>
      <c r="L215">
        <v>12000</v>
      </c>
      <c r="M215" t="s">
        <v>31</v>
      </c>
      <c r="N215" s="1">
        <v>0.75</v>
      </c>
      <c r="O215" t="s">
        <v>32</v>
      </c>
      <c r="P215" t="s">
        <v>45</v>
      </c>
      <c r="Q215" t="s">
        <v>40</v>
      </c>
      <c r="R215" t="s">
        <v>27</v>
      </c>
      <c r="S215" t="s">
        <v>31</v>
      </c>
    </row>
    <row r="216" spans="1:19" x14ac:dyDescent="0.2">
      <c r="A216" t="s">
        <v>31</v>
      </c>
      <c r="B216" t="s">
        <v>28</v>
      </c>
      <c r="C216" t="s">
        <v>50</v>
      </c>
      <c r="D216">
        <v>151</v>
      </c>
      <c r="E216">
        <v>55</v>
      </c>
      <c r="F216">
        <v>93.8</v>
      </c>
      <c r="G216">
        <v>83.5</v>
      </c>
      <c r="H216">
        <v>100</v>
      </c>
      <c r="I216" t="s">
        <v>38</v>
      </c>
      <c r="J216" t="s">
        <v>34</v>
      </c>
      <c r="K216" t="s">
        <v>24</v>
      </c>
      <c r="L216">
        <v>15000</v>
      </c>
      <c r="M216" t="s">
        <v>31</v>
      </c>
      <c r="N216" s="1">
        <v>0.75</v>
      </c>
      <c r="O216" t="s">
        <v>32</v>
      </c>
      <c r="P216" t="s">
        <v>26</v>
      </c>
      <c r="Q216" t="s">
        <v>40</v>
      </c>
      <c r="R216" t="s">
        <v>39</v>
      </c>
      <c r="S216" t="s">
        <v>31</v>
      </c>
    </row>
    <row r="217" spans="1:19" x14ac:dyDescent="0.2">
      <c r="A217" t="s">
        <v>19</v>
      </c>
      <c r="B217" t="s">
        <v>28</v>
      </c>
      <c r="C217" t="s">
        <v>50</v>
      </c>
      <c r="D217">
        <v>165</v>
      </c>
      <c r="E217">
        <v>62</v>
      </c>
      <c r="F217">
        <v>78</v>
      </c>
      <c r="G217">
        <v>75</v>
      </c>
      <c r="H217">
        <v>90</v>
      </c>
      <c r="I217" t="s">
        <v>43</v>
      </c>
      <c r="J217" t="s">
        <v>44</v>
      </c>
      <c r="K217" t="s">
        <v>35</v>
      </c>
      <c r="L217">
        <v>15000</v>
      </c>
      <c r="M217" t="s">
        <v>31</v>
      </c>
      <c r="N217" s="1">
        <v>1</v>
      </c>
      <c r="O217" t="s">
        <v>42</v>
      </c>
      <c r="P217" t="s">
        <v>33</v>
      </c>
      <c r="Q217" t="s">
        <v>40</v>
      </c>
      <c r="R217" t="s">
        <v>39</v>
      </c>
      <c r="S217" t="s">
        <v>19</v>
      </c>
    </row>
    <row r="218" spans="1:19" x14ac:dyDescent="0.2">
      <c r="A218" t="s">
        <v>31</v>
      </c>
      <c r="B218" t="s">
        <v>28</v>
      </c>
      <c r="C218" t="s">
        <v>50</v>
      </c>
      <c r="D218">
        <v>160</v>
      </c>
      <c r="E218">
        <v>60</v>
      </c>
      <c r="F218">
        <v>75</v>
      </c>
      <c r="G218">
        <v>85</v>
      </c>
      <c r="H218">
        <v>90</v>
      </c>
      <c r="I218" t="s">
        <v>29</v>
      </c>
      <c r="J218" t="s">
        <v>44</v>
      </c>
      <c r="K218" t="s">
        <v>35</v>
      </c>
      <c r="L218">
        <v>20000</v>
      </c>
      <c r="M218" t="s">
        <v>31</v>
      </c>
      <c r="N218" s="1">
        <v>0.75</v>
      </c>
      <c r="O218" t="s">
        <v>42</v>
      </c>
      <c r="P218" t="s">
        <v>26</v>
      </c>
      <c r="Q218" t="s">
        <v>40</v>
      </c>
      <c r="R218" t="s">
        <v>39</v>
      </c>
      <c r="S218" t="s">
        <v>19</v>
      </c>
    </row>
    <row r="219" spans="1:19" x14ac:dyDescent="0.2">
      <c r="A219" t="s">
        <v>31</v>
      </c>
      <c r="B219" t="s">
        <v>28</v>
      </c>
      <c r="C219" t="s">
        <v>50</v>
      </c>
      <c r="D219">
        <v>153</v>
      </c>
      <c r="E219">
        <v>58</v>
      </c>
      <c r="F219">
        <v>85</v>
      </c>
      <c r="G219">
        <v>74</v>
      </c>
      <c r="H219">
        <v>75</v>
      </c>
      <c r="I219" t="s">
        <v>29</v>
      </c>
      <c r="J219" t="s">
        <v>23</v>
      </c>
      <c r="K219" t="s">
        <v>35</v>
      </c>
      <c r="L219">
        <v>20000</v>
      </c>
      <c r="M219" t="s">
        <v>31</v>
      </c>
      <c r="N219" s="1">
        <v>0.75</v>
      </c>
      <c r="O219" t="s">
        <v>36</v>
      </c>
      <c r="P219" t="s">
        <v>33</v>
      </c>
      <c r="Q219" t="s">
        <v>37</v>
      </c>
      <c r="R219" t="s">
        <v>39</v>
      </c>
      <c r="S219" t="s">
        <v>19</v>
      </c>
    </row>
    <row r="220" spans="1:19" x14ac:dyDescent="0.2">
      <c r="A220" t="s">
        <v>31</v>
      </c>
      <c r="B220" t="s">
        <v>20</v>
      </c>
      <c r="C220" t="s">
        <v>50</v>
      </c>
      <c r="D220">
        <v>175</v>
      </c>
      <c r="E220">
        <v>75</v>
      </c>
      <c r="F220">
        <v>88</v>
      </c>
      <c r="G220">
        <v>85</v>
      </c>
      <c r="H220">
        <v>90</v>
      </c>
      <c r="I220" t="s">
        <v>43</v>
      </c>
      <c r="J220" t="s">
        <v>30</v>
      </c>
      <c r="K220" t="s">
        <v>24</v>
      </c>
      <c r="L220">
        <v>20000</v>
      </c>
      <c r="M220" t="s">
        <v>31</v>
      </c>
      <c r="N220" s="1">
        <v>0.75</v>
      </c>
      <c r="O220" t="s">
        <v>46</v>
      </c>
      <c r="P220" t="s">
        <v>26</v>
      </c>
      <c r="Q220" t="s">
        <v>40</v>
      </c>
      <c r="R220" t="s">
        <v>39</v>
      </c>
      <c r="S220" t="s">
        <v>19</v>
      </c>
    </row>
    <row r="221" spans="1:19" x14ac:dyDescent="0.2">
      <c r="A221" t="s">
        <v>19</v>
      </c>
      <c r="B221" t="s">
        <v>20</v>
      </c>
      <c r="C221" t="s">
        <v>50</v>
      </c>
      <c r="D221">
        <v>161</v>
      </c>
      <c r="E221">
        <v>54</v>
      </c>
      <c r="F221">
        <v>90</v>
      </c>
      <c r="G221">
        <v>73</v>
      </c>
      <c r="H221">
        <v>80</v>
      </c>
      <c r="I221" t="s">
        <v>29</v>
      </c>
      <c r="J221" t="s">
        <v>30</v>
      </c>
      <c r="K221" t="s">
        <v>24</v>
      </c>
      <c r="L221">
        <v>20000</v>
      </c>
      <c r="M221" t="s">
        <v>31</v>
      </c>
      <c r="N221" s="1">
        <v>1</v>
      </c>
      <c r="O221" t="s">
        <v>42</v>
      </c>
      <c r="P221" t="s">
        <v>47</v>
      </c>
      <c r="Q221" t="s">
        <v>27</v>
      </c>
      <c r="R221" t="s">
        <v>27</v>
      </c>
      <c r="S221" t="s">
        <v>19</v>
      </c>
    </row>
    <row r="222" spans="1:19" x14ac:dyDescent="0.2">
      <c r="A222" t="s">
        <v>31</v>
      </c>
      <c r="B222" t="s">
        <v>20</v>
      </c>
      <c r="C222" t="s">
        <v>50</v>
      </c>
      <c r="D222">
        <v>160</v>
      </c>
      <c r="E222">
        <v>60</v>
      </c>
      <c r="F222">
        <v>85</v>
      </c>
      <c r="G222">
        <v>80</v>
      </c>
      <c r="H222">
        <v>80</v>
      </c>
      <c r="I222" t="s">
        <v>29</v>
      </c>
      <c r="J222" t="s">
        <v>30</v>
      </c>
      <c r="K222" t="s">
        <v>35</v>
      </c>
      <c r="L222">
        <v>20000</v>
      </c>
      <c r="M222" t="s">
        <v>31</v>
      </c>
      <c r="N222" s="1">
        <v>1</v>
      </c>
      <c r="O222" t="s">
        <v>46</v>
      </c>
      <c r="P222" t="s">
        <v>26</v>
      </c>
      <c r="Q222" t="s">
        <v>37</v>
      </c>
      <c r="R222" t="s">
        <v>27</v>
      </c>
      <c r="S222" t="s">
        <v>19</v>
      </c>
    </row>
    <row r="223" spans="1:19" x14ac:dyDescent="0.2">
      <c r="A223" t="s">
        <v>31</v>
      </c>
      <c r="B223" t="s">
        <v>28</v>
      </c>
      <c r="C223" t="s">
        <v>50</v>
      </c>
      <c r="D223">
        <v>153</v>
      </c>
      <c r="E223">
        <v>45</v>
      </c>
      <c r="F223">
        <v>83</v>
      </c>
      <c r="G223">
        <v>73</v>
      </c>
      <c r="H223">
        <v>75</v>
      </c>
      <c r="I223" t="s">
        <v>29</v>
      </c>
      <c r="J223" t="s">
        <v>23</v>
      </c>
      <c r="K223" t="s">
        <v>24</v>
      </c>
      <c r="L223">
        <v>20000</v>
      </c>
      <c r="M223" t="s">
        <v>31</v>
      </c>
      <c r="N223" s="1">
        <v>0.75</v>
      </c>
      <c r="O223" t="s">
        <v>42</v>
      </c>
      <c r="P223" t="s">
        <v>33</v>
      </c>
      <c r="Q223" t="s">
        <v>40</v>
      </c>
      <c r="R223" t="s">
        <v>39</v>
      </c>
      <c r="S223" t="s">
        <v>19</v>
      </c>
    </row>
    <row r="224" spans="1:19" x14ac:dyDescent="0.2">
      <c r="A224" t="s">
        <v>31</v>
      </c>
      <c r="B224" t="s">
        <v>20</v>
      </c>
      <c r="C224" t="s">
        <v>50</v>
      </c>
      <c r="D224">
        <v>160</v>
      </c>
      <c r="E224">
        <v>50</v>
      </c>
      <c r="F224">
        <v>85</v>
      </c>
      <c r="G224">
        <v>80</v>
      </c>
      <c r="H224">
        <v>60</v>
      </c>
      <c r="I224" t="s">
        <v>43</v>
      </c>
      <c r="J224" t="s">
        <v>30</v>
      </c>
      <c r="K224" t="s">
        <v>41</v>
      </c>
      <c r="L224">
        <v>100</v>
      </c>
      <c r="M224" t="s">
        <v>31</v>
      </c>
      <c r="N224" s="1">
        <v>0.75</v>
      </c>
      <c r="O224" t="s">
        <v>32</v>
      </c>
      <c r="P224" t="s">
        <v>33</v>
      </c>
      <c r="Q224" t="s">
        <v>40</v>
      </c>
      <c r="R224" t="s">
        <v>27</v>
      </c>
      <c r="S224" t="s">
        <v>19</v>
      </c>
    </row>
    <row r="225" spans="1:19" x14ac:dyDescent="0.2">
      <c r="A225" t="s">
        <v>31</v>
      </c>
      <c r="B225" t="s">
        <v>20</v>
      </c>
      <c r="C225" t="s">
        <v>50</v>
      </c>
      <c r="D225">
        <v>170</v>
      </c>
      <c r="E225">
        <v>65</v>
      </c>
      <c r="F225">
        <v>82</v>
      </c>
      <c r="G225">
        <v>73</v>
      </c>
      <c r="H225">
        <v>80</v>
      </c>
      <c r="I225" t="s">
        <v>29</v>
      </c>
      <c r="J225" t="s">
        <v>23</v>
      </c>
      <c r="K225" t="s">
        <v>35</v>
      </c>
      <c r="L225">
        <v>16000</v>
      </c>
      <c r="M225" t="s">
        <v>31</v>
      </c>
      <c r="N225" s="1">
        <v>0.5</v>
      </c>
      <c r="O225" t="s">
        <v>25</v>
      </c>
      <c r="P225" t="s">
        <v>33</v>
      </c>
      <c r="Q225" t="s">
        <v>53</v>
      </c>
      <c r="R225" t="s">
        <v>27</v>
      </c>
      <c r="S225" t="s">
        <v>19</v>
      </c>
    </row>
    <row r="226" spans="1:19" x14ac:dyDescent="0.2">
      <c r="A226" t="s">
        <v>31</v>
      </c>
      <c r="B226" t="s">
        <v>28</v>
      </c>
      <c r="C226" t="s">
        <v>50</v>
      </c>
      <c r="D226">
        <v>152</v>
      </c>
      <c r="E226">
        <v>65</v>
      </c>
      <c r="F226">
        <v>97</v>
      </c>
      <c r="G226">
        <v>80</v>
      </c>
      <c r="H226">
        <v>100</v>
      </c>
      <c r="I226" t="s">
        <v>38</v>
      </c>
      <c r="J226" t="s">
        <v>51</v>
      </c>
      <c r="K226" t="s">
        <v>24</v>
      </c>
      <c r="L226">
        <v>15000</v>
      </c>
      <c r="M226" t="s">
        <v>31</v>
      </c>
      <c r="N226" s="1">
        <v>1</v>
      </c>
      <c r="O226" t="s">
        <v>42</v>
      </c>
      <c r="P226" t="s">
        <v>33</v>
      </c>
      <c r="Q226" t="s">
        <v>40</v>
      </c>
      <c r="R226" t="s">
        <v>39</v>
      </c>
      <c r="S226" t="s">
        <v>31</v>
      </c>
    </row>
    <row r="227" spans="1:19" x14ac:dyDescent="0.2">
      <c r="A227" t="s">
        <v>31</v>
      </c>
      <c r="B227" t="s">
        <v>28</v>
      </c>
      <c r="C227" t="s">
        <v>50</v>
      </c>
      <c r="D227">
        <v>164</v>
      </c>
      <c r="E227">
        <v>43</v>
      </c>
      <c r="F227">
        <v>80</v>
      </c>
      <c r="G227">
        <v>89</v>
      </c>
      <c r="H227">
        <v>95</v>
      </c>
      <c r="I227" t="s">
        <v>38</v>
      </c>
      <c r="J227" t="s">
        <v>44</v>
      </c>
      <c r="K227" t="s">
        <v>24</v>
      </c>
      <c r="L227">
        <v>15000</v>
      </c>
      <c r="M227" t="s">
        <v>31</v>
      </c>
      <c r="N227" s="1">
        <v>1</v>
      </c>
      <c r="O227" t="s">
        <v>46</v>
      </c>
      <c r="P227" t="s">
        <v>33</v>
      </c>
      <c r="Q227" t="s">
        <v>40</v>
      </c>
      <c r="R227" t="s">
        <v>39</v>
      </c>
      <c r="S227" t="s">
        <v>19</v>
      </c>
    </row>
    <row r="228" spans="1:19" x14ac:dyDescent="0.2">
      <c r="A228" t="s">
        <v>31</v>
      </c>
      <c r="B228" t="s">
        <v>28</v>
      </c>
      <c r="C228" t="s">
        <v>50</v>
      </c>
      <c r="D228">
        <v>167</v>
      </c>
      <c r="E228">
        <v>65</v>
      </c>
      <c r="F228">
        <v>93</v>
      </c>
      <c r="G228">
        <v>85</v>
      </c>
      <c r="H228">
        <v>90</v>
      </c>
      <c r="I228" t="s">
        <v>38</v>
      </c>
      <c r="J228" t="s">
        <v>34</v>
      </c>
      <c r="K228" t="s">
        <v>41</v>
      </c>
      <c r="L228">
        <v>15000</v>
      </c>
      <c r="M228" t="s">
        <v>31</v>
      </c>
      <c r="N228" s="1">
        <v>0.75</v>
      </c>
      <c r="O228" t="s">
        <v>42</v>
      </c>
      <c r="P228" t="s">
        <v>26</v>
      </c>
      <c r="Q228" t="s">
        <v>40</v>
      </c>
      <c r="R228" t="s">
        <v>39</v>
      </c>
      <c r="S228" t="s">
        <v>19</v>
      </c>
    </row>
    <row r="229" spans="1:19" x14ac:dyDescent="0.2">
      <c r="A229" t="s">
        <v>31</v>
      </c>
      <c r="B229" t="s">
        <v>20</v>
      </c>
      <c r="C229" t="s">
        <v>56</v>
      </c>
      <c r="D229">
        <v>167</v>
      </c>
      <c r="E229">
        <v>55</v>
      </c>
      <c r="F229">
        <v>55</v>
      </c>
      <c r="G229">
        <v>57</v>
      </c>
      <c r="H229">
        <v>60</v>
      </c>
      <c r="I229" t="s">
        <v>43</v>
      </c>
      <c r="J229" t="s">
        <v>30</v>
      </c>
      <c r="K229" t="s">
        <v>35</v>
      </c>
      <c r="L229">
        <v>17000</v>
      </c>
      <c r="M229" t="s">
        <v>31</v>
      </c>
      <c r="N229" s="1">
        <v>0.25</v>
      </c>
      <c r="O229" t="s">
        <v>48</v>
      </c>
      <c r="P229" t="s">
        <v>33</v>
      </c>
      <c r="Q229" t="s">
        <v>37</v>
      </c>
      <c r="R229" t="s">
        <v>27</v>
      </c>
      <c r="S229" t="s">
        <v>19</v>
      </c>
    </row>
    <row r="230" spans="1:19" x14ac:dyDescent="0.2">
      <c r="A230" t="s">
        <v>31</v>
      </c>
      <c r="B230" t="s">
        <v>20</v>
      </c>
      <c r="C230" t="s">
        <v>56</v>
      </c>
      <c r="D230">
        <v>155</v>
      </c>
      <c r="E230">
        <v>68</v>
      </c>
      <c r="F230">
        <v>75</v>
      </c>
      <c r="G230">
        <v>75</v>
      </c>
      <c r="H230">
        <v>65</v>
      </c>
      <c r="I230" t="s">
        <v>43</v>
      </c>
      <c r="J230" t="s">
        <v>34</v>
      </c>
      <c r="K230" t="s">
        <v>35</v>
      </c>
      <c r="L230">
        <v>500</v>
      </c>
      <c r="M230" t="s">
        <v>31</v>
      </c>
      <c r="N230" s="1">
        <v>1</v>
      </c>
      <c r="O230" t="s">
        <v>25</v>
      </c>
      <c r="P230" t="s">
        <v>32</v>
      </c>
      <c r="Q230" t="s">
        <v>40</v>
      </c>
      <c r="R230" t="s">
        <v>39</v>
      </c>
      <c r="S230" t="s">
        <v>19</v>
      </c>
    </row>
    <row r="231" spans="1:19" x14ac:dyDescent="0.2">
      <c r="A231" t="s">
        <v>19</v>
      </c>
      <c r="B231" t="s">
        <v>28</v>
      </c>
      <c r="C231" t="s">
        <v>56</v>
      </c>
      <c r="D231">
        <v>153</v>
      </c>
      <c r="E231">
        <v>60</v>
      </c>
      <c r="F231">
        <v>60</v>
      </c>
      <c r="G231">
        <v>70</v>
      </c>
      <c r="H231">
        <v>70</v>
      </c>
      <c r="I231" t="s">
        <v>43</v>
      </c>
      <c r="J231" t="s">
        <v>34</v>
      </c>
      <c r="K231" t="s">
        <v>35</v>
      </c>
      <c r="L231">
        <v>15000</v>
      </c>
      <c r="M231" t="s">
        <v>31</v>
      </c>
      <c r="N231" s="1">
        <v>0.75</v>
      </c>
      <c r="O231" t="s">
        <v>32</v>
      </c>
      <c r="P231" t="s">
        <v>33</v>
      </c>
      <c r="Q231" t="s">
        <v>40</v>
      </c>
      <c r="R231" t="s">
        <v>27</v>
      </c>
      <c r="S231" t="s">
        <v>19</v>
      </c>
    </row>
    <row r="232" spans="1:19" x14ac:dyDescent="0.2">
      <c r="A232" t="s">
        <v>31</v>
      </c>
      <c r="B232" t="s">
        <v>20</v>
      </c>
      <c r="C232" t="s">
        <v>56</v>
      </c>
      <c r="D232">
        <v>170</v>
      </c>
      <c r="E232">
        <v>76</v>
      </c>
      <c r="F232">
        <v>72</v>
      </c>
      <c r="G232">
        <v>67</v>
      </c>
      <c r="H232">
        <v>65</v>
      </c>
      <c r="I232" t="s">
        <v>22</v>
      </c>
      <c r="J232" t="s">
        <v>30</v>
      </c>
      <c r="K232" t="s">
        <v>24</v>
      </c>
      <c r="L232">
        <v>7000</v>
      </c>
      <c r="M232" t="s">
        <v>31</v>
      </c>
      <c r="N232" s="1">
        <v>0.5</v>
      </c>
      <c r="O232" t="s">
        <v>36</v>
      </c>
      <c r="P232" t="s">
        <v>26</v>
      </c>
      <c r="Q232" t="s">
        <v>27</v>
      </c>
      <c r="R232" t="s">
        <v>27</v>
      </c>
      <c r="S232" t="s">
        <v>19</v>
      </c>
    </row>
    <row r="233" spans="1:19" x14ac:dyDescent="0.2">
      <c r="A233" t="s">
        <v>31</v>
      </c>
      <c r="B233" t="s">
        <v>20</v>
      </c>
      <c r="C233" t="s">
        <v>56</v>
      </c>
      <c r="D233">
        <v>172</v>
      </c>
      <c r="E233">
        <v>52</v>
      </c>
      <c r="F233">
        <v>72</v>
      </c>
      <c r="G233">
        <v>70</v>
      </c>
      <c r="H233">
        <v>76</v>
      </c>
      <c r="I233" t="s">
        <v>29</v>
      </c>
      <c r="J233" t="s">
        <v>44</v>
      </c>
      <c r="K233" t="s">
        <v>35</v>
      </c>
      <c r="L233">
        <v>25000</v>
      </c>
      <c r="M233" t="s">
        <v>31</v>
      </c>
      <c r="N233" s="1">
        <v>0.75</v>
      </c>
      <c r="O233" t="s">
        <v>42</v>
      </c>
      <c r="P233" t="s">
        <v>26</v>
      </c>
      <c r="Q233" t="s">
        <v>40</v>
      </c>
      <c r="R233" t="s">
        <v>39</v>
      </c>
      <c r="S233" t="s">
        <v>19</v>
      </c>
    </row>
    <row r="234" spans="1:19" x14ac:dyDescent="0.2">
      <c r="A234" t="s">
        <v>31</v>
      </c>
      <c r="B234" t="s">
        <v>28</v>
      </c>
      <c r="C234" t="s">
        <v>21</v>
      </c>
      <c r="D234">
        <v>139</v>
      </c>
      <c r="E234">
        <v>33</v>
      </c>
      <c r="F234">
        <v>90</v>
      </c>
      <c r="G234">
        <v>75</v>
      </c>
      <c r="H234">
        <v>70</v>
      </c>
      <c r="I234" t="s">
        <v>29</v>
      </c>
      <c r="J234" t="s">
        <v>30</v>
      </c>
      <c r="K234" t="s">
        <v>41</v>
      </c>
      <c r="L234">
        <v>20000</v>
      </c>
      <c r="M234" t="s">
        <v>31</v>
      </c>
      <c r="N234" s="1">
        <v>0.5</v>
      </c>
      <c r="O234" t="s">
        <v>42</v>
      </c>
      <c r="P234" t="s">
        <v>49</v>
      </c>
      <c r="Q234" t="s">
        <v>27</v>
      </c>
      <c r="R234" t="s">
        <v>39</v>
      </c>
      <c r="S234" t="s">
        <v>19</v>
      </c>
    </row>
    <row r="235" spans="1:19" x14ac:dyDescent="0.2">
      <c r="A235" t="s">
        <v>31</v>
      </c>
      <c r="B235" t="s">
        <v>28</v>
      </c>
      <c r="C235" t="s">
        <v>50</v>
      </c>
      <c r="D235">
        <v>153</v>
      </c>
      <c r="E235">
        <v>58</v>
      </c>
      <c r="F235">
        <v>85</v>
      </c>
      <c r="G235">
        <v>74</v>
      </c>
      <c r="H235">
        <v>75</v>
      </c>
      <c r="I235" t="s">
        <v>29</v>
      </c>
      <c r="J235" t="s">
        <v>23</v>
      </c>
      <c r="K235" t="s">
        <v>35</v>
      </c>
      <c r="L235">
        <v>20000</v>
      </c>
      <c r="M235" t="s">
        <v>31</v>
      </c>
      <c r="N235" s="1">
        <v>0.75</v>
      </c>
      <c r="O235" t="s">
        <v>36</v>
      </c>
      <c r="P235" t="s">
        <v>49</v>
      </c>
      <c r="Q235" t="s">
        <v>37</v>
      </c>
      <c r="R235" t="s">
        <v>39</v>
      </c>
      <c r="S235" t="s">
        <v>19</v>
      </c>
    </row>
    <row r="236" spans="1:19" x14ac:dyDescent="0.2">
      <c r="A236" t="s">
        <v>19</v>
      </c>
      <c r="B236" t="s">
        <v>28</v>
      </c>
      <c r="C236" t="s">
        <v>56</v>
      </c>
      <c r="D236">
        <v>155</v>
      </c>
      <c r="E236">
        <v>39</v>
      </c>
      <c r="F236">
        <v>45</v>
      </c>
      <c r="G236">
        <v>45</v>
      </c>
      <c r="H236">
        <v>50</v>
      </c>
      <c r="I236" t="s">
        <v>43</v>
      </c>
      <c r="J236" t="s">
        <v>51</v>
      </c>
      <c r="K236" t="s">
        <v>41</v>
      </c>
      <c r="L236">
        <v>10</v>
      </c>
      <c r="M236" t="s">
        <v>19</v>
      </c>
      <c r="N236" s="1">
        <v>0.75</v>
      </c>
      <c r="O236" t="s">
        <v>42</v>
      </c>
      <c r="P236" t="s">
        <v>49</v>
      </c>
      <c r="Q236" t="s">
        <v>53</v>
      </c>
      <c r="R236" t="s">
        <v>39</v>
      </c>
      <c r="S236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tabSelected="1" workbookViewId="0">
      <selection activeCell="M58" sqref="M58"/>
    </sheetView>
  </sheetViews>
  <sheetFormatPr baseColWidth="10" defaultRowHeight="16" x14ac:dyDescent="0.2"/>
  <cols>
    <col min="1" max="1" width="11.6640625" bestFit="1" customWidth="1"/>
    <col min="3" max="3" width="10.33203125" bestFit="1" customWidth="1"/>
    <col min="4" max="4" width="12.1640625" bestFit="1" customWidth="1"/>
    <col min="5" max="5" width="9.83203125" customWidth="1"/>
    <col min="6" max="6" width="12" customWidth="1"/>
    <col min="7" max="7" width="10.33203125" customWidth="1"/>
    <col min="8" max="8" width="15.6640625" bestFit="1" customWidth="1"/>
    <col min="9" max="9" width="11.6640625" customWidth="1"/>
  </cols>
  <sheetData>
    <row r="1" spans="1:19" x14ac:dyDescent="0.2">
      <c r="F1" s="3" t="s">
        <v>67</v>
      </c>
      <c r="G1" s="3"/>
      <c r="H1" s="2"/>
      <c r="N1" s="3" t="s">
        <v>68</v>
      </c>
      <c r="O1" s="3"/>
      <c r="P1" s="3"/>
    </row>
    <row r="3" spans="1:19" x14ac:dyDescent="0.2">
      <c r="C3" s="5"/>
      <c r="D3" s="9" t="s">
        <v>61</v>
      </c>
      <c r="E3" s="9" t="s">
        <v>62</v>
      </c>
      <c r="F3" s="9" t="s">
        <v>63</v>
      </c>
      <c r="G3" s="9" t="s">
        <v>64</v>
      </c>
      <c r="H3" s="9" t="s">
        <v>65</v>
      </c>
      <c r="I3" s="9" t="s">
        <v>66</v>
      </c>
      <c r="L3" s="5"/>
      <c r="M3" s="9" t="s">
        <v>69</v>
      </c>
      <c r="N3" s="9" t="s">
        <v>70</v>
      </c>
      <c r="O3" s="9" t="s">
        <v>71</v>
      </c>
      <c r="P3" s="9"/>
      <c r="Q3" s="5"/>
      <c r="R3" s="5"/>
      <c r="S3" s="5"/>
    </row>
    <row r="4" spans="1:19" x14ac:dyDescent="0.2">
      <c r="A4" s="3" t="s">
        <v>76</v>
      </c>
      <c r="C4" s="11" t="s">
        <v>57</v>
      </c>
      <c r="D4" s="12">
        <f>AVERAGE('Stats Project'!$D$2:$D$236)</f>
        <v>157.40212765957446</v>
      </c>
      <c r="E4" s="12">
        <f>MEDIAN('Stats Project'!$D$2:$D$236)</f>
        <v>160</v>
      </c>
      <c r="F4" s="12">
        <f>MODE('Stats Project'!$D$2:$D$236)</f>
        <v>160</v>
      </c>
      <c r="G4" s="12">
        <f>QUARTILE('Stats Project'!$D$2:$D$236,1)</f>
        <v>152</v>
      </c>
      <c r="H4" s="12">
        <f>QUARTILE('Stats Project'!$D$2:$D$236,2)</f>
        <v>160</v>
      </c>
      <c r="I4" s="12">
        <f>QUARTILE('Stats Project'!$D$2:$D$236,3)</f>
        <v>170</v>
      </c>
      <c r="L4" s="11" t="s">
        <v>57</v>
      </c>
      <c r="M4" s="12">
        <f>SKEW('Stats Project'!D2:D236)</f>
        <v>-2.5794327896703906</v>
      </c>
      <c r="N4" s="12">
        <f>KURT('Stats Project'!D2:D236)</f>
        <v>12.004227761923811</v>
      </c>
      <c r="O4" s="12" t="s">
        <v>72</v>
      </c>
      <c r="P4" s="12"/>
      <c r="Q4" s="12"/>
      <c r="R4" s="12"/>
      <c r="S4" s="12"/>
    </row>
    <row r="5" spans="1:19" x14ac:dyDescent="0.2">
      <c r="C5" s="11" t="s">
        <v>58</v>
      </c>
      <c r="D5" s="12">
        <f>AVERAGE('Stats Project'!$E$2:$E$236)</f>
        <v>60.803829787234044</v>
      </c>
      <c r="E5" s="12">
        <f>MEDIAN('Stats Project'!$E$2:$E$236)</f>
        <v>60</v>
      </c>
      <c r="F5" s="12">
        <f>MODE('Stats Project'!$E$2:$E$236)</f>
        <v>60</v>
      </c>
      <c r="G5" s="12">
        <f>QUARTILE('Stats Project'!$E$2:$E$236,1)</f>
        <v>50</v>
      </c>
      <c r="H5" s="12">
        <f>QUARTILE('Stats Project'!$E$2:$E$236,2)</f>
        <v>60</v>
      </c>
      <c r="I5" s="12">
        <f>QUARTILE('Stats Project'!$E$2:$E$236,3)</f>
        <v>70</v>
      </c>
      <c r="L5" s="11" t="s">
        <v>58</v>
      </c>
      <c r="M5" s="12">
        <f>SKEW('Stats Project'!$E$2:$E$236)</f>
        <v>0.24899782060552095</v>
      </c>
      <c r="N5" s="12">
        <f>KURT('Stats Project'!$E$2:$E$236)</f>
        <v>-0.35090176835171905</v>
      </c>
      <c r="O5" s="12" t="s">
        <v>73</v>
      </c>
      <c r="P5" s="12"/>
      <c r="Q5" s="12"/>
      <c r="R5" s="12"/>
      <c r="S5" s="12"/>
    </row>
    <row r="6" spans="1:19" x14ac:dyDescent="0.2">
      <c r="C6" s="11" t="s">
        <v>59</v>
      </c>
      <c r="D6" s="12">
        <f>AVERAGE('Stats Project'!$F$2:$F$236)</f>
        <v>76.848510638297881</v>
      </c>
      <c r="E6" s="12">
        <f>MEDIAN('Stats Project'!$F$2:$F$236)</f>
        <v>80</v>
      </c>
      <c r="F6" s="12">
        <f>MODE('Stats Project'!$F$2:$F$236)</f>
        <v>60</v>
      </c>
      <c r="G6" s="12">
        <f>QUARTILE('Stats Project'!$F$2:$F$236,1)</f>
        <v>70</v>
      </c>
      <c r="H6" s="12">
        <f>QUARTILE('Stats Project'!$F$2:$F$236,2)</f>
        <v>80</v>
      </c>
      <c r="I6" s="12">
        <f>QUARTILE('Stats Project'!$F$2:$F$236,3)</f>
        <v>86.25</v>
      </c>
      <c r="L6" s="11" t="s">
        <v>59</v>
      </c>
      <c r="M6" s="12">
        <f>SKEW('Stats Project'!$F$2:$F$236)</f>
        <v>-1.1501669731288233</v>
      </c>
      <c r="N6" s="12">
        <f>KURT('Stats Project'!$F$2:$F$236)</f>
        <v>2.6412127135255625</v>
      </c>
      <c r="O6" s="12" t="s">
        <v>74</v>
      </c>
      <c r="P6" s="12"/>
      <c r="Q6" s="12"/>
      <c r="R6" s="12"/>
      <c r="S6" s="12"/>
    </row>
    <row r="7" spans="1:19" x14ac:dyDescent="0.2">
      <c r="C7" s="11" t="s">
        <v>60</v>
      </c>
      <c r="D7" s="12">
        <f>AVERAGE('Stats Project'!$G$2:$G$236)</f>
        <v>68.775872340425522</v>
      </c>
      <c r="E7" s="12">
        <f>MEDIAN('Stats Project'!$G$2:$G$236)</f>
        <v>69</v>
      </c>
      <c r="F7" s="12">
        <f>MODE('Stats Project'!$G$2:$G$236)</f>
        <v>70</v>
      </c>
      <c r="G7" s="12">
        <f>QUARTILE('Stats Project'!$G$2:$G$236,1)</f>
        <v>60</v>
      </c>
      <c r="H7" s="12">
        <f>QUARTILE('Stats Project'!$G$2:$G$236,2)</f>
        <v>69</v>
      </c>
      <c r="I7" s="12">
        <f>QUARTILE('Stats Project'!$G$2:$G$236,3)</f>
        <v>76</v>
      </c>
      <c r="L7" s="11" t="s">
        <v>60</v>
      </c>
      <c r="M7" s="12">
        <f>SKEW('Stats Project'!$G$2:$G$236)</f>
        <v>6.9232421740388711E-2</v>
      </c>
      <c r="N7" s="12">
        <f>KURT('Stats Project'!$G$2:$G$236)</f>
        <v>-0.63959972017130706</v>
      </c>
      <c r="O7" s="12" t="s">
        <v>75</v>
      </c>
      <c r="P7" s="12"/>
      <c r="Q7" s="12"/>
      <c r="R7" s="12"/>
      <c r="S7" s="12"/>
    </row>
    <row r="13" spans="1:19" x14ac:dyDescent="0.2">
      <c r="F13" s="13"/>
    </row>
    <row r="18" spans="1:22" x14ac:dyDescent="0.2">
      <c r="C18" s="4"/>
      <c r="E18" s="10" t="s">
        <v>77</v>
      </c>
      <c r="F18" s="10" t="s">
        <v>78</v>
      </c>
      <c r="H18" s="11" t="s">
        <v>79</v>
      </c>
      <c r="I18" s="12">
        <f>_xlfn.COVARIANCE.S(E19:E38,F19:F38)</f>
        <v>97.526315789473685</v>
      </c>
    </row>
    <row r="19" spans="1:22" x14ac:dyDescent="0.2">
      <c r="E19" s="5">
        <v>45</v>
      </c>
      <c r="F19" s="5">
        <v>52</v>
      </c>
      <c r="H19" s="11" t="s">
        <v>80</v>
      </c>
      <c r="I19" s="14">
        <f>CORREL(E19:E38,F19:F38)</f>
        <v>0.99859572699637911</v>
      </c>
    </row>
    <row r="20" spans="1:22" x14ac:dyDescent="0.2">
      <c r="E20" s="5">
        <v>47</v>
      </c>
      <c r="F20" s="5">
        <v>54</v>
      </c>
      <c r="H20" s="15" t="s">
        <v>81</v>
      </c>
      <c r="I20" s="16" t="s">
        <v>82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2">
      <c r="E21" s="5">
        <v>48</v>
      </c>
      <c r="F21" s="5">
        <v>55</v>
      </c>
      <c r="I21" s="16" t="s">
        <v>83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3" t="s">
        <v>84</v>
      </c>
      <c r="E22" s="5">
        <v>50</v>
      </c>
      <c r="F22" s="5">
        <v>57</v>
      </c>
    </row>
    <row r="23" spans="1:22" x14ac:dyDescent="0.2">
      <c r="E23" s="5">
        <v>52</v>
      </c>
      <c r="F23" s="5">
        <v>59</v>
      </c>
    </row>
    <row r="24" spans="1:22" x14ac:dyDescent="0.2">
      <c r="E24" s="5">
        <v>53</v>
      </c>
      <c r="F24" s="5">
        <v>60</v>
      </c>
    </row>
    <row r="25" spans="1:22" x14ac:dyDescent="0.2">
      <c r="E25" s="5">
        <v>55</v>
      </c>
      <c r="F25" s="5">
        <v>61</v>
      </c>
    </row>
    <row r="26" spans="1:22" x14ac:dyDescent="0.2">
      <c r="E26" s="5">
        <v>56</v>
      </c>
      <c r="F26" s="5">
        <v>62</v>
      </c>
    </row>
    <row r="27" spans="1:22" x14ac:dyDescent="0.2">
      <c r="E27" s="5">
        <v>58</v>
      </c>
      <c r="F27" s="5">
        <v>64</v>
      </c>
    </row>
    <row r="28" spans="1:22" x14ac:dyDescent="0.2">
      <c r="E28" s="5">
        <v>60</v>
      </c>
      <c r="F28" s="5">
        <v>66</v>
      </c>
    </row>
    <row r="29" spans="1:22" x14ac:dyDescent="0.2">
      <c r="E29" s="5">
        <v>62</v>
      </c>
      <c r="F29" s="5">
        <v>67</v>
      </c>
    </row>
    <row r="30" spans="1:22" x14ac:dyDescent="0.2">
      <c r="E30" s="5">
        <v>64</v>
      </c>
      <c r="F30" s="5">
        <v>69</v>
      </c>
    </row>
    <row r="31" spans="1:22" x14ac:dyDescent="0.2">
      <c r="E31" s="5">
        <v>65</v>
      </c>
      <c r="F31" s="5">
        <v>71</v>
      </c>
    </row>
    <row r="32" spans="1:22" x14ac:dyDescent="0.2">
      <c r="E32" s="5">
        <v>67</v>
      </c>
      <c r="F32" s="5">
        <v>73</v>
      </c>
    </row>
    <row r="33" spans="1:22" x14ac:dyDescent="0.2">
      <c r="E33" s="5">
        <v>69</v>
      </c>
      <c r="F33" s="5">
        <v>74</v>
      </c>
    </row>
    <row r="34" spans="1:22" x14ac:dyDescent="0.2">
      <c r="E34" s="5">
        <v>70</v>
      </c>
      <c r="F34" s="5">
        <v>76</v>
      </c>
    </row>
    <row r="35" spans="1:22" x14ac:dyDescent="0.2">
      <c r="E35" s="5">
        <v>72</v>
      </c>
      <c r="F35" s="5">
        <v>78</v>
      </c>
    </row>
    <row r="36" spans="1:22" x14ac:dyDescent="0.2">
      <c r="E36" s="5">
        <v>74</v>
      </c>
      <c r="F36" s="5">
        <v>80</v>
      </c>
    </row>
    <row r="37" spans="1:22" x14ac:dyDescent="0.2">
      <c r="E37" s="5">
        <v>76</v>
      </c>
      <c r="F37" s="5">
        <v>82</v>
      </c>
    </row>
    <row r="38" spans="1:22" x14ac:dyDescent="0.2">
      <c r="E38" s="5">
        <v>77</v>
      </c>
      <c r="F38" s="5">
        <v>83</v>
      </c>
    </row>
    <row r="43" spans="1:22" x14ac:dyDescent="0.2">
      <c r="E43" s="5" t="s">
        <v>85</v>
      </c>
      <c r="F43" s="5" t="s">
        <v>86</v>
      </c>
      <c r="G43" s="3">
        <v>2</v>
      </c>
      <c r="H43" t="s">
        <v>87</v>
      </c>
      <c r="K43" s="3">
        <v>3</v>
      </c>
      <c r="L43" s="17" t="s">
        <v>99</v>
      </c>
      <c r="M43" s="9"/>
      <c r="N43" s="9" t="s">
        <v>100</v>
      </c>
      <c r="P43" s="16" t="s">
        <v>104</v>
      </c>
      <c r="Q43" s="16"/>
      <c r="R43" s="16"/>
      <c r="S43" s="16"/>
      <c r="T43" s="16"/>
      <c r="U43" s="16"/>
      <c r="V43" s="16"/>
    </row>
    <row r="44" spans="1:22" ht="17" thickBot="1" x14ac:dyDescent="0.25">
      <c r="E44" s="6">
        <v>85</v>
      </c>
      <c r="F44" s="6">
        <v>78</v>
      </c>
      <c r="L44" s="5">
        <v>2.77</v>
      </c>
      <c r="M44" s="5" t="s">
        <v>103</v>
      </c>
      <c r="N44" s="5">
        <v>4.49</v>
      </c>
    </row>
    <row r="45" spans="1:22" x14ac:dyDescent="0.2">
      <c r="E45" s="5">
        <v>88</v>
      </c>
      <c r="F45" s="5">
        <v>80</v>
      </c>
      <c r="H45" s="8"/>
      <c r="I45" s="8" t="s">
        <v>85</v>
      </c>
      <c r="J45" s="8" t="s">
        <v>86</v>
      </c>
      <c r="L45" s="5"/>
      <c r="M45" s="5"/>
      <c r="N45" s="5"/>
    </row>
    <row r="46" spans="1:22" x14ac:dyDescent="0.2">
      <c r="A46" s="3" t="s">
        <v>106</v>
      </c>
      <c r="E46" s="5">
        <v>92</v>
      </c>
      <c r="F46" s="5">
        <v>75</v>
      </c>
      <c r="H46" t="s">
        <v>88</v>
      </c>
      <c r="I46">
        <v>88.4</v>
      </c>
      <c r="J46">
        <v>78.2</v>
      </c>
      <c r="L46" s="17" t="s">
        <v>101</v>
      </c>
      <c r="M46" s="17"/>
      <c r="N46" s="17" t="s">
        <v>102</v>
      </c>
      <c r="P46" s="16" t="s">
        <v>105</v>
      </c>
      <c r="Q46" s="16"/>
      <c r="R46" s="16"/>
      <c r="S46" s="16"/>
      <c r="T46" s="16"/>
      <c r="U46" s="16"/>
      <c r="V46" s="16"/>
    </row>
    <row r="47" spans="1:22" x14ac:dyDescent="0.2">
      <c r="E47" s="5">
        <v>87</v>
      </c>
      <c r="F47" s="5">
        <v>82</v>
      </c>
      <c r="H47" t="s">
        <v>89</v>
      </c>
      <c r="I47">
        <v>7.2999999999999989</v>
      </c>
      <c r="J47">
        <v>8.1999999999999993</v>
      </c>
      <c r="L47" s="5">
        <v>0.01</v>
      </c>
      <c r="M47" s="5" t="s">
        <v>103</v>
      </c>
      <c r="N47" s="5">
        <v>0.05</v>
      </c>
    </row>
    <row r="48" spans="1:22" x14ac:dyDescent="0.2">
      <c r="E48" s="5">
        <v>90</v>
      </c>
      <c r="F48" s="5">
        <v>76</v>
      </c>
      <c r="H48" t="s">
        <v>90</v>
      </c>
      <c r="I48">
        <v>5</v>
      </c>
      <c r="J48">
        <v>5</v>
      </c>
    </row>
    <row r="49" spans="3:21" x14ac:dyDescent="0.2">
      <c r="H49" t="s">
        <v>91</v>
      </c>
      <c r="I49">
        <v>-0.65917665741939169</v>
      </c>
    </row>
    <row r="50" spans="3:21" x14ac:dyDescent="0.2">
      <c r="H50" t="s">
        <v>92</v>
      </c>
      <c r="I50">
        <v>0</v>
      </c>
      <c r="K50" s="3">
        <v>4</v>
      </c>
      <c r="L50" s="15" t="s">
        <v>107</v>
      </c>
      <c r="M50" s="16" t="s">
        <v>108</v>
      </c>
      <c r="N50" s="16"/>
      <c r="O50" s="16"/>
      <c r="P50" s="16"/>
      <c r="Q50" s="16"/>
      <c r="R50" s="16"/>
      <c r="S50" s="16"/>
      <c r="T50" s="16"/>
      <c r="U50" s="16"/>
    </row>
    <row r="51" spans="3:21" x14ac:dyDescent="0.2">
      <c r="C51" s="3">
        <v>1</v>
      </c>
      <c r="D51" s="15" t="s">
        <v>110</v>
      </c>
      <c r="H51" t="s">
        <v>93</v>
      </c>
      <c r="I51">
        <v>4</v>
      </c>
    </row>
    <row r="52" spans="3:21" x14ac:dyDescent="0.2">
      <c r="D52" s="18" t="s">
        <v>111</v>
      </c>
      <c r="E52" t="s">
        <v>112</v>
      </c>
      <c r="H52" t="s">
        <v>94</v>
      </c>
      <c r="I52">
        <v>4.4990271321905535</v>
      </c>
    </row>
    <row r="53" spans="3:21" x14ac:dyDescent="0.2">
      <c r="D53" s="18" t="s">
        <v>113</v>
      </c>
      <c r="E53" t="s">
        <v>114</v>
      </c>
      <c r="H53" t="s">
        <v>95</v>
      </c>
      <c r="I53">
        <v>5.4153084498616772E-3</v>
      </c>
    </row>
    <row r="54" spans="3:21" x14ac:dyDescent="0.2">
      <c r="H54" t="s">
        <v>96</v>
      </c>
      <c r="I54">
        <v>2.1318467863266499</v>
      </c>
    </row>
    <row r="55" spans="3:21" x14ac:dyDescent="0.2">
      <c r="H55" t="s">
        <v>97</v>
      </c>
      <c r="I55">
        <v>1.0830616899723354E-2</v>
      </c>
      <c r="N55" t="s">
        <v>109</v>
      </c>
    </row>
    <row r="56" spans="3:21" ht="17" thickBot="1" x14ac:dyDescent="0.25">
      <c r="H56" s="7" t="s">
        <v>98</v>
      </c>
      <c r="I56" s="7">
        <v>2.7764451051977934</v>
      </c>
      <c r="J5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 Project</vt:lpstr>
      <vt:lpstr>All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2025-07-23T19:22:43Z</dcterms:created>
  <dcterms:modified xsi:type="dcterms:W3CDTF">2025-07-24T18:08:24Z</dcterms:modified>
</cp:coreProperties>
</file>