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jernigan\Desktop\Jernigan School\Sports\Soccer\Boys Soccer\2017\"/>
    </mc:Choice>
  </mc:AlternateContent>
  <bookViews>
    <workbookView xWindow="480" yWindow="120" windowWidth="15195" windowHeight="11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16" i="1" l="1"/>
  <c r="L15" i="1"/>
  <c r="L14" i="1"/>
  <c r="L12" i="1" l="1"/>
  <c r="L11" i="1" l="1"/>
  <c r="L10" i="1" l="1"/>
  <c r="L9" i="1" l="1"/>
  <c r="L8" i="1" l="1"/>
  <c r="L7" i="1" l="1"/>
  <c r="L5" i="1" l="1"/>
  <c r="L4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<sst xmlns="http://schemas.openxmlformats.org/spreadsheetml/2006/main" count="149" uniqueCount="85">
  <si>
    <t>Camdenton Tourney</t>
  </si>
  <si>
    <t>Marshfield</t>
  </si>
  <si>
    <t>Goals Against</t>
  </si>
  <si>
    <t>Goals Against Average</t>
  </si>
  <si>
    <t>Hillcrest</t>
  </si>
  <si>
    <t>Central</t>
  </si>
  <si>
    <t>(0-1)</t>
  </si>
  <si>
    <t>Osage</t>
  </si>
  <si>
    <t>Fair Grove</t>
  </si>
  <si>
    <t>Score</t>
  </si>
  <si>
    <t>Rolla</t>
  </si>
  <si>
    <t>Richland</t>
  </si>
  <si>
    <t>Camdenton</t>
  </si>
  <si>
    <t>Republic</t>
  </si>
  <si>
    <t>West Plains</t>
  </si>
  <si>
    <t>(0-2)</t>
  </si>
  <si>
    <t>Kickapoo</t>
  </si>
  <si>
    <t>Glendale</t>
  </si>
  <si>
    <t>Joplin</t>
  </si>
  <si>
    <t>Bolivar</t>
  </si>
  <si>
    <t>Kickoff Tournament</t>
  </si>
  <si>
    <t>Goals</t>
  </si>
  <si>
    <t>Assists</t>
  </si>
  <si>
    <t>Game</t>
  </si>
  <si>
    <t>(0-10)</t>
  </si>
  <si>
    <t>0-5</t>
  </si>
  <si>
    <t>0-3</t>
  </si>
  <si>
    <t>Kirksville</t>
  </si>
  <si>
    <t>(1-1)</t>
  </si>
  <si>
    <t>(2-5)</t>
  </si>
  <si>
    <t>Districts</t>
  </si>
  <si>
    <t>Dixon</t>
  </si>
  <si>
    <t>0-4</t>
  </si>
  <si>
    <t>Goals Scored</t>
  </si>
  <si>
    <t>(2-3) PKs</t>
  </si>
  <si>
    <t>Trey Brown</t>
  </si>
  <si>
    <t>Kaleb Harlow</t>
  </si>
  <si>
    <t>Parkview Tourney</t>
  </si>
  <si>
    <t>2016 Scores</t>
  </si>
  <si>
    <t>(0-4)</t>
  </si>
  <si>
    <t>(1-6)</t>
  </si>
  <si>
    <t>(3-2)</t>
  </si>
  <si>
    <t>Ethan Murray</t>
  </si>
  <si>
    <t>Rogersville</t>
  </si>
  <si>
    <t>(4-0)</t>
  </si>
  <si>
    <t>Waynesville</t>
  </si>
  <si>
    <t>Neosho</t>
  </si>
  <si>
    <t>Missouri Military Academy</t>
  </si>
  <si>
    <t>Hannible</t>
  </si>
  <si>
    <t>Moberly</t>
  </si>
  <si>
    <t>0-1</t>
  </si>
  <si>
    <t>0-7</t>
  </si>
  <si>
    <t>Parkview</t>
  </si>
  <si>
    <t>(0-8)</t>
  </si>
  <si>
    <t>2017 Scores</t>
  </si>
  <si>
    <t>Sullivan</t>
  </si>
  <si>
    <t>(7-2)</t>
  </si>
  <si>
    <t>(3-1)</t>
  </si>
  <si>
    <t>Record</t>
  </si>
  <si>
    <t>Conf. Record</t>
  </si>
  <si>
    <t>(2-1)</t>
  </si>
  <si>
    <t>Zach Richards</t>
  </si>
  <si>
    <t>Luis Pedroza</t>
  </si>
  <si>
    <t>Christian Richards</t>
  </si>
  <si>
    <t>Tristen Meints</t>
  </si>
  <si>
    <t>Manny Vasquez</t>
  </si>
  <si>
    <t>Andrew Mills</t>
  </si>
  <si>
    <t>(2-2)</t>
  </si>
  <si>
    <t>(2-3)</t>
  </si>
  <si>
    <t>(5-2)</t>
  </si>
  <si>
    <t>(3-3)</t>
  </si>
  <si>
    <t>Kaleb Hooper</t>
  </si>
  <si>
    <t>(2-7)</t>
  </si>
  <si>
    <t>(3-4)</t>
  </si>
  <si>
    <t>(0-3)</t>
  </si>
  <si>
    <t>(3-5)</t>
  </si>
  <si>
    <t>(0-5)</t>
  </si>
  <si>
    <t>(3-6)</t>
  </si>
  <si>
    <t>Parkview Tournament</t>
  </si>
  <si>
    <t>Carthage</t>
  </si>
  <si>
    <t>(3-7)</t>
  </si>
  <si>
    <t>Liberty North</t>
  </si>
  <si>
    <t>(1-5)</t>
  </si>
  <si>
    <t>(3-8)</t>
  </si>
  <si>
    <t>(1-3)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</si>
</sst>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2" borderId="0" xfId="0" applyFill="1"/>
    <xf numFmtId="0" fontId="5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1" xfId="0" applyFill="1" applyBorder="1"/>
    <xf numFmtId="14" fontId="0" fillId="0" borderId="1" xfId="0" applyNumberFormat="1" applyFill="1" applyBorder="1" applyAlignment="1">
      <alignment wrapText="1"/>
    </xf>
    <xf numFmtId="0" fontId="2" fillId="0" borderId="0" xfId="1" applyFont="1" applyFill="1" applyBorder="1" applyAlignment="1" applyProtection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1" applyNumberFormat="1" applyFont="1" applyFill="1" applyBorder="1" applyAlignment="1" applyProtection="1">
      <alignment wrapText="1"/>
    </xf>
    <xf numFmtId="0" fontId="0" fillId="0" borderId="0" xfId="0" applyFill="1" applyBorder="1" applyAlignment="1">
      <alignment wrapText="1"/>
    </xf>
    <xf numFmtId="17" fontId="2" fillId="0" borderId="0" xfId="1" applyNumberFormat="1" applyFont="1" applyFill="1" applyBorder="1" applyAlignment="1" applyProtection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164" fontId="0" fillId="0" borderId="0" xfId="0" applyNumberFormat="1" applyFill="1" applyBorder="1"/>
    <xf numFmtId="0" fontId="6" fillId="0" borderId="1" xfId="0" applyFont="1" applyFill="1" applyBorder="1" applyAlignment="1">
      <alignment wrapText="1"/>
    </xf>
    <xf numFmtId="0" fontId="6" fillId="0" borderId="0" xfId="0" applyFont="1"/>
    <xf numFmtId="0" fontId="0" fillId="0" borderId="0" xfId="0" applyFont="1" applyFill="1" applyBorder="1"/>
    <xf numFmtId="0" fontId="7" fillId="0" borderId="0" xfId="0" applyFont="1"/>
    <xf numFmtId="14" fontId="6" fillId="0" borderId="1" xfId="0" applyNumberFormat="1" applyFont="1" applyFill="1" applyBorder="1" applyAlignment="1">
      <alignment wrapText="1"/>
    </xf>
    <xf numFmtId="14" fontId="7" fillId="0" borderId="1" xfId="0" applyNumberFormat="1" applyFont="1" applyFill="1" applyBorder="1" applyAlignment="1">
      <alignment wrapText="1"/>
    </xf>
    <xf numFmtId="16" fontId="0" fillId="0" borderId="0" xfId="0" applyNumberFormat="1" applyFill="1" applyBorder="1"/>
    <xf numFmtId="0" fontId="6" fillId="0" borderId="0" xfId="0" applyFont="1" applyFill="1"/>
    <xf numFmtId="0" fontId="1" fillId="0" borderId="0" xfId="0" applyFont="1"/>
    <xf numFmtId="0" fontId="0" fillId="3" borderId="0" xfId="0" applyFill="1"/>
    <xf numFmtId="0" fontId="0" fillId="3" borderId="0" xfId="0" applyFill="1" applyBorder="1"/>
    <xf numFmtId="16" fontId="0" fillId="0" borderId="0" xfId="0" applyNumberFormat="1"/>
    <xf numFmtId="14" fontId="6" fillId="0" borderId="0" xfId="0" applyNumberFormat="1" applyFont="1" applyFill="1" applyBorder="1" applyAlignment="1">
      <alignment wrapText="1"/>
    </xf>
    <xf numFmtId="0" fontId="1" fillId="0" borderId="0" xfId="0" applyFont="1" applyFill="1" applyBorder="1"/>
    <xf numFmtId="0" fontId="8" fillId="0" borderId="0" xfId="1" applyFont="1" applyFill="1" applyBorder="1" applyAlignment="1" applyProtection="1">
      <alignment wrapText="1"/>
    </xf>
    <xf numFmtId="0" fontId="6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78" name="Picture 1" descr="w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79" name="Picture 2" descr="pape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80" name="Picture 3" descr="reschedul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A37" workbookViewId="0">
      <selection activeCell="L18" sqref="L18"/>
    </sheetView>
  </sheetViews>
  <sheetFormatPr defaultRowHeight="12.75" x14ac:dyDescent="0.2"/>
  <cols>
    <col min="1" max="1" width="19.85546875" customWidth="1"/>
    <col min="2" max="2" width="20" customWidth="1"/>
    <col min="4" max="4" width="12.42578125" customWidth="1"/>
    <col min="5" max="5" width="20.140625" bestFit="1" customWidth="1"/>
    <col min="6" max="6" width="16.5703125" customWidth="1"/>
    <col min="7" max="7" width="4.140625" customWidth="1"/>
    <col min="8" max="8" width="19.5703125" customWidth="1"/>
    <col min="9" max="9" width="20.42578125" customWidth="1"/>
    <col min="10" max="10" width="14.85546875" customWidth="1"/>
    <col min="11" max="11" width="12.7109375" bestFit="1" customWidth="1"/>
    <col min="12" max="12" width="20.140625" bestFit="1" customWidth="1"/>
    <col min="13" max="13" width="14.42578125" customWidth="1"/>
    <col min="14" max="14" width="15.28515625" customWidth="1"/>
    <col min="15" max="15" width="14.7109375" customWidth="1"/>
  </cols>
  <sheetData>
    <row r="1" spans="1:15" ht="18" x14ac:dyDescent="0.25">
      <c r="A1" s="30" t="s">
        <v>38</v>
      </c>
      <c r="B1" s="31"/>
      <c r="C1" s="31"/>
      <c r="D1" s="31"/>
      <c r="E1" s="31"/>
      <c r="G1" s="23"/>
      <c r="H1" s="30" t="s">
        <v>54</v>
      </c>
      <c r="I1" s="31"/>
      <c r="J1" s="31"/>
      <c r="K1" s="31"/>
      <c r="L1" s="31"/>
      <c r="N1" t="s">
        <v>58</v>
      </c>
      <c r="O1" t="s">
        <v>59</v>
      </c>
    </row>
    <row r="2" spans="1:15" x14ac:dyDescent="0.2">
      <c r="A2" s="4" t="s">
        <v>20</v>
      </c>
      <c r="B2" s="3"/>
      <c r="C2" s="3" t="s">
        <v>9</v>
      </c>
      <c r="D2" s="3" t="s">
        <v>2</v>
      </c>
      <c r="E2" s="3" t="s">
        <v>3</v>
      </c>
      <c r="F2" s="3" t="s">
        <v>33</v>
      </c>
      <c r="G2" s="24"/>
      <c r="H2" s="4" t="s">
        <v>20</v>
      </c>
      <c r="I2" s="3"/>
      <c r="J2" s="3" t="s">
        <v>9</v>
      </c>
      <c r="K2" s="3" t="s">
        <v>2</v>
      </c>
      <c r="L2" s="3" t="s">
        <v>3</v>
      </c>
      <c r="M2" s="3" t="s">
        <v>33</v>
      </c>
    </row>
    <row r="3" spans="1:15" x14ac:dyDescent="0.2">
      <c r="A3" s="5"/>
      <c r="B3" s="6" t="s">
        <v>31</v>
      </c>
      <c r="C3" s="8" t="s">
        <v>32</v>
      </c>
      <c r="D3" s="7">
        <v>4</v>
      </c>
      <c r="E3" s="13">
        <f>D3/1</f>
        <v>4</v>
      </c>
      <c r="F3">
        <v>0</v>
      </c>
      <c r="G3" s="23"/>
      <c r="H3" s="5"/>
      <c r="I3" s="6" t="s">
        <v>55</v>
      </c>
      <c r="J3" s="8" t="s">
        <v>29</v>
      </c>
      <c r="K3" s="7">
        <v>5</v>
      </c>
      <c r="L3" s="13">
        <v>5</v>
      </c>
      <c r="M3">
        <v>2</v>
      </c>
      <c r="N3" t="s">
        <v>6</v>
      </c>
    </row>
    <row r="4" spans="1:15" x14ac:dyDescent="0.2">
      <c r="A4" s="5"/>
      <c r="B4" s="6" t="s">
        <v>7</v>
      </c>
      <c r="C4" s="8" t="s">
        <v>28</v>
      </c>
      <c r="D4" s="2">
        <v>5</v>
      </c>
      <c r="E4" s="13">
        <f>D4/2</f>
        <v>2.5</v>
      </c>
      <c r="F4">
        <v>1</v>
      </c>
      <c r="G4" s="23"/>
      <c r="H4" s="5"/>
      <c r="I4" s="6" t="s">
        <v>7</v>
      </c>
      <c r="J4" s="8" t="s">
        <v>56</v>
      </c>
      <c r="K4" s="2">
        <v>7</v>
      </c>
      <c r="L4" s="13">
        <f>K4/2</f>
        <v>3.5</v>
      </c>
      <c r="M4">
        <v>9</v>
      </c>
      <c r="N4" s="25" t="s">
        <v>28</v>
      </c>
    </row>
    <row r="5" spans="1:15" ht="14.25" customHeight="1" x14ac:dyDescent="0.2">
      <c r="A5" s="5"/>
      <c r="B5" s="6" t="s">
        <v>1</v>
      </c>
      <c r="C5" s="9" t="s">
        <v>34</v>
      </c>
      <c r="D5" s="2">
        <v>7</v>
      </c>
      <c r="E5" s="13">
        <f>D5/3</f>
        <v>2.3333333333333335</v>
      </c>
      <c r="F5">
        <v>3</v>
      </c>
      <c r="G5" s="23"/>
      <c r="H5" s="5"/>
      <c r="I5" s="6" t="s">
        <v>8</v>
      </c>
      <c r="J5" s="9" t="s">
        <v>57</v>
      </c>
      <c r="K5" s="2">
        <v>8</v>
      </c>
      <c r="L5" s="13">
        <f>K5/3</f>
        <v>2.6666666666666665</v>
      </c>
      <c r="M5">
        <v>12</v>
      </c>
      <c r="N5" t="s">
        <v>60</v>
      </c>
    </row>
    <row r="6" spans="1:15" x14ac:dyDescent="0.2">
      <c r="A6" s="5"/>
      <c r="B6" s="6" t="s">
        <v>18</v>
      </c>
      <c r="C6" s="3" t="s">
        <v>39</v>
      </c>
      <c r="D6" s="2">
        <v>11</v>
      </c>
      <c r="E6" s="13">
        <f>D6/4</f>
        <v>2.75</v>
      </c>
      <c r="F6">
        <v>3</v>
      </c>
      <c r="G6" s="23"/>
      <c r="H6" s="5"/>
      <c r="I6" s="6"/>
      <c r="J6" s="9"/>
      <c r="K6" s="2"/>
      <c r="L6" s="13"/>
    </row>
    <row r="7" spans="1:15" x14ac:dyDescent="0.2">
      <c r="A7" s="5"/>
      <c r="B7" s="6" t="s">
        <v>13</v>
      </c>
      <c r="C7" s="20" t="s">
        <v>40</v>
      </c>
      <c r="D7" s="2">
        <v>17</v>
      </c>
      <c r="E7" s="13">
        <f>D7/5</f>
        <v>3.4</v>
      </c>
      <c r="F7">
        <v>4</v>
      </c>
      <c r="G7" s="23"/>
      <c r="H7" s="5"/>
      <c r="I7" s="6" t="s">
        <v>18</v>
      </c>
      <c r="J7" s="3" t="s">
        <v>6</v>
      </c>
      <c r="K7" s="2">
        <v>9</v>
      </c>
      <c r="L7" s="13">
        <f>K7/4</f>
        <v>2.25</v>
      </c>
      <c r="M7">
        <v>12</v>
      </c>
      <c r="N7" t="s">
        <v>67</v>
      </c>
      <c r="O7" t="s">
        <v>6</v>
      </c>
    </row>
    <row r="8" spans="1:15" ht="17.25" customHeight="1" x14ac:dyDescent="0.2">
      <c r="A8" s="5"/>
      <c r="B8" s="6" t="s">
        <v>14</v>
      </c>
      <c r="C8" s="3" t="s">
        <v>41</v>
      </c>
      <c r="D8" s="2">
        <v>19</v>
      </c>
      <c r="E8" s="13">
        <f>D8/6</f>
        <v>3.1666666666666665</v>
      </c>
      <c r="F8">
        <v>7</v>
      </c>
      <c r="G8" s="23"/>
      <c r="H8" s="5"/>
      <c r="I8" s="6" t="s">
        <v>13</v>
      </c>
      <c r="J8" s="20" t="s">
        <v>39</v>
      </c>
      <c r="K8" s="2">
        <v>13</v>
      </c>
      <c r="L8" s="13">
        <f>K8/5</f>
        <v>2.6</v>
      </c>
      <c r="M8">
        <v>12</v>
      </c>
      <c r="N8" t="s">
        <v>68</v>
      </c>
    </row>
    <row r="9" spans="1:15" x14ac:dyDescent="0.2">
      <c r="A9" s="5"/>
      <c r="B9" s="6" t="s">
        <v>43</v>
      </c>
      <c r="C9" s="10" t="s">
        <v>15</v>
      </c>
      <c r="D9" s="2">
        <v>21</v>
      </c>
      <c r="E9" s="13">
        <f>D9/7</f>
        <v>3</v>
      </c>
      <c r="F9">
        <v>7</v>
      </c>
      <c r="G9" s="23"/>
      <c r="H9" s="5"/>
      <c r="I9" s="6" t="s">
        <v>11</v>
      </c>
      <c r="J9" s="3" t="s">
        <v>69</v>
      </c>
      <c r="K9" s="2">
        <v>15</v>
      </c>
      <c r="L9" s="13">
        <f>K9/6</f>
        <v>2.5</v>
      </c>
      <c r="M9">
        <v>17</v>
      </c>
      <c r="N9" t="s">
        <v>70</v>
      </c>
    </row>
    <row r="10" spans="1:15" x14ac:dyDescent="0.2">
      <c r="A10" s="5"/>
      <c r="B10" s="6" t="s">
        <v>16</v>
      </c>
      <c r="C10" s="6" t="s">
        <v>24</v>
      </c>
      <c r="D10" s="2">
        <v>31</v>
      </c>
      <c r="E10" s="13">
        <f>D10/8</f>
        <v>3.875</v>
      </c>
      <c r="F10">
        <v>7</v>
      </c>
      <c r="G10" s="23"/>
      <c r="H10" s="5"/>
      <c r="I10" s="6" t="s">
        <v>14</v>
      </c>
      <c r="J10" s="10" t="s">
        <v>72</v>
      </c>
      <c r="K10" s="2">
        <v>22</v>
      </c>
      <c r="L10" s="13">
        <f>K10/7</f>
        <v>3.1428571428571428</v>
      </c>
      <c r="M10">
        <v>19</v>
      </c>
      <c r="N10" t="s">
        <v>73</v>
      </c>
      <c r="O10" t="s">
        <v>15</v>
      </c>
    </row>
    <row r="11" spans="1:15" x14ac:dyDescent="0.2">
      <c r="A11" s="5"/>
      <c r="B11" s="6" t="s">
        <v>11</v>
      </c>
      <c r="C11" s="6" t="s">
        <v>44</v>
      </c>
      <c r="D11" s="2">
        <v>31</v>
      </c>
      <c r="E11" s="13">
        <f>D11/9</f>
        <v>3.4444444444444446</v>
      </c>
      <c r="F11">
        <v>11</v>
      </c>
      <c r="G11" s="23"/>
      <c r="H11" s="5"/>
      <c r="I11" s="6" t="s">
        <v>43</v>
      </c>
      <c r="J11" s="6" t="s">
        <v>74</v>
      </c>
      <c r="K11" s="2">
        <v>25</v>
      </c>
      <c r="L11" s="13">
        <f>K11/8</f>
        <v>3.125</v>
      </c>
      <c r="M11">
        <v>19</v>
      </c>
      <c r="N11" t="s">
        <v>75</v>
      </c>
    </row>
    <row r="12" spans="1:15" x14ac:dyDescent="0.2">
      <c r="A12" s="5"/>
      <c r="B12" s="6" t="s">
        <v>45</v>
      </c>
      <c r="C12" s="6" t="s">
        <v>39</v>
      </c>
      <c r="D12" s="2">
        <v>35</v>
      </c>
      <c r="E12" s="13">
        <f>D12/10</f>
        <v>3.5</v>
      </c>
      <c r="F12">
        <v>11</v>
      </c>
      <c r="G12" s="23"/>
      <c r="H12" s="5"/>
      <c r="I12" s="6" t="s">
        <v>16</v>
      </c>
      <c r="J12" s="6" t="s">
        <v>76</v>
      </c>
      <c r="K12" s="2">
        <v>30</v>
      </c>
      <c r="L12" s="13">
        <f>K12/9</f>
        <v>3.3333333333333335</v>
      </c>
      <c r="M12">
        <v>19</v>
      </c>
      <c r="N12" t="s">
        <v>77</v>
      </c>
      <c r="O12" t="s">
        <v>74</v>
      </c>
    </row>
    <row r="13" spans="1:15" x14ac:dyDescent="0.2">
      <c r="A13" s="19" t="s">
        <v>37</v>
      </c>
      <c r="B13" s="6" t="s">
        <v>46</v>
      </c>
      <c r="C13" s="6" t="s">
        <v>15</v>
      </c>
      <c r="D13" s="2">
        <v>37</v>
      </c>
      <c r="E13" s="13">
        <f>D13/11</f>
        <v>3.3636363636363638</v>
      </c>
      <c r="F13">
        <v>11</v>
      </c>
      <c r="G13" s="23"/>
      <c r="H13" s="5" t="s">
        <v>78</v>
      </c>
      <c r="I13" s="6"/>
      <c r="J13" s="6"/>
      <c r="K13" s="2"/>
      <c r="L13" s="13"/>
    </row>
    <row r="14" spans="1:15" ht="25.5" x14ac:dyDescent="0.2">
      <c r="A14" s="5"/>
      <c r="B14" s="6" t="s">
        <v>47</v>
      </c>
      <c r="C14" s="6" t="s">
        <v>15</v>
      </c>
      <c r="D14" s="2">
        <v>39</v>
      </c>
      <c r="E14" s="13">
        <f>D14/12</f>
        <v>3.25</v>
      </c>
      <c r="F14">
        <v>11</v>
      </c>
      <c r="G14" s="23"/>
      <c r="H14" s="19"/>
      <c r="I14" s="6" t="s">
        <v>79</v>
      </c>
      <c r="J14" s="6" t="s">
        <v>76</v>
      </c>
      <c r="K14" s="2">
        <v>35</v>
      </c>
      <c r="L14" s="13">
        <f>K14/10</f>
        <v>3.5</v>
      </c>
      <c r="M14">
        <v>19</v>
      </c>
      <c r="N14" t="s">
        <v>80</v>
      </c>
    </row>
    <row r="15" spans="1:15" x14ac:dyDescent="0.2">
      <c r="A15" s="5"/>
      <c r="B15" s="6" t="s">
        <v>19</v>
      </c>
      <c r="C15" s="10" t="s">
        <v>15</v>
      </c>
      <c r="D15" s="2">
        <v>41</v>
      </c>
      <c r="E15" s="13">
        <f>D15/13</f>
        <v>3.1538461538461537</v>
      </c>
      <c r="F15">
        <v>11</v>
      </c>
      <c r="G15" s="23"/>
      <c r="H15" s="5"/>
      <c r="I15" s="6" t="s">
        <v>81</v>
      </c>
      <c r="J15" s="6" t="s">
        <v>82</v>
      </c>
      <c r="K15" s="2">
        <v>40</v>
      </c>
      <c r="L15" s="13">
        <f>K15/11</f>
        <v>3.6363636363636362</v>
      </c>
      <c r="M15">
        <v>20</v>
      </c>
      <c r="N15" t="s">
        <v>83</v>
      </c>
    </row>
    <row r="16" spans="1:15" x14ac:dyDescent="0.2">
      <c r="A16" s="5"/>
      <c r="B16" s="6" t="s">
        <v>5</v>
      </c>
      <c r="C16" s="6" t="s">
        <v>25</v>
      </c>
      <c r="D16" s="2">
        <v>46</v>
      </c>
      <c r="E16" s="13">
        <f>D16/14</f>
        <v>3.2857142857142856</v>
      </c>
      <c r="F16">
        <v>11</v>
      </c>
      <c r="G16" s="23"/>
      <c r="H16" s="5"/>
      <c r="I16" s="6" t="s">
        <v>52</v>
      </c>
      <c r="J16" s="10" t="s">
        <v>84</v>
      </c>
      <c r="K16" s="2">
        <v>43</v>
      </c>
      <c r="L16" s="13">
        <f>K16/12</f>
        <v>3.5833333333333335</v>
      </c>
    </row>
    <row r="17" spans="1:13" x14ac:dyDescent="0.2">
      <c r="A17" s="5" t="s">
        <v>0</v>
      </c>
      <c r="B17" s="6" t="s">
        <v>48</v>
      </c>
      <c r="C17" s="6" t="s">
        <v>26</v>
      </c>
      <c r="D17" s="2">
        <v>49</v>
      </c>
      <c r="E17" s="13">
        <f>D17/15</f>
        <v>3.2666666666666666</v>
      </c>
      <c r="F17">
        <v>11</v>
      </c>
      <c r="G17" s="23"/>
      <c r="H17" s="5"/>
      <c r="I17" s="6"/>
      <c r="J17" s="6"/>
      <c r="K17" s="2"/>
      <c r="L17" s="13"/>
    </row>
    <row r="18" spans="1:13" x14ac:dyDescent="0.2">
      <c r="A18" s="5"/>
      <c r="B18" s="6" t="s">
        <v>49</v>
      </c>
      <c r="C18" s="6" t="s">
        <v>28</v>
      </c>
      <c r="D18" s="2">
        <v>50</v>
      </c>
      <c r="E18" s="13">
        <f>D18/16</f>
        <v>3.125</v>
      </c>
      <c r="F18">
        <v>12</v>
      </c>
      <c r="G18" s="23"/>
      <c r="H18" s="5"/>
      <c r="I18" s="6"/>
      <c r="J18" s="6"/>
      <c r="K18" s="2"/>
      <c r="L18" s="13"/>
    </row>
    <row r="19" spans="1:13" x14ac:dyDescent="0.2">
      <c r="A19" s="5"/>
      <c r="B19" s="6" t="s">
        <v>27</v>
      </c>
      <c r="C19" s="6" t="s">
        <v>40</v>
      </c>
      <c r="D19" s="2">
        <v>56</v>
      </c>
      <c r="E19" s="13">
        <f>D19/17</f>
        <v>3.2941176470588234</v>
      </c>
      <c r="F19">
        <v>13</v>
      </c>
      <c r="G19" s="23"/>
      <c r="H19" s="5"/>
      <c r="I19" s="6"/>
      <c r="J19" s="6"/>
      <c r="K19" s="2"/>
      <c r="L19" s="13"/>
    </row>
    <row r="20" spans="1:13" x14ac:dyDescent="0.2">
      <c r="A20" s="5"/>
      <c r="B20" s="6" t="s">
        <v>17</v>
      </c>
      <c r="C20" s="6" t="s">
        <v>24</v>
      </c>
      <c r="D20" s="2">
        <v>66</v>
      </c>
      <c r="E20" s="13">
        <f>D20/18</f>
        <v>3.6666666666666665</v>
      </c>
      <c r="F20">
        <v>13</v>
      </c>
      <c r="G20" s="23"/>
      <c r="H20" s="5"/>
      <c r="I20" s="6"/>
      <c r="J20" s="6"/>
      <c r="K20" s="2"/>
      <c r="L20" s="13"/>
    </row>
    <row r="21" spans="1:13" x14ac:dyDescent="0.2">
      <c r="A21" s="5"/>
      <c r="B21" s="6" t="s">
        <v>12</v>
      </c>
      <c r="C21" s="6" t="s">
        <v>50</v>
      </c>
      <c r="D21" s="2">
        <v>67</v>
      </c>
      <c r="E21" s="13">
        <f>D21/19</f>
        <v>3.5263157894736841</v>
      </c>
      <c r="F21">
        <v>13</v>
      </c>
      <c r="G21" s="23"/>
      <c r="H21" s="5"/>
      <c r="I21" s="6"/>
      <c r="J21" s="6"/>
      <c r="K21" s="2"/>
      <c r="L21" s="13"/>
    </row>
    <row r="22" spans="1:13" x14ac:dyDescent="0.2">
      <c r="A22" s="5"/>
      <c r="B22" s="6" t="s">
        <v>10</v>
      </c>
      <c r="C22" s="6" t="s">
        <v>51</v>
      </c>
      <c r="D22" s="2">
        <v>74</v>
      </c>
      <c r="E22" s="13">
        <f>D22/20</f>
        <v>3.7</v>
      </c>
      <c r="F22">
        <v>13</v>
      </c>
      <c r="G22" s="23"/>
      <c r="H22" s="5"/>
      <c r="I22" s="6"/>
      <c r="J22" s="6"/>
      <c r="K22" s="2"/>
      <c r="L22" s="13"/>
    </row>
    <row r="23" spans="1:13" x14ac:dyDescent="0.2">
      <c r="A23" s="5"/>
      <c r="B23" s="6" t="s">
        <v>4</v>
      </c>
      <c r="C23" s="6" t="s">
        <v>34</v>
      </c>
      <c r="D23" s="2">
        <v>76</v>
      </c>
      <c r="E23" s="13">
        <f>D23/21</f>
        <v>3.6190476190476191</v>
      </c>
      <c r="F23">
        <v>15</v>
      </c>
      <c r="G23" s="23"/>
      <c r="H23" s="5"/>
      <c r="I23" s="6"/>
      <c r="J23" s="6"/>
      <c r="K23" s="2"/>
      <c r="L23" s="13"/>
    </row>
    <row r="24" spans="1:13" x14ac:dyDescent="0.2">
      <c r="A24" s="5"/>
      <c r="B24" s="6" t="s">
        <v>7</v>
      </c>
      <c r="C24" s="6" t="s">
        <v>41</v>
      </c>
      <c r="D24" s="2">
        <v>78</v>
      </c>
      <c r="E24" s="13">
        <f>D24/22</f>
        <v>3.5454545454545454</v>
      </c>
      <c r="F24">
        <v>18</v>
      </c>
      <c r="G24" s="23"/>
      <c r="H24" s="5"/>
      <c r="I24" s="6"/>
      <c r="J24" s="6"/>
      <c r="K24" s="2"/>
      <c r="L24" s="13"/>
    </row>
    <row r="25" spans="1:13" x14ac:dyDescent="0.2">
      <c r="A25" s="5"/>
      <c r="B25" s="6" t="s">
        <v>52</v>
      </c>
      <c r="C25" s="6" t="s">
        <v>53</v>
      </c>
      <c r="D25" s="2">
        <v>86</v>
      </c>
      <c r="E25" s="13">
        <f>D25/23</f>
        <v>3.7391304347826089</v>
      </c>
      <c r="F25">
        <v>18</v>
      </c>
      <c r="G25" s="23"/>
      <c r="H25" s="5"/>
      <c r="I25" s="6"/>
      <c r="J25" s="6"/>
      <c r="K25" s="2"/>
      <c r="L25" s="13"/>
    </row>
    <row r="26" spans="1:13" x14ac:dyDescent="0.2">
      <c r="A26" s="5"/>
      <c r="B26" s="6" t="s">
        <v>1</v>
      </c>
      <c r="C26" s="6" t="s">
        <v>39</v>
      </c>
      <c r="D26" s="2">
        <v>90</v>
      </c>
      <c r="E26" s="13">
        <f>D26/24</f>
        <v>3.75</v>
      </c>
      <c r="F26">
        <v>18</v>
      </c>
      <c r="G26" s="23"/>
      <c r="H26" s="5"/>
      <c r="I26" s="6"/>
      <c r="J26" s="6"/>
      <c r="K26" s="2"/>
      <c r="L26" s="13"/>
    </row>
    <row r="27" spans="1:13" x14ac:dyDescent="0.2">
      <c r="A27" s="5"/>
      <c r="B27" s="6"/>
      <c r="C27" s="6"/>
      <c r="D27" s="2"/>
      <c r="E27" s="13"/>
      <c r="G27" s="23"/>
      <c r="H27" s="5"/>
      <c r="I27" s="6"/>
      <c r="J27" s="6"/>
      <c r="K27" s="2"/>
      <c r="L27" s="13"/>
    </row>
    <row r="28" spans="1:13" x14ac:dyDescent="0.2">
      <c r="A28" s="5"/>
      <c r="B28" s="6"/>
      <c r="C28" s="6"/>
      <c r="D28" s="2"/>
      <c r="E28" s="13"/>
      <c r="G28" s="23"/>
      <c r="H28" s="5"/>
      <c r="I28" s="6"/>
      <c r="J28" s="6"/>
      <c r="K28" s="2"/>
      <c r="L28" s="13"/>
    </row>
    <row r="29" spans="1:13" x14ac:dyDescent="0.2">
      <c r="A29" s="5" t="s">
        <v>30</v>
      </c>
      <c r="B29" s="6"/>
      <c r="C29" s="6"/>
      <c r="D29" s="2"/>
      <c r="E29" s="13"/>
      <c r="G29" s="23"/>
      <c r="H29" s="5"/>
      <c r="I29" s="6"/>
      <c r="J29" s="6"/>
      <c r="K29" s="2"/>
      <c r="L29" s="13"/>
    </row>
    <row r="30" spans="1:13" x14ac:dyDescent="0.2">
      <c r="A30" s="5"/>
      <c r="B30" s="6"/>
      <c r="C30" s="6"/>
      <c r="D30" s="2"/>
      <c r="E30" s="13"/>
      <c r="F30" s="12"/>
      <c r="G30" s="1"/>
      <c r="H30" s="5"/>
      <c r="I30" s="6"/>
      <c r="J30" s="6"/>
      <c r="K30" s="2"/>
      <c r="L30" s="13"/>
    </row>
    <row r="31" spans="1:13" x14ac:dyDescent="0.2">
      <c r="A31" s="5"/>
      <c r="B31" s="6"/>
      <c r="C31" s="6"/>
      <c r="D31" s="2"/>
      <c r="E31" s="13"/>
      <c r="F31" s="12"/>
      <c r="G31" s="1"/>
      <c r="H31" s="5"/>
      <c r="I31" s="3"/>
      <c r="J31" s="6"/>
      <c r="K31" s="2"/>
      <c r="L31" s="3"/>
      <c r="M31" s="3"/>
    </row>
    <row r="32" spans="1:13" x14ac:dyDescent="0.2">
      <c r="A32" s="11"/>
      <c r="B32" s="12"/>
      <c r="C32" s="6"/>
      <c r="D32" s="2"/>
      <c r="E32" s="3"/>
      <c r="F32" s="12"/>
      <c r="G32" s="1"/>
      <c r="H32" s="21" t="s">
        <v>23</v>
      </c>
      <c r="I32" s="29" t="s">
        <v>21</v>
      </c>
      <c r="J32" s="28" t="s">
        <v>22</v>
      </c>
      <c r="K32" s="6"/>
      <c r="L32" s="2"/>
    </row>
    <row r="33" spans="1:12" x14ac:dyDescent="0.2">
      <c r="A33" s="5"/>
      <c r="B33" s="12"/>
      <c r="C33" s="3"/>
      <c r="D33" s="3"/>
      <c r="E33" s="3"/>
      <c r="F33" s="12"/>
      <c r="G33" s="1"/>
      <c r="H33" s="14" t="s">
        <v>55</v>
      </c>
      <c r="I33" s="9" t="s">
        <v>61</v>
      </c>
      <c r="J33" s="3" t="s">
        <v>36</v>
      </c>
      <c r="K33" s="3"/>
      <c r="L33" s="3"/>
    </row>
    <row r="34" spans="1:12" x14ac:dyDescent="0.2">
      <c r="A34" s="5"/>
      <c r="B34" s="12"/>
      <c r="C34" s="3"/>
      <c r="D34" s="3"/>
      <c r="E34" s="3"/>
      <c r="F34" s="12"/>
      <c r="G34" s="1"/>
      <c r="H34" s="18"/>
      <c r="I34" s="3" t="s">
        <v>35</v>
      </c>
      <c r="J34" s="3"/>
      <c r="K34" s="2"/>
      <c r="L34" s="3"/>
    </row>
    <row r="35" spans="1:12" x14ac:dyDescent="0.2">
      <c r="A35" s="5"/>
      <c r="B35" s="12"/>
      <c r="C35" s="12"/>
      <c r="D35" s="2"/>
      <c r="E35" s="3"/>
      <c r="F35" s="12"/>
      <c r="G35" s="1"/>
      <c r="H35" s="26"/>
      <c r="I35" s="3"/>
      <c r="J35" s="3"/>
      <c r="K35" s="2"/>
      <c r="L35" s="3"/>
    </row>
    <row r="36" spans="1:12" ht="15" customHeight="1" x14ac:dyDescent="0.2">
      <c r="F36" s="12"/>
      <c r="G36" s="1"/>
      <c r="H36" s="21" t="s">
        <v>7</v>
      </c>
      <c r="I36" s="16" t="s">
        <v>62</v>
      </c>
      <c r="J36" s="7" t="s">
        <v>61</v>
      </c>
      <c r="K36" s="2"/>
      <c r="L36" s="12"/>
    </row>
    <row r="37" spans="1:12" x14ac:dyDescent="0.2">
      <c r="H37" s="21"/>
      <c r="I37" s="16" t="s">
        <v>36</v>
      </c>
      <c r="J37" s="16" t="s">
        <v>35</v>
      </c>
      <c r="K37" s="12"/>
    </row>
    <row r="38" spans="1:12" x14ac:dyDescent="0.2">
      <c r="H38" s="15"/>
      <c r="I38" s="16" t="s">
        <v>36</v>
      </c>
      <c r="J38" s="16" t="s">
        <v>42</v>
      </c>
    </row>
    <row r="39" spans="1:12" x14ac:dyDescent="0.2">
      <c r="I39" s="16" t="s">
        <v>63</v>
      </c>
    </row>
    <row r="40" spans="1:12" x14ac:dyDescent="0.2">
      <c r="I40" s="16" t="s">
        <v>63</v>
      </c>
    </row>
    <row r="41" spans="1:12" x14ac:dyDescent="0.2">
      <c r="H41" s="15"/>
      <c r="I41" s="16" t="s">
        <v>62</v>
      </c>
      <c r="J41" s="22" t="s">
        <v>64</v>
      </c>
    </row>
    <row r="42" spans="1:12" x14ac:dyDescent="0.2">
      <c r="I42" s="27" t="s">
        <v>65</v>
      </c>
      <c r="J42" s="22" t="s">
        <v>62</v>
      </c>
    </row>
    <row r="43" spans="1:12" x14ac:dyDescent="0.2">
      <c r="H43" s="15"/>
      <c r="I43" s="16"/>
    </row>
    <row r="44" spans="1:12" x14ac:dyDescent="0.2">
      <c r="H44" s="15" t="s">
        <v>8</v>
      </c>
      <c r="I44" s="16" t="s">
        <v>63</v>
      </c>
      <c r="J44" s="22" t="s">
        <v>42</v>
      </c>
    </row>
    <row r="45" spans="1:12" x14ac:dyDescent="0.2">
      <c r="H45" s="15"/>
      <c r="I45" s="16" t="s">
        <v>61</v>
      </c>
      <c r="J45" s="22" t="s">
        <v>66</v>
      </c>
    </row>
    <row r="46" spans="1:12" x14ac:dyDescent="0.2">
      <c r="H46" s="15"/>
      <c r="I46" s="16" t="s">
        <v>62</v>
      </c>
      <c r="J46" s="22" t="s">
        <v>36</v>
      </c>
    </row>
    <row r="47" spans="1:12" x14ac:dyDescent="0.2">
      <c r="H47" s="15"/>
      <c r="I47" s="16"/>
      <c r="J47" s="17"/>
    </row>
    <row r="48" spans="1:12" x14ac:dyDescent="0.2">
      <c r="H48" s="15" t="s">
        <v>11</v>
      </c>
      <c r="I48" s="16" t="s">
        <v>61</v>
      </c>
      <c r="J48" s="17"/>
    </row>
    <row r="49" spans="8:10" x14ac:dyDescent="0.2">
      <c r="H49" s="15"/>
      <c r="I49" s="16" t="s">
        <v>62</v>
      </c>
      <c r="J49" s="22"/>
    </row>
    <row r="50" spans="8:10" x14ac:dyDescent="0.2">
      <c r="I50" s="16" t="s">
        <v>61</v>
      </c>
      <c r="J50" s="22" t="s">
        <v>71</v>
      </c>
    </row>
    <row r="51" spans="8:10" x14ac:dyDescent="0.2">
      <c r="H51" s="15"/>
      <c r="I51" s="16" t="s">
        <v>42</v>
      </c>
      <c r="J51" s="22" t="s">
        <v>65</v>
      </c>
    </row>
    <row r="52" spans="8:10" x14ac:dyDescent="0.2">
      <c r="I52" s="16" t="s">
        <v>61</v>
      </c>
      <c r="J52" s="22" t="s">
        <v>42</v>
      </c>
    </row>
    <row r="53" spans="8:10" x14ac:dyDescent="0.2">
      <c r="H53" s="15"/>
      <c r="I53" s="17"/>
      <c r="J53" s="17"/>
    </row>
    <row r="54" spans="8:10" x14ac:dyDescent="0.2">
      <c r="H54" s="15" t="s">
        <v>14</v>
      </c>
      <c r="I54" s="22" t="s">
        <v>61</v>
      </c>
      <c r="J54" s="22" t="s">
        <v>62</v>
      </c>
    </row>
    <row r="55" spans="8:10" x14ac:dyDescent="0.2">
      <c r="I55" s="22" t="s">
        <v>61</v>
      </c>
    </row>
    <row r="56" spans="8:10" x14ac:dyDescent="0.2">
      <c r="I56" s="17"/>
      <c r="J56" s="17"/>
    </row>
    <row r="57" spans="8:10" x14ac:dyDescent="0.2">
      <c r="H57" s="15" t="s">
        <v>81</v>
      </c>
      <c r="I57" s="22" t="s">
        <v>62</v>
      </c>
      <c r="J57" s="22" t="s">
        <v>61</v>
      </c>
    </row>
    <row r="58" spans="8:10" x14ac:dyDescent="0.2">
      <c r="H58" s="15"/>
      <c r="I58" s="17"/>
      <c r="J58" s="17"/>
    </row>
    <row r="59" spans="8:10" x14ac:dyDescent="0.2">
      <c r="H59" s="15" t="s">
        <v>52</v>
      </c>
      <c r="I59" s="22" t="s">
        <v>35</v>
      </c>
    </row>
    <row r="60" spans="8:10" x14ac:dyDescent="0.2">
      <c r="H60" s="15"/>
      <c r="I60" s="17"/>
      <c r="J60" s="17"/>
    </row>
    <row r="62" spans="8:10" x14ac:dyDescent="0.2">
      <c r="H62" s="15"/>
    </row>
    <row r="63" spans="8:10" x14ac:dyDescent="0.2">
      <c r="I63" s="17"/>
      <c r="J63" s="17"/>
    </row>
    <row r="64" spans="8:10" x14ac:dyDescent="0.2">
      <c r="I64" s="17"/>
      <c r="J64" s="17"/>
    </row>
    <row r="65" spans="8:10" x14ac:dyDescent="0.2">
      <c r="I65" s="17"/>
      <c r="J65" s="17"/>
    </row>
    <row r="66" spans="8:10" x14ac:dyDescent="0.2">
      <c r="I66" s="17"/>
    </row>
    <row r="67" spans="8:10" x14ac:dyDescent="0.2">
      <c r="I67" s="17"/>
      <c r="J67" s="17"/>
    </row>
    <row r="68" spans="8:10" x14ac:dyDescent="0.2">
      <c r="I68" s="17"/>
    </row>
    <row r="70" spans="8:10" x14ac:dyDescent="0.2">
      <c r="H70" s="15"/>
    </row>
    <row r="72" spans="8:10" x14ac:dyDescent="0.2">
      <c r="H72" s="15"/>
      <c r="I72" s="17"/>
    </row>
    <row r="73" spans="8:10" x14ac:dyDescent="0.2">
      <c r="I73" s="17"/>
      <c r="J73" s="17"/>
    </row>
  </sheetData>
  <mergeCells count="2">
    <mergeCell ref="A1:E1"/>
    <mergeCell ref="H1:L1"/>
  </mergeCells>
  <phoneticPr fontId="4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Jernigan</dc:creator>
  <cp:lastModifiedBy>Matt Jernigan</cp:lastModifiedBy>
  <cp:lastPrinted>2011-08-24T16:25:39Z</cp:lastPrinted>
  <dcterms:created xsi:type="dcterms:W3CDTF">2011-08-24T16:17:35Z</dcterms:created>
  <dcterms:modified xsi:type="dcterms:W3CDTF">2017-09-11T16:30:56Z</dcterms:modified>
</cp:coreProperties>
</file>