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30" windowHeight="7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<sst xmlns="http://schemas.openxmlformats.org/spreadsheetml/2006/main" count="32" uniqueCount="31">
  <si>
    <t>Band1</t>
  </si>
  <si>
    <t>Band2</t>
  </si>
  <si>
    <t>Band3</t>
  </si>
  <si>
    <t>Band4</t>
  </si>
  <si>
    <t>Band5</t>
  </si>
  <si>
    <t>Band6</t>
  </si>
  <si>
    <t>NDVI</t>
  </si>
  <si>
    <t>GNDVI</t>
  </si>
  <si>
    <t>SAVI</t>
  </si>
  <si>
    <t>EVI</t>
  </si>
  <si>
    <t>MSR</t>
  </si>
  <si>
    <t>TCART</t>
  </si>
  <si>
    <t>CIrededge１</t>
  </si>
  <si>
    <t>CIrededge２</t>
  </si>
  <si>
    <t>CIgreen</t>
  </si>
  <si>
    <t>DVI</t>
  </si>
  <si>
    <t>MTCI</t>
  </si>
  <si>
    <t>OSAVI</t>
  </si>
  <si>
    <t>RDVI</t>
  </si>
  <si>
    <t>RVI</t>
  </si>
  <si>
    <t>TVI</t>
  </si>
  <si>
    <t>LCI1</t>
  </si>
  <si>
    <t>LCI2</t>
  </si>
  <si>
    <t>VDVI</t>
  </si>
  <si>
    <t>SIPI</t>
  </si>
  <si>
    <t>MNVI</t>
  </si>
  <si>
    <t>CVI</t>
  </si>
  <si>
    <t>MTVI</t>
  </si>
  <si>
    <t>MSAVI</t>
  </si>
  <si>
    <t>ARVI</t>
  </si>
  <si>
    <t>SPAD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</si>
</sst>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_ "/>
    <numFmt numFmtId="177" formatCode="0.000000_ "/>
    <numFmt numFmtId="178" formatCode="0.0_ "/>
    <numFmt numFmtId="179" formatCode="#,##0.000000_ "/>
  </numFmts>
  <fonts count="21"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4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7" fontId="1" fillId="0" borderId="0" xfId="0" applyNumberFormat="1" applyFont="1" applyFill="1" applyBorder="1" applyAlignment="1">
      <alignment horizontal="left" vertical="center"/>
    </xf>
    <xf numFmtId="177" fontId="2" fillId="0" borderId="0" xfId="0" applyNumberFormat="1" applyFont="1" applyFill="1" applyBorder="1" applyAlignment="1">
      <alignment horizontal="left" vertical="center"/>
    </xf>
    <xf numFmtId="176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178" fontId="1" fillId="0" borderId="0" xfId="0" applyNumberFormat="1" applyFont="1" applyFill="1" applyBorder="1" applyAlignment="1">
      <alignment horizontal="left" vertical="center"/>
    </xf>
    <xf numFmtId="17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5B9BD5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7"/>
  <sheetViews>
    <sheetView tabSelected="1" topLeftCell="V18" workbookViewId="0">
      <selection activeCell="AG26" sqref="AG26"/>
    </sheetView>
  </sheetViews>
  <sheetFormatPr defaultColWidth="9" defaultRowHeight="15"/>
  <cols>
    <col min="8" max="8" width="13.1666666666667" customWidth="1"/>
    <col min="12" max="12" width="11.9166666666667" customWidth="1"/>
    <col min="14" max="14" width="11.4166666666667" customWidth="1"/>
    <col min="21" max="21" width="11.3333333333333" customWidth="1"/>
    <col min="23" max="23" width="13.5833333333333" customWidth="1"/>
    <col min="29" max="29" width="13.5" customWidth="1"/>
    <col min="32" max="32" width="12.6666666666667"/>
  </cols>
  <sheetData>
    <row r="1" spans="1:3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9</v>
      </c>
      <c r="AE1" s="5" t="s">
        <v>29</v>
      </c>
      <c r="AF1" s="7" t="s">
        <v>30</v>
      </c>
    </row>
    <row r="2" spans="1:32">
      <c r="A2" s="4">
        <v>0.083412</v>
      </c>
      <c r="B2" s="4">
        <v>0.345655</v>
      </c>
      <c r="C2" s="4">
        <v>0.243265</v>
      </c>
      <c r="D2" s="4">
        <v>0.565888</v>
      </c>
      <c r="E2" s="4">
        <v>0.813008</v>
      </c>
      <c r="F2" s="4">
        <v>0.836228</v>
      </c>
      <c r="G2" s="1">
        <f t="shared" ref="G2:G37" si="0">(F2-C2)/(F2+C2)</f>
        <v>0.54929767955883</v>
      </c>
      <c r="H2" s="3">
        <f t="shared" ref="H2:H37" si="1">(F2-B2)/(F2+B2)</f>
        <v>0.415077465366707</v>
      </c>
      <c r="I2" s="1">
        <f t="shared" ref="I2:I37" si="2">(1.5*(F2-C2))/(F2+C2+0.5)</f>
        <v>0.563120254410751</v>
      </c>
      <c r="J2" s="6">
        <f t="shared" ref="J2:J37" si="3">(2.5*(F2-C2))/(F2+2.4*C2+1)</f>
        <v>0.612548883004747</v>
      </c>
      <c r="K2" s="1">
        <f t="shared" ref="K2:K37" si="4">((F2/C2)-1)/SQRT((F2/C2)+1)</f>
        <v>1.15711857480088</v>
      </c>
      <c r="L2" s="3">
        <f t="shared" ref="L2:L37" si="5">3*(D2-C2)-0.2*(D2-B2)*(D2/C2)</f>
        <v>0.865406901544406</v>
      </c>
      <c r="M2" s="1">
        <f t="shared" ref="M2:M37" si="6">E2/(1-C2)</f>
        <v>1.07436288793303</v>
      </c>
      <c r="N2" s="1">
        <f t="shared" ref="N2:N37" si="7">F2/(1-E2)</f>
        <v>4.47199880208779</v>
      </c>
      <c r="O2" s="1">
        <f t="shared" ref="O2:O37" si="8">F2/(1-B2)</f>
        <v>1.27796193139705</v>
      </c>
      <c r="P2" s="1">
        <f t="shared" ref="P2:P37" si="9">F2-C2</f>
        <v>0.592963</v>
      </c>
      <c r="Q2" s="1">
        <f t="shared" ref="Q2:Q37" si="10">(F2-D2)/(D2-C2)</f>
        <v>0.837943977955695</v>
      </c>
      <c r="R2" s="1">
        <f t="shared" ref="R2:R37" si="11">(F2-C2)/(F2+C2+0.16)</f>
        <v>0.478391568165371</v>
      </c>
      <c r="S2" s="1">
        <f t="shared" ref="S2:S37" si="12">(F2-C2)/SQRT(F2+C2)</f>
        <v>0.570712887504954</v>
      </c>
      <c r="T2" s="1">
        <f t="shared" ref="T2:T37" si="13">F2/C2</f>
        <v>3.43751875526689</v>
      </c>
      <c r="U2" s="1">
        <f t="shared" ref="U2:U37" si="14">0.5*(120*(F2-B2)-200*(C2-B2))</f>
        <v>39.67338</v>
      </c>
      <c r="V2" s="1">
        <f t="shared" ref="V2:V37" si="15">(F2-D2)/(F2+C2)</f>
        <v>0.2504323789038</v>
      </c>
      <c r="W2" s="1">
        <f t="shared" ref="W2:W37" si="16">(E2-F2)/(F2+C2)</f>
        <v>-0.0215100977959098</v>
      </c>
      <c r="X2" s="1">
        <f t="shared" ref="X2:X37" si="17">(2*B2-C2-A2)/(2*B2+C2+A2)</f>
        <v>0.358190232291768</v>
      </c>
      <c r="Y2" s="1">
        <f t="shared" ref="Y2:Y37" si="18">(F2-A2)/(F2+A2)</f>
        <v>0.818598582053847</v>
      </c>
      <c r="Z2" s="1">
        <f t="shared" ref="Z2:Z37" si="19">1.5*(2-F2^2)/(F2^2+C2+0.5)</f>
        <v>1.35253166671553</v>
      </c>
      <c r="AA2" s="1">
        <f t="shared" ref="AA2:AA37" si="20">F2*C2/B2^2</f>
        <v>1.70262359352087</v>
      </c>
      <c r="AB2" s="1">
        <f t="shared" ref="AB2:AB37" si="21">(0.5*(1.2*(F2-B2)-2.5*(C2-B2))/SQRT((2*F2+1)^2-(F2-SQRT(5))-0.5))</f>
        <v>0.148927530033333</v>
      </c>
      <c r="AC2" s="1">
        <f t="shared" ref="AC2:AC37" si="22">0.5*(2*F2+1)-SQRT((2*F2+1)^2-8*(F2-C2))</f>
        <v>-0.212422080533366</v>
      </c>
      <c r="AD2" s="1">
        <f t="shared" ref="AD2:AD37" si="23">2.5*((F2-C2)/(F2+6*C2-7.5*A2+1))</f>
        <v>0.555161394457702</v>
      </c>
      <c r="AE2" s="1">
        <f t="shared" ref="AE2:AE37" si="24">((F2-(2*C2-A2))/((F2+(2*C2-A2))))</f>
        <v>0.349466573499249</v>
      </c>
      <c r="AF2" s="8">
        <v>40.9333333333333</v>
      </c>
    </row>
    <row r="3" spans="1:32">
      <c r="A3" s="4">
        <v>0.082306</v>
      </c>
      <c r="B3" s="4">
        <v>0.334855</v>
      </c>
      <c r="C3" s="4">
        <v>0.233126</v>
      </c>
      <c r="D3" s="4">
        <v>0.564455</v>
      </c>
      <c r="E3" s="4">
        <v>0.826484</v>
      </c>
      <c r="F3" s="4">
        <v>0.853446</v>
      </c>
      <c r="G3" s="1">
        <f t="shared" si="0"/>
        <v>0.570896360296418</v>
      </c>
      <c r="H3" s="3">
        <f t="shared" si="1"/>
        <v>0.436413837908072</v>
      </c>
      <c r="I3" s="1">
        <f t="shared" si="2"/>
        <v>0.58647196597444</v>
      </c>
      <c r="J3" s="6">
        <f t="shared" si="3"/>
        <v>0.642699197380267</v>
      </c>
      <c r="K3" s="1">
        <f t="shared" si="4"/>
        <v>1.23251204695101</v>
      </c>
      <c r="L3" s="3">
        <f t="shared" si="5"/>
        <v>0.882803461484348</v>
      </c>
      <c r="M3" s="1">
        <f t="shared" si="6"/>
        <v>1.07773115270566</v>
      </c>
      <c r="N3" s="1">
        <f t="shared" si="7"/>
        <v>4.91854353489015</v>
      </c>
      <c r="O3" s="1">
        <f t="shared" si="8"/>
        <v>1.28309767043276</v>
      </c>
      <c r="P3" s="1">
        <f t="shared" si="9"/>
        <v>0.62032</v>
      </c>
      <c r="Q3" s="1">
        <f t="shared" si="10"/>
        <v>0.872217644697566</v>
      </c>
      <c r="R3" s="1">
        <f t="shared" si="11"/>
        <v>0.497620674938953</v>
      </c>
      <c r="S3" s="1">
        <f t="shared" si="12"/>
        <v>0.595095311877916</v>
      </c>
      <c r="T3" s="1">
        <f t="shared" si="13"/>
        <v>3.66087866647221</v>
      </c>
      <c r="U3" s="1">
        <f t="shared" si="14"/>
        <v>41.28836</v>
      </c>
      <c r="V3" s="1">
        <f t="shared" si="15"/>
        <v>0.265965808064261</v>
      </c>
      <c r="W3" s="1">
        <f t="shared" si="16"/>
        <v>-0.0248138181363039</v>
      </c>
      <c r="X3" s="1">
        <f t="shared" si="17"/>
        <v>0.359621252570695</v>
      </c>
      <c r="Y3" s="1">
        <f t="shared" si="18"/>
        <v>0.824085868905437</v>
      </c>
      <c r="Z3" s="1">
        <f t="shared" si="19"/>
        <v>1.30513172109315</v>
      </c>
      <c r="AA3" s="1">
        <f t="shared" si="20"/>
        <v>1.77440675879452</v>
      </c>
      <c r="AB3" s="1">
        <f t="shared" si="21"/>
        <v>0.152974345889021</v>
      </c>
      <c r="AC3" s="1">
        <f t="shared" si="22"/>
        <v>-0.18431350644566</v>
      </c>
      <c r="AD3" s="1">
        <f t="shared" si="23"/>
        <v>0.58855967212505</v>
      </c>
      <c r="AE3" s="1">
        <f t="shared" si="24"/>
        <v>0.379427053027658</v>
      </c>
      <c r="AF3" s="8">
        <v>46.1</v>
      </c>
    </row>
    <row r="4" spans="1:32">
      <c r="A4" s="4">
        <v>0.099105</v>
      </c>
      <c r="B4" s="4">
        <v>0.341901</v>
      </c>
      <c r="C4" s="4">
        <v>0.236444</v>
      </c>
      <c r="D4" s="4">
        <v>0.585408</v>
      </c>
      <c r="E4" s="4">
        <v>0.831515</v>
      </c>
      <c r="F4" s="4">
        <v>0.857189</v>
      </c>
      <c r="G4" s="1">
        <f t="shared" si="0"/>
        <v>0.567599002590448</v>
      </c>
      <c r="H4" s="3">
        <f t="shared" si="1"/>
        <v>0.429732547181613</v>
      </c>
      <c r="I4" s="1">
        <f t="shared" si="2"/>
        <v>0.584273480782589</v>
      </c>
      <c r="J4" s="6">
        <f t="shared" si="3"/>
        <v>0.640034460990856</v>
      </c>
      <c r="K4" s="1">
        <f t="shared" si="4"/>
        <v>1.22071218010394</v>
      </c>
      <c r="L4" s="3">
        <f t="shared" si="5"/>
        <v>0.926312965762718</v>
      </c>
      <c r="M4" s="1">
        <f t="shared" si="6"/>
        <v>1.08900329510868</v>
      </c>
      <c r="N4" s="1">
        <f t="shared" si="7"/>
        <v>5.08762797875182</v>
      </c>
      <c r="O4" s="1">
        <f t="shared" si="8"/>
        <v>1.30252287269848</v>
      </c>
      <c r="P4" s="1">
        <f t="shared" si="9"/>
        <v>0.620745</v>
      </c>
      <c r="Q4" s="1">
        <f t="shared" si="10"/>
        <v>0.778822457330842</v>
      </c>
      <c r="R4" s="1">
        <f t="shared" si="11"/>
        <v>0.495156876055432</v>
      </c>
      <c r="S4" s="1">
        <f t="shared" si="12"/>
        <v>0.593577495246415</v>
      </c>
      <c r="T4" s="1">
        <f t="shared" si="13"/>
        <v>3.62533623183502</v>
      </c>
      <c r="U4" s="1">
        <f t="shared" si="14"/>
        <v>41.46298</v>
      </c>
      <c r="V4" s="1">
        <f t="shared" si="15"/>
        <v>0.248512069405367</v>
      </c>
      <c r="W4" s="1">
        <f t="shared" si="16"/>
        <v>-0.0234758826772784</v>
      </c>
      <c r="X4" s="1">
        <f t="shared" si="17"/>
        <v>0.341641887828628</v>
      </c>
      <c r="Y4" s="1">
        <f t="shared" si="18"/>
        <v>0.792731105705986</v>
      </c>
      <c r="Z4" s="1">
        <f t="shared" si="19"/>
        <v>1.28998003081669</v>
      </c>
      <c r="AA4" s="1">
        <f t="shared" si="20"/>
        <v>1.73382054576538</v>
      </c>
      <c r="AB4" s="1">
        <f t="shared" si="21"/>
        <v>0.153564886630068</v>
      </c>
      <c r="AC4" s="1">
        <f t="shared" si="22"/>
        <v>-0.192613544482361</v>
      </c>
      <c r="AD4" s="1">
        <f t="shared" si="23"/>
        <v>0.612763026267238</v>
      </c>
      <c r="AE4" s="1">
        <f t="shared" si="24"/>
        <v>0.392702677233926</v>
      </c>
      <c r="AF4" s="8">
        <v>43.5666666666667</v>
      </c>
    </row>
    <row r="5" spans="1:32">
      <c r="A5" s="4">
        <v>0.057625</v>
      </c>
      <c r="B5" s="4">
        <v>0.291467</v>
      </c>
      <c r="C5" s="4">
        <v>0.209741</v>
      </c>
      <c r="D5" s="4">
        <v>0.477119</v>
      </c>
      <c r="E5" s="4">
        <v>0.725294</v>
      </c>
      <c r="F5" s="4">
        <v>0.75379</v>
      </c>
      <c r="G5" s="1">
        <f t="shared" si="0"/>
        <v>0.56464088856508</v>
      </c>
      <c r="H5" s="3">
        <f t="shared" si="1"/>
        <v>0.442305576523286</v>
      </c>
      <c r="I5" s="1">
        <f t="shared" si="2"/>
        <v>0.557605886038628</v>
      </c>
      <c r="J5" s="6">
        <f t="shared" si="3"/>
        <v>0.602579098661846</v>
      </c>
      <c r="K5" s="1">
        <f t="shared" si="4"/>
        <v>1.2102177079829</v>
      </c>
      <c r="L5" s="3">
        <f t="shared" si="5"/>
        <v>0.717669735418445</v>
      </c>
      <c r="M5" s="1">
        <f t="shared" si="6"/>
        <v>0.917792774267677</v>
      </c>
      <c r="N5" s="1">
        <f t="shared" si="7"/>
        <v>2.74398811820637</v>
      </c>
      <c r="O5" s="1">
        <f t="shared" si="8"/>
        <v>1.0638742302758</v>
      </c>
      <c r="P5" s="1">
        <f t="shared" si="9"/>
        <v>0.544049</v>
      </c>
      <c r="Q5" s="1">
        <f t="shared" si="10"/>
        <v>1.03475603826792</v>
      </c>
      <c r="R5" s="1">
        <f t="shared" si="11"/>
        <v>0.484231409725232</v>
      </c>
      <c r="S5" s="1">
        <f t="shared" si="12"/>
        <v>0.554249321860607</v>
      </c>
      <c r="T5" s="1">
        <f t="shared" si="13"/>
        <v>3.59390867784553</v>
      </c>
      <c r="U5" s="1">
        <f t="shared" si="14"/>
        <v>35.91198</v>
      </c>
      <c r="V5" s="1">
        <f t="shared" si="15"/>
        <v>0.287142811180958</v>
      </c>
      <c r="W5" s="1">
        <f t="shared" si="16"/>
        <v>-0.0295745544253376</v>
      </c>
      <c r="X5" s="1">
        <f t="shared" si="17"/>
        <v>0.371125485122898</v>
      </c>
      <c r="Y5" s="1">
        <f t="shared" si="18"/>
        <v>0.857964173696567</v>
      </c>
      <c r="Z5" s="1">
        <f t="shared" si="19"/>
        <v>1.6805956006895</v>
      </c>
      <c r="AA5" s="1">
        <f t="shared" si="20"/>
        <v>1.86103664251913</v>
      </c>
      <c r="AB5" s="1">
        <f t="shared" si="21"/>
        <v>0.140765505998286</v>
      </c>
      <c r="AC5" s="1">
        <f t="shared" si="22"/>
        <v>-0.137456008583672</v>
      </c>
      <c r="AD5" s="1">
        <f t="shared" si="23"/>
        <v>0.527169353599361</v>
      </c>
      <c r="AE5" s="1">
        <f t="shared" si="24"/>
        <v>0.351305565290813</v>
      </c>
      <c r="AF5" s="8">
        <v>46.3666666666667</v>
      </c>
    </row>
    <row r="6" spans="1:32">
      <c r="A6" s="4">
        <v>0.066446</v>
      </c>
      <c r="B6" s="4">
        <v>0.407935</v>
      </c>
      <c r="C6" s="4">
        <v>0.304616</v>
      </c>
      <c r="D6" s="4">
        <v>0.614765</v>
      </c>
      <c r="E6" s="4">
        <v>0.88684</v>
      </c>
      <c r="F6" s="4">
        <v>0.918534</v>
      </c>
      <c r="G6" s="1">
        <f t="shared" si="0"/>
        <v>0.501915545926501</v>
      </c>
      <c r="H6" s="3">
        <f t="shared" si="1"/>
        <v>0.384930970870786</v>
      </c>
      <c r="I6" s="1">
        <f t="shared" si="2"/>
        <v>0.534414879726083</v>
      </c>
      <c r="J6" s="6">
        <f t="shared" si="3"/>
        <v>0.579252648425105</v>
      </c>
      <c r="K6" s="1">
        <f t="shared" si="4"/>
        <v>1.00575951917094</v>
      </c>
      <c r="L6" s="3">
        <f t="shared" si="5"/>
        <v>0.846963634090133</v>
      </c>
      <c r="M6" s="1">
        <f t="shared" si="6"/>
        <v>1.27532413745499</v>
      </c>
      <c r="N6" s="1">
        <f t="shared" si="7"/>
        <v>8.11712619300106</v>
      </c>
      <c r="O6" s="1">
        <f t="shared" si="8"/>
        <v>1.55140736236731</v>
      </c>
      <c r="P6" s="1">
        <f t="shared" si="9"/>
        <v>0.613918</v>
      </c>
      <c r="Q6" s="1">
        <f t="shared" si="10"/>
        <v>0.979429242073971</v>
      </c>
      <c r="R6" s="1">
        <f t="shared" si="11"/>
        <v>0.443854968730796</v>
      </c>
      <c r="S6" s="1">
        <f t="shared" si="12"/>
        <v>0.555099079556169</v>
      </c>
      <c r="T6" s="1">
        <f t="shared" si="13"/>
        <v>3.01538330225595</v>
      </c>
      <c r="U6" s="1">
        <f t="shared" si="14"/>
        <v>40.96784</v>
      </c>
      <c r="V6" s="1">
        <f t="shared" si="15"/>
        <v>0.248349752687732</v>
      </c>
      <c r="W6" s="1">
        <f t="shared" si="16"/>
        <v>-0.0259117851449127</v>
      </c>
      <c r="X6" s="1">
        <f t="shared" si="17"/>
        <v>0.374754408845663</v>
      </c>
      <c r="Y6" s="1">
        <f t="shared" si="18"/>
        <v>0.865081524497959</v>
      </c>
      <c r="Z6" s="1">
        <f t="shared" si="19"/>
        <v>1.05224846513886</v>
      </c>
      <c r="AA6" s="1">
        <f t="shared" si="20"/>
        <v>1.68138051628431</v>
      </c>
      <c r="AB6" s="1">
        <f t="shared" si="21"/>
        <v>0.146258276513891</v>
      </c>
      <c r="AC6" s="1">
        <f t="shared" si="22"/>
        <v>-0.352796244935709</v>
      </c>
      <c r="AD6" s="1">
        <f t="shared" si="23"/>
        <v>0.472552137775814</v>
      </c>
      <c r="AE6" s="1">
        <f t="shared" si="24"/>
        <v>0.257129170886596</v>
      </c>
      <c r="AF6" s="8">
        <v>44.0333333333333</v>
      </c>
    </row>
    <row r="7" spans="1:32">
      <c r="A7" s="4">
        <v>0.070299</v>
      </c>
      <c r="B7" s="4">
        <v>0.361235</v>
      </c>
      <c r="C7" s="4">
        <v>0.268986</v>
      </c>
      <c r="D7" s="4">
        <v>0.565824</v>
      </c>
      <c r="E7" s="4">
        <v>0.806042</v>
      </c>
      <c r="F7" s="4">
        <v>0.828952</v>
      </c>
      <c r="G7" s="1">
        <f t="shared" si="0"/>
        <v>0.51001604826502</v>
      </c>
      <c r="H7" s="3">
        <f t="shared" si="1"/>
        <v>0.392977742153124</v>
      </c>
      <c r="I7" s="1">
        <f t="shared" si="2"/>
        <v>0.525645550703469</v>
      </c>
      <c r="J7" s="6">
        <f t="shared" si="3"/>
        <v>0.565732305728662</v>
      </c>
      <c r="K7" s="1">
        <f t="shared" si="4"/>
        <v>1.03040489165738</v>
      </c>
      <c r="L7" s="3">
        <f t="shared" si="5"/>
        <v>0.804441590033682</v>
      </c>
      <c r="M7" s="1">
        <f t="shared" si="6"/>
        <v>1.10263551724044</v>
      </c>
      <c r="N7" s="1">
        <f t="shared" si="7"/>
        <v>4.27387372523949</v>
      </c>
      <c r="O7" s="1">
        <f t="shared" si="8"/>
        <v>1.2977417360062</v>
      </c>
      <c r="P7" s="1">
        <f t="shared" si="9"/>
        <v>0.559966</v>
      </c>
      <c r="Q7" s="1">
        <f t="shared" si="10"/>
        <v>0.886436372701608</v>
      </c>
      <c r="R7" s="1">
        <f t="shared" si="11"/>
        <v>0.445145945189667</v>
      </c>
      <c r="S7" s="1">
        <f t="shared" si="12"/>
        <v>0.534407753015214</v>
      </c>
      <c r="T7" s="1">
        <f t="shared" si="13"/>
        <v>3.08176633728149</v>
      </c>
      <c r="U7" s="1">
        <f t="shared" si="14"/>
        <v>37.28792</v>
      </c>
      <c r="V7" s="1">
        <f t="shared" si="15"/>
        <v>0.239656519767054</v>
      </c>
      <c r="W7" s="1">
        <f t="shared" si="16"/>
        <v>-0.0208663877195251</v>
      </c>
      <c r="X7" s="1">
        <f t="shared" si="17"/>
        <v>0.360897758899181</v>
      </c>
      <c r="Y7" s="1">
        <f t="shared" si="18"/>
        <v>0.843649881957318</v>
      </c>
      <c r="Z7" s="1">
        <f t="shared" si="19"/>
        <v>1.35237534867014</v>
      </c>
      <c r="AA7" s="1">
        <f t="shared" si="20"/>
        <v>1.70875349407041</v>
      </c>
      <c r="AB7" s="1">
        <f t="shared" si="21"/>
        <v>0.140235848540631</v>
      </c>
      <c r="AC7" s="1">
        <f t="shared" si="22"/>
        <v>-0.278756205246214</v>
      </c>
      <c r="AD7" s="1">
        <f t="shared" si="23"/>
        <v>0.48014225420926</v>
      </c>
      <c r="AE7" s="1">
        <f t="shared" si="24"/>
        <v>0.27863029017642</v>
      </c>
      <c r="AF7" s="8">
        <v>40.9666666666667</v>
      </c>
    </row>
    <row r="8" spans="1:32">
      <c r="A8" s="4">
        <v>0.059015</v>
      </c>
      <c r="B8" s="4">
        <v>0.354301</v>
      </c>
      <c r="C8" s="4">
        <v>0.259823</v>
      </c>
      <c r="D8" s="4">
        <v>0.549524</v>
      </c>
      <c r="E8" s="4">
        <v>0.822541</v>
      </c>
      <c r="F8" s="4">
        <v>0.854448</v>
      </c>
      <c r="G8" s="1">
        <f t="shared" si="0"/>
        <v>0.53364486736171</v>
      </c>
      <c r="H8" s="3">
        <f t="shared" si="1"/>
        <v>0.413772420907897</v>
      </c>
      <c r="I8" s="1">
        <f t="shared" si="2"/>
        <v>0.552532691227186</v>
      </c>
      <c r="J8" s="6">
        <f t="shared" si="3"/>
        <v>0.599898540094378</v>
      </c>
      <c r="K8" s="1">
        <f t="shared" si="4"/>
        <v>1.10511876692144</v>
      </c>
      <c r="L8" s="3">
        <f t="shared" si="5"/>
        <v>0.786523918200467</v>
      </c>
      <c r="M8" s="1">
        <f t="shared" si="6"/>
        <v>1.11127608666576</v>
      </c>
      <c r="N8" s="1">
        <f t="shared" si="7"/>
        <v>4.81490372424053</v>
      </c>
      <c r="O8" s="1">
        <f t="shared" si="8"/>
        <v>1.32329150269708</v>
      </c>
      <c r="P8" s="1">
        <f t="shared" si="9"/>
        <v>0.594625</v>
      </c>
      <c r="Q8" s="1">
        <f t="shared" si="10"/>
        <v>1.05254728150749</v>
      </c>
      <c r="R8" s="1">
        <f t="shared" si="11"/>
        <v>0.466639356934278</v>
      </c>
      <c r="S8" s="1">
        <f t="shared" si="12"/>
        <v>0.563310375596755</v>
      </c>
      <c r="T8" s="1">
        <f t="shared" si="13"/>
        <v>3.28857722372538</v>
      </c>
      <c r="U8" s="1">
        <f t="shared" si="14"/>
        <v>39.45662</v>
      </c>
      <c r="V8" s="1">
        <f t="shared" si="15"/>
        <v>0.273653357217409</v>
      </c>
      <c r="W8" s="1">
        <f t="shared" si="16"/>
        <v>-0.0286348653065547</v>
      </c>
      <c r="X8" s="1">
        <f t="shared" si="17"/>
        <v>0.379354512185626</v>
      </c>
      <c r="Y8" s="1">
        <f t="shared" si="18"/>
        <v>0.870788417264848</v>
      </c>
      <c r="Z8" s="1">
        <f t="shared" si="19"/>
        <v>1.27852360359517</v>
      </c>
      <c r="AA8" s="1">
        <f t="shared" si="20"/>
        <v>1.76855460863455</v>
      </c>
      <c r="AB8" s="1">
        <f t="shared" si="21"/>
        <v>0.145861341417877</v>
      </c>
      <c r="AC8" s="1">
        <f t="shared" si="22"/>
        <v>-0.252137677396634</v>
      </c>
      <c r="AD8" s="1">
        <f t="shared" si="23"/>
        <v>0.500395772346832</v>
      </c>
      <c r="AE8" s="1">
        <f t="shared" si="24"/>
        <v>0.299462617835126</v>
      </c>
      <c r="AF8" s="8">
        <v>47.4333333333333</v>
      </c>
    </row>
    <row r="9" spans="1:32">
      <c r="A9" s="4">
        <v>0.06481</v>
      </c>
      <c r="B9" s="4">
        <v>0.374734</v>
      </c>
      <c r="C9" s="4">
        <v>0.27531</v>
      </c>
      <c r="D9" s="4">
        <v>0.569695</v>
      </c>
      <c r="E9" s="4">
        <v>0.868667</v>
      </c>
      <c r="F9" s="4">
        <v>0.910055</v>
      </c>
      <c r="G9" s="1">
        <f t="shared" si="0"/>
        <v>0.535484850657814</v>
      </c>
      <c r="H9" s="3">
        <f t="shared" si="1"/>
        <v>0.416660634547774</v>
      </c>
      <c r="I9" s="1">
        <f t="shared" si="2"/>
        <v>0.564932522035286</v>
      </c>
      <c r="J9" s="6">
        <f t="shared" si="3"/>
        <v>0.617264321325782</v>
      </c>
      <c r="K9" s="1">
        <f t="shared" si="4"/>
        <v>1.11112327619964</v>
      </c>
      <c r="L9" s="3">
        <f t="shared" si="5"/>
        <v>0.802469004652937</v>
      </c>
      <c r="M9" s="1">
        <f t="shared" si="6"/>
        <v>1.19867391574328</v>
      </c>
      <c r="N9" s="1">
        <f t="shared" si="7"/>
        <v>6.92937037911264</v>
      </c>
      <c r="O9" s="1">
        <f t="shared" si="8"/>
        <v>1.45546855258402</v>
      </c>
      <c r="P9" s="1">
        <f t="shared" si="9"/>
        <v>0.634745</v>
      </c>
      <c r="Q9" s="1">
        <f t="shared" si="10"/>
        <v>1.15617303870781</v>
      </c>
      <c r="R9" s="1">
        <f t="shared" si="11"/>
        <v>0.471801332723833</v>
      </c>
      <c r="S9" s="1">
        <f t="shared" si="12"/>
        <v>0.583006287728352</v>
      </c>
      <c r="T9" s="1">
        <f t="shared" si="13"/>
        <v>3.30556463622825</v>
      </c>
      <c r="U9" s="1">
        <f t="shared" si="14"/>
        <v>42.06166</v>
      </c>
      <c r="V9" s="1">
        <f t="shared" si="15"/>
        <v>0.287135186208467</v>
      </c>
      <c r="W9" s="1">
        <f t="shared" si="16"/>
        <v>-0.0349158276142791</v>
      </c>
      <c r="X9" s="1">
        <f t="shared" si="17"/>
        <v>0.375690628017196</v>
      </c>
      <c r="Y9" s="1">
        <f t="shared" si="18"/>
        <v>0.867038000133352</v>
      </c>
      <c r="Z9" s="1">
        <f t="shared" si="19"/>
        <v>1.09615763701558</v>
      </c>
      <c r="AA9" s="1">
        <f t="shared" si="20"/>
        <v>1.7841995635207</v>
      </c>
      <c r="AB9" s="1">
        <f t="shared" si="21"/>
        <v>0.150347996902376</v>
      </c>
      <c r="AC9" s="1">
        <f t="shared" si="22"/>
        <v>-0.285545310244133</v>
      </c>
      <c r="AD9" s="1">
        <f t="shared" si="23"/>
        <v>0.51591191349355</v>
      </c>
      <c r="AE9" s="1">
        <f t="shared" si="24"/>
        <v>0.303929821293606</v>
      </c>
      <c r="AF9" s="8">
        <v>39.7333333333333</v>
      </c>
    </row>
    <row r="10" spans="1:32">
      <c r="A10" s="4">
        <v>0.06727</v>
      </c>
      <c r="B10" s="4">
        <v>0.361104</v>
      </c>
      <c r="C10" s="4">
        <v>0.264514</v>
      </c>
      <c r="D10" s="4">
        <v>0.576031</v>
      </c>
      <c r="E10" s="4">
        <v>0.864114</v>
      </c>
      <c r="F10" s="4">
        <v>0.900784</v>
      </c>
      <c r="G10" s="1">
        <f t="shared" si="0"/>
        <v>0.546014839122697</v>
      </c>
      <c r="H10" s="3">
        <f t="shared" si="1"/>
        <v>0.427676624232896</v>
      </c>
      <c r="I10" s="1">
        <f t="shared" si="2"/>
        <v>0.573113640921925</v>
      </c>
      <c r="J10" s="6">
        <f t="shared" si="3"/>
        <v>0.627332370622447</v>
      </c>
      <c r="K10" s="1">
        <f t="shared" si="4"/>
        <v>1.14603693576827</v>
      </c>
      <c r="L10" s="3">
        <f t="shared" si="5"/>
        <v>0.840941879320565</v>
      </c>
      <c r="M10" s="1">
        <f t="shared" si="6"/>
        <v>1.17488844111241</v>
      </c>
      <c r="N10" s="1">
        <f t="shared" si="7"/>
        <v>6.62896839998234</v>
      </c>
      <c r="O10" s="1">
        <f t="shared" si="8"/>
        <v>1.40990708972978</v>
      </c>
      <c r="P10" s="1">
        <f t="shared" si="9"/>
        <v>0.63627</v>
      </c>
      <c r="Q10" s="1">
        <f t="shared" si="10"/>
        <v>1.0424888529358</v>
      </c>
      <c r="R10" s="1">
        <f t="shared" si="11"/>
        <v>0.480095797322564</v>
      </c>
      <c r="S10" s="1">
        <f t="shared" si="12"/>
        <v>0.589417391742556</v>
      </c>
      <c r="T10" s="1">
        <f t="shared" si="13"/>
        <v>3.40543033639051</v>
      </c>
      <c r="U10" s="1">
        <f t="shared" si="14"/>
        <v>42.0398</v>
      </c>
      <c r="V10" s="1">
        <f t="shared" si="15"/>
        <v>0.278686653542699</v>
      </c>
      <c r="W10" s="1">
        <f t="shared" si="16"/>
        <v>-0.031468345436103</v>
      </c>
      <c r="X10" s="1">
        <f t="shared" si="17"/>
        <v>0.370424063939764</v>
      </c>
      <c r="Y10" s="1">
        <f t="shared" si="18"/>
        <v>0.861020149702393</v>
      </c>
      <c r="Z10" s="1">
        <f t="shared" si="19"/>
        <v>1.13132373455357</v>
      </c>
      <c r="AA10" s="1">
        <f t="shared" si="20"/>
        <v>1.82727843194312</v>
      </c>
      <c r="AB10" s="1">
        <f t="shared" si="21"/>
        <v>0.150853235624996</v>
      </c>
      <c r="AC10" s="1">
        <f t="shared" si="22"/>
        <v>-0.260126370436647</v>
      </c>
      <c r="AD10" s="1">
        <f t="shared" si="23"/>
        <v>0.53318542319807</v>
      </c>
      <c r="AE10" s="1">
        <f t="shared" si="24"/>
        <v>0.322210985055873</v>
      </c>
      <c r="AF10" s="8">
        <v>44.5</v>
      </c>
    </row>
    <row r="11" spans="1:32">
      <c r="A11" s="4">
        <v>0.059609</v>
      </c>
      <c r="B11" s="4">
        <v>0.365451</v>
      </c>
      <c r="C11" s="4">
        <v>0.268435</v>
      </c>
      <c r="D11" s="4">
        <v>0.551842</v>
      </c>
      <c r="E11" s="4">
        <v>0.812722</v>
      </c>
      <c r="F11" s="4">
        <v>0.840463</v>
      </c>
      <c r="G11" s="1">
        <f t="shared" si="0"/>
        <v>0.51585267535878</v>
      </c>
      <c r="H11" s="3">
        <f t="shared" si="1"/>
        <v>0.39390205271686</v>
      </c>
      <c r="I11" s="1">
        <f t="shared" si="2"/>
        <v>0.533310377662226</v>
      </c>
      <c r="J11" s="6">
        <f t="shared" si="3"/>
        <v>0.575548746793888</v>
      </c>
      <c r="K11" s="1">
        <f t="shared" si="4"/>
        <v>1.04846012231534</v>
      </c>
      <c r="L11" s="3">
        <f t="shared" si="5"/>
        <v>0.77358540313521</v>
      </c>
      <c r="M11" s="1">
        <f t="shared" si="6"/>
        <v>1.11093614374663</v>
      </c>
      <c r="N11" s="1">
        <f t="shared" si="7"/>
        <v>4.48778286824934</v>
      </c>
      <c r="O11" s="1">
        <f t="shared" si="8"/>
        <v>1.32450449059096</v>
      </c>
      <c r="P11" s="1">
        <f t="shared" si="9"/>
        <v>0.572028</v>
      </c>
      <c r="Q11" s="1">
        <f t="shared" si="10"/>
        <v>1.01839756957309</v>
      </c>
      <c r="R11" s="1">
        <f t="shared" si="11"/>
        <v>0.450806920650832</v>
      </c>
      <c r="S11" s="1">
        <f t="shared" si="12"/>
        <v>0.543214666757196</v>
      </c>
      <c r="T11" s="1">
        <f t="shared" si="13"/>
        <v>3.13097397880306</v>
      </c>
      <c r="U11" s="1">
        <f t="shared" si="14"/>
        <v>38.20232</v>
      </c>
      <c r="V11" s="1">
        <f t="shared" si="15"/>
        <v>0.260277320366706</v>
      </c>
      <c r="W11" s="1">
        <f t="shared" si="16"/>
        <v>-0.0250167283194666</v>
      </c>
      <c r="X11" s="1">
        <f t="shared" si="17"/>
        <v>0.380432996583395</v>
      </c>
      <c r="Y11" s="1">
        <f t="shared" si="18"/>
        <v>0.867546151863406</v>
      </c>
      <c r="Z11" s="1">
        <f t="shared" si="19"/>
        <v>1.31571449866011</v>
      </c>
      <c r="AA11" s="1">
        <f t="shared" si="20"/>
        <v>1.68927140537224</v>
      </c>
      <c r="AB11" s="1">
        <f t="shared" si="21"/>
        <v>0.142901566261853</v>
      </c>
      <c r="AC11" s="1">
        <f t="shared" si="22"/>
        <v>-0.275439292057289</v>
      </c>
      <c r="AD11" s="1">
        <f t="shared" si="23"/>
        <v>0.476054388049556</v>
      </c>
      <c r="AE11" s="1">
        <f t="shared" si="24"/>
        <v>0.275628280277205</v>
      </c>
      <c r="AF11" s="8">
        <v>43.7666666666667</v>
      </c>
    </row>
    <row r="12" spans="1:32">
      <c r="A12" s="4">
        <v>0.071853</v>
      </c>
      <c r="B12" s="4">
        <v>0.353639</v>
      </c>
      <c r="C12" s="4">
        <v>0.249204</v>
      </c>
      <c r="D12" s="4">
        <v>0.553473</v>
      </c>
      <c r="E12" s="4">
        <v>0.846816</v>
      </c>
      <c r="F12" s="4">
        <v>0.882283</v>
      </c>
      <c r="G12" s="1">
        <f t="shared" si="0"/>
        <v>0.559510626282052</v>
      </c>
      <c r="H12" s="3">
        <f t="shared" si="1"/>
        <v>0.427732494445442</v>
      </c>
      <c r="I12" s="1">
        <f t="shared" si="2"/>
        <v>0.5820570436663</v>
      </c>
      <c r="J12" s="6">
        <f t="shared" si="3"/>
        <v>0.638088608138955</v>
      </c>
      <c r="K12" s="1">
        <f t="shared" si="4"/>
        <v>1.19221784747436</v>
      </c>
      <c r="L12" s="3">
        <f t="shared" si="5"/>
        <v>0.824042194072326</v>
      </c>
      <c r="M12" s="1">
        <f t="shared" si="6"/>
        <v>1.12789093175776</v>
      </c>
      <c r="N12" s="1">
        <f t="shared" si="7"/>
        <v>5.75962894297055</v>
      </c>
      <c r="O12" s="1">
        <f t="shared" si="8"/>
        <v>1.36500036357392</v>
      </c>
      <c r="P12" s="1">
        <f t="shared" si="9"/>
        <v>0.633079</v>
      </c>
      <c r="Q12" s="1">
        <f t="shared" si="10"/>
        <v>1.08065560408717</v>
      </c>
      <c r="R12" s="1">
        <f t="shared" si="11"/>
        <v>0.490193861804261</v>
      </c>
      <c r="S12" s="1">
        <f t="shared" si="12"/>
        <v>0.59515916171728</v>
      </c>
      <c r="T12" s="1">
        <f t="shared" si="13"/>
        <v>3.54040464840051</v>
      </c>
      <c r="U12" s="1">
        <f t="shared" si="14"/>
        <v>42.16214</v>
      </c>
      <c r="V12" s="1">
        <f t="shared" si="15"/>
        <v>0.290599892000527</v>
      </c>
      <c r="W12" s="1">
        <f t="shared" si="16"/>
        <v>-0.0313454772348246</v>
      </c>
      <c r="X12" s="1">
        <f t="shared" si="17"/>
        <v>0.375578969888217</v>
      </c>
      <c r="Y12" s="1">
        <f t="shared" si="18"/>
        <v>0.849386251016626</v>
      </c>
      <c r="Z12" s="1">
        <f t="shared" si="19"/>
        <v>1.1994843711916</v>
      </c>
      <c r="AA12" s="1">
        <f t="shared" si="20"/>
        <v>1.75809610810459</v>
      </c>
      <c r="AB12" s="1">
        <f t="shared" si="21"/>
        <v>0.153600806045542</v>
      </c>
      <c r="AC12" s="1">
        <f t="shared" si="22"/>
        <v>-0.223392299790091</v>
      </c>
      <c r="AD12" s="1">
        <f t="shared" si="23"/>
        <v>0.557560840968087</v>
      </c>
      <c r="AE12" s="1">
        <f t="shared" si="24"/>
        <v>0.34819282447484</v>
      </c>
      <c r="AF12" s="8">
        <v>41.2333333333333</v>
      </c>
    </row>
    <row r="13" spans="1:32">
      <c r="A13" s="4">
        <v>0.063163</v>
      </c>
      <c r="B13" s="4">
        <v>0.372117</v>
      </c>
      <c r="C13" s="4">
        <v>0.279053</v>
      </c>
      <c r="D13" s="4">
        <v>0.573839</v>
      </c>
      <c r="E13" s="4">
        <v>0.858496</v>
      </c>
      <c r="F13" s="4">
        <v>0.893902</v>
      </c>
      <c r="G13" s="1">
        <f t="shared" si="0"/>
        <v>0.52418805495522</v>
      </c>
      <c r="H13" s="3">
        <f t="shared" si="1"/>
        <v>0.41214626320774</v>
      </c>
      <c r="I13" s="1">
        <f t="shared" si="2"/>
        <v>0.551284105071565</v>
      </c>
      <c r="J13" s="6">
        <f t="shared" si="3"/>
        <v>0.599588466225927</v>
      </c>
      <c r="K13" s="1">
        <f t="shared" si="4"/>
        <v>1.07469306820415</v>
      </c>
      <c r="L13" s="3">
        <f t="shared" si="5"/>
        <v>0.80139458390485</v>
      </c>
      <c r="M13" s="1">
        <f t="shared" si="6"/>
        <v>1.19078933680284</v>
      </c>
      <c r="N13" s="1">
        <f t="shared" si="7"/>
        <v>6.3171500452284</v>
      </c>
      <c r="O13" s="1">
        <f t="shared" si="8"/>
        <v>1.42367606703797</v>
      </c>
      <c r="P13" s="1">
        <f t="shared" si="9"/>
        <v>0.614849</v>
      </c>
      <c r="Q13" s="1">
        <f t="shared" si="10"/>
        <v>1.08574694863392</v>
      </c>
      <c r="R13" s="1">
        <f t="shared" si="11"/>
        <v>0.461267634691344</v>
      </c>
      <c r="S13" s="1">
        <f t="shared" si="12"/>
        <v>0.56771163578102</v>
      </c>
      <c r="T13" s="1">
        <f t="shared" si="13"/>
        <v>3.20334130075649</v>
      </c>
      <c r="U13" s="1">
        <f t="shared" si="14"/>
        <v>40.6135</v>
      </c>
      <c r="V13" s="1">
        <f t="shared" si="15"/>
        <v>0.272868950641755</v>
      </c>
      <c r="W13" s="1">
        <f t="shared" si="16"/>
        <v>-0.0301853012263897</v>
      </c>
      <c r="X13" s="1">
        <f t="shared" si="17"/>
        <v>0.370028993510976</v>
      </c>
      <c r="Y13" s="1">
        <f t="shared" si="18"/>
        <v>0.868006875186116</v>
      </c>
      <c r="Z13" s="1">
        <f t="shared" si="19"/>
        <v>1.14149488967587</v>
      </c>
      <c r="AA13" s="1">
        <f t="shared" si="20"/>
        <v>1.80143079545562</v>
      </c>
      <c r="AB13" s="1">
        <f t="shared" si="21"/>
        <v>0.146305342857337</v>
      </c>
      <c r="AC13" s="1">
        <f t="shared" si="22"/>
        <v>-0.295198098400329</v>
      </c>
      <c r="AD13" s="1">
        <f t="shared" si="23"/>
        <v>0.496727659337259</v>
      </c>
      <c r="AE13" s="1">
        <f t="shared" si="24"/>
        <v>0.287259557402014</v>
      </c>
      <c r="AF13" s="8">
        <v>42.2333333333333</v>
      </c>
    </row>
    <row r="14" spans="1:32">
      <c r="A14" s="4">
        <v>0.065129</v>
      </c>
      <c r="B14" s="4">
        <v>0.385929</v>
      </c>
      <c r="C14" s="4">
        <v>0.291788</v>
      </c>
      <c r="D14" s="4">
        <v>0.589862</v>
      </c>
      <c r="E14" s="4">
        <v>0.845987</v>
      </c>
      <c r="F14" s="4">
        <v>0.872929</v>
      </c>
      <c r="G14" s="1">
        <f t="shared" si="0"/>
        <v>0.49895468169521</v>
      </c>
      <c r="H14" s="3">
        <f t="shared" si="1"/>
        <v>0.386858565461712</v>
      </c>
      <c r="I14" s="1">
        <f t="shared" si="2"/>
        <v>0.523639453432625</v>
      </c>
      <c r="J14" s="6">
        <f t="shared" si="3"/>
        <v>0.564604809180341</v>
      </c>
      <c r="K14" s="1">
        <f t="shared" si="4"/>
        <v>0.996867863230906</v>
      </c>
      <c r="L14" s="3">
        <f t="shared" si="5"/>
        <v>0.811770132722388</v>
      </c>
      <c r="M14" s="1">
        <f t="shared" si="6"/>
        <v>1.19453920577454</v>
      </c>
      <c r="N14" s="1">
        <f t="shared" si="7"/>
        <v>5.66789167148228</v>
      </c>
      <c r="O14" s="1">
        <f t="shared" si="8"/>
        <v>1.42154408855002</v>
      </c>
      <c r="P14" s="1">
        <f t="shared" si="9"/>
        <v>0.581141</v>
      </c>
      <c r="Q14" s="1">
        <f t="shared" si="10"/>
        <v>0.949653441762784</v>
      </c>
      <c r="R14" s="1">
        <f t="shared" si="11"/>
        <v>0.438690678839329</v>
      </c>
      <c r="S14" s="1">
        <f t="shared" si="12"/>
        <v>0.53848214703464</v>
      </c>
      <c r="T14" s="1">
        <f t="shared" si="13"/>
        <v>2.99165490013297</v>
      </c>
      <c r="U14" s="1">
        <f t="shared" si="14"/>
        <v>38.6341</v>
      </c>
      <c r="V14" s="1">
        <f t="shared" si="15"/>
        <v>0.243035003352746</v>
      </c>
      <c r="W14" s="1">
        <f t="shared" si="16"/>
        <v>-0.0231317993984804</v>
      </c>
      <c r="X14" s="1">
        <f t="shared" si="17"/>
        <v>0.36760293238245</v>
      </c>
      <c r="Y14" s="1">
        <f t="shared" si="18"/>
        <v>0.861140782339685</v>
      </c>
      <c r="Z14" s="1">
        <f t="shared" si="19"/>
        <v>1.19513499853535</v>
      </c>
      <c r="AA14" s="1">
        <f t="shared" si="20"/>
        <v>1.71013943054615</v>
      </c>
      <c r="AB14" s="1">
        <f t="shared" si="21"/>
        <v>0.141396545478525</v>
      </c>
      <c r="AC14" s="1">
        <f t="shared" si="22"/>
        <v>-0.327249860050907</v>
      </c>
      <c r="AD14" s="1">
        <f t="shared" si="23"/>
        <v>0.463401813510794</v>
      </c>
      <c r="AE14" s="1">
        <f t="shared" si="24"/>
        <v>0.254770816802935</v>
      </c>
      <c r="AF14" s="8">
        <v>45.9</v>
      </c>
    </row>
    <row r="15" spans="1:32">
      <c r="A15" s="4">
        <v>0.075617</v>
      </c>
      <c r="B15" s="4">
        <v>0.417084</v>
      </c>
      <c r="C15" s="4">
        <v>0.310355</v>
      </c>
      <c r="D15" s="4">
        <v>0.639091</v>
      </c>
      <c r="E15" s="4">
        <v>0.913324</v>
      </c>
      <c r="F15" s="4">
        <v>0.945723</v>
      </c>
      <c r="G15" s="1">
        <f t="shared" si="0"/>
        <v>0.505834828728789</v>
      </c>
      <c r="H15" s="3">
        <f t="shared" si="1"/>
        <v>0.387904523531212</v>
      </c>
      <c r="I15" s="1">
        <f t="shared" si="2"/>
        <v>0.542716211922249</v>
      </c>
      <c r="J15" s="6">
        <f t="shared" si="3"/>
        <v>0.590364513161685</v>
      </c>
      <c r="K15" s="1">
        <f t="shared" si="4"/>
        <v>1.01762474802274</v>
      </c>
      <c r="L15" s="3">
        <f t="shared" si="5"/>
        <v>0.894775494877157</v>
      </c>
      <c r="M15" s="1">
        <f t="shared" si="6"/>
        <v>1.32433933400518</v>
      </c>
      <c r="N15" s="1">
        <f t="shared" si="7"/>
        <v>10.911013429323</v>
      </c>
      <c r="O15" s="1">
        <f t="shared" si="8"/>
        <v>1.62240013998586</v>
      </c>
      <c r="P15" s="1">
        <f t="shared" si="9"/>
        <v>0.635368</v>
      </c>
      <c r="Q15" s="1">
        <f t="shared" si="10"/>
        <v>0.932760634673416</v>
      </c>
      <c r="R15" s="1">
        <f t="shared" si="11"/>
        <v>0.448681499182955</v>
      </c>
      <c r="S15" s="1">
        <f t="shared" si="12"/>
        <v>0.566913806023238</v>
      </c>
      <c r="T15" s="1">
        <f t="shared" si="13"/>
        <v>3.04722978524593</v>
      </c>
      <c r="U15" s="1">
        <f t="shared" si="14"/>
        <v>42.39124</v>
      </c>
      <c r="V15" s="1">
        <f t="shared" si="15"/>
        <v>0.244118597730396</v>
      </c>
      <c r="W15" s="1">
        <f t="shared" si="16"/>
        <v>-0.0257937803225596</v>
      </c>
      <c r="X15" s="1">
        <f t="shared" si="17"/>
        <v>0.367331617683217</v>
      </c>
      <c r="Y15" s="1">
        <f t="shared" si="18"/>
        <v>0.851925901266963</v>
      </c>
      <c r="Z15" s="1">
        <f t="shared" si="19"/>
        <v>0.972820024308519</v>
      </c>
      <c r="AA15" s="1">
        <f t="shared" si="20"/>
        <v>1.68723524091708</v>
      </c>
      <c r="AB15" s="1">
        <f t="shared" si="21"/>
        <v>0.148955444482509</v>
      </c>
      <c r="AC15" s="1">
        <f t="shared" si="22"/>
        <v>-0.364668109930669</v>
      </c>
      <c r="AD15" s="1">
        <f t="shared" si="23"/>
        <v>0.490143333645506</v>
      </c>
      <c r="AE15" s="1">
        <f t="shared" si="24"/>
        <v>0.268732023267794</v>
      </c>
      <c r="AF15" s="8">
        <v>38.3333333333333</v>
      </c>
    </row>
    <row r="16" spans="1:32">
      <c r="A16" s="4">
        <v>0.06369</v>
      </c>
      <c r="B16" s="4">
        <v>0.383775</v>
      </c>
      <c r="C16" s="4">
        <v>0.288705</v>
      </c>
      <c r="D16" s="4">
        <v>0.588277</v>
      </c>
      <c r="E16" s="4">
        <v>0.87839</v>
      </c>
      <c r="F16" s="4">
        <v>0.913319</v>
      </c>
      <c r="G16" s="1">
        <f t="shared" si="0"/>
        <v>0.519635215270244</v>
      </c>
      <c r="H16" s="3">
        <f t="shared" si="1"/>
        <v>0.40825414349307</v>
      </c>
      <c r="I16" s="1">
        <f t="shared" si="2"/>
        <v>0.550474611403834</v>
      </c>
      <c r="J16" s="6">
        <f t="shared" si="3"/>
        <v>0.599159085737878</v>
      </c>
      <c r="K16" s="1">
        <f t="shared" si="4"/>
        <v>1.06029812159197</v>
      </c>
      <c r="L16" s="3">
        <f t="shared" si="5"/>
        <v>0.815375688572072</v>
      </c>
      <c r="M16" s="1">
        <f t="shared" si="6"/>
        <v>1.23491659578656</v>
      </c>
      <c r="N16" s="1">
        <f t="shared" si="7"/>
        <v>7.51022942192254</v>
      </c>
      <c r="O16" s="1">
        <f t="shared" si="8"/>
        <v>1.4821193557548</v>
      </c>
      <c r="P16" s="1">
        <f t="shared" si="9"/>
        <v>0.624614</v>
      </c>
      <c r="Q16" s="1">
        <f t="shared" si="10"/>
        <v>1.08502129705046</v>
      </c>
      <c r="R16" s="1">
        <f t="shared" si="11"/>
        <v>0.458592506446289</v>
      </c>
      <c r="S16" s="1">
        <f t="shared" si="12"/>
        <v>0.569711708104027</v>
      </c>
      <c r="T16" s="1">
        <f t="shared" si="13"/>
        <v>3.16350253719194</v>
      </c>
      <c r="U16" s="1">
        <f t="shared" si="14"/>
        <v>41.27964</v>
      </c>
      <c r="V16" s="1">
        <f t="shared" si="15"/>
        <v>0.270412238025197</v>
      </c>
      <c r="W16" s="1">
        <f t="shared" si="16"/>
        <v>-0.0290584880168782</v>
      </c>
      <c r="X16" s="1">
        <f t="shared" si="17"/>
        <v>0.370692310783119</v>
      </c>
      <c r="Y16" s="1">
        <f t="shared" si="18"/>
        <v>0.8696224906833</v>
      </c>
      <c r="Z16" s="1">
        <f t="shared" si="19"/>
        <v>1.07758911719397</v>
      </c>
      <c r="AA16" s="1">
        <f t="shared" si="20"/>
        <v>1.79029021138567</v>
      </c>
      <c r="AB16" s="1">
        <f t="shared" si="21"/>
        <v>0.147060154774229</v>
      </c>
      <c r="AC16" s="1">
        <f t="shared" si="22"/>
        <v>-0.316701341800639</v>
      </c>
      <c r="AD16" s="1">
        <f t="shared" si="23"/>
        <v>0.492928380358562</v>
      </c>
      <c r="AE16" s="1">
        <f t="shared" si="24"/>
        <v>0.280019677107633</v>
      </c>
      <c r="AF16" s="8">
        <v>44.7333333333333</v>
      </c>
    </row>
    <row r="17" spans="1:32">
      <c r="A17" s="4">
        <v>0.062618</v>
      </c>
      <c r="B17" s="4">
        <v>0.349741</v>
      </c>
      <c r="C17" s="4">
        <v>0.258461</v>
      </c>
      <c r="D17" s="4">
        <v>0.557953</v>
      </c>
      <c r="E17" s="4">
        <v>0.848518</v>
      </c>
      <c r="F17" s="4">
        <v>0.881439</v>
      </c>
      <c r="G17" s="1">
        <f t="shared" si="0"/>
        <v>0.54651987016405</v>
      </c>
      <c r="H17" s="3">
        <f t="shared" si="1"/>
        <v>0.431860491560942</v>
      </c>
      <c r="I17" s="1">
        <f t="shared" si="2"/>
        <v>0.569831697054698</v>
      </c>
      <c r="J17" s="6">
        <f t="shared" si="3"/>
        <v>0.622543365124205</v>
      </c>
      <c r="K17" s="1">
        <f t="shared" si="4"/>
        <v>1.14773552215895</v>
      </c>
      <c r="L17" s="3">
        <f t="shared" si="5"/>
        <v>0.808580418046823</v>
      </c>
      <c r="M17" s="1">
        <f t="shared" si="6"/>
        <v>1.14426618154945</v>
      </c>
      <c r="N17" s="1">
        <f t="shared" si="7"/>
        <v>5.81877054699568</v>
      </c>
      <c r="O17" s="1">
        <f t="shared" si="8"/>
        <v>1.35551987746421</v>
      </c>
      <c r="P17" s="1">
        <f t="shared" si="9"/>
        <v>0.622978</v>
      </c>
      <c r="Q17" s="1">
        <f t="shared" si="10"/>
        <v>1.08011566252187</v>
      </c>
      <c r="R17" s="1">
        <f t="shared" si="11"/>
        <v>0.4792507115932</v>
      </c>
      <c r="S17" s="1">
        <f t="shared" si="12"/>
        <v>0.58349794830407</v>
      </c>
      <c r="T17" s="1">
        <f t="shared" si="13"/>
        <v>3.41033656915357</v>
      </c>
      <c r="U17" s="1">
        <f t="shared" si="14"/>
        <v>41.02988</v>
      </c>
      <c r="V17" s="1">
        <f t="shared" si="15"/>
        <v>0.283784542503728</v>
      </c>
      <c r="W17" s="1">
        <f t="shared" si="16"/>
        <v>-0.0288806035617159</v>
      </c>
      <c r="X17" s="1">
        <f t="shared" si="17"/>
        <v>0.37077940466077</v>
      </c>
      <c r="Y17" s="1">
        <f t="shared" si="18"/>
        <v>0.867342755786992</v>
      </c>
      <c r="Z17" s="1">
        <f t="shared" si="19"/>
        <v>1.19486977924212</v>
      </c>
      <c r="AA17" s="1">
        <f t="shared" si="20"/>
        <v>1.86249102092517</v>
      </c>
      <c r="AB17" s="1">
        <f t="shared" si="21"/>
        <v>0.148662414483736</v>
      </c>
      <c r="AC17" s="1">
        <f t="shared" si="22"/>
        <v>-0.246341956665853</v>
      </c>
      <c r="AD17" s="1">
        <f t="shared" si="23"/>
        <v>0.525707409445178</v>
      </c>
      <c r="AE17" s="1">
        <f t="shared" si="24"/>
        <v>0.31977333963195</v>
      </c>
      <c r="AF17" s="8">
        <v>52.8</v>
      </c>
    </row>
    <row r="18" spans="1:32">
      <c r="A18" s="4">
        <v>0.066559</v>
      </c>
      <c r="B18" s="4">
        <v>0.378359</v>
      </c>
      <c r="C18" s="4">
        <v>0.283645</v>
      </c>
      <c r="D18" s="4">
        <v>0.590954</v>
      </c>
      <c r="E18" s="4">
        <v>0.869599</v>
      </c>
      <c r="F18" s="4">
        <v>0.901867</v>
      </c>
      <c r="G18" s="1">
        <f t="shared" si="0"/>
        <v>0.521481014110359</v>
      </c>
      <c r="H18" s="3">
        <f t="shared" si="1"/>
        <v>0.408918425340526</v>
      </c>
      <c r="I18" s="1">
        <f t="shared" si="2"/>
        <v>0.550178818068338</v>
      </c>
      <c r="J18" s="6">
        <f t="shared" si="3"/>
        <v>0.598445761369775</v>
      </c>
      <c r="K18" s="1">
        <f t="shared" si="4"/>
        <v>1.06611465286332</v>
      </c>
      <c r="L18" s="3">
        <f t="shared" si="5"/>
        <v>0.833341715133353</v>
      </c>
      <c r="M18" s="1">
        <f t="shared" si="6"/>
        <v>1.2139218683474</v>
      </c>
      <c r="N18" s="1">
        <f t="shared" si="7"/>
        <v>6.91610493784557</v>
      </c>
      <c r="O18" s="1">
        <f t="shared" si="8"/>
        <v>1.45078429511567</v>
      </c>
      <c r="P18" s="1">
        <f t="shared" si="9"/>
        <v>0.618222</v>
      </c>
      <c r="Q18" s="1">
        <f t="shared" si="10"/>
        <v>1.01172760966975</v>
      </c>
      <c r="R18" s="1">
        <f t="shared" si="11"/>
        <v>0.459469703726165</v>
      </c>
      <c r="S18" s="1">
        <f t="shared" si="12"/>
        <v>0.567794888586833</v>
      </c>
      <c r="T18" s="1">
        <f t="shared" si="13"/>
        <v>3.1795624812706</v>
      </c>
      <c r="U18" s="1">
        <f t="shared" si="14"/>
        <v>40.88188</v>
      </c>
      <c r="V18" s="1">
        <f t="shared" si="15"/>
        <v>0.262260525410118</v>
      </c>
      <c r="W18" s="1">
        <f t="shared" si="16"/>
        <v>-0.0272186194656823</v>
      </c>
      <c r="X18" s="1">
        <f t="shared" si="17"/>
        <v>0.367247195376007</v>
      </c>
      <c r="Y18" s="1">
        <f t="shared" si="18"/>
        <v>0.862541897883782</v>
      </c>
      <c r="Z18" s="1">
        <f t="shared" si="19"/>
        <v>1.11455463053836</v>
      </c>
      <c r="AA18" s="1">
        <f t="shared" si="20"/>
        <v>1.78693802514532</v>
      </c>
      <c r="AB18" s="1">
        <f t="shared" si="21"/>
        <v>0.146671413614155</v>
      </c>
      <c r="AC18" s="1">
        <f t="shared" si="22"/>
        <v>-0.305513550069608</v>
      </c>
      <c r="AD18" s="1">
        <f t="shared" si="23"/>
        <v>0.497836317050698</v>
      </c>
      <c r="AE18" s="1">
        <f t="shared" si="24"/>
        <v>0.285994989298431</v>
      </c>
      <c r="AF18" s="8">
        <v>43.3666666666667</v>
      </c>
    </row>
    <row r="19" spans="1:32">
      <c r="A19" s="4">
        <v>0.077406</v>
      </c>
      <c r="B19" s="4">
        <v>0.391266</v>
      </c>
      <c r="C19" s="4">
        <v>0.29731</v>
      </c>
      <c r="D19" s="4">
        <v>0.601638</v>
      </c>
      <c r="E19" s="4">
        <v>0.851339</v>
      </c>
      <c r="F19" s="4">
        <v>0.87827</v>
      </c>
      <c r="G19" s="1">
        <f t="shared" si="0"/>
        <v>0.494190101907144</v>
      </c>
      <c r="H19" s="3">
        <f t="shared" si="1"/>
        <v>0.383607869331787</v>
      </c>
      <c r="I19" s="1">
        <f t="shared" si="2"/>
        <v>0.520082598264481</v>
      </c>
      <c r="J19" s="6">
        <f t="shared" si="3"/>
        <v>0.56037971860635</v>
      </c>
      <c r="K19" s="1">
        <f t="shared" si="4"/>
        <v>0.982687379880404</v>
      </c>
      <c r="L19" s="3">
        <f t="shared" si="5"/>
        <v>0.827842034148868</v>
      </c>
      <c r="M19" s="1">
        <f t="shared" si="6"/>
        <v>1.21154278558112</v>
      </c>
      <c r="N19" s="1">
        <f t="shared" si="7"/>
        <v>5.90787092781563</v>
      </c>
      <c r="O19" s="1">
        <f t="shared" si="8"/>
        <v>1.44278124763854</v>
      </c>
      <c r="P19" s="1">
        <f t="shared" si="9"/>
        <v>0.58096</v>
      </c>
      <c r="Q19" s="1">
        <f t="shared" si="10"/>
        <v>0.908992928682211</v>
      </c>
      <c r="R19" s="1">
        <f t="shared" si="11"/>
        <v>0.434987046826098</v>
      </c>
      <c r="S19" s="1">
        <f t="shared" si="12"/>
        <v>0.535821501625284</v>
      </c>
      <c r="T19" s="1">
        <f t="shared" si="13"/>
        <v>2.9540546903905</v>
      </c>
      <c r="U19" s="1">
        <f t="shared" si="14"/>
        <v>38.61584</v>
      </c>
      <c r="V19" s="1">
        <f t="shared" si="15"/>
        <v>0.235315333707617</v>
      </c>
      <c r="W19" s="1">
        <f t="shared" si="16"/>
        <v>-0.022908691879753</v>
      </c>
      <c r="X19" s="1">
        <f t="shared" si="17"/>
        <v>0.352401559561995</v>
      </c>
      <c r="Y19" s="1">
        <f t="shared" si="18"/>
        <v>0.838007860404572</v>
      </c>
      <c r="Z19" s="1">
        <f t="shared" si="19"/>
        <v>1.17485821347784</v>
      </c>
      <c r="AA19" s="1">
        <f t="shared" si="20"/>
        <v>1.70566345423979</v>
      </c>
      <c r="AB19" s="1">
        <f t="shared" si="21"/>
        <v>0.140870396126137</v>
      </c>
      <c r="AC19" s="1">
        <f t="shared" si="22"/>
        <v>-0.339528815810513</v>
      </c>
      <c r="AD19" s="1">
        <f t="shared" si="23"/>
        <v>0.471315897500799</v>
      </c>
      <c r="AE19" s="1">
        <f t="shared" si="24"/>
        <v>0.258731737519026</v>
      </c>
      <c r="AF19" s="8">
        <v>43.8</v>
      </c>
    </row>
    <row r="20" spans="1:32">
      <c r="A20" s="4">
        <v>0.060922</v>
      </c>
      <c r="B20" s="4">
        <v>0.322424</v>
      </c>
      <c r="C20" s="4">
        <v>0.234614</v>
      </c>
      <c r="D20" s="4">
        <v>0.517278</v>
      </c>
      <c r="E20" s="4">
        <v>0.770766</v>
      </c>
      <c r="F20" s="4">
        <v>0.793178</v>
      </c>
      <c r="G20" s="1">
        <f t="shared" si="0"/>
        <v>0.543460155362175</v>
      </c>
      <c r="H20" s="3">
        <f t="shared" si="1"/>
        <v>0.421973069248711</v>
      </c>
      <c r="I20" s="1">
        <f t="shared" si="2"/>
        <v>0.54840318577398</v>
      </c>
      <c r="J20" s="6">
        <f t="shared" si="3"/>
        <v>0.592640446376779</v>
      </c>
      <c r="K20" s="1">
        <f t="shared" si="4"/>
        <v>1.13747893604079</v>
      </c>
      <c r="L20" s="3">
        <f t="shared" si="5"/>
        <v>0.762069005283572</v>
      </c>
      <c r="M20" s="1">
        <f t="shared" si="6"/>
        <v>1.00702913301262</v>
      </c>
      <c r="N20" s="1">
        <f t="shared" si="7"/>
        <v>3.46012371637715</v>
      </c>
      <c r="O20" s="1">
        <f t="shared" si="8"/>
        <v>1.17061111963824</v>
      </c>
      <c r="P20" s="1">
        <f t="shared" si="9"/>
        <v>0.558564</v>
      </c>
      <c r="Q20" s="1">
        <f t="shared" si="10"/>
        <v>0.976070528967254</v>
      </c>
      <c r="R20" s="1">
        <f t="shared" si="11"/>
        <v>0.470254051214354</v>
      </c>
      <c r="S20" s="1">
        <f t="shared" si="12"/>
        <v>0.550960323634758</v>
      </c>
      <c r="T20" s="1">
        <f t="shared" si="13"/>
        <v>3.38077864066083</v>
      </c>
      <c r="U20" s="1">
        <f t="shared" si="14"/>
        <v>37.02624</v>
      </c>
      <c r="V20" s="1">
        <f t="shared" si="15"/>
        <v>0.268439528620577</v>
      </c>
      <c r="W20" s="1">
        <f t="shared" si="16"/>
        <v>-0.0218059685228141</v>
      </c>
      <c r="X20" s="1">
        <f t="shared" si="17"/>
        <v>0.371456766597475</v>
      </c>
      <c r="Y20" s="1">
        <f t="shared" si="18"/>
        <v>0.857342231588807</v>
      </c>
      <c r="Z20" s="1">
        <f t="shared" si="19"/>
        <v>1.50783502655303</v>
      </c>
      <c r="AA20" s="1">
        <f t="shared" si="20"/>
        <v>1.7900693674943</v>
      </c>
      <c r="AB20" s="1">
        <f t="shared" si="21"/>
        <v>0.141971537106736</v>
      </c>
      <c r="AC20" s="1">
        <f t="shared" si="22"/>
        <v>-0.197031837149118</v>
      </c>
      <c r="AD20" s="1">
        <f t="shared" si="23"/>
        <v>0.50890560203969</v>
      </c>
      <c r="AE20" s="1">
        <f t="shared" si="24"/>
        <v>0.320330524584597</v>
      </c>
      <c r="AF20" s="8">
        <v>40.6666666666667</v>
      </c>
    </row>
    <row r="21" spans="1:32">
      <c r="A21" s="4">
        <v>0.071811</v>
      </c>
      <c r="B21" s="4">
        <v>0.383474</v>
      </c>
      <c r="C21" s="4">
        <v>0.278524</v>
      </c>
      <c r="D21" s="4">
        <v>0.611363</v>
      </c>
      <c r="E21" s="4">
        <v>0.914632</v>
      </c>
      <c r="F21" s="4">
        <v>0.952073</v>
      </c>
      <c r="G21" s="1">
        <f t="shared" si="0"/>
        <v>0.547335155213283</v>
      </c>
      <c r="H21" s="3">
        <f t="shared" si="1"/>
        <v>0.425742411161868</v>
      </c>
      <c r="I21" s="1">
        <f t="shared" si="2"/>
        <v>0.58380056130919</v>
      </c>
      <c r="J21" s="6">
        <f t="shared" si="3"/>
        <v>0.642569294935919</v>
      </c>
      <c r="K21" s="1">
        <f t="shared" si="4"/>
        <v>1.15048234335082</v>
      </c>
      <c r="L21" s="3">
        <f t="shared" si="5"/>
        <v>0.898473267533857</v>
      </c>
      <c r="M21" s="1">
        <f t="shared" si="6"/>
        <v>1.26772338927421</v>
      </c>
      <c r="N21" s="1">
        <f t="shared" si="7"/>
        <v>11.1525747352638</v>
      </c>
      <c r="O21" s="1">
        <f t="shared" si="8"/>
        <v>1.54425441911614</v>
      </c>
      <c r="P21" s="1">
        <f t="shared" si="9"/>
        <v>0.673549</v>
      </c>
      <c r="Q21" s="1">
        <f t="shared" si="10"/>
        <v>1.02364807008794</v>
      </c>
      <c r="R21" s="1">
        <f t="shared" si="11"/>
        <v>0.484359595195445</v>
      </c>
      <c r="S21" s="1">
        <f t="shared" si="12"/>
        <v>0.607171348516011</v>
      </c>
      <c r="T21" s="1">
        <f t="shared" si="13"/>
        <v>3.41827993278856</v>
      </c>
      <c r="U21" s="1">
        <f t="shared" si="14"/>
        <v>44.61094</v>
      </c>
      <c r="V21" s="1">
        <f t="shared" si="15"/>
        <v>0.276865618882542</v>
      </c>
      <c r="W21" s="1">
        <f t="shared" si="16"/>
        <v>-0.0304250701082482</v>
      </c>
      <c r="X21" s="1">
        <f t="shared" si="17"/>
        <v>0.372880460903817</v>
      </c>
      <c r="Y21" s="1">
        <f t="shared" si="18"/>
        <v>0.859728250465873</v>
      </c>
      <c r="Z21" s="1">
        <f t="shared" si="19"/>
        <v>0.973511948071832</v>
      </c>
      <c r="AA21" s="1">
        <f t="shared" si="20"/>
        <v>1.80327111243292</v>
      </c>
      <c r="AB21" s="1">
        <f t="shared" si="21"/>
        <v>0.155575544079238</v>
      </c>
      <c r="AC21" s="1">
        <f t="shared" si="22"/>
        <v>-0.293112373911895</v>
      </c>
      <c r="AD21" s="1">
        <f t="shared" si="23"/>
        <v>0.545890445043003</v>
      </c>
      <c r="AE21" s="1">
        <f t="shared" si="24"/>
        <v>0.324798408137423</v>
      </c>
      <c r="AF21" s="8">
        <v>42.5333333333333</v>
      </c>
    </row>
    <row r="22" spans="1:32">
      <c r="A22" s="4">
        <v>0.067349</v>
      </c>
      <c r="B22" s="4">
        <v>0.373545</v>
      </c>
      <c r="C22" s="4">
        <v>0.273028</v>
      </c>
      <c r="D22" s="4">
        <v>0.593148</v>
      </c>
      <c r="E22" s="4">
        <v>0.902238</v>
      </c>
      <c r="F22" s="4">
        <v>0.938999</v>
      </c>
      <c r="G22" s="1">
        <f t="shared" si="0"/>
        <v>0.549468782461117</v>
      </c>
      <c r="H22" s="3">
        <f t="shared" si="1"/>
        <v>0.430807652924397</v>
      </c>
      <c r="I22" s="1">
        <f t="shared" si="2"/>
        <v>0.583493426213489</v>
      </c>
      <c r="J22" s="6">
        <f t="shared" si="3"/>
        <v>0.641772035575995</v>
      </c>
      <c r="K22" s="1">
        <f t="shared" si="4"/>
        <v>1.15769878325879</v>
      </c>
      <c r="L22" s="3">
        <f t="shared" si="5"/>
        <v>0.864943353909489</v>
      </c>
      <c r="M22" s="1">
        <f t="shared" si="6"/>
        <v>1.24109044089731</v>
      </c>
      <c r="N22" s="1">
        <f t="shared" si="7"/>
        <v>9.60494875309425</v>
      </c>
      <c r="O22" s="1">
        <f t="shared" si="8"/>
        <v>1.49890893998771</v>
      </c>
      <c r="P22" s="1">
        <f t="shared" si="9"/>
        <v>0.665971</v>
      </c>
      <c r="Q22" s="1">
        <f t="shared" si="10"/>
        <v>1.0803792327877</v>
      </c>
      <c r="R22" s="1">
        <f t="shared" si="11"/>
        <v>0.485392051322605</v>
      </c>
      <c r="S22" s="1">
        <f t="shared" si="12"/>
        <v>0.604921709417353</v>
      </c>
      <c r="T22" s="1">
        <f t="shared" si="13"/>
        <v>3.43920403768112</v>
      </c>
      <c r="U22" s="1">
        <f t="shared" si="14"/>
        <v>43.97894</v>
      </c>
      <c r="V22" s="1">
        <f t="shared" si="15"/>
        <v>0.285349253770749</v>
      </c>
      <c r="W22" s="1">
        <f t="shared" si="16"/>
        <v>-0.0303301824134281</v>
      </c>
      <c r="X22" s="1">
        <f t="shared" si="17"/>
        <v>0.374000314492302</v>
      </c>
      <c r="Y22" s="1">
        <f t="shared" si="18"/>
        <v>0.866151669203894</v>
      </c>
      <c r="Z22" s="1">
        <f t="shared" si="19"/>
        <v>1.01370251363246</v>
      </c>
      <c r="AA22" s="1">
        <f t="shared" si="20"/>
        <v>1.83732702163285</v>
      </c>
      <c r="AB22" s="1">
        <f t="shared" si="21"/>
        <v>0.154289170317011</v>
      </c>
      <c r="AC22" s="1">
        <f t="shared" si="22"/>
        <v>-0.28004273538748</v>
      </c>
      <c r="AD22" s="1">
        <f t="shared" si="23"/>
        <v>0.541959854488022</v>
      </c>
      <c r="AE22" s="1">
        <f t="shared" si="24"/>
        <v>0.324673804018605</v>
      </c>
      <c r="AF22" s="8">
        <v>40.2</v>
      </c>
    </row>
    <row r="23" spans="1:32">
      <c r="A23" s="4">
        <v>0.017148</v>
      </c>
      <c r="B23" s="4">
        <v>0.039806</v>
      </c>
      <c r="C23" s="4">
        <v>0.03629</v>
      </c>
      <c r="D23" s="4">
        <v>0.07785</v>
      </c>
      <c r="E23" s="4">
        <v>0.136802</v>
      </c>
      <c r="F23" s="4">
        <v>0.149899</v>
      </c>
      <c r="G23" s="1">
        <f t="shared" si="0"/>
        <v>0.61018105258635</v>
      </c>
      <c r="H23" s="3">
        <f t="shared" si="1"/>
        <v>0.580337893044464</v>
      </c>
      <c r="I23" s="1">
        <f t="shared" si="2"/>
        <v>0.248347758416413</v>
      </c>
      <c r="J23" s="6">
        <f t="shared" si="3"/>
        <v>0.229606829453636</v>
      </c>
      <c r="K23" s="1">
        <f t="shared" si="4"/>
        <v>1.38210883557622</v>
      </c>
      <c r="L23" s="3">
        <f t="shared" si="5"/>
        <v>0.10835745715073</v>
      </c>
      <c r="M23" s="1">
        <f t="shared" si="6"/>
        <v>0.141953492233141</v>
      </c>
      <c r="N23" s="1">
        <f t="shared" si="7"/>
        <v>0.173655406986578</v>
      </c>
      <c r="O23" s="1">
        <f t="shared" si="8"/>
        <v>0.156113243781986</v>
      </c>
      <c r="P23" s="1">
        <f t="shared" si="9"/>
        <v>0.113609</v>
      </c>
      <c r="Q23" s="1">
        <f t="shared" si="10"/>
        <v>1.73361405197305</v>
      </c>
      <c r="R23" s="1">
        <f t="shared" si="11"/>
        <v>0.328170450245386</v>
      </c>
      <c r="S23" s="1">
        <f t="shared" si="12"/>
        <v>0.263290826280147</v>
      </c>
      <c r="T23" s="1">
        <f t="shared" si="13"/>
        <v>4.13058693855056</v>
      </c>
      <c r="U23" s="1">
        <f t="shared" si="14"/>
        <v>6.95718</v>
      </c>
      <c r="V23" s="1">
        <f t="shared" si="15"/>
        <v>0.386967006643787</v>
      </c>
      <c r="W23" s="1">
        <f t="shared" si="16"/>
        <v>-0.0703425014367121</v>
      </c>
      <c r="X23" s="1">
        <f t="shared" si="17"/>
        <v>0.196723036452461</v>
      </c>
      <c r="Y23" s="1">
        <f t="shared" si="18"/>
        <v>0.794692511688327</v>
      </c>
      <c r="Z23" s="1">
        <f t="shared" si="19"/>
        <v>5.30871388996792</v>
      </c>
      <c r="AA23" s="1">
        <f t="shared" si="20"/>
        <v>3.43311717484727</v>
      </c>
      <c r="AB23" s="1">
        <f t="shared" si="21"/>
        <v>0.038925804135642</v>
      </c>
      <c r="AC23" s="1">
        <f t="shared" si="22"/>
        <v>-0.233618312113351</v>
      </c>
      <c r="AD23" s="1">
        <f t="shared" si="23"/>
        <v>0.229229905030471</v>
      </c>
      <c r="AE23" s="1">
        <f t="shared" si="24"/>
        <v>0.460071786530042</v>
      </c>
      <c r="AF23" s="8">
        <v>44.6666666666667</v>
      </c>
    </row>
    <row r="24" spans="1:32">
      <c r="A24" s="4">
        <v>0.062133</v>
      </c>
      <c r="B24" s="4">
        <v>0.399366</v>
      </c>
      <c r="C24" s="4">
        <v>0.30194</v>
      </c>
      <c r="D24" s="4">
        <v>0.606504</v>
      </c>
      <c r="E24" s="4">
        <v>0.889558</v>
      </c>
      <c r="F24" s="4">
        <v>0.926255</v>
      </c>
      <c r="G24" s="1">
        <f t="shared" si="0"/>
        <v>0.50831911870672</v>
      </c>
      <c r="H24" s="3">
        <f t="shared" si="1"/>
        <v>0.39746579150451</v>
      </c>
      <c r="I24" s="1">
        <f t="shared" si="2"/>
        <v>0.541878954631856</v>
      </c>
      <c r="J24" s="6">
        <f t="shared" si="3"/>
        <v>0.588774010142174</v>
      </c>
      <c r="K24" s="1">
        <f t="shared" si="4"/>
        <v>1.02520279538305</v>
      </c>
      <c r="L24" s="3">
        <f t="shared" si="5"/>
        <v>0.83047677475525</v>
      </c>
      <c r="M24" s="1">
        <f t="shared" si="6"/>
        <v>1.27432885425322</v>
      </c>
      <c r="N24" s="1">
        <f t="shared" si="7"/>
        <v>8.3868003114757</v>
      </c>
      <c r="O24" s="1">
        <f t="shared" si="8"/>
        <v>1.54212881721647</v>
      </c>
      <c r="P24" s="1">
        <f t="shared" si="9"/>
        <v>0.624315</v>
      </c>
      <c r="Q24" s="1">
        <f t="shared" si="10"/>
        <v>1.04986472465557</v>
      </c>
      <c r="R24" s="1">
        <f t="shared" si="11"/>
        <v>0.449731485850331</v>
      </c>
      <c r="S24" s="1">
        <f t="shared" si="12"/>
        <v>0.563339374263317</v>
      </c>
      <c r="T24" s="1">
        <f t="shared" si="13"/>
        <v>3.06767900907465</v>
      </c>
      <c r="U24" s="1">
        <f t="shared" si="14"/>
        <v>41.35594</v>
      </c>
      <c r="V24" s="1">
        <f t="shared" si="15"/>
        <v>0.260342209502563</v>
      </c>
      <c r="W24" s="1">
        <f t="shared" si="16"/>
        <v>-0.0298788058899443</v>
      </c>
      <c r="X24" s="1">
        <f t="shared" si="17"/>
        <v>0.373802142233651</v>
      </c>
      <c r="Y24" s="1">
        <f t="shared" si="18"/>
        <v>0.874274070506724</v>
      </c>
      <c r="Z24" s="1">
        <f t="shared" si="19"/>
        <v>1.03204383489877</v>
      </c>
      <c r="AA24" s="1">
        <f t="shared" si="20"/>
        <v>1.75351319849453</v>
      </c>
      <c r="AB24" s="1">
        <f t="shared" si="21"/>
        <v>0.146406738475847</v>
      </c>
      <c r="AC24" s="1">
        <f t="shared" si="22"/>
        <v>-0.346396488618109</v>
      </c>
      <c r="AD24" s="1">
        <f t="shared" si="23"/>
        <v>0.477028238201227</v>
      </c>
      <c r="AE24" s="1">
        <f t="shared" si="24"/>
        <v>0.261926073670199</v>
      </c>
      <c r="AF24" s="8">
        <v>43.4666666666667</v>
      </c>
    </row>
    <row r="25" spans="1:32">
      <c r="A25" s="4">
        <v>0.071595</v>
      </c>
      <c r="B25" s="4">
        <v>0.379306</v>
      </c>
      <c r="C25" s="4">
        <v>0.286428</v>
      </c>
      <c r="D25" s="4">
        <v>0.583761</v>
      </c>
      <c r="E25" s="4">
        <v>0.838735</v>
      </c>
      <c r="F25" s="4">
        <v>0.86668</v>
      </c>
      <c r="G25" s="1">
        <f t="shared" si="0"/>
        <v>0.503206984948504</v>
      </c>
      <c r="H25" s="3">
        <f t="shared" si="1"/>
        <v>0.391155277828162</v>
      </c>
      <c r="I25" s="1">
        <f t="shared" si="2"/>
        <v>0.52651006467817</v>
      </c>
      <c r="J25" s="6">
        <f t="shared" si="3"/>
        <v>0.567959716021317</v>
      </c>
      <c r="K25" s="1">
        <f t="shared" si="4"/>
        <v>1.0096571338832</v>
      </c>
      <c r="L25" s="3">
        <f t="shared" si="5"/>
        <v>0.808660181689639</v>
      </c>
      <c r="M25" s="1">
        <f t="shared" si="6"/>
        <v>1.17540346314037</v>
      </c>
      <c r="N25" s="1">
        <f t="shared" si="7"/>
        <v>5.37425975878213</v>
      </c>
      <c r="O25" s="1">
        <f t="shared" si="8"/>
        <v>1.39630800362175</v>
      </c>
      <c r="P25" s="1">
        <f t="shared" si="9"/>
        <v>0.580252</v>
      </c>
      <c r="Q25" s="1">
        <f t="shared" si="10"/>
        <v>0.951522367177542</v>
      </c>
      <c r="R25" s="1">
        <f t="shared" si="11"/>
        <v>0.441892060668277</v>
      </c>
      <c r="S25" s="1">
        <f t="shared" si="12"/>
        <v>0.540358084449876</v>
      </c>
      <c r="T25" s="1">
        <f t="shared" si="13"/>
        <v>3.02582149789825</v>
      </c>
      <c r="U25" s="1">
        <f t="shared" si="14"/>
        <v>38.53024</v>
      </c>
      <c r="V25" s="1">
        <f t="shared" si="15"/>
        <v>0.245353427432643</v>
      </c>
      <c r="W25" s="1">
        <f t="shared" si="16"/>
        <v>-0.0242345036197824</v>
      </c>
      <c r="X25" s="1">
        <f t="shared" si="17"/>
        <v>0.358746591321246</v>
      </c>
      <c r="Y25" s="1">
        <f t="shared" si="18"/>
        <v>0.847390157469825</v>
      </c>
      <c r="Z25" s="1">
        <f t="shared" si="19"/>
        <v>1.21835632998055</v>
      </c>
      <c r="AA25" s="1">
        <f t="shared" si="20"/>
        <v>1.72541996900332</v>
      </c>
      <c r="AB25" s="1">
        <f t="shared" si="21"/>
        <v>0.141454096182377</v>
      </c>
      <c r="AC25" s="1">
        <f t="shared" si="22"/>
        <v>-0.315354746846807</v>
      </c>
      <c r="AD25" s="1">
        <f t="shared" si="23"/>
        <v>0.475883902606892</v>
      </c>
      <c r="AE25" s="1">
        <f t="shared" si="24"/>
        <v>0.267130673033413</v>
      </c>
      <c r="AF25" s="8">
        <v>37.6666666666667</v>
      </c>
    </row>
    <row r="26" spans="1:32">
      <c r="A26" s="4">
        <v>0.076792</v>
      </c>
      <c r="B26" s="4">
        <v>0.337013</v>
      </c>
      <c r="C26" s="4">
        <v>0.249503</v>
      </c>
      <c r="D26" s="4">
        <v>0.539863</v>
      </c>
      <c r="E26" s="4">
        <v>0.780939</v>
      </c>
      <c r="F26" s="4">
        <v>0.809329</v>
      </c>
      <c r="G26" s="1">
        <f t="shared" si="0"/>
        <v>0.528720325792949</v>
      </c>
      <c r="H26" s="3">
        <f t="shared" si="1"/>
        <v>0.412020147565037</v>
      </c>
      <c r="I26" s="1">
        <f t="shared" si="2"/>
        <v>0.538697563303807</v>
      </c>
      <c r="J26" s="6">
        <f t="shared" si="3"/>
        <v>0.581181828502889</v>
      </c>
      <c r="K26" s="1">
        <f t="shared" si="4"/>
        <v>1.08918499459317</v>
      </c>
      <c r="L26" s="3">
        <f t="shared" si="5"/>
        <v>0.783296518799373</v>
      </c>
      <c r="M26" s="1">
        <f t="shared" si="6"/>
        <v>1.04056245394718</v>
      </c>
      <c r="N26" s="1">
        <f t="shared" si="7"/>
        <v>3.69453713805744</v>
      </c>
      <c r="O26" s="1">
        <f t="shared" si="8"/>
        <v>1.22073132655693</v>
      </c>
      <c r="P26" s="1">
        <f t="shared" si="9"/>
        <v>0.559826</v>
      </c>
      <c r="Q26" s="1">
        <f t="shared" si="10"/>
        <v>0.928041052486569</v>
      </c>
      <c r="R26" s="1">
        <f t="shared" si="11"/>
        <v>0.459313506701498</v>
      </c>
      <c r="S26" s="1">
        <f t="shared" si="12"/>
        <v>0.544050903048018</v>
      </c>
      <c r="T26" s="1">
        <f t="shared" si="13"/>
        <v>3.24376460403282</v>
      </c>
      <c r="U26" s="1">
        <f t="shared" si="14"/>
        <v>37.08996</v>
      </c>
      <c r="V26" s="1">
        <f t="shared" si="15"/>
        <v>0.254493630717621</v>
      </c>
      <c r="W26" s="1">
        <f t="shared" si="16"/>
        <v>-0.0268125632772715</v>
      </c>
      <c r="X26" s="1">
        <f t="shared" si="17"/>
        <v>0.347619414168052</v>
      </c>
      <c r="Y26" s="1">
        <f t="shared" si="18"/>
        <v>0.826678297884826</v>
      </c>
      <c r="Z26" s="1">
        <f t="shared" si="19"/>
        <v>1.43642310705637</v>
      </c>
      <c r="AA26" s="1">
        <f t="shared" si="20"/>
        <v>1.77790096961529</v>
      </c>
      <c r="AB26" s="1">
        <f t="shared" si="21"/>
        <v>0.140780243922129</v>
      </c>
      <c r="AC26" s="1">
        <f t="shared" si="22"/>
        <v>-0.232994481298265</v>
      </c>
      <c r="AD26" s="1">
        <f t="shared" si="23"/>
        <v>0.512584753848053</v>
      </c>
      <c r="AE26" s="1">
        <f t="shared" si="24"/>
        <v>0.314333320070838</v>
      </c>
      <c r="AF26" s="8">
        <v>47.9</v>
      </c>
    </row>
    <row r="27" spans="1:32">
      <c r="A27" s="4">
        <v>0.069557</v>
      </c>
      <c r="B27" s="4">
        <v>0.376698</v>
      </c>
      <c r="C27" s="4">
        <v>0.286841</v>
      </c>
      <c r="D27" s="4">
        <v>0.571962</v>
      </c>
      <c r="E27" s="4">
        <v>0.825174</v>
      </c>
      <c r="F27" s="4">
        <v>0.857958</v>
      </c>
      <c r="G27" s="1">
        <f t="shared" si="0"/>
        <v>0.498879716002547</v>
      </c>
      <c r="H27" s="3">
        <f t="shared" si="1"/>
        <v>0.389792784386906</v>
      </c>
      <c r="I27" s="1">
        <f t="shared" si="2"/>
        <v>0.520839020451739</v>
      </c>
      <c r="J27" s="6">
        <f t="shared" si="3"/>
        <v>0.560715415050187</v>
      </c>
      <c r="K27" s="1">
        <f t="shared" si="4"/>
        <v>0.996643532916218</v>
      </c>
      <c r="L27" s="3">
        <f t="shared" si="5"/>
        <v>0.777491574389296</v>
      </c>
      <c r="M27" s="1">
        <f t="shared" si="6"/>
        <v>1.15706876026244</v>
      </c>
      <c r="N27" s="1">
        <f t="shared" si="7"/>
        <v>4.90749659661606</v>
      </c>
      <c r="O27" s="1">
        <f t="shared" si="8"/>
        <v>1.37647240021691</v>
      </c>
      <c r="P27" s="1">
        <f t="shared" si="9"/>
        <v>0.571117</v>
      </c>
      <c r="Q27" s="1">
        <f t="shared" si="10"/>
        <v>1.00306887251378</v>
      </c>
      <c r="R27" s="1">
        <f t="shared" si="11"/>
        <v>0.437704964519439</v>
      </c>
      <c r="S27" s="1">
        <f t="shared" si="12"/>
        <v>0.533777750345803</v>
      </c>
      <c r="T27" s="1">
        <f t="shared" si="13"/>
        <v>2.99105776370881</v>
      </c>
      <c r="U27" s="1">
        <f t="shared" si="14"/>
        <v>37.8613</v>
      </c>
      <c r="V27" s="1">
        <f t="shared" si="15"/>
        <v>0.249822021158299</v>
      </c>
      <c r="W27" s="1">
        <f t="shared" si="16"/>
        <v>-0.028637341576993</v>
      </c>
      <c r="X27" s="1">
        <f t="shared" si="17"/>
        <v>0.357722243947976</v>
      </c>
      <c r="Y27" s="1">
        <f t="shared" si="18"/>
        <v>0.850014285483254</v>
      </c>
      <c r="Z27" s="1">
        <f t="shared" si="19"/>
        <v>1.24487563982728</v>
      </c>
      <c r="AA27" s="1">
        <f t="shared" si="20"/>
        <v>1.73428563641417</v>
      </c>
      <c r="AB27" s="1">
        <f t="shared" si="21"/>
        <v>0.139600717002927</v>
      </c>
      <c r="AC27" s="1">
        <f t="shared" si="22"/>
        <v>-0.317531098459313</v>
      </c>
      <c r="AD27" s="1">
        <f t="shared" si="23"/>
        <v>0.46700687675981</v>
      </c>
      <c r="AE27" s="1">
        <f t="shared" si="24"/>
        <v>0.259773449929263</v>
      </c>
      <c r="AF27" s="8">
        <v>44.2</v>
      </c>
    </row>
    <row r="28" spans="1:32">
      <c r="A28" s="4">
        <v>0.065614</v>
      </c>
      <c r="B28" s="4">
        <v>0.359016</v>
      </c>
      <c r="C28" s="4">
        <v>0.267017</v>
      </c>
      <c r="D28" s="4">
        <v>0.559713</v>
      </c>
      <c r="E28" s="4">
        <v>0.82115</v>
      </c>
      <c r="F28" s="4">
        <v>0.849586</v>
      </c>
      <c r="G28" s="1">
        <f t="shared" si="0"/>
        <v>0.521733328676351</v>
      </c>
      <c r="H28" s="3">
        <f t="shared" si="1"/>
        <v>0.405898716037207</v>
      </c>
      <c r="I28" s="1">
        <f t="shared" si="2"/>
        <v>0.540549225753014</v>
      </c>
      <c r="J28" s="6">
        <f t="shared" si="3"/>
        <v>0.584808395091155</v>
      </c>
      <c r="K28" s="1">
        <f t="shared" si="4"/>
        <v>1.06691180312897</v>
      </c>
      <c r="L28" s="3">
        <f t="shared" si="5"/>
        <v>0.793948997643596</v>
      </c>
      <c r="M28" s="1">
        <f t="shared" si="6"/>
        <v>1.12028519078887</v>
      </c>
      <c r="N28" s="1">
        <f t="shared" si="7"/>
        <v>4.75027117696394</v>
      </c>
      <c r="O28" s="1">
        <f t="shared" si="8"/>
        <v>1.32544026059933</v>
      </c>
      <c r="P28" s="1">
        <f t="shared" si="9"/>
        <v>0.582569</v>
      </c>
      <c r="Q28" s="1">
        <f t="shared" si="10"/>
        <v>0.990355180801924</v>
      </c>
      <c r="R28" s="1">
        <f t="shared" si="11"/>
        <v>0.456343123116584</v>
      </c>
      <c r="S28" s="1">
        <f t="shared" si="12"/>
        <v>0.551312673129916</v>
      </c>
      <c r="T28" s="1">
        <f t="shared" si="13"/>
        <v>3.18176745300861</v>
      </c>
      <c r="U28" s="1">
        <f t="shared" si="14"/>
        <v>38.6341</v>
      </c>
      <c r="V28" s="1">
        <f t="shared" si="15"/>
        <v>0.259602562414753</v>
      </c>
      <c r="W28" s="1">
        <f t="shared" si="16"/>
        <v>-0.0254665265989791</v>
      </c>
      <c r="X28" s="1">
        <f t="shared" si="17"/>
        <v>0.366816952724137</v>
      </c>
      <c r="Y28" s="1">
        <f t="shared" si="18"/>
        <v>0.856612762237762</v>
      </c>
      <c r="Z28" s="1">
        <f t="shared" si="19"/>
        <v>1.28780778017074</v>
      </c>
      <c r="AA28" s="1">
        <f t="shared" si="20"/>
        <v>1.76002424991155</v>
      </c>
      <c r="AB28" s="1">
        <f t="shared" si="21"/>
        <v>0.143192574470635</v>
      </c>
      <c r="AC28" s="1">
        <f t="shared" si="22"/>
        <v>-0.270592226487444</v>
      </c>
      <c r="AD28" s="1">
        <f t="shared" si="23"/>
        <v>0.492103955185578</v>
      </c>
      <c r="AE28" s="1">
        <f t="shared" si="24"/>
        <v>0.289198986954536</v>
      </c>
      <c r="AF28" s="8">
        <v>46.2333333333333</v>
      </c>
    </row>
    <row r="29" spans="1:32">
      <c r="A29" s="4">
        <v>0.076754</v>
      </c>
      <c r="B29" s="4">
        <v>0.436413</v>
      </c>
      <c r="C29" s="4">
        <v>0.341333</v>
      </c>
      <c r="D29" s="4">
        <v>0.645854</v>
      </c>
      <c r="E29" s="4">
        <v>0.88139</v>
      </c>
      <c r="F29" s="4">
        <v>0.908708</v>
      </c>
      <c r="G29" s="1">
        <f t="shared" si="0"/>
        <v>0.453885112568308</v>
      </c>
      <c r="H29" s="3">
        <f t="shared" si="1"/>
        <v>0.351117111397413</v>
      </c>
      <c r="I29" s="1">
        <f t="shared" si="2"/>
        <v>0.486310035022037</v>
      </c>
      <c r="J29" s="6">
        <f t="shared" si="3"/>
        <v>0.519972783531639</v>
      </c>
      <c r="K29" s="1">
        <f t="shared" si="4"/>
        <v>0.868598205990759</v>
      </c>
      <c r="L29" s="3">
        <f t="shared" si="5"/>
        <v>0.8343041486062</v>
      </c>
      <c r="M29" s="1">
        <f t="shared" si="6"/>
        <v>1.33814203535322</v>
      </c>
      <c r="N29" s="1">
        <f t="shared" si="7"/>
        <v>7.66131017620774</v>
      </c>
      <c r="O29" s="1">
        <f t="shared" si="8"/>
        <v>1.61236508294194</v>
      </c>
      <c r="P29" s="1">
        <f t="shared" si="9"/>
        <v>0.567375</v>
      </c>
      <c r="Q29" s="1">
        <f t="shared" si="10"/>
        <v>0.863171997990286</v>
      </c>
      <c r="R29" s="1">
        <f t="shared" si="11"/>
        <v>0.402381916554199</v>
      </c>
      <c r="S29" s="1">
        <f t="shared" si="12"/>
        <v>0.507467305098017</v>
      </c>
      <c r="T29" s="1">
        <f t="shared" si="13"/>
        <v>2.66223306858698</v>
      </c>
      <c r="U29" s="1">
        <f t="shared" si="14"/>
        <v>37.8457</v>
      </c>
      <c r="V29" s="1">
        <f t="shared" si="15"/>
        <v>0.210276302937264</v>
      </c>
      <c r="W29" s="1">
        <f t="shared" si="16"/>
        <v>-0.021853683199191</v>
      </c>
      <c r="X29" s="1">
        <f t="shared" si="17"/>
        <v>0.352261538926326</v>
      </c>
      <c r="Y29" s="1">
        <f t="shared" si="18"/>
        <v>0.844227377615778</v>
      </c>
      <c r="Z29" s="1">
        <f t="shared" si="19"/>
        <v>1.05656071945588</v>
      </c>
      <c r="AA29" s="1">
        <f t="shared" si="20"/>
        <v>1.62857315334753</v>
      </c>
      <c r="AB29" s="1">
        <f t="shared" si="21"/>
        <v>0.135859646676806</v>
      </c>
      <c r="AC29" s="1">
        <f t="shared" si="22"/>
        <v>-0.434884394499391</v>
      </c>
      <c r="AD29" s="1">
        <f t="shared" si="23"/>
        <v>0.419525614964104</v>
      </c>
      <c r="AE29" s="1">
        <f t="shared" si="24"/>
        <v>0.199915490354016</v>
      </c>
      <c r="AF29" s="8">
        <v>48.0333333333333</v>
      </c>
    </row>
    <row r="30" spans="1:32">
      <c r="A30" s="4">
        <v>0.072663</v>
      </c>
      <c r="B30" s="4">
        <v>0.405038</v>
      </c>
      <c r="C30" s="4">
        <v>0.308894</v>
      </c>
      <c r="D30" s="4">
        <v>0.625065</v>
      </c>
      <c r="E30" s="4">
        <v>0.899968</v>
      </c>
      <c r="F30" s="4">
        <v>0.936991</v>
      </c>
      <c r="G30" s="1">
        <f t="shared" si="0"/>
        <v>0.504137219727342</v>
      </c>
      <c r="H30" s="3">
        <f t="shared" si="1"/>
        <v>0.396379660946224</v>
      </c>
      <c r="I30" s="1">
        <f t="shared" si="2"/>
        <v>0.539637776829516</v>
      </c>
      <c r="J30" s="6">
        <f t="shared" si="3"/>
        <v>0.586275265028302</v>
      </c>
      <c r="K30" s="1">
        <f t="shared" si="4"/>
        <v>1.0124719594867</v>
      </c>
      <c r="L30" s="3">
        <f t="shared" si="5"/>
        <v>0.859465510081128</v>
      </c>
      <c r="M30" s="1">
        <f t="shared" si="6"/>
        <v>1.30221413213024</v>
      </c>
      <c r="N30" s="1">
        <f t="shared" si="7"/>
        <v>9.36691258797185</v>
      </c>
      <c r="O30" s="1">
        <f t="shared" si="8"/>
        <v>1.57487537019171</v>
      </c>
      <c r="P30" s="1">
        <f t="shared" si="9"/>
        <v>0.628097</v>
      </c>
      <c r="Q30" s="1">
        <f t="shared" si="10"/>
        <v>0.986573721182525</v>
      </c>
      <c r="R30" s="1">
        <f t="shared" si="11"/>
        <v>0.446762715300327</v>
      </c>
      <c r="S30" s="1">
        <f t="shared" si="12"/>
        <v>0.56271402621499</v>
      </c>
      <c r="T30" s="1">
        <f t="shared" si="13"/>
        <v>3.03337390820152</v>
      </c>
      <c r="U30" s="1">
        <f t="shared" si="14"/>
        <v>41.53158</v>
      </c>
      <c r="V30" s="1">
        <f t="shared" si="15"/>
        <v>0.250365001585219</v>
      </c>
      <c r="W30" s="1">
        <f t="shared" si="16"/>
        <v>-0.0297162258153843</v>
      </c>
      <c r="X30" s="1">
        <f t="shared" si="17"/>
        <v>0.359606523149325</v>
      </c>
      <c r="Y30" s="1">
        <f t="shared" si="18"/>
        <v>0.856063562368891</v>
      </c>
      <c r="Z30" s="1">
        <f t="shared" si="19"/>
        <v>0.997762489935363</v>
      </c>
      <c r="AA30" s="1">
        <f t="shared" si="20"/>
        <v>1.76422248217321</v>
      </c>
      <c r="AB30" s="1">
        <f t="shared" si="21"/>
        <v>0.145974127268309</v>
      </c>
      <c r="AC30" s="1">
        <f t="shared" si="22"/>
        <v>-0.361618611984768</v>
      </c>
      <c r="AD30" s="1">
        <f t="shared" si="23"/>
        <v>0.483838961971355</v>
      </c>
      <c r="AE30" s="1">
        <f t="shared" si="24"/>
        <v>0.264396309060829</v>
      </c>
      <c r="AF30" s="8">
        <v>46.8333333333333</v>
      </c>
    </row>
    <row r="31" spans="1:32">
      <c r="A31" s="4">
        <v>0.072456</v>
      </c>
      <c r="B31" s="4">
        <v>0.369272</v>
      </c>
      <c r="C31" s="4">
        <v>0.27871</v>
      </c>
      <c r="D31" s="4">
        <v>0.572878</v>
      </c>
      <c r="E31" s="4">
        <v>0.824228</v>
      </c>
      <c r="F31" s="4">
        <v>0.85392</v>
      </c>
      <c r="G31" s="1">
        <f t="shared" si="0"/>
        <v>0.507853403141361</v>
      </c>
      <c r="H31" s="3">
        <f t="shared" si="1"/>
        <v>0.396215802588637</v>
      </c>
      <c r="I31" s="1">
        <f t="shared" si="2"/>
        <v>0.528481652303339</v>
      </c>
      <c r="J31" s="6">
        <f t="shared" si="3"/>
        <v>0.570006072559957</v>
      </c>
      <c r="K31" s="1">
        <f t="shared" si="4"/>
        <v>1.02377877539599</v>
      </c>
      <c r="L31" s="3">
        <f t="shared" si="5"/>
        <v>0.798803093632808</v>
      </c>
      <c r="M31" s="1">
        <f t="shared" si="6"/>
        <v>1.14271374897753</v>
      </c>
      <c r="N31" s="1">
        <f t="shared" si="7"/>
        <v>4.85811164463054</v>
      </c>
      <c r="O31" s="1">
        <f t="shared" si="8"/>
        <v>1.35386410623914</v>
      </c>
      <c r="P31" s="1">
        <f t="shared" si="9"/>
        <v>0.57521</v>
      </c>
      <c r="Q31" s="1">
        <f t="shared" si="10"/>
        <v>0.955379239074271</v>
      </c>
      <c r="R31" s="1">
        <f t="shared" si="11"/>
        <v>0.444991993068395</v>
      </c>
      <c r="S31" s="1">
        <f t="shared" si="12"/>
        <v>0.5404834465744</v>
      </c>
      <c r="T31" s="1">
        <f t="shared" si="13"/>
        <v>3.06382978723404</v>
      </c>
      <c r="U31" s="1">
        <f t="shared" si="14"/>
        <v>38.13508</v>
      </c>
      <c r="V31" s="1">
        <f t="shared" si="15"/>
        <v>0.248132223232653</v>
      </c>
      <c r="W31" s="1">
        <f t="shared" si="16"/>
        <v>-0.0262150923072849</v>
      </c>
      <c r="X31" s="1">
        <f t="shared" si="17"/>
        <v>0.35548723972433</v>
      </c>
      <c r="Y31" s="1">
        <f t="shared" si="18"/>
        <v>0.843571076970906</v>
      </c>
      <c r="Z31" s="1">
        <f t="shared" si="19"/>
        <v>1.26417162483944</v>
      </c>
      <c r="AA31" s="1">
        <f t="shared" si="20"/>
        <v>1.74532769276035</v>
      </c>
      <c r="AB31" s="1">
        <f t="shared" si="21"/>
        <v>0.140954921610524</v>
      </c>
      <c r="AC31" s="1">
        <f t="shared" si="22"/>
        <v>-0.298568264890253</v>
      </c>
      <c r="AD31" s="1">
        <f t="shared" si="23"/>
        <v>0.482112204803605</v>
      </c>
      <c r="AE31" s="1">
        <f t="shared" si="24"/>
        <v>0.275569802910484</v>
      </c>
      <c r="AF31" s="8">
        <v>47.6666666666667</v>
      </c>
    </row>
    <row r="32" spans="1:32">
      <c r="A32" s="4">
        <v>0.072217</v>
      </c>
      <c r="B32" s="4">
        <v>0.356241</v>
      </c>
      <c r="C32" s="4">
        <v>0.265396</v>
      </c>
      <c r="D32" s="4">
        <v>0.554525</v>
      </c>
      <c r="E32" s="4">
        <v>0.807606</v>
      </c>
      <c r="F32" s="4">
        <v>0.838583</v>
      </c>
      <c r="G32" s="1">
        <f t="shared" si="0"/>
        <v>0.51920099929437</v>
      </c>
      <c r="H32" s="3">
        <f t="shared" si="1"/>
        <v>0.403692928833033</v>
      </c>
      <c r="I32" s="1">
        <f t="shared" si="2"/>
        <v>0.536029773457134</v>
      </c>
      <c r="J32" s="6">
        <f t="shared" si="3"/>
        <v>0.578852016296771</v>
      </c>
      <c r="K32" s="1">
        <f t="shared" si="4"/>
        <v>1.0589336258969</v>
      </c>
      <c r="L32" s="3">
        <f t="shared" si="5"/>
        <v>0.784527096233553</v>
      </c>
      <c r="M32" s="1">
        <f t="shared" si="6"/>
        <v>1.09937599032948</v>
      </c>
      <c r="N32" s="1">
        <f t="shared" si="7"/>
        <v>4.3586754264686</v>
      </c>
      <c r="O32" s="1">
        <f t="shared" si="8"/>
        <v>1.30263499228749</v>
      </c>
      <c r="P32" s="1">
        <f t="shared" si="9"/>
        <v>0.573187</v>
      </c>
      <c r="Q32" s="1">
        <f t="shared" si="10"/>
        <v>0.982461115972455</v>
      </c>
      <c r="R32" s="1">
        <f t="shared" si="11"/>
        <v>0.453478261901503</v>
      </c>
      <c r="S32" s="1">
        <f t="shared" si="12"/>
        <v>0.545526592553051</v>
      </c>
      <c r="T32" s="1">
        <f t="shared" si="13"/>
        <v>3.1597424226439</v>
      </c>
      <c r="U32" s="1">
        <f t="shared" si="14"/>
        <v>38.02502</v>
      </c>
      <c r="V32" s="1">
        <f t="shared" si="15"/>
        <v>0.25730380740938</v>
      </c>
      <c r="W32" s="1">
        <f t="shared" si="16"/>
        <v>-0.0280594105503818</v>
      </c>
      <c r="X32" s="1">
        <f t="shared" si="17"/>
        <v>0.356985796523172</v>
      </c>
      <c r="Y32" s="1">
        <f t="shared" si="18"/>
        <v>0.841420729029425</v>
      </c>
      <c r="Z32" s="1">
        <f t="shared" si="19"/>
        <v>1.3244891179541</v>
      </c>
      <c r="AA32" s="1">
        <f t="shared" si="20"/>
        <v>1.75368918836612</v>
      </c>
      <c r="AB32" s="1">
        <f t="shared" si="21"/>
        <v>0.141895727086517</v>
      </c>
      <c r="AC32" s="1">
        <f t="shared" si="22"/>
        <v>-0.268190721329796</v>
      </c>
      <c r="AD32" s="1">
        <f t="shared" si="23"/>
        <v>0.495951226088111</v>
      </c>
      <c r="AE32" s="1">
        <f t="shared" si="24"/>
        <v>0.292954289300147</v>
      </c>
      <c r="AF32" s="8">
        <v>44.3666666666667</v>
      </c>
    </row>
    <row r="33" spans="1:32">
      <c r="A33" s="4">
        <v>0.089332</v>
      </c>
      <c r="B33" s="4">
        <v>0.331068</v>
      </c>
      <c r="C33" s="4">
        <v>0.232121</v>
      </c>
      <c r="D33" s="4">
        <v>0.583293</v>
      </c>
      <c r="E33" s="4">
        <v>0.905736</v>
      </c>
      <c r="F33" s="4">
        <v>0.944988</v>
      </c>
      <c r="G33" s="1">
        <f t="shared" si="0"/>
        <v>0.605608316646972</v>
      </c>
      <c r="H33" s="3">
        <f t="shared" si="1"/>
        <v>0.481107412213884</v>
      </c>
      <c r="I33" s="1">
        <f t="shared" si="2"/>
        <v>0.637585571361194</v>
      </c>
      <c r="J33" s="6">
        <f t="shared" si="3"/>
        <v>0.712274843186369</v>
      </c>
      <c r="K33" s="1">
        <f t="shared" si="4"/>
        <v>1.36377572018662</v>
      </c>
      <c r="L33" s="3">
        <f t="shared" si="5"/>
        <v>0.92675359855851</v>
      </c>
      <c r="M33" s="1">
        <f t="shared" si="6"/>
        <v>1.17952958734384</v>
      </c>
      <c r="N33" s="1">
        <f t="shared" si="7"/>
        <v>10.0249087668675</v>
      </c>
      <c r="O33" s="1">
        <f t="shared" si="8"/>
        <v>1.41268170755772</v>
      </c>
      <c r="P33" s="1">
        <f t="shared" si="9"/>
        <v>0.712867</v>
      </c>
      <c r="Q33" s="1">
        <f t="shared" si="10"/>
        <v>1.02996537309353</v>
      </c>
      <c r="R33" s="1">
        <f t="shared" si="11"/>
        <v>0.533140529306137</v>
      </c>
      <c r="S33" s="1">
        <f t="shared" si="12"/>
        <v>0.657052649232294</v>
      </c>
      <c r="T33" s="1">
        <f t="shared" si="13"/>
        <v>4.07110084826448</v>
      </c>
      <c r="U33" s="1">
        <f t="shared" si="14"/>
        <v>46.7299</v>
      </c>
      <c r="V33" s="1">
        <f t="shared" si="15"/>
        <v>0.307274007759689</v>
      </c>
      <c r="W33" s="1">
        <f t="shared" si="16"/>
        <v>-0.0333461047362649</v>
      </c>
      <c r="X33" s="1">
        <f t="shared" si="17"/>
        <v>0.346367232655103</v>
      </c>
      <c r="Y33" s="1">
        <f t="shared" si="18"/>
        <v>0.827264289581561</v>
      </c>
      <c r="Z33" s="1">
        <f t="shared" si="19"/>
        <v>1.02176647101271</v>
      </c>
      <c r="AA33" s="1">
        <f t="shared" si="20"/>
        <v>2.00127290726555</v>
      </c>
      <c r="AB33" s="1">
        <f t="shared" si="21"/>
        <v>0.162723890405418</v>
      </c>
      <c r="AC33" s="1">
        <f t="shared" si="22"/>
        <v>-0.182594649384049</v>
      </c>
      <c r="AD33" s="1">
        <f t="shared" si="23"/>
        <v>0.668047931495162</v>
      </c>
      <c r="AE33" s="1">
        <f t="shared" si="24"/>
        <v>0.431910647640954</v>
      </c>
      <c r="AF33" s="8">
        <v>41.5</v>
      </c>
    </row>
    <row r="34" spans="1:32">
      <c r="A34" s="4">
        <v>0.073525</v>
      </c>
      <c r="B34" s="4">
        <v>0.358199</v>
      </c>
      <c r="C34" s="4">
        <v>0.2685</v>
      </c>
      <c r="D34" s="4">
        <v>0.568514</v>
      </c>
      <c r="E34" s="4">
        <v>0.832211</v>
      </c>
      <c r="F34" s="4">
        <v>0.859901</v>
      </c>
      <c r="G34" s="1">
        <f t="shared" si="0"/>
        <v>0.524105349073601</v>
      </c>
      <c r="H34" s="3">
        <f t="shared" si="1"/>
        <v>0.411872588457434</v>
      </c>
      <c r="I34" s="1">
        <f t="shared" si="2"/>
        <v>0.54476845690957</v>
      </c>
      <c r="J34" s="6">
        <f t="shared" si="3"/>
        <v>0.59038530112794</v>
      </c>
      <c r="K34" s="1">
        <f t="shared" si="4"/>
        <v>1.07443012923022</v>
      </c>
      <c r="L34" s="3">
        <f t="shared" si="5"/>
        <v>0.810979041407821</v>
      </c>
      <c r="M34" s="1">
        <f t="shared" si="6"/>
        <v>1.13767737525632</v>
      </c>
      <c r="N34" s="1">
        <f t="shared" si="7"/>
        <v>5.12489495735716</v>
      </c>
      <c r="O34" s="1">
        <f t="shared" si="8"/>
        <v>1.33982496131979</v>
      </c>
      <c r="P34" s="1">
        <f t="shared" si="9"/>
        <v>0.591401</v>
      </c>
      <c r="Q34" s="1">
        <f t="shared" si="10"/>
        <v>0.971244675248489</v>
      </c>
      <c r="R34" s="1">
        <f t="shared" si="11"/>
        <v>0.459019358103572</v>
      </c>
      <c r="S34" s="1">
        <f t="shared" si="12"/>
        <v>0.556737305690463</v>
      </c>
      <c r="T34" s="1">
        <f t="shared" si="13"/>
        <v>3.20261080074488</v>
      </c>
      <c r="U34" s="1">
        <f t="shared" si="14"/>
        <v>39.07202</v>
      </c>
      <c r="V34" s="1">
        <f t="shared" si="15"/>
        <v>0.25823000865827</v>
      </c>
      <c r="W34" s="1">
        <f t="shared" si="16"/>
        <v>-0.0245391487600596</v>
      </c>
      <c r="X34" s="1">
        <f t="shared" si="17"/>
        <v>0.353708299989702</v>
      </c>
      <c r="Y34" s="1">
        <f t="shared" si="18"/>
        <v>0.842462069837352</v>
      </c>
      <c r="Z34" s="1">
        <f t="shared" si="19"/>
        <v>1.25394132626328</v>
      </c>
      <c r="AA34" s="1">
        <f t="shared" si="20"/>
        <v>1.79946749409241</v>
      </c>
      <c r="AB34" s="1">
        <f t="shared" si="21"/>
        <v>0.143634272204669</v>
      </c>
      <c r="AC34" s="1">
        <f t="shared" si="22"/>
        <v>-0.272923215647232</v>
      </c>
      <c r="AD34" s="1">
        <f t="shared" si="23"/>
        <v>0.506429520355367</v>
      </c>
      <c r="AE34" s="1">
        <f t="shared" si="24"/>
        <v>0.299556588603692</v>
      </c>
      <c r="AF34" s="8">
        <v>42.4333333333333</v>
      </c>
    </row>
    <row r="35" spans="1:32">
      <c r="A35" s="4">
        <v>0.086142</v>
      </c>
      <c r="B35" s="4">
        <v>0.428565</v>
      </c>
      <c r="C35" s="4">
        <v>0.320204</v>
      </c>
      <c r="D35" s="4">
        <v>0.670474</v>
      </c>
      <c r="E35" s="4">
        <v>0.967264</v>
      </c>
      <c r="F35" s="4">
        <v>1.001006</v>
      </c>
      <c r="G35" s="1">
        <f t="shared" si="0"/>
        <v>0.515286744726425</v>
      </c>
      <c r="H35" s="3">
        <f t="shared" si="1"/>
        <v>0.400428520164441</v>
      </c>
      <c r="I35" s="1">
        <f t="shared" si="2"/>
        <v>0.560727757919186</v>
      </c>
      <c r="J35" s="6">
        <f t="shared" si="3"/>
        <v>0.614554144805285</v>
      </c>
      <c r="K35" s="1">
        <f t="shared" si="4"/>
        <v>1.04669830390316</v>
      </c>
      <c r="L35" s="3">
        <f t="shared" si="5"/>
        <v>0.949503523587463</v>
      </c>
      <c r="M35" s="1">
        <f t="shared" si="6"/>
        <v>1.42287392099983</v>
      </c>
      <c r="N35" s="1">
        <f t="shared" si="7"/>
        <v>30.5781402737048</v>
      </c>
      <c r="O35" s="1">
        <f t="shared" si="8"/>
        <v>1.75174079291608</v>
      </c>
      <c r="P35" s="1">
        <f t="shared" si="9"/>
        <v>0.680802</v>
      </c>
      <c r="Q35" s="1">
        <f t="shared" si="10"/>
        <v>0.943649184914495</v>
      </c>
      <c r="R35" s="1">
        <f t="shared" si="11"/>
        <v>0.459625576386873</v>
      </c>
      <c r="S35" s="1">
        <f t="shared" si="12"/>
        <v>0.592290677271929</v>
      </c>
      <c r="T35" s="1">
        <f t="shared" si="13"/>
        <v>3.12615082884661</v>
      </c>
      <c r="U35" s="1">
        <f t="shared" si="14"/>
        <v>45.18256</v>
      </c>
      <c r="V35" s="1">
        <f t="shared" si="15"/>
        <v>0.250173704407324</v>
      </c>
      <c r="W35" s="1">
        <f t="shared" si="16"/>
        <v>-0.0255387107272879</v>
      </c>
      <c r="X35" s="1">
        <f t="shared" si="17"/>
        <v>0.356780817364161</v>
      </c>
      <c r="Y35" s="1">
        <f t="shared" si="18"/>
        <v>0.841526636667685</v>
      </c>
      <c r="Z35" s="1">
        <f t="shared" si="19"/>
        <v>0.821516028035208</v>
      </c>
      <c r="AA35" s="1">
        <f t="shared" si="20"/>
        <v>1.74513903555352</v>
      </c>
      <c r="AB35" s="1">
        <f t="shared" si="21"/>
        <v>0.153398337383644</v>
      </c>
      <c r="AC35" s="1">
        <f t="shared" si="22"/>
        <v>-0.387289540466057</v>
      </c>
      <c r="AD35" s="1">
        <f t="shared" si="23"/>
        <v>0.519511379921341</v>
      </c>
      <c r="AE35" s="1">
        <f t="shared" si="24"/>
        <v>0.287242360178798</v>
      </c>
      <c r="AF35" s="8">
        <v>38.9333333333333</v>
      </c>
    </row>
    <row r="36" spans="1:32">
      <c r="A36" s="4">
        <v>0.070475</v>
      </c>
      <c r="B36" s="4">
        <v>0.408915</v>
      </c>
      <c r="C36" s="4">
        <v>0.31193</v>
      </c>
      <c r="D36" s="4">
        <v>0.610715</v>
      </c>
      <c r="E36" s="4">
        <v>0.866246</v>
      </c>
      <c r="F36" s="4">
        <v>0.882091</v>
      </c>
      <c r="G36" s="1">
        <f t="shared" si="0"/>
        <v>0.477513377067907</v>
      </c>
      <c r="H36" s="3">
        <f t="shared" si="1"/>
        <v>0.366517274125759</v>
      </c>
      <c r="I36" s="1">
        <f t="shared" si="2"/>
        <v>0.504858853579737</v>
      </c>
      <c r="J36" s="6">
        <f t="shared" si="3"/>
        <v>0.54182918536083</v>
      </c>
      <c r="K36" s="1">
        <f t="shared" si="4"/>
        <v>0.934249668343208</v>
      </c>
      <c r="L36" s="3">
        <f t="shared" si="5"/>
        <v>0.817335805308883</v>
      </c>
      <c r="M36" s="1">
        <f t="shared" si="6"/>
        <v>1.25895039748863</v>
      </c>
      <c r="N36" s="1">
        <f t="shared" si="7"/>
        <v>6.59487566726976</v>
      </c>
      <c r="O36" s="1">
        <f t="shared" si="8"/>
        <v>1.49232513090334</v>
      </c>
      <c r="P36" s="1">
        <f t="shared" si="9"/>
        <v>0.570161</v>
      </c>
      <c r="Q36" s="1">
        <f t="shared" si="10"/>
        <v>0.908265140485633</v>
      </c>
      <c r="R36" s="1">
        <f t="shared" si="11"/>
        <v>0.42108726526398</v>
      </c>
      <c r="S36" s="1">
        <f t="shared" si="12"/>
        <v>0.521784921766062</v>
      </c>
      <c r="T36" s="1">
        <f t="shared" si="13"/>
        <v>2.82784919693521</v>
      </c>
      <c r="U36" s="1">
        <f t="shared" si="14"/>
        <v>38.08906</v>
      </c>
      <c r="V36" s="1">
        <f t="shared" si="15"/>
        <v>0.227279084706215</v>
      </c>
      <c r="W36" s="1">
        <f t="shared" si="16"/>
        <v>-0.013270285865994</v>
      </c>
      <c r="X36" s="1">
        <f t="shared" si="17"/>
        <v>0.362783121638679</v>
      </c>
      <c r="Y36" s="1">
        <f t="shared" si="18"/>
        <v>0.852031250328061</v>
      </c>
      <c r="Z36" s="1">
        <f t="shared" si="19"/>
        <v>1.15273990543288</v>
      </c>
      <c r="AA36" s="1">
        <f t="shared" si="20"/>
        <v>1.6455248778154</v>
      </c>
      <c r="AB36" s="1">
        <f t="shared" si="21"/>
        <v>0.139004307415489</v>
      </c>
      <c r="AC36" s="1">
        <f t="shared" si="22"/>
        <v>-0.372734954083196</v>
      </c>
      <c r="AD36" s="1">
        <f t="shared" si="23"/>
        <v>0.441970401926013</v>
      </c>
      <c r="AE36" s="1">
        <f t="shared" si="24"/>
        <v>0.22898745781887</v>
      </c>
      <c r="AF36" s="8">
        <v>39.6666666666667</v>
      </c>
    </row>
    <row r="37" spans="1:32">
      <c r="A37" s="4">
        <v>0.067418</v>
      </c>
      <c r="B37" s="4">
        <v>0.361204</v>
      </c>
      <c r="C37" s="4">
        <v>0.271936</v>
      </c>
      <c r="D37" s="4">
        <v>0.550736</v>
      </c>
      <c r="E37" s="4">
        <v>0.79579</v>
      </c>
      <c r="F37" s="4">
        <v>0.815945</v>
      </c>
      <c r="G37" s="1">
        <f t="shared" si="0"/>
        <v>0.500062966445778</v>
      </c>
      <c r="H37" s="3">
        <f t="shared" si="1"/>
        <v>0.386307086018847</v>
      </c>
      <c r="I37" s="1">
        <f t="shared" si="2"/>
        <v>0.513900915748724</v>
      </c>
      <c r="J37" s="6">
        <f t="shared" si="3"/>
        <v>0.550930583327804</v>
      </c>
      <c r="K37" s="1">
        <f t="shared" si="4"/>
        <v>1.00018891321542</v>
      </c>
      <c r="L37" s="3">
        <f t="shared" si="5"/>
        <v>0.759630395716639</v>
      </c>
      <c r="M37" s="1">
        <f t="shared" si="6"/>
        <v>1.09302204201828</v>
      </c>
      <c r="N37" s="1">
        <f t="shared" si="7"/>
        <v>3.99561725674551</v>
      </c>
      <c r="O37" s="1">
        <f t="shared" si="8"/>
        <v>1.27731701513472</v>
      </c>
      <c r="P37" s="1">
        <f t="shared" si="9"/>
        <v>0.544009</v>
      </c>
      <c r="Q37" s="1">
        <f t="shared" si="10"/>
        <v>0.951251793400287</v>
      </c>
      <c r="R37" s="1">
        <f t="shared" si="11"/>
        <v>0.435946216025406</v>
      </c>
      <c r="S37" s="1">
        <f t="shared" si="12"/>
        <v>0.521573345094629</v>
      </c>
      <c r="T37" s="1">
        <f t="shared" si="13"/>
        <v>3.00050379501059</v>
      </c>
      <c r="U37" s="1">
        <f t="shared" si="14"/>
        <v>36.21126</v>
      </c>
      <c r="V37" s="1">
        <f t="shared" si="15"/>
        <v>0.243784936036202</v>
      </c>
      <c r="W37" s="1">
        <f t="shared" si="16"/>
        <v>-0.0185268425498745</v>
      </c>
      <c r="X37" s="1">
        <f t="shared" si="17"/>
        <v>0.360771999751357</v>
      </c>
      <c r="Y37" s="1">
        <f t="shared" si="18"/>
        <v>0.847360598078027</v>
      </c>
      <c r="Z37" s="1">
        <f t="shared" si="19"/>
        <v>1.39204807196486</v>
      </c>
      <c r="AA37" s="1">
        <f t="shared" si="20"/>
        <v>1.70067954554995</v>
      </c>
      <c r="AB37" s="1">
        <f t="shared" si="21"/>
        <v>0.137235314006722</v>
      </c>
      <c r="AC37" s="1">
        <f t="shared" si="22"/>
        <v>-0.288664912751383</v>
      </c>
      <c r="AD37" s="1">
        <f t="shared" si="23"/>
        <v>0.46228984005716</v>
      </c>
      <c r="AE37" s="1">
        <f t="shared" si="24"/>
        <v>0.262682809256275</v>
      </c>
      <c r="AF37" s="8">
        <v>48.9333333333333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你颠覆了我的世界</cp:lastModifiedBy>
  <dcterms:created xsi:type="dcterms:W3CDTF">2016-12-02T08:54:00Z</dcterms:created>
  <dcterms:modified xsi:type="dcterms:W3CDTF">2023-05-20T10:18:35Z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33F40B4F10DC4C93A6F0BD705222A50F_13</vt:lpwstr>
  </property>
</Properties>
</file>