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327"/>
  <workbookPr/>
  <mc:AlternateContent xmlns:mc="http://schemas.openxmlformats.org/markup-compatibility/2006">
    <mc:Choice Requires="x15">
      <x15ac:absPath xmlns:x15ac="http://schemas.microsoft.com/office/spreadsheetml/2010/11/ac" url="D:\PythonFile\TestAI\PaperRelative\Resource\ExperimentDataBase\"/>
    </mc:Choice>
  </mc:AlternateContent>
  <xr:revisionPtr revIDLastSave="0" documentId="13_ncr:1_{E9DA357D-0918-4723-90B3-F1B9CE6DAC96}" xr6:coauthVersionLast="47" xr6:coauthVersionMax="47" xr10:uidLastSave="{00000000-0000-0000-0000-000000000000}"/>
  <bookViews>
    <workbookView xWindow="9990" yWindow="3795" windowWidth="38370" windowHeight="18915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A2" i="1" l="1"/>
  <c r="Z2" i="1"/>
  <c r="Y2" i="1"/>
  <c r="X2" i="1"/>
  <c r="AE37" i="1"/>
  <c r="AD37" i="1"/>
  <c r="AC37" i="1"/>
  <c r="AB37" i="1"/>
  <c r="AA37" i="1"/>
  <c r="Z37" i="1"/>
  <c r="Y37" i="1"/>
  <c r="X37" i="1"/>
  <c r="W37" i="1"/>
  <c r="V37" i="1"/>
  <c r="U37" i="1"/>
  <c r="T37" i="1"/>
  <c r="S37" i="1"/>
  <c r="R37" i="1"/>
  <c r="Q37" i="1"/>
  <c r="P37" i="1"/>
  <c r="O37" i="1"/>
  <c r="N37" i="1"/>
  <c r="M37" i="1"/>
  <c r="L37" i="1"/>
  <c r="K37" i="1"/>
  <c r="J37" i="1"/>
  <c r="I37" i="1"/>
  <c r="H37" i="1"/>
  <c r="G37" i="1"/>
  <c r="AE36" i="1"/>
  <c r="AD36" i="1"/>
  <c r="AC36" i="1"/>
  <c r="AB36" i="1"/>
  <c r="AA36" i="1"/>
  <c r="Z36" i="1"/>
  <c r="Y36" i="1"/>
  <c r="X36" i="1"/>
  <c r="W36" i="1"/>
  <c r="V36" i="1"/>
  <c r="U36" i="1"/>
  <c r="T36" i="1"/>
  <c r="S36" i="1"/>
  <c r="R36" i="1"/>
  <c r="Q36" i="1"/>
  <c r="P36" i="1"/>
  <c r="O36" i="1"/>
  <c r="N36" i="1"/>
  <c r="M36" i="1"/>
  <c r="L36" i="1"/>
  <c r="K36" i="1"/>
  <c r="J36" i="1"/>
  <c r="I36" i="1"/>
  <c r="H36" i="1"/>
  <c r="G36" i="1"/>
  <c r="AE35" i="1"/>
  <c r="AD35" i="1"/>
  <c r="AC35" i="1"/>
  <c r="AB35" i="1"/>
  <c r="AA35" i="1"/>
  <c r="Z35" i="1"/>
  <c r="Y35" i="1"/>
  <c r="X35" i="1"/>
  <c r="W35" i="1"/>
  <c r="V35" i="1"/>
  <c r="U35" i="1"/>
  <c r="T35" i="1"/>
  <c r="S35" i="1"/>
  <c r="R35" i="1"/>
  <c r="Q35" i="1"/>
  <c r="P35" i="1"/>
  <c r="O35" i="1"/>
  <c r="N35" i="1"/>
  <c r="M35" i="1"/>
  <c r="L35" i="1"/>
  <c r="K35" i="1"/>
  <c r="J35" i="1"/>
  <c r="I35" i="1"/>
  <c r="H35" i="1"/>
  <c r="G35" i="1"/>
  <c r="AE34" i="1"/>
  <c r="AD34" i="1"/>
  <c r="AC34" i="1"/>
  <c r="AB34" i="1"/>
  <c r="AA34" i="1"/>
  <c r="Z34" i="1"/>
  <c r="Y34" i="1"/>
  <c r="X34" i="1"/>
  <c r="W34" i="1"/>
  <c r="V34" i="1"/>
  <c r="U34" i="1"/>
  <c r="T34" i="1"/>
  <c r="S34" i="1"/>
  <c r="R34" i="1"/>
  <c r="Q34" i="1"/>
  <c r="P34" i="1"/>
  <c r="O34" i="1"/>
  <c r="N34" i="1"/>
  <c r="M34" i="1"/>
  <c r="L34" i="1"/>
  <c r="K34" i="1"/>
  <c r="J34" i="1"/>
  <c r="I34" i="1"/>
  <c r="H34" i="1"/>
  <c r="G34" i="1"/>
  <c r="AE33" i="1"/>
  <c r="AD33" i="1"/>
  <c r="AC33" i="1"/>
  <c r="AB33" i="1"/>
  <c r="AA33" i="1"/>
  <c r="Z33" i="1"/>
  <c r="Y33" i="1"/>
  <c r="X33" i="1"/>
  <c r="W33" i="1"/>
  <c r="V33" i="1"/>
  <c r="U33" i="1"/>
  <c r="T33" i="1"/>
  <c r="S33" i="1"/>
  <c r="R33" i="1"/>
  <c r="Q33" i="1"/>
  <c r="P33" i="1"/>
  <c r="O33" i="1"/>
  <c r="N33" i="1"/>
  <c r="M33" i="1"/>
  <c r="L33" i="1"/>
  <c r="K33" i="1"/>
  <c r="J33" i="1"/>
  <c r="I33" i="1"/>
  <c r="H33" i="1"/>
  <c r="G33" i="1"/>
  <c r="AE32" i="1"/>
  <c r="AD32" i="1"/>
  <c r="AC32" i="1"/>
  <c r="AB32" i="1"/>
  <c r="AA32" i="1"/>
  <c r="Z32" i="1"/>
  <c r="Y32" i="1"/>
  <c r="X32" i="1"/>
  <c r="W32" i="1"/>
  <c r="V32" i="1"/>
  <c r="U32" i="1"/>
  <c r="T32" i="1"/>
  <c r="S32" i="1"/>
  <c r="R32" i="1"/>
  <c r="Q32" i="1"/>
  <c r="P32" i="1"/>
  <c r="O32" i="1"/>
  <c r="N32" i="1"/>
  <c r="M32" i="1"/>
  <c r="L32" i="1"/>
  <c r="K32" i="1"/>
  <c r="J32" i="1"/>
  <c r="I32" i="1"/>
  <c r="H32" i="1"/>
  <c r="G32" i="1"/>
  <c r="AE31" i="1"/>
  <c r="AD31" i="1"/>
  <c r="AC31" i="1"/>
  <c r="AB31" i="1"/>
  <c r="AA31" i="1"/>
  <c r="Z31" i="1"/>
  <c r="Y31" i="1"/>
  <c r="X31" i="1"/>
  <c r="W31" i="1"/>
  <c r="V31" i="1"/>
  <c r="U31" i="1"/>
  <c r="T31" i="1"/>
  <c r="S31" i="1"/>
  <c r="R31" i="1"/>
  <c r="Q31" i="1"/>
  <c r="P31" i="1"/>
  <c r="O31" i="1"/>
  <c r="N31" i="1"/>
  <c r="M31" i="1"/>
  <c r="L31" i="1"/>
  <c r="K31" i="1"/>
  <c r="J31" i="1"/>
  <c r="I31" i="1"/>
  <c r="H31" i="1"/>
  <c r="G31" i="1"/>
  <c r="AE30" i="1"/>
  <c r="AD30" i="1"/>
  <c r="AC30" i="1"/>
  <c r="AB30" i="1"/>
  <c r="AA30" i="1"/>
  <c r="Z30" i="1"/>
  <c r="Y30" i="1"/>
  <c r="X30" i="1"/>
  <c r="W30" i="1"/>
  <c r="V30" i="1"/>
  <c r="U30" i="1"/>
  <c r="T30" i="1"/>
  <c r="S30" i="1"/>
  <c r="R30" i="1"/>
  <c r="Q30" i="1"/>
  <c r="P30" i="1"/>
  <c r="O30" i="1"/>
  <c r="N30" i="1"/>
  <c r="M30" i="1"/>
  <c r="L30" i="1"/>
  <c r="K30" i="1"/>
  <c r="J30" i="1"/>
  <c r="I30" i="1"/>
  <c r="H30" i="1"/>
  <c r="G30" i="1"/>
  <c r="AE29" i="1"/>
  <c r="AD29" i="1"/>
  <c r="AC29" i="1"/>
  <c r="AB29" i="1"/>
  <c r="AA29" i="1"/>
  <c r="Z29" i="1"/>
  <c r="Y29" i="1"/>
  <c r="X29" i="1"/>
  <c r="W29" i="1"/>
  <c r="V29" i="1"/>
  <c r="U29" i="1"/>
  <c r="T29" i="1"/>
  <c r="S29" i="1"/>
  <c r="R29" i="1"/>
  <c r="Q29" i="1"/>
  <c r="P29" i="1"/>
  <c r="O29" i="1"/>
  <c r="N29" i="1"/>
  <c r="M29" i="1"/>
  <c r="L29" i="1"/>
  <c r="K29" i="1"/>
  <c r="J29" i="1"/>
  <c r="I29" i="1"/>
  <c r="H29" i="1"/>
  <c r="G29" i="1"/>
  <c r="AE28" i="1"/>
  <c r="AD28" i="1"/>
  <c r="AC28" i="1"/>
  <c r="AB28" i="1"/>
  <c r="AA28" i="1"/>
  <c r="Z28" i="1"/>
  <c r="Y28" i="1"/>
  <c r="X28" i="1"/>
  <c r="W28" i="1"/>
  <c r="V28" i="1"/>
  <c r="U28" i="1"/>
  <c r="T28" i="1"/>
  <c r="S28" i="1"/>
  <c r="R28" i="1"/>
  <c r="Q28" i="1"/>
  <c r="P28" i="1"/>
  <c r="O28" i="1"/>
  <c r="N28" i="1"/>
  <c r="M28" i="1"/>
  <c r="L28" i="1"/>
  <c r="K28" i="1"/>
  <c r="J28" i="1"/>
  <c r="I28" i="1"/>
  <c r="H28" i="1"/>
  <c r="G28" i="1"/>
  <c r="AE27" i="1"/>
  <c r="AD27" i="1"/>
  <c r="AC27" i="1"/>
  <c r="AB27" i="1"/>
  <c r="AA27" i="1"/>
  <c r="Z27" i="1"/>
  <c r="Y27" i="1"/>
  <c r="X27" i="1"/>
  <c r="W27" i="1"/>
  <c r="V27" i="1"/>
  <c r="U27" i="1"/>
  <c r="T27" i="1"/>
  <c r="S27" i="1"/>
  <c r="R27" i="1"/>
  <c r="Q27" i="1"/>
  <c r="P27" i="1"/>
  <c r="O27" i="1"/>
  <c r="N27" i="1"/>
  <c r="M27" i="1"/>
  <c r="L27" i="1"/>
  <c r="K27" i="1"/>
  <c r="J27" i="1"/>
  <c r="I27" i="1"/>
  <c r="H27" i="1"/>
  <c r="G27" i="1"/>
  <c r="AE26" i="1"/>
  <c r="AD26" i="1"/>
  <c r="AC26" i="1"/>
  <c r="AB26" i="1"/>
  <c r="AA26" i="1"/>
  <c r="Z26" i="1"/>
  <c r="Y26" i="1"/>
  <c r="X26" i="1"/>
  <c r="W26" i="1"/>
  <c r="V26" i="1"/>
  <c r="U26" i="1"/>
  <c r="T26" i="1"/>
  <c r="S26" i="1"/>
  <c r="R26" i="1"/>
  <c r="Q26" i="1"/>
  <c r="P26" i="1"/>
  <c r="O26" i="1"/>
  <c r="N26" i="1"/>
  <c r="M26" i="1"/>
  <c r="L26" i="1"/>
  <c r="K26" i="1"/>
  <c r="J26" i="1"/>
  <c r="I26" i="1"/>
  <c r="H26" i="1"/>
  <c r="G26" i="1"/>
  <c r="AE25" i="1"/>
  <c r="AD25" i="1"/>
  <c r="AC25" i="1"/>
  <c r="AB25" i="1"/>
  <c r="AA25" i="1"/>
  <c r="Z25" i="1"/>
  <c r="Y25" i="1"/>
  <c r="X25" i="1"/>
  <c r="W25" i="1"/>
  <c r="V25" i="1"/>
  <c r="U25" i="1"/>
  <c r="T25" i="1"/>
  <c r="S25" i="1"/>
  <c r="R25" i="1"/>
  <c r="Q25" i="1"/>
  <c r="P25" i="1"/>
  <c r="O25" i="1"/>
  <c r="N25" i="1"/>
  <c r="M25" i="1"/>
  <c r="L25" i="1"/>
  <c r="K25" i="1"/>
  <c r="J25" i="1"/>
  <c r="I25" i="1"/>
  <c r="H25" i="1"/>
  <c r="G25" i="1"/>
  <c r="AE24" i="1"/>
  <c r="AD24" i="1"/>
  <c r="AC24" i="1"/>
  <c r="AB24" i="1"/>
  <c r="AA24" i="1"/>
  <c r="Z24" i="1"/>
  <c r="Y24" i="1"/>
  <c r="X24" i="1"/>
  <c r="W24" i="1"/>
  <c r="V24" i="1"/>
  <c r="U24" i="1"/>
  <c r="T24" i="1"/>
  <c r="S24" i="1"/>
  <c r="R24" i="1"/>
  <c r="Q24" i="1"/>
  <c r="P24" i="1"/>
  <c r="O24" i="1"/>
  <c r="N24" i="1"/>
  <c r="M24" i="1"/>
  <c r="L24" i="1"/>
  <c r="K24" i="1"/>
  <c r="J24" i="1"/>
  <c r="I24" i="1"/>
  <c r="H24" i="1"/>
  <c r="G24" i="1"/>
  <c r="AE23" i="1"/>
  <c r="AD23" i="1"/>
  <c r="AC23" i="1"/>
  <c r="AB23" i="1"/>
  <c r="AA23" i="1"/>
  <c r="Z23" i="1"/>
  <c r="Y23" i="1"/>
  <c r="X23" i="1"/>
  <c r="W23" i="1"/>
  <c r="V23" i="1"/>
  <c r="U23" i="1"/>
  <c r="T23" i="1"/>
  <c r="S23" i="1"/>
  <c r="R23" i="1"/>
  <c r="Q23" i="1"/>
  <c r="P23" i="1"/>
  <c r="O23" i="1"/>
  <c r="N23" i="1"/>
  <c r="M23" i="1"/>
  <c r="L23" i="1"/>
  <c r="K23" i="1"/>
  <c r="J23" i="1"/>
  <c r="I23" i="1"/>
  <c r="H23" i="1"/>
  <c r="G23" i="1"/>
  <c r="AE22" i="1"/>
  <c r="AD22" i="1"/>
  <c r="AC22" i="1"/>
  <c r="AB22" i="1"/>
  <c r="AA22" i="1"/>
  <c r="Z22" i="1"/>
  <c r="Y22" i="1"/>
  <c r="X22" i="1"/>
  <c r="W22" i="1"/>
  <c r="V22" i="1"/>
  <c r="U22" i="1"/>
  <c r="T22" i="1"/>
  <c r="S22" i="1"/>
  <c r="R22" i="1"/>
  <c r="Q22" i="1"/>
  <c r="P22" i="1"/>
  <c r="O22" i="1"/>
  <c r="N22" i="1"/>
  <c r="M22" i="1"/>
  <c r="L22" i="1"/>
  <c r="K22" i="1"/>
  <c r="J22" i="1"/>
  <c r="I22" i="1"/>
  <c r="H22" i="1"/>
  <c r="G22" i="1"/>
  <c r="AE21" i="1"/>
  <c r="AD21" i="1"/>
  <c r="AC21" i="1"/>
  <c r="AB21" i="1"/>
  <c r="AA21" i="1"/>
  <c r="Z21" i="1"/>
  <c r="Y21" i="1"/>
  <c r="X21" i="1"/>
  <c r="W21" i="1"/>
  <c r="V21" i="1"/>
  <c r="U21" i="1"/>
  <c r="T21" i="1"/>
  <c r="S21" i="1"/>
  <c r="R21" i="1"/>
  <c r="Q21" i="1"/>
  <c r="P21" i="1"/>
  <c r="O21" i="1"/>
  <c r="N21" i="1"/>
  <c r="M21" i="1"/>
  <c r="L21" i="1"/>
  <c r="K21" i="1"/>
  <c r="J21" i="1"/>
  <c r="I21" i="1"/>
  <c r="H21" i="1"/>
  <c r="G21" i="1"/>
  <c r="AE20" i="1"/>
  <c r="AD20" i="1"/>
  <c r="AC20" i="1"/>
  <c r="AB20" i="1"/>
  <c r="AA20" i="1"/>
  <c r="Z20" i="1"/>
  <c r="Y20" i="1"/>
  <c r="X20" i="1"/>
  <c r="W20" i="1"/>
  <c r="V20" i="1"/>
  <c r="U20" i="1"/>
  <c r="T20" i="1"/>
  <c r="S20" i="1"/>
  <c r="R20" i="1"/>
  <c r="Q20" i="1"/>
  <c r="P20" i="1"/>
  <c r="O20" i="1"/>
  <c r="N20" i="1"/>
  <c r="M20" i="1"/>
  <c r="L20" i="1"/>
  <c r="K20" i="1"/>
  <c r="J20" i="1"/>
  <c r="I20" i="1"/>
  <c r="H20" i="1"/>
  <c r="G20" i="1"/>
  <c r="AE19" i="1"/>
  <c r="AD19" i="1"/>
  <c r="AC19" i="1"/>
  <c r="AB19" i="1"/>
  <c r="AA19" i="1"/>
  <c r="Z19" i="1"/>
  <c r="Y19" i="1"/>
  <c r="X19" i="1"/>
  <c r="W19" i="1"/>
  <c r="V19" i="1"/>
  <c r="U19" i="1"/>
  <c r="T19" i="1"/>
  <c r="S19" i="1"/>
  <c r="R19" i="1"/>
  <c r="Q19" i="1"/>
  <c r="P19" i="1"/>
  <c r="O19" i="1"/>
  <c r="N19" i="1"/>
  <c r="M19" i="1"/>
  <c r="L19" i="1"/>
  <c r="K19" i="1"/>
  <c r="J19" i="1"/>
  <c r="I19" i="1"/>
  <c r="H19" i="1"/>
  <c r="G19" i="1"/>
  <c r="AE18" i="1"/>
  <c r="AD18" i="1"/>
  <c r="AC18" i="1"/>
  <c r="AB18" i="1"/>
  <c r="AA18" i="1"/>
  <c r="Z18" i="1"/>
  <c r="Y18" i="1"/>
  <c r="X18" i="1"/>
  <c r="W18" i="1"/>
  <c r="V18" i="1"/>
  <c r="U18" i="1"/>
  <c r="T18" i="1"/>
  <c r="S18" i="1"/>
  <c r="R18" i="1"/>
  <c r="Q18" i="1"/>
  <c r="P18" i="1"/>
  <c r="O18" i="1"/>
  <c r="N18" i="1"/>
  <c r="M18" i="1"/>
  <c r="L18" i="1"/>
  <c r="K18" i="1"/>
  <c r="J18" i="1"/>
  <c r="I18" i="1"/>
  <c r="H18" i="1"/>
  <c r="G18" i="1"/>
  <c r="AE17" i="1"/>
  <c r="AD17" i="1"/>
  <c r="AC17" i="1"/>
  <c r="AB17" i="1"/>
  <c r="AA17" i="1"/>
  <c r="Z17" i="1"/>
  <c r="Y17" i="1"/>
  <c r="X17" i="1"/>
  <c r="W17" i="1"/>
  <c r="V17" i="1"/>
  <c r="U17" i="1"/>
  <c r="T17" i="1"/>
  <c r="S17" i="1"/>
  <c r="R17" i="1"/>
  <c r="Q17" i="1"/>
  <c r="P17" i="1"/>
  <c r="O17" i="1"/>
  <c r="N17" i="1"/>
  <c r="M17" i="1"/>
  <c r="L17" i="1"/>
  <c r="K17" i="1"/>
  <c r="J17" i="1"/>
  <c r="I17" i="1"/>
  <c r="H17" i="1"/>
  <c r="G17" i="1"/>
  <c r="AE16" i="1"/>
  <c r="AD16" i="1"/>
  <c r="AC16" i="1"/>
  <c r="AB16" i="1"/>
  <c r="AA16" i="1"/>
  <c r="Z16" i="1"/>
  <c r="Y16" i="1"/>
  <c r="X16" i="1"/>
  <c r="W16" i="1"/>
  <c r="V16" i="1"/>
  <c r="U16" i="1"/>
  <c r="T16" i="1"/>
  <c r="S16" i="1"/>
  <c r="R16" i="1"/>
  <c r="Q16" i="1"/>
  <c r="P16" i="1"/>
  <c r="O16" i="1"/>
  <c r="N16" i="1"/>
  <c r="M16" i="1"/>
  <c r="L16" i="1"/>
  <c r="K16" i="1"/>
  <c r="J16" i="1"/>
  <c r="I16" i="1"/>
  <c r="H16" i="1"/>
  <c r="G16" i="1"/>
  <c r="AE15" i="1"/>
  <c r="AD15" i="1"/>
  <c r="AC15" i="1"/>
  <c r="AB15" i="1"/>
  <c r="AA15" i="1"/>
  <c r="Z15" i="1"/>
  <c r="Y15" i="1"/>
  <c r="X15" i="1"/>
  <c r="W15" i="1"/>
  <c r="V15" i="1"/>
  <c r="U15" i="1"/>
  <c r="T15" i="1"/>
  <c r="S15" i="1"/>
  <c r="R15" i="1"/>
  <c r="Q15" i="1"/>
  <c r="P15" i="1"/>
  <c r="O15" i="1"/>
  <c r="N15" i="1"/>
  <c r="M15" i="1"/>
  <c r="L15" i="1"/>
  <c r="K15" i="1"/>
  <c r="J15" i="1"/>
  <c r="I15" i="1"/>
  <c r="H15" i="1"/>
  <c r="G15" i="1"/>
  <c r="AE14" i="1"/>
  <c r="AD14" i="1"/>
  <c r="AC14" i="1"/>
  <c r="AB14" i="1"/>
  <c r="AA14" i="1"/>
  <c r="Z14" i="1"/>
  <c r="Y14" i="1"/>
  <c r="X14" i="1"/>
  <c r="W14" i="1"/>
  <c r="V14" i="1"/>
  <c r="U14" i="1"/>
  <c r="T14" i="1"/>
  <c r="S14" i="1"/>
  <c r="R14" i="1"/>
  <c r="Q14" i="1"/>
  <c r="P14" i="1"/>
  <c r="O14" i="1"/>
  <c r="N14" i="1"/>
  <c r="M14" i="1"/>
  <c r="L14" i="1"/>
  <c r="K14" i="1"/>
  <c r="J14" i="1"/>
  <c r="I14" i="1"/>
  <c r="H14" i="1"/>
  <c r="G14" i="1"/>
  <c r="AE13" i="1"/>
  <c r="AD13" i="1"/>
  <c r="AC13" i="1"/>
  <c r="AB13" i="1"/>
  <c r="AA13" i="1"/>
  <c r="Z13" i="1"/>
  <c r="Y13" i="1"/>
  <c r="X13" i="1"/>
  <c r="W13" i="1"/>
  <c r="V13" i="1"/>
  <c r="U13" i="1"/>
  <c r="T13" i="1"/>
  <c r="S13" i="1"/>
  <c r="R13" i="1"/>
  <c r="Q13" i="1"/>
  <c r="P13" i="1"/>
  <c r="O13" i="1"/>
  <c r="N13" i="1"/>
  <c r="M13" i="1"/>
  <c r="L13" i="1"/>
  <c r="K13" i="1"/>
  <c r="J13" i="1"/>
  <c r="I13" i="1"/>
  <c r="H13" i="1"/>
  <c r="G13" i="1"/>
  <c r="AE12" i="1"/>
  <c r="AD12" i="1"/>
  <c r="AC12" i="1"/>
  <c r="AB12" i="1"/>
  <c r="AA12" i="1"/>
  <c r="Z12" i="1"/>
  <c r="Y12" i="1"/>
  <c r="X12" i="1"/>
  <c r="W12" i="1"/>
  <c r="V12" i="1"/>
  <c r="U12" i="1"/>
  <c r="T12" i="1"/>
  <c r="S12" i="1"/>
  <c r="R12" i="1"/>
  <c r="Q12" i="1"/>
  <c r="P12" i="1"/>
  <c r="O12" i="1"/>
  <c r="N12" i="1"/>
  <c r="M12" i="1"/>
  <c r="L12" i="1"/>
  <c r="K12" i="1"/>
  <c r="J12" i="1"/>
  <c r="I12" i="1"/>
  <c r="H12" i="1"/>
  <c r="G12" i="1"/>
  <c r="AE11" i="1"/>
  <c r="AD11" i="1"/>
  <c r="AC11" i="1"/>
  <c r="AB11" i="1"/>
  <c r="AA11" i="1"/>
  <c r="Z11" i="1"/>
  <c r="Y11" i="1"/>
  <c r="X11" i="1"/>
  <c r="W11" i="1"/>
  <c r="V11" i="1"/>
  <c r="U11" i="1"/>
  <c r="T11" i="1"/>
  <c r="S11" i="1"/>
  <c r="R11" i="1"/>
  <c r="Q11" i="1"/>
  <c r="P11" i="1"/>
  <c r="O11" i="1"/>
  <c r="N11" i="1"/>
  <c r="M11" i="1"/>
  <c r="L11" i="1"/>
  <c r="K11" i="1"/>
  <c r="J11" i="1"/>
  <c r="I11" i="1"/>
  <c r="H11" i="1"/>
  <c r="G11" i="1"/>
  <c r="AE10" i="1"/>
  <c r="AD10" i="1"/>
  <c r="AC10" i="1"/>
  <c r="AB10" i="1"/>
  <c r="AA10" i="1"/>
  <c r="Z10" i="1"/>
  <c r="Y10" i="1"/>
  <c r="X10" i="1"/>
  <c r="W10" i="1"/>
  <c r="V10" i="1"/>
  <c r="U10" i="1"/>
  <c r="T10" i="1"/>
  <c r="S10" i="1"/>
  <c r="R10" i="1"/>
  <c r="Q10" i="1"/>
  <c r="P10" i="1"/>
  <c r="O10" i="1"/>
  <c r="N10" i="1"/>
  <c r="M10" i="1"/>
  <c r="L10" i="1"/>
  <c r="K10" i="1"/>
  <c r="J10" i="1"/>
  <c r="I10" i="1"/>
  <c r="H10" i="1"/>
  <c r="G10" i="1"/>
  <c r="AE9" i="1"/>
  <c r="AD9" i="1"/>
  <c r="AC9" i="1"/>
  <c r="AB9" i="1"/>
  <c r="AA9" i="1"/>
  <c r="Z9" i="1"/>
  <c r="Y9" i="1"/>
  <c r="X9" i="1"/>
  <c r="W9" i="1"/>
  <c r="V9" i="1"/>
  <c r="U9" i="1"/>
  <c r="T9" i="1"/>
  <c r="S9" i="1"/>
  <c r="R9" i="1"/>
  <c r="Q9" i="1"/>
  <c r="P9" i="1"/>
  <c r="O9" i="1"/>
  <c r="N9" i="1"/>
  <c r="M9" i="1"/>
  <c r="L9" i="1"/>
  <c r="K9" i="1"/>
  <c r="J9" i="1"/>
  <c r="I9" i="1"/>
  <c r="H9" i="1"/>
  <c r="G9" i="1"/>
  <c r="AE8" i="1"/>
  <c r="AD8" i="1"/>
  <c r="AC8" i="1"/>
  <c r="AB8" i="1"/>
  <c r="AA8" i="1"/>
  <c r="Z8" i="1"/>
  <c r="Y8" i="1"/>
  <c r="X8" i="1"/>
  <c r="W8" i="1"/>
  <c r="V8" i="1"/>
  <c r="U8" i="1"/>
  <c r="T8" i="1"/>
  <c r="S8" i="1"/>
  <c r="R8" i="1"/>
  <c r="Q8" i="1"/>
  <c r="P8" i="1"/>
  <c r="O8" i="1"/>
  <c r="N8" i="1"/>
  <c r="M8" i="1"/>
  <c r="L8" i="1"/>
  <c r="K8" i="1"/>
  <c r="J8" i="1"/>
  <c r="I8" i="1"/>
  <c r="H8" i="1"/>
  <c r="G8" i="1"/>
  <c r="AE7" i="1"/>
  <c r="AD7" i="1"/>
  <c r="AC7" i="1"/>
  <c r="AB7" i="1"/>
  <c r="AA7" i="1"/>
  <c r="Z7" i="1"/>
  <c r="Y7" i="1"/>
  <c r="X7" i="1"/>
  <c r="W7" i="1"/>
  <c r="V7" i="1"/>
  <c r="U7" i="1"/>
  <c r="T7" i="1"/>
  <c r="S7" i="1"/>
  <c r="R7" i="1"/>
  <c r="Q7" i="1"/>
  <c r="P7" i="1"/>
  <c r="O7" i="1"/>
  <c r="N7" i="1"/>
  <c r="M7" i="1"/>
  <c r="L7" i="1"/>
  <c r="K7" i="1"/>
  <c r="J7" i="1"/>
  <c r="I7" i="1"/>
  <c r="H7" i="1"/>
  <c r="G7" i="1"/>
  <c r="AE6" i="1"/>
  <c r="AD6" i="1"/>
  <c r="AC6" i="1"/>
  <c r="AB6" i="1"/>
  <c r="AA6" i="1"/>
  <c r="Z6" i="1"/>
  <c r="Y6" i="1"/>
  <c r="X6" i="1"/>
  <c r="W6" i="1"/>
  <c r="V6" i="1"/>
  <c r="U6" i="1"/>
  <c r="T6" i="1"/>
  <c r="S6" i="1"/>
  <c r="R6" i="1"/>
  <c r="Q6" i="1"/>
  <c r="P6" i="1"/>
  <c r="O6" i="1"/>
  <c r="N6" i="1"/>
  <c r="M6" i="1"/>
  <c r="L6" i="1"/>
  <c r="K6" i="1"/>
  <c r="J6" i="1"/>
  <c r="I6" i="1"/>
  <c r="H6" i="1"/>
  <c r="G6" i="1"/>
  <c r="AE5" i="1"/>
  <c r="AD5" i="1"/>
  <c r="AC5" i="1"/>
  <c r="AB5" i="1"/>
  <c r="AA5" i="1"/>
  <c r="Z5" i="1"/>
  <c r="Y5" i="1"/>
  <c r="X5" i="1"/>
  <c r="W5" i="1"/>
  <c r="V5" i="1"/>
  <c r="U5" i="1"/>
  <c r="T5" i="1"/>
  <c r="S5" i="1"/>
  <c r="R5" i="1"/>
  <c r="Q5" i="1"/>
  <c r="P5" i="1"/>
  <c r="O5" i="1"/>
  <c r="N5" i="1"/>
  <c r="M5" i="1"/>
  <c r="L5" i="1"/>
  <c r="K5" i="1"/>
  <c r="J5" i="1"/>
  <c r="I5" i="1"/>
  <c r="H5" i="1"/>
  <c r="G5" i="1"/>
  <c r="AE4" i="1"/>
  <c r="AD4" i="1"/>
  <c r="AC4" i="1"/>
  <c r="AB4" i="1"/>
  <c r="AA4" i="1"/>
  <c r="Z4" i="1"/>
  <c r="Y4" i="1"/>
  <c r="X4" i="1"/>
  <c r="W4" i="1"/>
  <c r="V4" i="1"/>
  <c r="U4" i="1"/>
  <c r="T4" i="1"/>
  <c r="S4" i="1"/>
  <c r="R4" i="1"/>
  <c r="Q4" i="1"/>
  <c r="P4" i="1"/>
  <c r="O4" i="1"/>
  <c r="N4" i="1"/>
  <c r="M4" i="1"/>
  <c r="L4" i="1"/>
  <c r="K4" i="1"/>
  <c r="J4" i="1"/>
  <c r="I4" i="1"/>
  <c r="H4" i="1"/>
  <c r="G4" i="1"/>
  <c r="AE3" i="1"/>
  <c r="AD3" i="1"/>
  <c r="AC3" i="1"/>
  <c r="AB3" i="1"/>
  <c r="AA3" i="1"/>
  <c r="Z3" i="1"/>
  <c r="Y3" i="1"/>
  <c r="X3" i="1"/>
  <c r="W3" i="1"/>
  <c r="V3" i="1"/>
  <c r="U3" i="1"/>
  <c r="T3" i="1"/>
  <c r="S3" i="1"/>
  <c r="R3" i="1"/>
  <c r="Q3" i="1"/>
  <c r="P3" i="1"/>
  <c r="O3" i="1"/>
  <c r="N3" i="1"/>
  <c r="M3" i="1"/>
  <c r="L3" i="1"/>
  <c r="K3" i="1"/>
  <c r="J3" i="1"/>
  <c r="I3" i="1"/>
  <c r="H3" i="1"/>
  <c r="G3" i="1"/>
  <c r="AE2" i="1"/>
  <c r="AD2" i="1"/>
  <c r="AC2" i="1"/>
  <c r="AB2" i="1"/>
  <c r="W2" i="1"/>
  <c r="V2" i="1"/>
  <c r="U2" i="1"/>
  <c r="T2" i="1"/>
  <c r="S2" i="1"/>
  <c r="R2" i="1"/>
  <c r="Q2" i="1"/>
  <c r="P2" i="1"/>
  <c r="O2" i="1"/>
  <c r="N2" i="1"/>
  <c r="M2" i="1"/>
  <c r="L2" i="1"/>
  <c r="K2" i="1"/>
  <c r="J2" i="1"/>
  <c r="I2" i="1"/>
  <c r="H2" i="1"/>
  <c r="G2" i="1"/>
</calcChain>
</file>

<file path=xl/sharedStrings.xml><?xml version="1.0" encoding="utf-8"?>
<sst xmlns="http://schemas.openxmlformats.org/spreadsheetml/2006/main" count="32" uniqueCount="31">
  <si>
    <t>Band1</t>
  </si>
  <si>
    <t>Band2</t>
  </si>
  <si>
    <t>Band3</t>
  </si>
  <si>
    <t>Band4</t>
  </si>
  <si>
    <t>Band5</t>
  </si>
  <si>
    <t>Band6</t>
  </si>
  <si>
    <t>NDVI</t>
  </si>
  <si>
    <t>GNDVI</t>
  </si>
  <si>
    <t>SAVI</t>
  </si>
  <si>
    <t>EVI</t>
  </si>
  <si>
    <t>MSR</t>
  </si>
  <si>
    <t>TCART</t>
  </si>
  <si>
    <t>CIrededge１</t>
  </si>
  <si>
    <t>CIrededge２</t>
  </si>
  <si>
    <t>CIgreen</t>
  </si>
  <si>
    <t>DVI</t>
  </si>
  <si>
    <t>MTCI</t>
  </si>
  <si>
    <t>OSAVI</t>
  </si>
  <si>
    <t>RDVI</t>
  </si>
  <si>
    <t>RVI</t>
  </si>
  <si>
    <t>TVI</t>
  </si>
  <si>
    <t>LCI1</t>
  </si>
  <si>
    <t>LCI2</t>
  </si>
  <si>
    <t>VDVI</t>
  </si>
  <si>
    <t>SIPI</t>
  </si>
  <si>
    <t>MNVI</t>
  </si>
  <si>
    <t>CVI</t>
  </si>
  <si>
    <t>MTVI</t>
  </si>
  <si>
    <t>MSAVI</t>
  </si>
  <si>
    <t>ARVI</t>
  </si>
  <si>
    <t>SPAD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</si>
</sst>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78" formatCode="0.0000000_ "/>
    <numFmt numFmtId="179" formatCode="0.000000_ "/>
    <numFmt numFmtId="180" formatCode="0.0_ "/>
    <numFmt numFmtId="181" formatCode="#,##0.000000_ "/>
  </numFmts>
  <fonts count="4" x14ac:knownFonts="1">
    <font>
      <sz val="12"/>
      <name val="宋体"/>
      <charset val="134"/>
    </font>
    <font>
      <sz val="11"/>
      <color theme="1"/>
      <name val="宋体"/>
      <charset val="134"/>
      <scheme val="minor"/>
    </font>
    <font>
      <sz val="11"/>
      <color theme="4"/>
      <name val="宋体"/>
      <charset val="134"/>
      <scheme val="minor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9" fontId="1" fillId="0" borderId="0" xfId="0" applyNumberFormat="1" applyFont="1" applyAlignment="1">
      <alignment horizontal="left" vertical="center"/>
    </xf>
    <xf numFmtId="179" fontId="2" fillId="0" borderId="0" xfId="0" applyNumberFormat="1" applyFont="1" applyAlignment="1">
      <alignment horizontal="left" vertical="center"/>
    </xf>
    <xf numFmtId="178" fontId="1" fillId="0" borderId="0" xfId="0" applyNumberFormat="1" applyFont="1" applyAlignment="1">
      <alignment horizontal="left" vertical="center"/>
    </xf>
    <xf numFmtId="0" fontId="1" fillId="0" borderId="0" xfId="0" applyFont="1">
      <alignment vertical="center"/>
    </xf>
    <xf numFmtId="180" fontId="1" fillId="0" borderId="0" xfId="0" applyNumberFormat="1" applyFont="1" applyAlignment="1">
      <alignment horizontal="left" vertical="center"/>
    </xf>
    <xf numFmtId="181" fontId="1" fillId="0" borderId="0" xfId="0" applyNumberFormat="1" applyFont="1" applyAlignment="1">
      <alignment horizontal="left" vertical="center"/>
    </xf>
    <xf numFmtId="0" fontId="1" fillId="0" borderId="0" xfId="0" applyFont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5B9BD5"/>
      <color rgb="FF0000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7"/>
  <sheetViews>
    <sheetView tabSelected="1" topLeftCell="V1" workbookViewId="0">
      <selection activeCell="AE4" sqref="AE4"/>
    </sheetView>
  </sheetViews>
  <sheetFormatPr defaultColWidth="9" defaultRowHeight="14.25" x14ac:dyDescent="0.15"/>
  <cols>
    <col min="8" max="8" width="13.125" customWidth="1"/>
    <col min="12" max="12" width="11.875" customWidth="1"/>
    <col min="14" max="14" width="11.375" customWidth="1"/>
    <col min="21" max="21" width="11.375" customWidth="1"/>
    <col min="22" max="22" width="15.25" customWidth="1"/>
    <col min="23" max="23" width="13.625" customWidth="1"/>
    <col min="24" max="27" width="10.5" bestFit="1" customWidth="1"/>
    <col min="28" max="28" width="19.25" customWidth="1"/>
    <col min="29" max="29" width="13.5" customWidth="1"/>
    <col min="30" max="30" width="18.75" customWidth="1"/>
    <col min="31" max="31" width="15.5" customWidth="1"/>
    <col min="32" max="32" width="12.625"/>
  </cols>
  <sheetData>
    <row r="1" spans="1:32" x14ac:dyDescent="0.1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3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1" t="s">
        <v>12</v>
      </c>
      <c r="N1" s="1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9</v>
      </c>
      <c r="AE1" s="5" t="s">
        <v>29</v>
      </c>
      <c r="AF1" s="7" t="s">
        <v>30</v>
      </c>
    </row>
    <row r="2" spans="1:32" x14ac:dyDescent="0.15">
      <c r="A2" s="4">
        <v>8.3412E-2</v>
      </c>
      <c r="B2" s="4">
        <v>0.34565499999999999</v>
      </c>
      <c r="C2" s="4">
        <v>0.24326500000000001</v>
      </c>
      <c r="D2" s="4">
        <v>0.56588799999999995</v>
      </c>
      <c r="E2" s="4">
        <v>0.81300799999999995</v>
      </c>
      <c r="F2" s="4">
        <v>0.83622799999999997</v>
      </c>
      <c r="G2" s="1">
        <f t="shared" ref="G2:G37" si="0">(F2-C2)/(F2+C2)</f>
        <v>0.5492976795588298</v>
      </c>
      <c r="H2" s="3">
        <f t="shared" ref="H2:H37" si="1">(F2-B2)/(F2+B2)</f>
        <v>0.4150774653667072</v>
      </c>
      <c r="I2" s="1">
        <f t="shared" ref="I2:I37" si="2">(1.5*(F2-C2))/(F2+C2+0.5)</f>
        <v>0.56312025441075064</v>
      </c>
      <c r="J2" s="6">
        <f t="shared" ref="J2:J37" si="3">(2.5*(F2-C2))/(F2+2.4*C2+1)</f>
        <v>0.61254888300474697</v>
      </c>
      <c r="K2" s="1">
        <f t="shared" ref="K2:K37" si="4">((F2/C2)-1)/SQRT((F2/C2)+1)</f>
        <v>1.1571185748008845</v>
      </c>
      <c r="L2" s="3">
        <f t="shared" ref="L2:L37" si="5">3*(D2-C2)-0.2*(D2-B2)*(D2/C2)</f>
        <v>0.86540690154440625</v>
      </c>
      <c r="M2" s="1">
        <f t="shared" ref="M2:M37" si="6">E2/(1-C2)</f>
        <v>1.074362887933028</v>
      </c>
      <c r="N2" s="1">
        <f t="shared" ref="N2:N37" si="7">F2/(1-E2)</f>
        <v>4.4719988020877883</v>
      </c>
      <c r="O2" s="1">
        <f t="shared" ref="O2:O37" si="8">F2/(1-B2)</f>
        <v>1.2779619313970458</v>
      </c>
      <c r="P2" s="1">
        <f t="shared" ref="P2:P37" si="9">F2-C2</f>
        <v>0.59296299999999991</v>
      </c>
      <c r="Q2" s="1">
        <f t="shared" ref="Q2:Q37" si="10">(F2-D2)/(D2-C2)</f>
        <v>0.83794397795569464</v>
      </c>
      <c r="R2" s="1">
        <f t="shared" ref="R2:R37" si="11">(F2-C2)/(F2+C2+0.16)</f>
        <v>0.47839156816537076</v>
      </c>
      <c r="S2" s="1">
        <f t="shared" ref="S2:S37" si="12">(F2-C2)/SQRT(F2+C2)</f>
        <v>0.57071288750495408</v>
      </c>
      <c r="T2" s="1">
        <f t="shared" ref="T2:T37" si="13">F2/C2</f>
        <v>3.4375187552668898</v>
      </c>
      <c r="U2" s="1">
        <f t="shared" ref="U2:U37" si="14">0.5*(120*(F2-B2)-200*(C2-B2))</f>
        <v>39.673379999999995</v>
      </c>
      <c r="V2" s="1">
        <f t="shared" ref="V2:V37" si="15">(F2-D2)/(F2+C2)</f>
        <v>0.25043237890380021</v>
      </c>
      <c r="W2" s="1">
        <f t="shared" ref="W2:W37" si="16">(E2-F2)/(F2+C2)</f>
        <v>-2.1510097795909764E-2</v>
      </c>
      <c r="X2" s="1">
        <f>(2*B2-C2-A2)/(2*B2+C2+A2)</f>
        <v>0.35819023229176794</v>
      </c>
      <c r="Y2" s="1">
        <f>(F2-A2)/(F2+A2)</f>
        <v>0.81859858205384706</v>
      </c>
      <c r="Z2" s="1">
        <f>1.5*(2-F2^2)/(F2^2+C2+0.5)</f>
        <v>1.35253166671553</v>
      </c>
      <c r="AA2" s="1">
        <f>F2*C2/B2^2</f>
        <v>1.7026235935208658</v>
      </c>
      <c r="AB2" s="1">
        <f t="shared" ref="AB2:AB37" si="17">(0.5*(1.2*(F2-B2)-2.5*(C2-B2))/SQRT((2*F2+1)^2-(F2-SQRT(5))-0.5))</f>
        <v>0.14892753003333348</v>
      </c>
      <c r="AC2" s="1">
        <f t="shared" ref="AC2:AC37" si="18">0.5*(2*F2+1)-SQRT((2*F2+1)^2-8*(F2-C2))</f>
        <v>-0.21242208053336586</v>
      </c>
      <c r="AD2" s="1">
        <f t="shared" ref="AD2:AD37" si="19">2.5*((F2-C2)/(F2+6*C2-7.5*A2+1))</f>
        <v>0.55516139445770174</v>
      </c>
      <c r="AE2" s="1">
        <f t="shared" ref="AE2:AE37" si="20">((F2-(2*C2-A2))/((F2+(2*C2-A2))))</f>
        <v>0.34946657349924876</v>
      </c>
      <c r="AF2" s="8">
        <v>40.933333333333302</v>
      </c>
    </row>
    <row r="3" spans="1:32" x14ac:dyDescent="0.15">
      <c r="A3" s="4">
        <v>8.2306000000000004E-2</v>
      </c>
      <c r="B3" s="4">
        <v>0.33485500000000001</v>
      </c>
      <c r="C3" s="4">
        <v>0.233126</v>
      </c>
      <c r="D3" s="4">
        <v>0.56445500000000004</v>
      </c>
      <c r="E3" s="4">
        <v>0.826484</v>
      </c>
      <c r="F3" s="4">
        <v>0.85344600000000004</v>
      </c>
      <c r="G3" s="1">
        <f t="shared" si="0"/>
        <v>0.57089636029641844</v>
      </c>
      <c r="H3" s="3">
        <f t="shared" si="1"/>
        <v>0.43641383790807209</v>
      </c>
      <c r="I3" s="1">
        <f t="shared" si="2"/>
        <v>0.5864719659744404</v>
      </c>
      <c r="J3" s="6">
        <f t="shared" si="3"/>
        <v>0.64269919738026726</v>
      </c>
      <c r="K3" s="1">
        <f t="shared" si="4"/>
        <v>1.2325120469510111</v>
      </c>
      <c r="L3" s="3">
        <f t="shared" si="5"/>
        <v>0.88280346148434763</v>
      </c>
      <c r="M3" s="1">
        <f t="shared" si="6"/>
        <v>1.0777311527056594</v>
      </c>
      <c r="N3" s="1">
        <f t="shared" si="7"/>
        <v>4.9185435348901541</v>
      </c>
      <c r="O3" s="1">
        <f t="shared" si="8"/>
        <v>1.2830976704327628</v>
      </c>
      <c r="P3" s="1">
        <f t="shared" si="9"/>
        <v>0.62031999999999998</v>
      </c>
      <c r="Q3" s="1">
        <f t="shared" si="10"/>
        <v>0.87221764469756635</v>
      </c>
      <c r="R3" s="1">
        <f t="shared" si="11"/>
        <v>0.49762067493895257</v>
      </c>
      <c r="S3" s="1">
        <f t="shared" si="12"/>
        <v>0.59509531187791609</v>
      </c>
      <c r="T3" s="1">
        <f t="shared" si="13"/>
        <v>3.6608786664722084</v>
      </c>
      <c r="U3" s="1">
        <f t="shared" si="14"/>
        <v>41.288360000000004</v>
      </c>
      <c r="V3" s="1">
        <f t="shared" si="15"/>
        <v>0.26596580806426079</v>
      </c>
      <c r="W3" s="1">
        <f t="shared" si="16"/>
        <v>-2.4813818136303935E-2</v>
      </c>
      <c r="X3" s="1">
        <f t="shared" ref="X2:X37" si="21">(2*B3-C3-A3)/(2*B3+C3+A3)</f>
        <v>0.35962125257069544</v>
      </c>
      <c r="Y3" s="1">
        <f t="shared" ref="Y2:Y37" si="22">(F3-A3)/(F3+A3)</f>
        <v>0.82408586890543656</v>
      </c>
      <c r="Z3" s="1">
        <f t="shared" ref="Z2:Z37" si="23">1.5*(2-F3^2)/(F3^2+C3+0.5)</f>
        <v>1.3051317210931483</v>
      </c>
      <c r="AA3" s="1">
        <f t="shared" ref="AA2:AA37" si="24">F3*C3/B3^2</f>
        <v>1.774406758794518</v>
      </c>
      <c r="AB3" s="1">
        <f t="shared" si="17"/>
        <v>0.15297434588902131</v>
      </c>
      <c r="AC3" s="1">
        <f t="shared" si="18"/>
        <v>-0.1843135064456598</v>
      </c>
      <c r="AD3" s="1">
        <f t="shared" si="19"/>
        <v>0.58855967212505034</v>
      </c>
      <c r="AE3" s="1">
        <f t="shared" si="20"/>
        <v>0.37942705302765817</v>
      </c>
      <c r="AF3" s="8">
        <v>46.1</v>
      </c>
    </row>
    <row r="4" spans="1:32" x14ac:dyDescent="0.15">
      <c r="A4" s="4">
        <v>9.9104999999999999E-2</v>
      </c>
      <c r="B4" s="4">
        <v>0.34190100000000001</v>
      </c>
      <c r="C4" s="4">
        <v>0.23644399999999999</v>
      </c>
      <c r="D4" s="4">
        <v>0.58540800000000004</v>
      </c>
      <c r="E4" s="4">
        <v>0.831515</v>
      </c>
      <c r="F4" s="4">
        <v>0.85718899999999998</v>
      </c>
      <c r="G4" s="1">
        <f t="shared" si="0"/>
        <v>0.56759900259044849</v>
      </c>
      <c r="H4" s="3">
        <f t="shared" si="1"/>
        <v>0.42973254718161269</v>
      </c>
      <c r="I4" s="1">
        <f t="shared" si="2"/>
        <v>0.58427348078258923</v>
      </c>
      <c r="J4" s="6">
        <f t="shared" si="3"/>
        <v>0.64003446099085626</v>
      </c>
      <c r="K4" s="1">
        <f t="shared" si="4"/>
        <v>1.2207121801039447</v>
      </c>
      <c r="L4" s="3">
        <f t="shared" si="5"/>
        <v>0.92631296576271771</v>
      </c>
      <c r="M4" s="1">
        <f t="shared" si="6"/>
        <v>1.0890032951086757</v>
      </c>
      <c r="N4" s="1">
        <f t="shared" si="7"/>
        <v>5.0876279787518177</v>
      </c>
      <c r="O4" s="1">
        <f t="shared" si="8"/>
        <v>1.3025228726984845</v>
      </c>
      <c r="P4" s="1">
        <f t="shared" si="9"/>
        <v>0.62074499999999999</v>
      </c>
      <c r="Q4" s="1">
        <f t="shared" si="10"/>
        <v>0.77882245733084188</v>
      </c>
      <c r="R4" s="1">
        <f t="shared" si="11"/>
        <v>0.49515687605543246</v>
      </c>
      <c r="S4" s="1">
        <f t="shared" si="12"/>
        <v>0.59357749524641501</v>
      </c>
      <c r="T4" s="1">
        <f t="shared" si="13"/>
        <v>3.6253362318350222</v>
      </c>
      <c r="U4" s="1">
        <f t="shared" si="14"/>
        <v>41.462980000000002</v>
      </c>
      <c r="V4" s="1">
        <f t="shared" si="15"/>
        <v>0.24851206940536719</v>
      </c>
      <c r="W4" s="1">
        <f t="shared" si="16"/>
        <v>-2.3475882677278369E-2</v>
      </c>
      <c r="X4" s="1">
        <f t="shared" si="21"/>
        <v>0.34164188782862831</v>
      </c>
      <c r="Y4" s="1">
        <f t="shared" si="22"/>
        <v>0.79273110570598582</v>
      </c>
      <c r="Z4" s="1">
        <f t="shared" si="23"/>
        <v>1.2899800308166947</v>
      </c>
      <c r="AA4" s="1">
        <f t="shared" si="24"/>
        <v>1.7338205457653795</v>
      </c>
      <c r="AB4" s="1">
        <f t="shared" si="17"/>
        <v>0.15356488663006762</v>
      </c>
      <c r="AC4" s="1">
        <f t="shared" si="18"/>
        <v>-0.1926135444823609</v>
      </c>
      <c r="AD4" s="1">
        <f t="shared" si="19"/>
        <v>0.61276302626723778</v>
      </c>
      <c r="AE4" s="1">
        <f t="shared" si="20"/>
        <v>0.39270267723392571</v>
      </c>
      <c r="AF4" s="8">
        <v>43.566666666666698</v>
      </c>
    </row>
    <row r="5" spans="1:32" x14ac:dyDescent="0.15">
      <c r="A5" s="4">
        <v>5.7625000000000003E-2</v>
      </c>
      <c r="B5" s="4">
        <v>0.29146699999999998</v>
      </c>
      <c r="C5" s="4">
        <v>0.20974100000000001</v>
      </c>
      <c r="D5" s="4">
        <v>0.47711900000000002</v>
      </c>
      <c r="E5" s="4">
        <v>0.72529399999999999</v>
      </c>
      <c r="F5" s="4">
        <v>0.75378999999999996</v>
      </c>
      <c r="G5" s="1">
        <f t="shared" si="0"/>
        <v>0.56464088856507999</v>
      </c>
      <c r="H5" s="3">
        <f t="shared" si="1"/>
        <v>0.44230557652328567</v>
      </c>
      <c r="I5" s="1">
        <f t="shared" si="2"/>
        <v>0.55760588603862848</v>
      </c>
      <c r="J5" s="6">
        <f t="shared" si="3"/>
        <v>0.60257909866184567</v>
      </c>
      <c r="K5" s="1">
        <f t="shared" si="4"/>
        <v>1.2102177079828955</v>
      </c>
      <c r="L5" s="3">
        <f t="shared" si="5"/>
        <v>0.7176697354184447</v>
      </c>
      <c r="M5" s="1">
        <f t="shared" si="6"/>
        <v>0.91779277426767669</v>
      </c>
      <c r="N5" s="1">
        <f t="shared" si="7"/>
        <v>2.743988118206373</v>
      </c>
      <c r="O5" s="1">
        <f t="shared" si="8"/>
        <v>1.0638742302757951</v>
      </c>
      <c r="P5" s="1">
        <f t="shared" si="9"/>
        <v>0.544049</v>
      </c>
      <c r="Q5" s="1">
        <f t="shared" si="10"/>
        <v>1.0347560382679202</v>
      </c>
      <c r="R5" s="1">
        <f t="shared" si="11"/>
        <v>0.48423140972523238</v>
      </c>
      <c r="S5" s="1">
        <f t="shared" si="12"/>
        <v>0.55424932186060738</v>
      </c>
      <c r="T5" s="1">
        <f t="shared" si="13"/>
        <v>3.5939086778455329</v>
      </c>
      <c r="U5" s="1">
        <f t="shared" si="14"/>
        <v>35.91198</v>
      </c>
      <c r="V5" s="1">
        <f t="shared" si="15"/>
        <v>0.28714281118095836</v>
      </c>
      <c r="W5" s="1">
        <f t="shared" si="16"/>
        <v>-2.9574554425337605E-2</v>
      </c>
      <c r="X5" s="1">
        <f t="shared" si="21"/>
        <v>0.37112548512289772</v>
      </c>
      <c r="Y5" s="1">
        <f t="shared" si="22"/>
        <v>0.85796417369656697</v>
      </c>
      <c r="Z5" s="1">
        <f t="shared" si="23"/>
        <v>1.680595600689502</v>
      </c>
      <c r="AA5" s="1">
        <f t="shared" si="24"/>
        <v>1.8610366425191349</v>
      </c>
      <c r="AB5" s="1">
        <f t="shared" si="17"/>
        <v>0.14076550599828627</v>
      </c>
      <c r="AC5" s="1">
        <f t="shared" si="18"/>
        <v>-0.13745600858367246</v>
      </c>
      <c r="AD5" s="1">
        <f t="shared" si="19"/>
        <v>0.52716935359936057</v>
      </c>
      <c r="AE5" s="1">
        <f t="shared" si="20"/>
        <v>0.35130556529081325</v>
      </c>
      <c r="AF5" s="8">
        <v>46.366666666666703</v>
      </c>
    </row>
    <row r="6" spans="1:32" x14ac:dyDescent="0.15">
      <c r="A6" s="4">
        <v>6.6446000000000005E-2</v>
      </c>
      <c r="B6" s="4">
        <v>0.40793499999999999</v>
      </c>
      <c r="C6" s="4">
        <v>0.304616</v>
      </c>
      <c r="D6" s="4">
        <v>0.61476500000000001</v>
      </c>
      <c r="E6" s="4">
        <v>0.88683999999999996</v>
      </c>
      <c r="F6" s="4">
        <v>0.91853399999999996</v>
      </c>
      <c r="G6" s="1">
        <f t="shared" si="0"/>
        <v>0.50191554592650123</v>
      </c>
      <c r="H6" s="3">
        <f t="shared" si="1"/>
        <v>0.38493097087078559</v>
      </c>
      <c r="I6" s="1">
        <f t="shared" si="2"/>
        <v>0.53441487972608304</v>
      </c>
      <c r="J6" s="6">
        <f t="shared" si="3"/>
        <v>0.57925264842510549</v>
      </c>
      <c r="K6" s="1">
        <f t="shared" si="4"/>
        <v>1.0057595191709361</v>
      </c>
      <c r="L6" s="3">
        <f t="shared" si="5"/>
        <v>0.8469636340901332</v>
      </c>
      <c r="M6" s="1">
        <f t="shared" si="6"/>
        <v>1.2753241374549888</v>
      </c>
      <c r="N6" s="1">
        <f t="shared" si="7"/>
        <v>8.1171261930010576</v>
      </c>
      <c r="O6" s="1">
        <f t="shared" si="8"/>
        <v>1.5514073623673075</v>
      </c>
      <c r="P6" s="1">
        <f t="shared" si="9"/>
        <v>0.61391799999999996</v>
      </c>
      <c r="Q6" s="1">
        <f t="shared" si="10"/>
        <v>0.97942924207397075</v>
      </c>
      <c r="R6" s="1">
        <f t="shared" si="11"/>
        <v>0.44385496873079566</v>
      </c>
      <c r="S6" s="1">
        <f t="shared" si="12"/>
        <v>0.55509907955616866</v>
      </c>
      <c r="T6" s="1">
        <f t="shared" si="13"/>
        <v>3.0153833022559549</v>
      </c>
      <c r="U6" s="1">
        <f t="shared" si="14"/>
        <v>40.967840000000002</v>
      </c>
      <c r="V6" s="1">
        <f t="shared" si="15"/>
        <v>0.24834975268773246</v>
      </c>
      <c r="W6" s="1">
        <f t="shared" si="16"/>
        <v>-2.5911785144912727E-2</v>
      </c>
      <c r="X6" s="1">
        <f t="shared" si="21"/>
        <v>0.37475440884566258</v>
      </c>
      <c r="Y6" s="1">
        <f t="shared" si="22"/>
        <v>0.86508152449795939</v>
      </c>
      <c r="Z6" s="1">
        <f t="shared" si="23"/>
        <v>1.0522484651388611</v>
      </c>
      <c r="AA6" s="1">
        <f t="shared" si="24"/>
        <v>1.6813805162843081</v>
      </c>
      <c r="AB6" s="1">
        <f t="shared" si="17"/>
        <v>0.14625827651389131</v>
      </c>
      <c r="AC6" s="1">
        <f t="shared" si="18"/>
        <v>-0.35279624493570916</v>
      </c>
      <c r="AD6" s="1">
        <f t="shared" si="19"/>
        <v>0.47255213777581412</v>
      </c>
      <c r="AE6" s="1">
        <f t="shared" si="20"/>
        <v>0.25712917088659565</v>
      </c>
      <c r="AF6" s="8">
        <v>44.033333333333303</v>
      </c>
    </row>
    <row r="7" spans="1:32" x14ac:dyDescent="0.15">
      <c r="A7" s="4">
        <v>7.0299E-2</v>
      </c>
      <c r="B7" s="4">
        <v>0.36123499999999997</v>
      </c>
      <c r="C7" s="4">
        <v>0.268986</v>
      </c>
      <c r="D7" s="4">
        <v>0.56582399999999999</v>
      </c>
      <c r="E7" s="4">
        <v>0.80604200000000004</v>
      </c>
      <c r="F7" s="4">
        <v>0.82895200000000002</v>
      </c>
      <c r="G7" s="1">
        <f t="shared" si="0"/>
        <v>0.51001604826502034</v>
      </c>
      <c r="H7" s="3">
        <f t="shared" si="1"/>
        <v>0.39297774215312392</v>
      </c>
      <c r="I7" s="1">
        <f t="shared" si="2"/>
        <v>0.52564555070346908</v>
      </c>
      <c r="J7" s="6">
        <f t="shared" si="3"/>
        <v>0.56573230572866218</v>
      </c>
      <c r="K7" s="1">
        <f t="shared" si="4"/>
        <v>1.0304048916573783</v>
      </c>
      <c r="L7" s="3">
        <f t="shared" si="5"/>
        <v>0.8044415900336821</v>
      </c>
      <c r="M7" s="1">
        <f t="shared" si="6"/>
        <v>1.1026355172404358</v>
      </c>
      <c r="N7" s="1">
        <f t="shared" si="7"/>
        <v>4.2738737252394854</v>
      </c>
      <c r="O7" s="1">
        <f t="shared" si="8"/>
        <v>1.2977417360061994</v>
      </c>
      <c r="P7" s="1">
        <f t="shared" si="9"/>
        <v>0.55996599999999996</v>
      </c>
      <c r="Q7" s="1">
        <f t="shared" si="10"/>
        <v>0.88643637270160835</v>
      </c>
      <c r="R7" s="1">
        <f t="shared" si="11"/>
        <v>0.44514594518966749</v>
      </c>
      <c r="S7" s="1">
        <f t="shared" si="12"/>
        <v>0.53440775301521437</v>
      </c>
      <c r="T7" s="1">
        <f t="shared" si="13"/>
        <v>3.0817663372814943</v>
      </c>
      <c r="U7" s="1">
        <f t="shared" si="14"/>
        <v>37.28792</v>
      </c>
      <c r="V7" s="1">
        <f t="shared" si="15"/>
        <v>0.23965651976705424</v>
      </c>
      <c r="W7" s="1">
        <f t="shared" si="16"/>
        <v>-2.0866387719525131E-2</v>
      </c>
      <c r="X7" s="1">
        <f t="shared" si="21"/>
        <v>0.36089775889918108</v>
      </c>
      <c r="Y7" s="1">
        <f t="shared" si="22"/>
        <v>0.84364988195731783</v>
      </c>
      <c r="Z7" s="1">
        <f t="shared" si="23"/>
        <v>1.3523753486701426</v>
      </c>
      <c r="AA7" s="1">
        <f t="shared" si="24"/>
        <v>1.7087534940704061</v>
      </c>
      <c r="AB7" s="1">
        <f t="shared" si="17"/>
        <v>0.14023584854063109</v>
      </c>
      <c r="AC7" s="1">
        <f t="shared" si="18"/>
        <v>-0.27875620524621358</v>
      </c>
      <c r="AD7" s="1">
        <f t="shared" si="19"/>
        <v>0.48014225420925971</v>
      </c>
      <c r="AE7" s="1">
        <f t="shared" si="20"/>
        <v>0.27863029017641955</v>
      </c>
      <c r="AF7" s="8">
        <v>40.966666666666697</v>
      </c>
    </row>
    <row r="8" spans="1:32" x14ac:dyDescent="0.15">
      <c r="A8" s="4">
        <v>5.9014999999999998E-2</v>
      </c>
      <c r="B8" s="4">
        <v>0.35430099999999998</v>
      </c>
      <c r="C8" s="4">
        <v>0.25982300000000003</v>
      </c>
      <c r="D8" s="4">
        <v>0.54952400000000001</v>
      </c>
      <c r="E8" s="4">
        <v>0.82254099999999997</v>
      </c>
      <c r="F8" s="4">
        <v>0.85444799999999999</v>
      </c>
      <c r="G8" s="1">
        <f t="shared" si="0"/>
        <v>0.53364486736171002</v>
      </c>
      <c r="H8" s="3">
        <f t="shared" si="1"/>
        <v>0.41377242090789734</v>
      </c>
      <c r="I8" s="1">
        <f t="shared" si="2"/>
        <v>0.55253269122718551</v>
      </c>
      <c r="J8" s="6">
        <f t="shared" si="3"/>
        <v>0.59989854009437837</v>
      </c>
      <c r="K8" s="1">
        <f t="shared" si="4"/>
        <v>1.1051187669214391</v>
      </c>
      <c r="L8" s="3">
        <f t="shared" si="5"/>
        <v>0.78652391820046719</v>
      </c>
      <c r="M8" s="1">
        <f t="shared" si="6"/>
        <v>1.1112760866657569</v>
      </c>
      <c r="N8" s="1">
        <f t="shared" si="7"/>
        <v>4.8149037242405281</v>
      </c>
      <c r="O8" s="1">
        <f t="shared" si="8"/>
        <v>1.3232915026970771</v>
      </c>
      <c r="P8" s="1">
        <f t="shared" si="9"/>
        <v>0.59462499999999996</v>
      </c>
      <c r="Q8" s="1">
        <f t="shared" si="10"/>
        <v>1.0525472815074852</v>
      </c>
      <c r="R8" s="1">
        <f t="shared" si="11"/>
        <v>0.46663935693427849</v>
      </c>
      <c r="S8" s="1">
        <f t="shared" si="12"/>
        <v>0.56331037559675456</v>
      </c>
      <c r="T8" s="1">
        <f t="shared" si="13"/>
        <v>3.2885772237253819</v>
      </c>
      <c r="U8" s="1">
        <f t="shared" si="14"/>
        <v>39.456619999999994</v>
      </c>
      <c r="V8" s="1">
        <f t="shared" si="15"/>
        <v>0.27365335721740941</v>
      </c>
      <c r="W8" s="1">
        <f t="shared" si="16"/>
        <v>-2.8634865306554704E-2</v>
      </c>
      <c r="X8" s="1">
        <f t="shared" si="21"/>
        <v>0.37935451218562638</v>
      </c>
      <c r="Y8" s="1">
        <f t="shared" si="22"/>
        <v>0.87078841726484812</v>
      </c>
      <c r="Z8" s="1">
        <f t="shared" si="23"/>
        <v>1.2785236035951684</v>
      </c>
      <c r="AA8" s="1">
        <f t="shared" si="24"/>
        <v>1.7685546086345483</v>
      </c>
      <c r="AB8" s="1">
        <f t="shared" si="17"/>
        <v>0.14586134141787724</v>
      </c>
      <c r="AC8" s="1">
        <f t="shared" si="18"/>
        <v>-0.25213767739663395</v>
      </c>
      <c r="AD8" s="1">
        <f t="shared" si="19"/>
        <v>0.50039577234683152</v>
      </c>
      <c r="AE8" s="1">
        <f t="shared" si="20"/>
        <v>0.29946261783512618</v>
      </c>
      <c r="AF8" s="8">
        <v>47.433333333333302</v>
      </c>
    </row>
    <row r="9" spans="1:32" x14ac:dyDescent="0.15">
      <c r="A9" s="4">
        <v>6.4810000000000006E-2</v>
      </c>
      <c r="B9" s="4">
        <v>0.37473400000000001</v>
      </c>
      <c r="C9" s="4">
        <v>0.27531</v>
      </c>
      <c r="D9" s="4">
        <v>0.56969499999999995</v>
      </c>
      <c r="E9" s="4">
        <v>0.86866699999999997</v>
      </c>
      <c r="F9" s="4">
        <v>0.91005499999999995</v>
      </c>
      <c r="G9" s="1">
        <f t="shared" si="0"/>
        <v>0.53548485065781415</v>
      </c>
      <c r="H9" s="3">
        <f t="shared" si="1"/>
        <v>0.41666063454777397</v>
      </c>
      <c r="I9" s="1">
        <f t="shared" si="2"/>
        <v>0.56493252203528599</v>
      </c>
      <c r="J9" s="6">
        <f t="shared" si="3"/>
        <v>0.61726432132578224</v>
      </c>
      <c r="K9" s="1">
        <f t="shared" si="4"/>
        <v>1.1111232761996408</v>
      </c>
      <c r="L9" s="3">
        <f t="shared" si="5"/>
        <v>0.80246900465293658</v>
      </c>
      <c r="M9" s="1">
        <f t="shared" si="6"/>
        <v>1.1986739157432833</v>
      </c>
      <c r="N9" s="1">
        <f t="shared" si="7"/>
        <v>6.9293703791126351</v>
      </c>
      <c r="O9" s="1">
        <f t="shared" si="8"/>
        <v>1.4554685525840201</v>
      </c>
      <c r="P9" s="1">
        <f t="shared" si="9"/>
        <v>0.63474499999999989</v>
      </c>
      <c r="Q9" s="1">
        <f t="shared" si="10"/>
        <v>1.1561730387078148</v>
      </c>
      <c r="R9" s="1">
        <f t="shared" si="11"/>
        <v>0.47180133272383323</v>
      </c>
      <c r="S9" s="1">
        <f t="shared" si="12"/>
        <v>0.58300628772835217</v>
      </c>
      <c r="T9" s="1">
        <f t="shared" si="13"/>
        <v>3.3055646362282518</v>
      </c>
      <c r="U9" s="1">
        <f t="shared" si="14"/>
        <v>42.061659999999996</v>
      </c>
      <c r="V9" s="1">
        <f t="shared" si="15"/>
        <v>0.28713518620846745</v>
      </c>
      <c r="W9" s="1">
        <f t="shared" si="16"/>
        <v>-3.4915827614279131E-2</v>
      </c>
      <c r="X9" s="1">
        <f t="shared" si="21"/>
        <v>0.37569062801719555</v>
      </c>
      <c r="Y9" s="1">
        <f t="shared" si="22"/>
        <v>0.86703800013335175</v>
      </c>
      <c r="Z9" s="1">
        <f t="shared" si="23"/>
        <v>1.0961576370155843</v>
      </c>
      <c r="AA9" s="1">
        <f t="shared" si="24"/>
        <v>1.7841995635206973</v>
      </c>
      <c r="AB9" s="1">
        <f t="shared" si="17"/>
        <v>0.15034799690237646</v>
      </c>
      <c r="AC9" s="1">
        <f t="shared" si="18"/>
        <v>-0.28554531024413277</v>
      </c>
      <c r="AD9" s="1">
        <f t="shared" si="19"/>
        <v>0.51591191349354959</v>
      </c>
      <c r="AE9" s="1">
        <f t="shared" si="20"/>
        <v>0.30392982129360646</v>
      </c>
      <c r="AF9" s="8">
        <v>39.733333333333299</v>
      </c>
    </row>
    <row r="10" spans="1:32" x14ac:dyDescent="0.15">
      <c r="A10" s="4">
        <v>6.7269999999999996E-2</v>
      </c>
      <c r="B10" s="4">
        <v>0.36110399999999998</v>
      </c>
      <c r="C10" s="4">
        <v>0.26451400000000003</v>
      </c>
      <c r="D10" s="4">
        <v>0.57603099999999996</v>
      </c>
      <c r="E10" s="4">
        <v>0.86411400000000005</v>
      </c>
      <c r="F10" s="4">
        <v>0.90078400000000003</v>
      </c>
      <c r="G10" s="1">
        <f t="shared" si="0"/>
        <v>0.54601483912269655</v>
      </c>
      <c r="H10" s="3">
        <f t="shared" si="1"/>
        <v>0.42767662423289554</v>
      </c>
      <c r="I10" s="1">
        <f t="shared" si="2"/>
        <v>0.57311364092192507</v>
      </c>
      <c r="J10" s="6">
        <f t="shared" si="3"/>
        <v>0.62733237062244718</v>
      </c>
      <c r="K10" s="1">
        <f t="shared" si="4"/>
        <v>1.1460369357682672</v>
      </c>
      <c r="L10" s="3">
        <f t="shared" si="5"/>
        <v>0.84094187932056508</v>
      </c>
      <c r="M10" s="1">
        <f t="shared" si="6"/>
        <v>1.1748884411124074</v>
      </c>
      <c r="N10" s="1">
        <f t="shared" si="7"/>
        <v>6.628968399982341</v>
      </c>
      <c r="O10" s="1">
        <f t="shared" si="8"/>
        <v>1.4099070897297838</v>
      </c>
      <c r="P10" s="1">
        <f t="shared" si="9"/>
        <v>0.63627</v>
      </c>
      <c r="Q10" s="1">
        <f t="shared" si="10"/>
        <v>1.0424888529357952</v>
      </c>
      <c r="R10" s="1">
        <f t="shared" si="11"/>
        <v>0.48009579732256447</v>
      </c>
      <c r="S10" s="1">
        <f t="shared" si="12"/>
        <v>0.58941739174255636</v>
      </c>
      <c r="T10" s="1">
        <f t="shared" si="13"/>
        <v>3.4054303363905123</v>
      </c>
      <c r="U10" s="1">
        <f t="shared" si="14"/>
        <v>42.0398</v>
      </c>
      <c r="V10" s="1">
        <f t="shared" si="15"/>
        <v>0.278686653542699</v>
      </c>
      <c r="W10" s="1">
        <f t="shared" si="16"/>
        <v>-3.1468345436103023E-2</v>
      </c>
      <c r="X10" s="1">
        <f t="shared" si="21"/>
        <v>0.37042406393976418</v>
      </c>
      <c r="Y10" s="1">
        <f t="shared" si="22"/>
        <v>0.86102014970239271</v>
      </c>
      <c r="Z10" s="1">
        <f t="shared" si="23"/>
        <v>1.1313237345535678</v>
      </c>
      <c r="AA10" s="1">
        <f t="shared" si="24"/>
        <v>1.8272784319431159</v>
      </c>
      <c r="AB10" s="1">
        <f t="shared" si="17"/>
        <v>0.15085323562499595</v>
      </c>
      <c r="AC10" s="1">
        <f t="shared" si="18"/>
        <v>-0.26012637043664721</v>
      </c>
      <c r="AD10" s="1">
        <f t="shared" si="19"/>
        <v>0.53318542319807005</v>
      </c>
      <c r="AE10" s="1">
        <f t="shared" si="20"/>
        <v>0.32221098505587348</v>
      </c>
      <c r="AF10" s="8">
        <v>44.5</v>
      </c>
    </row>
    <row r="11" spans="1:32" x14ac:dyDescent="0.15">
      <c r="A11" s="4">
        <v>5.9609000000000002E-2</v>
      </c>
      <c r="B11" s="4">
        <v>0.36545100000000003</v>
      </c>
      <c r="C11" s="4">
        <v>0.26843499999999998</v>
      </c>
      <c r="D11" s="4">
        <v>0.55184200000000005</v>
      </c>
      <c r="E11" s="4">
        <v>0.81272200000000006</v>
      </c>
      <c r="F11" s="4">
        <v>0.84046299999999996</v>
      </c>
      <c r="G11" s="1">
        <f t="shared" si="0"/>
        <v>0.51585267535877966</v>
      </c>
      <c r="H11" s="3">
        <f t="shared" si="1"/>
        <v>0.39390205271686035</v>
      </c>
      <c r="I11" s="1">
        <f t="shared" si="2"/>
        <v>0.533310377662226</v>
      </c>
      <c r="J11" s="6">
        <f t="shared" si="3"/>
        <v>0.57554874679388757</v>
      </c>
      <c r="K11" s="1">
        <f t="shared" si="4"/>
        <v>1.0484601223153425</v>
      </c>
      <c r="L11" s="3">
        <f t="shared" si="5"/>
        <v>0.77358540313520985</v>
      </c>
      <c r="M11" s="1">
        <f t="shared" si="6"/>
        <v>1.1109361437466254</v>
      </c>
      <c r="N11" s="1">
        <f t="shared" si="7"/>
        <v>4.4877828682493419</v>
      </c>
      <c r="O11" s="1">
        <f t="shared" si="8"/>
        <v>1.3245044905909551</v>
      </c>
      <c r="P11" s="1">
        <f t="shared" si="9"/>
        <v>0.57202799999999998</v>
      </c>
      <c r="Q11" s="1">
        <f t="shared" si="10"/>
        <v>1.0183975695730869</v>
      </c>
      <c r="R11" s="1">
        <f t="shared" si="11"/>
        <v>0.4508069206508325</v>
      </c>
      <c r="S11" s="1">
        <f t="shared" si="12"/>
        <v>0.54321466675719643</v>
      </c>
      <c r="T11" s="1">
        <f t="shared" si="13"/>
        <v>3.1309739788030622</v>
      </c>
      <c r="U11" s="1">
        <f t="shared" si="14"/>
        <v>38.20232</v>
      </c>
      <c r="V11" s="1">
        <f t="shared" si="15"/>
        <v>0.26027732036670631</v>
      </c>
      <c r="W11" s="1">
        <f t="shared" si="16"/>
        <v>-2.5016728319466629E-2</v>
      </c>
      <c r="X11" s="1">
        <f t="shared" si="21"/>
        <v>0.38043299658339524</v>
      </c>
      <c r="Y11" s="1">
        <f t="shared" si="22"/>
        <v>0.86754615186340645</v>
      </c>
      <c r="Z11" s="1">
        <f t="shared" si="23"/>
        <v>1.3157144986601139</v>
      </c>
      <c r="AA11" s="1">
        <f t="shared" si="24"/>
        <v>1.689271405372236</v>
      </c>
      <c r="AB11" s="1">
        <f t="shared" si="17"/>
        <v>0.14290156626185316</v>
      </c>
      <c r="AC11" s="1">
        <f t="shared" si="18"/>
        <v>-0.27543929205728901</v>
      </c>
      <c r="AD11" s="1">
        <f t="shared" si="19"/>
        <v>0.4760543880495558</v>
      </c>
      <c r="AE11" s="1">
        <f t="shared" si="20"/>
        <v>0.27562828027720526</v>
      </c>
      <c r="AF11" s="8">
        <v>43.766666666666701</v>
      </c>
    </row>
    <row r="12" spans="1:32" x14ac:dyDescent="0.15">
      <c r="A12" s="4">
        <v>7.1853E-2</v>
      </c>
      <c r="B12" s="4">
        <v>0.35363899999999998</v>
      </c>
      <c r="C12" s="4">
        <v>0.24920400000000001</v>
      </c>
      <c r="D12" s="4">
        <v>0.55347299999999999</v>
      </c>
      <c r="E12" s="4">
        <v>0.84681600000000001</v>
      </c>
      <c r="F12" s="4">
        <v>0.88228300000000004</v>
      </c>
      <c r="G12" s="1">
        <f t="shared" si="0"/>
        <v>0.55951062628205184</v>
      </c>
      <c r="H12" s="3">
        <f t="shared" si="1"/>
        <v>0.42773249444544248</v>
      </c>
      <c r="I12" s="1">
        <f t="shared" si="2"/>
        <v>0.58205704366629951</v>
      </c>
      <c r="J12" s="6">
        <f t="shared" si="3"/>
        <v>0.63808860813895463</v>
      </c>
      <c r="K12" s="1">
        <f t="shared" si="4"/>
        <v>1.192217847474363</v>
      </c>
      <c r="L12" s="3">
        <f t="shared" si="5"/>
        <v>0.82404219407232637</v>
      </c>
      <c r="M12" s="1">
        <f t="shared" si="6"/>
        <v>1.127890931757761</v>
      </c>
      <c r="N12" s="1">
        <f t="shared" si="7"/>
        <v>5.7596289429705463</v>
      </c>
      <c r="O12" s="1">
        <f t="shared" si="8"/>
        <v>1.3650003635739163</v>
      </c>
      <c r="P12" s="1">
        <f t="shared" si="9"/>
        <v>0.63307900000000006</v>
      </c>
      <c r="Q12" s="1">
        <f t="shared" si="10"/>
        <v>1.0806556040871729</v>
      </c>
      <c r="R12" s="1">
        <f t="shared" si="11"/>
        <v>0.49019386180426133</v>
      </c>
      <c r="S12" s="1">
        <f t="shared" si="12"/>
        <v>0.59515916171727967</v>
      </c>
      <c r="T12" s="1">
        <f t="shared" si="13"/>
        <v>3.5404046484005072</v>
      </c>
      <c r="U12" s="1">
        <f t="shared" si="14"/>
        <v>42.162140000000008</v>
      </c>
      <c r="V12" s="1">
        <f t="shared" si="15"/>
        <v>0.29059989200052677</v>
      </c>
      <c r="W12" s="1">
        <f t="shared" si="16"/>
        <v>-3.1345477234824635E-2</v>
      </c>
      <c r="X12" s="1">
        <f t="shared" si="21"/>
        <v>0.37557896988821732</v>
      </c>
      <c r="Y12" s="1">
        <f t="shared" si="22"/>
        <v>0.84938625101662646</v>
      </c>
      <c r="Z12" s="1">
        <f t="shared" si="23"/>
        <v>1.1994843711915992</v>
      </c>
      <c r="AA12" s="1">
        <f t="shared" si="24"/>
        <v>1.7580961081045947</v>
      </c>
      <c r="AB12" s="1">
        <f t="shared" si="17"/>
        <v>0.15360080604554169</v>
      </c>
      <c r="AC12" s="1">
        <f t="shared" si="18"/>
        <v>-0.22339229979009145</v>
      </c>
      <c r="AD12" s="1">
        <f t="shared" si="19"/>
        <v>0.55756084096808667</v>
      </c>
      <c r="AE12" s="1">
        <f t="shared" si="20"/>
        <v>0.34819282447483951</v>
      </c>
      <c r="AF12" s="8">
        <v>41.233333333333299</v>
      </c>
    </row>
    <row r="13" spans="1:32" x14ac:dyDescent="0.15">
      <c r="A13" s="4">
        <v>6.3162999999999997E-2</v>
      </c>
      <c r="B13" s="4">
        <v>0.37211699999999998</v>
      </c>
      <c r="C13" s="4">
        <v>0.279053</v>
      </c>
      <c r="D13" s="4">
        <v>0.57383899999999999</v>
      </c>
      <c r="E13" s="4">
        <v>0.85849600000000004</v>
      </c>
      <c r="F13" s="4">
        <v>0.89390199999999997</v>
      </c>
      <c r="G13" s="1">
        <f t="shared" si="0"/>
        <v>0.52418805495521992</v>
      </c>
      <c r="H13" s="3">
        <f t="shared" si="1"/>
        <v>0.41214626320774012</v>
      </c>
      <c r="I13" s="1">
        <f t="shared" si="2"/>
        <v>0.551284105071565</v>
      </c>
      <c r="J13" s="6">
        <f t="shared" si="3"/>
        <v>0.59958846622592687</v>
      </c>
      <c r="K13" s="1">
        <f t="shared" si="4"/>
        <v>1.0746930682041489</v>
      </c>
      <c r="L13" s="3">
        <f t="shared" si="5"/>
        <v>0.80139458390484963</v>
      </c>
      <c r="M13" s="1">
        <f t="shared" si="6"/>
        <v>1.1907893368028442</v>
      </c>
      <c r="N13" s="1">
        <f t="shared" si="7"/>
        <v>6.3171500452284048</v>
      </c>
      <c r="O13" s="1">
        <f t="shared" si="8"/>
        <v>1.4236760670379673</v>
      </c>
      <c r="P13" s="1">
        <f t="shared" si="9"/>
        <v>0.61484899999999998</v>
      </c>
      <c r="Q13" s="1">
        <f t="shared" si="10"/>
        <v>1.0857469486339242</v>
      </c>
      <c r="R13" s="1">
        <f t="shared" si="11"/>
        <v>0.46126763469134369</v>
      </c>
      <c r="S13" s="1">
        <f t="shared" si="12"/>
        <v>0.56771163578102046</v>
      </c>
      <c r="T13" s="1">
        <f t="shared" si="13"/>
        <v>3.2033413007564873</v>
      </c>
      <c r="U13" s="1">
        <f t="shared" si="14"/>
        <v>40.613499999999995</v>
      </c>
      <c r="V13" s="1">
        <f t="shared" si="15"/>
        <v>0.2728689506417552</v>
      </c>
      <c r="W13" s="1">
        <f t="shared" si="16"/>
        <v>-3.0185301226389707E-2</v>
      </c>
      <c r="X13" s="1">
        <f t="shared" si="21"/>
        <v>0.37002899351097612</v>
      </c>
      <c r="Y13" s="1">
        <f t="shared" si="22"/>
        <v>0.86800687518611597</v>
      </c>
      <c r="Z13" s="1">
        <f t="shared" si="23"/>
        <v>1.1414948896758652</v>
      </c>
      <c r="AA13" s="1">
        <f t="shared" si="24"/>
        <v>1.8014307954556239</v>
      </c>
      <c r="AB13" s="1">
        <f t="shared" si="17"/>
        <v>0.14630534285733679</v>
      </c>
      <c r="AC13" s="1">
        <f t="shared" si="18"/>
        <v>-0.29519809840032862</v>
      </c>
      <c r="AD13" s="1">
        <f t="shared" si="19"/>
        <v>0.4967276593372591</v>
      </c>
      <c r="AE13" s="1">
        <f t="shared" si="20"/>
        <v>0.28725955740201392</v>
      </c>
      <c r="AF13" s="8">
        <v>42.233333333333299</v>
      </c>
    </row>
    <row r="14" spans="1:32" x14ac:dyDescent="0.15">
      <c r="A14" s="4">
        <v>6.5129000000000006E-2</v>
      </c>
      <c r="B14" s="4">
        <v>0.38592900000000002</v>
      </c>
      <c r="C14" s="4">
        <v>0.29178799999999999</v>
      </c>
      <c r="D14" s="4">
        <v>0.589862</v>
      </c>
      <c r="E14" s="4">
        <v>0.84598700000000004</v>
      </c>
      <c r="F14" s="4">
        <v>0.87292899999999995</v>
      </c>
      <c r="G14" s="1">
        <f t="shared" si="0"/>
        <v>0.49895468169521001</v>
      </c>
      <c r="H14" s="3">
        <f t="shared" si="1"/>
        <v>0.38685856546171205</v>
      </c>
      <c r="I14" s="1">
        <f t="shared" si="2"/>
        <v>0.52363945343262541</v>
      </c>
      <c r="J14" s="6">
        <f t="shared" si="3"/>
        <v>0.56460480918034139</v>
      </c>
      <c r="K14" s="1">
        <f t="shared" si="4"/>
        <v>0.99686786323090637</v>
      </c>
      <c r="L14" s="3">
        <f t="shared" si="5"/>
        <v>0.81177013272238763</v>
      </c>
      <c r="M14" s="1">
        <f t="shared" si="6"/>
        <v>1.1945392057745421</v>
      </c>
      <c r="N14" s="1">
        <f t="shared" si="7"/>
        <v>5.6678916714822787</v>
      </c>
      <c r="O14" s="1">
        <f t="shared" si="8"/>
        <v>1.421544088550021</v>
      </c>
      <c r="P14" s="1">
        <f t="shared" si="9"/>
        <v>0.58114099999999991</v>
      </c>
      <c r="Q14" s="1">
        <f t="shared" si="10"/>
        <v>0.94965344176278355</v>
      </c>
      <c r="R14" s="1">
        <f t="shared" si="11"/>
        <v>0.43869067883932944</v>
      </c>
      <c r="S14" s="1">
        <f t="shared" si="12"/>
        <v>0.53848214703464026</v>
      </c>
      <c r="T14" s="1">
        <f t="shared" si="13"/>
        <v>2.9916549001329731</v>
      </c>
      <c r="U14" s="1">
        <f t="shared" si="14"/>
        <v>38.634099999999997</v>
      </c>
      <c r="V14" s="1">
        <f t="shared" si="15"/>
        <v>0.24303500335274575</v>
      </c>
      <c r="W14" s="1">
        <f t="shared" si="16"/>
        <v>-2.3131799398480413E-2</v>
      </c>
      <c r="X14" s="1">
        <f t="shared" si="21"/>
        <v>0.36760293238245001</v>
      </c>
      <c r="Y14" s="1">
        <f t="shared" si="22"/>
        <v>0.86114078233968472</v>
      </c>
      <c r="Z14" s="1">
        <f t="shared" si="23"/>
        <v>1.1951349985353483</v>
      </c>
      <c r="AA14" s="1">
        <f t="shared" si="24"/>
        <v>1.7101394305461501</v>
      </c>
      <c r="AB14" s="1">
        <f t="shared" si="17"/>
        <v>0.14139654547852501</v>
      </c>
      <c r="AC14" s="1">
        <f t="shared" si="18"/>
        <v>-0.32724986005090684</v>
      </c>
      <c r="AD14" s="1">
        <f t="shared" si="19"/>
        <v>0.46340181351079412</v>
      </c>
      <c r="AE14" s="1">
        <f t="shared" si="20"/>
        <v>0.25477081680293462</v>
      </c>
      <c r="AF14" s="8">
        <v>45.9</v>
      </c>
    </row>
    <row r="15" spans="1:32" x14ac:dyDescent="0.15">
      <c r="A15" s="4">
        <v>7.5617000000000004E-2</v>
      </c>
      <c r="B15" s="4">
        <v>0.41708400000000001</v>
      </c>
      <c r="C15" s="4">
        <v>0.31035499999999999</v>
      </c>
      <c r="D15" s="4">
        <v>0.63909099999999996</v>
      </c>
      <c r="E15" s="4">
        <v>0.91332400000000002</v>
      </c>
      <c r="F15" s="4">
        <v>0.94572299999999998</v>
      </c>
      <c r="G15" s="1">
        <f t="shared" si="0"/>
        <v>0.50583482872878904</v>
      </c>
      <c r="H15" s="3">
        <f t="shared" si="1"/>
        <v>0.38790452353121163</v>
      </c>
      <c r="I15" s="1">
        <f t="shared" si="2"/>
        <v>0.54271621192224939</v>
      </c>
      <c r="J15" s="6">
        <f t="shared" si="3"/>
        <v>0.5903645131616847</v>
      </c>
      <c r="K15" s="1">
        <f t="shared" si="4"/>
        <v>1.0176247480227423</v>
      </c>
      <c r="L15" s="3">
        <f t="shared" si="5"/>
        <v>0.8947754948771568</v>
      </c>
      <c r="M15" s="1">
        <f t="shared" si="6"/>
        <v>1.3243393340051766</v>
      </c>
      <c r="N15" s="1">
        <f t="shared" si="7"/>
        <v>10.911013429322999</v>
      </c>
      <c r="O15" s="1">
        <f t="shared" si="8"/>
        <v>1.6224001399858641</v>
      </c>
      <c r="P15" s="1">
        <f t="shared" si="9"/>
        <v>0.63536799999999993</v>
      </c>
      <c r="Q15" s="1">
        <f t="shared" si="10"/>
        <v>0.93276063467341586</v>
      </c>
      <c r="R15" s="1">
        <f t="shared" si="11"/>
        <v>0.44868149918295458</v>
      </c>
      <c r="S15" s="1">
        <f t="shared" si="12"/>
        <v>0.56691380602323771</v>
      </c>
      <c r="T15" s="1">
        <f t="shared" si="13"/>
        <v>3.047229785245928</v>
      </c>
      <c r="U15" s="1">
        <f t="shared" si="14"/>
        <v>42.391239999999996</v>
      </c>
      <c r="V15" s="1">
        <f t="shared" si="15"/>
        <v>0.24411859773039574</v>
      </c>
      <c r="W15" s="1">
        <f t="shared" si="16"/>
        <v>-2.5793780322559551E-2</v>
      </c>
      <c r="X15" s="1">
        <f t="shared" si="21"/>
        <v>0.36733161768321676</v>
      </c>
      <c r="Y15" s="1">
        <f t="shared" si="22"/>
        <v>0.85192590126696299</v>
      </c>
      <c r="Z15" s="1">
        <f t="shared" si="23"/>
        <v>0.97282002430851866</v>
      </c>
      <c r="AA15" s="1">
        <f t="shared" si="24"/>
        <v>1.6872352409170817</v>
      </c>
      <c r="AB15" s="1">
        <f t="shared" si="17"/>
        <v>0.14895544448250905</v>
      </c>
      <c r="AC15" s="1">
        <f t="shared" si="18"/>
        <v>-0.36466810993066923</v>
      </c>
      <c r="AD15" s="1">
        <f t="shared" si="19"/>
        <v>0.49014333364550622</v>
      </c>
      <c r="AE15" s="1">
        <f t="shared" si="20"/>
        <v>0.26873202326779433</v>
      </c>
      <c r="AF15" s="8">
        <v>38.3333333333333</v>
      </c>
    </row>
    <row r="16" spans="1:32" x14ac:dyDescent="0.15">
      <c r="A16" s="4">
        <v>6.3689999999999997E-2</v>
      </c>
      <c r="B16" s="4">
        <v>0.38377499999999998</v>
      </c>
      <c r="C16" s="4">
        <v>0.28870499999999999</v>
      </c>
      <c r="D16" s="4">
        <v>0.58827700000000005</v>
      </c>
      <c r="E16" s="4">
        <v>0.87839</v>
      </c>
      <c r="F16" s="4">
        <v>0.91331899999999999</v>
      </c>
      <c r="G16" s="1">
        <f t="shared" si="0"/>
        <v>0.51963521527024414</v>
      </c>
      <c r="H16" s="3">
        <f t="shared" si="1"/>
        <v>0.40825414349306993</v>
      </c>
      <c r="I16" s="1">
        <f t="shared" si="2"/>
        <v>0.55047461140383447</v>
      </c>
      <c r="J16" s="6">
        <f t="shared" si="3"/>
        <v>0.59915908573787779</v>
      </c>
      <c r="K16" s="1">
        <f t="shared" si="4"/>
        <v>1.0602981215919678</v>
      </c>
      <c r="L16" s="3">
        <f t="shared" si="5"/>
        <v>0.81537568857207199</v>
      </c>
      <c r="M16" s="1">
        <f t="shared" si="6"/>
        <v>1.2349165957865582</v>
      </c>
      <c r="N16" s="1">
        <f t="shared" si="7"/>
        <v>7.5102294219225394</v>
      </c>
      <c r="O16" s="1">
        <f t="shared" si="8"/>
        <v>1.4821193557547974</v>
      </c>
      <c r="P16" s="1">
        <f t="shared" si="9"/>
        <v>0.624614</v>
      </c>
      <c r="Q16" s="1">
        <f t="shared" si="10"/>
        <v>1.0850212970504582</v>
      </c>
      <c r="R16" s="1">
        <f t="shared" si="11"/>
        <v>0.45859250644628879</v>
      </c>
      <c r="S16" s="1">
        <f t="shared" si="12"/>
        <v>0.56971170810402727</v>
      </c>
      <c r="T16" s="1">
        <f t="shared" si="13"/>
        <v>3.1635025371919436</v>
      </c>
      <c r="U16" s="1">
        <f t="shared" si="14"/>
        <v>41.279640000000001</v>
      </c>
      <c r="V16" s="1">
        <f t="shared" si="15"/>
        <v>0.27041223802519748</v>
      </c>
      <c r="W16" s="1">
        <f t="shared" si="16"/>
        <v>-2.905848801687819E-2</v>
      </c>
      <c r="X16" s="1">
        <f t="shared" si="21"/>
        <v>0.37069231078311876</v>
      </c>
      <c r="Y16" s="1">
        <f t="shared" si="22"/>
        <v>0.86962249068329966</v>
      </c>
      <c r="Z16" s="1">
        <f t="shared" si="23"/>
        <v>1.0775891171939656</v>
      </c>
      <c r="AA16" s="1">
        <f t="shared" si="24"/>
        <v>1.7902902113856711</v>
      </c>
      <c r="AB16" s="1">
        <f t="shared" si="17"/>
        <v>0.14706015477422943</v>
      </c>
      <c r="AC16" s="1">
        <f t="shared" si="18"/>
        <v>-0.31670134180063902</v>
      </c>
      <c r="AD16" s="1">
        <f t="shared" si="19"/>
        <v>0.49292838035856223</v>
      </c>
      <c r="AE16" s="1">
        <f t="shared" si="20"/>
        <v>0.28001967710763337</v>
      </c>
      <c r="AF16" s="8">
        <v>44.733333333333299</v>
      </c>
    </row>
    <row r="17" spans="1:32" x14ac:dyDescent="0.15">
      <c r="A17" s="4">
        <v>6.2617999999999993E-2</v>
      </c>
      <c r="B17" s="4">
        <v>0.34974100000000002</v>
      </c>
      <c r="C17" s="4">
        <v>0.258461</v>
      </c>
      <c r="D17" s="4">
        <v>0.55795300000000003</v>
      </c>
      <c r="E17" s="4">
        <v>0.84851799999999999</v>
      </c>
      <c r="F17" s="4">
        <v>0.88143899999999997</v>
      </c>
      <c r="G17" s="1">
        <f t="shared" si="0"/>
        <v>0.54651987016404957</v>
      </c>
      <c r="H17" s="3">
        <f t="shared" si="1"/>
        <v>0.43186049156094158</v>
      </c>
      <c r="I17" s="1">
        <f t="shared" si="2"/>
        <v>0.56983169705469849</v>
      </c>
      <c r="J17" s="6">
        <f t="shared" si="3"/>
        <v>0.62254336512420494</v>
      </c>
      <c r="K17" s="1">
        <f t="shared" si="4"/>
        <v>1.1477355221589458</v>
      </c>
      <c r="L17" s="3">
        <f t="shared" si="5"/>
        <v>0.80858041804682335</v>
      </c>
      <c r="M17" s="1">
        <f t="shared" si="6"/>
        <v>1.1442661815494533</v>
      </c>
      <c r="N17" s="1">
        <f t="shared" si="7"/>
        <v>5.8187705469956823</v>
      </c>
      <c r="O17" s="1">
        <f t="shared" si="8"/>
        <v>1.3555198774642105</v>
      </c>
      <c r="P17" s="1">
        <f t="shared" si="9"/>
        <v>0.62297800000000003</v>
      </c>
      <c r="Q17" s="1">
        <f t="shared" si="10"/>
        <v>1.08011566252187</v>
      </c>
      <c r="R17" s="1">
        <f t="shared" si="11"/>
        <v>0.47925071159319954</v>
      </c>
      <c r="S17" s="1">
        <f t="shared" si="12"/>
        <v>0.58349794830407009</v>
      </c>
      <c r="T17" s="1">
        <f t="shared" si="13"/>
        <v>3.4103365691535665</v>
      </c>
      <c r="U17" s="1">
        <f t="shared" si="14"/>
        <v>41.029880000000006</v>
      </c>
      <c r="V17" s="1">
        <f t="shared" si="15"/>
        <v>0.28378454250372837</v>
      </c>
      <c r="W17" s="1">
        <f t="shared" si="16"/>
        <v>-2.8880603561715922E-2</v>
      </c>
      <c r="X17" s="1">
        <f t="shared" si="21"/>
        <v>0.37077940466076992</v>
      </c>
      <c r="Y17" s="1">
        <f t="shared" si="22"/>
        <v>0.86734275578699171</v>
      </c>
      <c r="Z17" s="1">
        <f t="shared" si="23"/>
        <v>1.1948697792421206</v>
      </c>
      <c r="AA17" s="1">
        <f t="shared" si="24"/>
        <v>1.8624910209251715</v>
      </c>
      <c r="AB17" s="1">
        <f t="shared" si="17"/>
        <v>0.14866241448373624</v>
      </c>
      <c r="AC17" s="1">
        <f t="shared" si="18"/>
        <v>-0.2463419566658529</v>
      </c>
      <c r="AD17" s="1">
        <f t="shared" si="19"/>
        <v>0.5257074094451778</v>
      </c>
      <c r="AE17" s="1">
        <f t="shared" si="20"/>
        <v>0.31977333963195015</v>
      </c>
      <c r="AF17" s="8">
        <v>52.8</v>
      </c>
    </row>
    <row r="18" spans="1:32" x14ac:dyDescent="0.15">
      <c r="A18" s="4">
        <v>6.6558999999999993E-2</v>
      </c>
      <c r="B18" s="4">
        <v>0.378359</v>
      </c>
      <c r="C18" s="4">
        <v>0.28364499999999998</v>
      </c>
      <c r="D18" s="4">
        <v>0.59095399999999998</v>
      </c>
      <c r="E18" s="4">
        <v>0.86959900000000001</v>
      </c>
      <c r="F18" s="4">
        <v>0.90186699999999997</v>
      </c>
      <c r="G18" s="1">
        <f t="shared" si="0"/>
        <v>0.52148101411035919</v>
      </c>
      <c r="H18" s="3">
        <f t="shared" si="1"/>
        <v>0.40891842534052586</v>
      </c>
      <c r="I18" s="1">
        <f t="shared" si="2"/>
        <v>0.55017881806833779</v>
      </c>
      <c r="J18" s="6">
        <f t="shared" si="3"/>
        <v>0.59844576136977456</v>
      </c>
      <c r="K18" s="1">
        <f t="shared" si="4"/>
        <v>1.0661146528633232</v>
      </c>
      <c r="L18" s="3">
        <f t="shared" si="5"/>
        <v>0.83334171513335331</v>
      </c>
      <c r="M18" s="1">
        <f t="shared" si="6"/>
        <v>1.2139218683473976</v>
      </c>
      <c r="N18" s="1">
        <f t="shared" si="7"/>
        <v>6.916104937845569</v>
      </c>
      <c r="O18" s="1">
        <f t="shared" si="8"/>
        <v>1.4507842951156695</v>
      </c>
      <c r="P18" s="1">
        <f t="shared" si="9"/>
        <v>0.61822200000000005</v>
      </c>
      <c r="Q18" s="1">
        <f t="shared" si="10"/>
        <v>1.0117276096697461</v>
      </c>
      <c r="R18" s="1">
        <f t="shared" si="11"/>
        <v>0.4594697037261653</v>
      </c>
      <c r="S18" s="1">
        <f t="shared" si="12"/>
        <v>0.56779488858683336</v>
      </c>
      <c r="T18" s="1">
        <f t="shared" si="13"/>
        <v>3.1795624812706023</v>
      </c>
      <c r="U18" s="1">
        <f t="shared" si="14"/>
        <v>40.881880000000002</v>
      </c>
      <c r="V18" s="1">
        <f t="shared" si="15"/>
        <v>0.26226052541011818</v>
      </c>
      <c r="W18" s="1">
        <f t="shared" si="16"/>
        <v>-2.7218619465682308E-2</v>
      </c>
      <c r="X18" s="1">
        <f t="shared" si="21"/>
        <v>0.3672471953760067</v>
      </c>
      <c r="Y18" s="1">
        <f t="shared" si="22"/>
        <v>0.86254189788378244</v>
      </c>
      <c r="Z18" s="1">
        <f t="shared" si="23"/>
        <v>1.1145546305383554</v>
      </c>
      <c r="AA18" s="1">
        <f t="shared" si="24"/>
        <v>1.7869380251453195</v>
      </c>
      <c r="AB18" s="1">
        <f t="shared" si="17"/>
        <v>0.14667141361415467</v>
      </c>
      <c r="AC18" s="1">
        <f t="shared" si="18"/>
        <v>-0.30551355006960845</v>
      </c>
      <c r="AD18" s="1">
        <f t="shared" si="19"/>
        <v>0.49783631705069781</v>
      </c>
      <c r="AE18" s="1">
        <f t="shared" si="20"/>
        <v>0.28599498929843054</v>
      </c>
      <c r="AF18" s="8">
        <v>43.366666666666703</v>
      </c>
    </row>
    <row r="19" spans="1:32" x14ac:dyDescent="0.15">
      <c r="A19" s="4">
        <v>7.7406000000000003E-2</v>
      </c>
      <c r="B19" s="4">
        <v>0.391266</v>
      </c>
      <c r="C19" s="4">
        <v>0.29731000000000002</v>
      </c>
      <c r="D19" s="4">
        <v>0.60163800000000001</v>
      </c>
      <c r="E19" s="4">
        <v>0.85133899999999996</v>
      </c>
      <c r="F19" s="4">
        <v>0.87827</v>
      </c>
      <c r="G19" s="1">
        <f t="shared" si="0"/>
        <v>0.49419010190714363</v>
      </c>
      <c r="H19" s="3">
        <f t="shared" si="1"/>
        <v>0.38360786933178737</v>
      </c>
      <c r="I19" s="1">
        <f t="shared" si="2"/>
        <v>0.52008259826448144</v>
      </c>
      <c r="J19" s="6">
        <f t="shared" si="3"/>
        <v>0.5603797186063505</v>
      </c>
      <c r="K19" s="1">
        <f t="shared" si="4"/>
        <v>0.98268737988040433</v>
      </c>
      <c r="L19" s="3">
        <f t="shared" si="5"/>
        <v>0.82784203414886814</v>
      </c>
      <c r="M19" s="1">
        <f t="shared" si="6"/>
        <v>1.2115427855811238</v>
      </c>
      <c r="N19" s="1">
        <f t="shared" si="7"/>
        <v>5.9078709278156323</v>
      </c>
      <c r="O19" s="1">
        <f t="shared" si="8"/>
        <v>1.4427812476385415</v>
      </c>
      <c r="P19" s="1">
        <f t="shared" si="9"/>
        <v>0.58095999999999992</v>
      </c>
      <c r="Q19" s="1">
        <f t="shared" si="10"/>
        <v>0.90899292868221127</v>
      </c>
      <c r="R19" s="1">
        <f t="shared" si="11"/>
        <v>0.43498704682609796</v>
      </c>
      <c r="S19" s="1">
        <f t="shared" si="12"/>
        <v>0.53582150162528397</v>
      </c>
      <c r="T19" s="1">
        <f t="shared" si="13"/>
        <v>2.9540546903905014</v>
      </c>
      <c r="U19" s="1">
        <f t="shared" si="14"/>
        <v>38.615839999999999</v>
      </c>
      <c r="V19" s="1">
        <f t="shared" si="15"/>
        <v>0.23531533370761665</v>
      </c>
      <c r="W19" s="1">
        <f t="shared" si="16"/>
        <v>-2.2908691879753005E-2</v>
      </c>
      <c r="X19" s="1">
        <f t="shared" si="21"/>
        <v>0.35240155956199531</v>
      </c>
      <c r="Y19" s="1">
        <f t="shared" si="22"/>
        <v>0.83800786040457231</v>
      </c>
      <c r="Z19" s="1">
        <f t="shared" si="23"/>
        <v>1.1748582134778365</v>
      </c>
      <c r="AA19" s="1">
        <f t="shared" si="24"/>
        <v>1.7056634542397899</v>
      </c>
      <c r="AB19" s="1">
        <f t="shared" si="17"/>
        <v>0.14087039612613667</v>
      </c>
      <c r="AC19" s="1">
        <f t="shared" si="18"/>
        <v>-0.3395288158105132</v>
      </c>
      <c r="AD19" s="1">
        <f t="shared" si="19"/>
        <v>0.47131589750079894</v>
      </c>
      <c r="AE19" s="1">
        <f t="shared" si="20"/>
        <v>0.25873173751902556</v>
      </c>
      <c r="AF19" s="8">
        <v>43.8</v>
      </c>
    </row>
    <row r="20" spans="1:32" x14ac:dyDescent="0.15">
      <c r="A20" s="4">
        <v>6.0921999999999997E-2</v>
      </c>
      <c r="B20" s="4">
        <v>0.32242399999999999</v>
      </c>
      <c r="C20" s="4">
        <v>0.23461399999999999</v>
      </c>
      <c r="D20" s="4">
        <v>0.51727800000000002</v>
      </c>
      <c r="E20" s="4">
        <v>0.77076599999999995</v>
      </c>
      <c r="F20" s="4">
        <v>0.79317800000000005</v>
      </c>
      <c r="G20" s="1">
        <f t="shared" si="0"/>
        <v>0.54346015536217451</v>
      </c>
      <c r="H20" s="3">
        <f t="shared" si="1"/>
        <v>0.42197306924871064</v>
      </c>
      <c r="I20" s="1">
        <f t="shared" si="2"/>
        <v>0.54840318577397973</v>
      </c>
      <c r="J20" s="6">
        <f t="shared" si="3"/>
        <v>0.59264044637677915</v>
      </c>
      <c r="K20" s="1">
        <f t="shared" si="4"/>
        <v>1.1374789360407873</v>
      </c>
      <c r="L20" s="3">
        <f t="shared" si="5"/>
        <v>0.76206900528357224</v>
      </c>
      <c r="M20" s="1">
        <f t="shared" si="6"/>
        <v>1.0070291330126235</v>
      </c>
      <c r="N20" s="1">
        <f t="shared" si="7"/>
        <v>3.4601237163771512</v>
      </c>
      <c r="O20" s="1">
        <f t="shared" si="8"/>
        <v>1.17061111963824</v>
      </c>
      <c r="P20" s="1">
        <f t="shared" si="9"/>
        <v>0.55856400000000006</v>
      </c>
      <c r="Q20" s="1">
        <f t="shared" si="10"/>
        <v>0.97607052896725444</v>
      </c>
      <c r="R20" s="1">
        <f t="shared" si="11"/>
        <v>0.4702540512143541</v>
      </c>
      <c r="S20" s="1">
        <f t="shared" si="12"/>
        <v>0.55096032363475833</v>
      </c>
      <c r="T20" s="1">
        <f t="shared" si="13"/>
        <v>3.3807786406608304</v>
      </c>
      <c r="U20" s="1">
        <f t="shared" si="14"/>
        <v>37.026240000000001</v>
      </c>
      <c r="V20" s="1">
        <f t="shared" si="15"/>
        <v>0.26843952862057696</v>
      </c>
      <c r="W20" s="1">
        <f t="shared" si="16"/>
        <v>-2.1805968522814051E-2</v>
      </c>
      <c r="X20" s="1">
        <f t="shared" si="21"/>
        <v>0.37145676659747506</v>
      </c>
      <c r="Y20" s="1">
        <f t="shared" si="22"/>
        <v>0.85734223158880685</v>
      </c>
      <c r="Z20" s="1">
        <f t="shared" si="23"/>
        <v>1.5078350265530334</v>
      </c>
      <c r="AA20" s="1">
        <f t="shared" si="24"/>
        <v>1.7900693674942987</v>
      </c>
      <c r="AB20" s="1">
        <f t="shared" si="17"/>
        <v>0.14197153710673635</v>
      </c>
      <c r="AC20" s="1">
        <f t="shared" si="18"/>
        <v>-0.19703183714911776</v>
      </c>
      <c r="AD20" s="1">
        <f t="shared" si="19"/>
        <v>0.5089056020396896</v>
      </c>
      <c r="AE20" s="1">
        <f t="shared" si="20"/>
        <v>0.3203305245845971</v>
      </c>
      <c r="AF20" s="8">
        <v>40.6666666666667</v>
      </c>
    </row>
    <row r="21" spans="1:32" x14ac:dyDescent="0.15">
      <c r="A21" s="4">
        <v>7.1811E-2</v>
      </c>
      <c r="B21" s="4">
        <v>0.38347399999999998</v>
      </c>
      <c r="C21" s="4">
        <v>0.27852399999999999</v>
      </c>
      <c r="D21" s="4">
        <v>0.61136299999999999</v>
      </c>
      <c r="E21" s="4">
        <v>0.914632</v>
      </c>
      <c r="F21" s="4">
        <v>0.95207299999999995</v>
      </c>
      <c r="G21" s="1">
        <f t="shared" si="0"/>
        <v>0.54733515521328269</v>
      </c>
      <c r="H21" s="3">
        <f t="shared" si="1"/>
        <v>0.42574241116186845</v>
      </c>
      <c r="I21" s="1">
        <f t="shared" si="2"/>
        <v>0.58380056130918978</v>
      </c>
      <c r="J21" s="6">
        <f t="shared" si="3"/>
        <v>0.64256929493591863</v>
      </c>
      <c r="K21" s="1">
        <f t="shared" si="4"/>
        <v>1.1504823433508189</v>
      </c>
      <c r="L21" s="3">
        <f t="shared" si="5"/>
        <v>0.89847326753385703</v>
      </c>
      <c r="M21" s="1">
        <f t="shared" si="6"/>
        <v>1.2677233892742101</v>
      </c>
      <c r="N21" s="1">
        <f t="shared" si="7"/>
        <v>11.152574735263798</v>
      </c>
      <c r="O21" s="1">
        <f t="shared" si="8"/>
        <v>1.5442544191161443</v>
      </c>
      <c r="P21" s="1">
        <f t="shared" si="9"/>
        <v>0.67354899999999995</v>
      </c>
      <c r="Q21" s="1">
        <f t="shared" si="10"/>
        <v>1.0236480700879402</v>
      </c>
      <c r="R21" s="1">
        <f t="shared" si="11"/>
        <v>0.48435959519544486</v>
      </c>
      <c r="S21" s="1">
        <f t="shared" si="12"/>
        <v>0.60717134851601107</v>
      </c>
      <c r="T21" s="1">
        <f t="shared" si="13"/>
        <v>3.4182799327885567</v>
      </c>
      <c r="U21" s="1">
        <f t="shared" si="14"/>
        <v>44.610939999999992</v>
      </c>
      <c r="V21" s="1">
        <f t="shared" si="15"/>
        <v>0.27686561888254235</v>
      </c>
      <c r="W21" s="1">
        <f t="shared" si="16"/>
        <v>-3.0425070108248232E-2</v>
      </c>
      <c r="X21" s="1">
        <f t="shared" si="21"/>
        <v>0.37288046090381749</v>
      </c>
      <c r="Y21" s="1">
        <f t="shared" si="22"/>
        <v>0.85972825046587309</v>
      </c>
      <c r="Z21" s="1">
        <f t="shared" si="23"/>
        <v>0.97351194807183195</v>
      </c>
      <c r="AA21" s="1">
        <f t="shared" si="24"/>
        <v>1.8032711124329224</v>
      </c>
      <c r="AB21" s="1">
        <f t="shared" si="17"/>
        <v>0.15557554407923757</v>
      </c>
      <c r="AC21" s="1">
        <f t="shared" si="18"/>
        <v>-0.29311237391189482</v>
      </c>
      <c r="AD21" s="1">
        <f t="shared" si="19"/>
        <v>0.54589044504300266</v>
      </c>
      <c r="AE21" s="1">
        <f t="shared" si="20"/>
        <v>0.32479840813742339</v>
      </c>
      <c r="AF21" s="8">
        <v>42.533333333333303</v>
      </c>
    </row>
    <row r="22" spans="1:32" x14ac:dyDescent="0.15">
      <c r="A22" s="4">
        <v>6.7349000000000006E-2</v>
      </c>
      <c r="B22" s="4">
        <v>0.37354500000000002</v>
      </c>
      <c r="C22" s="4">
        <v>0.27302799999999999</v>
      </c>
      <c r="D22" s="4">
        <v>0.59314800000000001</v>
      </c>
      <c r="E22" s="4">
        <v>0.90223799999999998</v>
      </c>
      <c r="F22" s="4">
        <v>0.93899900000000003</v>
      </c>
      <c r="G22" s="1">
        <f t="shared" si="0"/>
        <v>0.54946878246111686</v>
      </c>
      <c r="H22" s="3">
        <f t="shared" si="1"/>
        <v>0.43080765292439721</v>
      </c>
      <c r="I22" s="1">
        <f t="shared" si="2"/>
        <v>0.58349342621348854</v>
      </c>
      <c r="J22" s="6">
        <f t="shared" si="3"/>
        <v>0.6417720355759946</v>
      </c>
      <c r="K22" s="1">
        <f t="shared" si="4"/>
        <v>1.1576987832587902</v>
      </c>
      <c r="L22" s="3">
        <f t="shared" si="5"/>
        <v>0.86494335390948929</v>
      </c>
      <c r="M22" s="1">
        <f t="shared" si="6"/>
        <v>1.2410904408973111</v>
      </c>
      <c r="N22" s="1">
        <f t="shared" si="7"/>
        <v>9.6049487530942486</v>
      </c>
      <c r="O22" s="1">
        <f t="shared" si="8"/>
        <v>1.4989089399877087</v>
      </c>
      <c r="P22" s="1">
        <f t="shared" si="9"/>
        <v>0.66597100000000009</v>
      </c>
      <c r="Q22" s="1">
        <f t="shared" si="10"/>
        <v>1.0803792327877046</v>
      </c>
      <c r="R22" s="1">
        <f t="shared" si="11"/>
        <v>0.48539205132260527</v>
      </c>
      <c r="S22" s="1">
        <f t="shared" si="12"/>
        <v>0.60492170941735302</v>
      </c>
      <c r="T22" s="1">
        <f t="shared" si="13"/>
        <v>3.439204037681117</v>
      </c>
      <c r="U22" s="1">
        <f t="shared" si="14"/>
        <v>43.978940000000001</v>
      </c>
      <c r="V22" s="1">
        <f t="shared" si="15"/>
        <v>0.28534925377074938</v>
      </c>
      <c r="W22" s="1">
        <f t="shared" si="16"/>
        <v>-3.0330182413428122E-2</v>
      </c>
      <c r="X22" s="1">
        <f t="shared" si="21"/>
        <v>0.37400031449230181</v>
      </c>
      <c r="Y22" s="1">
        <f t="shared" si="22"/>
        <v>0.86615166920389375</v>
      </c>
      <c r="Z22" s="1">
        <f t="shared" si="23"/>
        <v>1.0137025136324647</v>
      </c>
      <c r="AA22" s="1">
        <f t="shared" si="24"/>
        <v>1.837327021632845</v>
      </c>
      <c r="AB22" s="1">
        <f t="shared" si="17"/>
        <v>0.15428917031701059</v>
      </c>
      <c r="AC22" s="1">
        <f t="shared" si="18"/>
        <v>-0.28004273538747992</v>
      </c>
      <c r="AD22" s="1">
        <f t="shared" si="19"/>
        <v>0.54195985448802186</v>
      </c>
      <c r="AE22" s="1">
        <f t="shared" si="20"/>
        <v>0.32467380401860474</v>
      </c>
      <c r="AF22" s="8">
        <v>40.200000000000003</v>
      </c>
    </row>
    <row r="23" spans="1:32" x14ac:dyDescent="0.15">
      <c r="A23" s="4">
        <v>1.7148E-2</v>
      </c>
      <c r="B23" s="4">
        <v>3.9806000000000001E-2</v>
      </c>
      <c r="C23" s="4">
        <v>3.6290000000000003E-2</v>
      </c>
      <c r="D23" s="4">
        <v>7.7850000000000003E-2</v>
      </c>
      <c r="E23" s="4">
        <v>0.13680200000000001</v>
      </c>
      <c r="F23" s="4">
        <v>0.149899</v>
      </c>
      <c r="G23" s="1">
        <f t="shared" si="0"/>
        <v>0.61018105258635047</v>
      </c>
      <c r="H23" s="3">
        <f t="shared" si="1"/>
        <v>0.5803378930444637</v>
      </c>
      <c r="I23" s="1">
        <f t="shared" si="2"/>
        <v>0.24834775841641299</v>
      </c>
      <c r="J23" s="6">
        <f t="shared" si="3"/>
        <v>0.22960682945363561</v>
      </c>
      <c r="K23" s="1">
        <f t="shared" si="4"/>
        <v>1.3821088355762234</v>
      </c>
      <c r="L23" s="3">
        <f t="shared" si="5"/>
        <v>0.10835745715073022</v>
      </c>
      <c r="M23" s="1">
        <f t="shared" si="6"/>
        <v>0.14195349223314069</v>
      </c>
      <c r="N23" s="1">
        <f t="shared" si="7"/>
        <v>0.17365540698657783</v>
      </c>
      <c r="O23" s="1">
        <f t="shared" si="8"/>
        <v>0.15611324378198574</v>
      </c>
      <c r="P23" s="1">
        <f t="shared" si="9"/>
        <v>0.113609</v>
      </c>
      <c r="Q23" s="1">
        <f t="shared" si="10"/>
        <v>1.733614051973051</v>
      </c>
      <c r="R23" s="1">
        <f t="shared" si="11"/>
        <v>0.32817045024538621</v>
      </c>
      <c r="S23" s="1">
        <f t="shared" si="12"/>
        <v>0.26329082628014727</v>
      </c>
      <c r="T23" s="1">
        <f t="shared" si="13"/>
        <v>4.1305869385505645</v>
      </c>
      <c r="U23" s="1">
        <f t="shared" si="14"/>
        <v>6.9571799999999993</v>
      </c>
      <c r="V23" s="1">
        <f t="shared" si="15"/>
        <v>0.38696700664378669</v>
      </c>
      <c r="W23" s="1">
        <f t="shared" si="16"/>
        <v>-7.034250143671214E-2</v>
      </c>
      <c r="X23" s="1">
        <f t="shared" si="21"/>
        <v>0.19672303645246147</v>
      </c>
      <c r="Y23" s="1">
        <f t="shared" si="22"/>
        <v>0.79469251168832733</v>
      </c>
      <c r="Z23" s="1">
        <f t="shared" si="23"/>
        <v>5.3087138899679225</v>
      </c>
      <c r="AA23" s="1">
        <f t="shared" si="24"/>
        <v>3.4331171748472733</v>
      </c>
      <c r="AB23" s="1">
        <f t="shared" si="17"/>
        <v>3.8925804135641957E-2</v>
      </c>
      <c r="AC23" s="1">
        <f t="shared" si="18"/>
        <v>-0.23361831211335082</v>
      </c>
      <c r="AD23" s="1">
        <f t="shared" si="19"/>
        <v>0.22922990503047147</v>
      </c>
      <c r="AE23" s="1">
        <f t="shared" si="20"/>
        <v>0.46007178653004166</v>
      </c>
      <c r="AF23" s="8">
        <v>44.6666666666667</v>
      </c>
    </row>
    <row r="24" spans="1:32" x14ac:dyDescent="0.15">
      <c r="A24" s="4">
        <v>6.2133000000000001E-2</v>
      </c>
      <c r="B24" s="4">
        <v>0.399366</v>
      </c>
      <c r="C24" s="4">
        <v>0.30193999999999999</v>
      </c>
      <c r="D24" s="4">
        <v>0.60650400000000004</v>
      </c>
      <c r="E24" s="4">
        <v>0.88955799999999996</v>
      </c>
      <c r="F24" s="4">
        <v>0.92625500000000005</v>
      </c>
      <c r="G24" s="1">
        <f t="shared" si="0"/>
        <v>0.50831911870672009</v>
      </c>
      <c r="H24" s="3">
        <f t="shared" si="1"/>
        <v>0.39746579150451</v>
      </c>
      <c r="I24" s="1">
        <f t="shared" si="2"/>
        <v>0.54187895463185587</v>
      </c>
      <c r="J24" s="6">
        <f t="shared" si="3"/>
        <v>0.5887740101421739</v>
      </c>
      <c r="K24" s="1">
        <f t="shared" si="4"/>
        <v>1.0252027953830456</v>
      </c>
      <c r="L24" s="3">
        <f t="shared" si="5"/>
        <v>0.8304767747552495</v>
      </c>
      <c r="M24" s="1">
        <f t="shared" si="6"/>
        <v>1.2743288542532161</v>
      </c>
      <c r="N24" s="1">
        <f t="shared" si="7"/>
        <v>8.3868003114757048</v>
      </c>
      <c r="O24" s="1">
        <f t="shared" si="8"/>
        <v>1.5421288172164747</v>
      </c>
      <c r="P24" s="1">
        <f t="shared" si="9"/>
        <v>0.62431500000000006</v>
      </c>
      <c r="Q24" s="1">
        <f t="shared" si="10"/>
        <v>1.049864724655573</v>
      </c>
      <c r="R24" s="1">
        <f t="shared" si="11"/>
        <v>0.4497314858503309</v>
      </c>
      <c r="S24" s="1">
        <f t="shared" si="12"/>
        <v>0.56333937426331737</v>
      </c>
      <c r="T24" s="1">
        <f t="shared" si="13"/>
        <v>3.0676790090746509</v>
      </c>
      <c r="U24" s="1">
        <f t="shared" si="14"/>
        <v>41.355940000000004</v>
      </c>
      <c r="V24" s="1">
        <f t="shared" si="15"/>
        <v>0.2603422095025627</v>
      </c>
      <c r="W24" s="1">
        <f t="shared" si="16"/>
        <v>-2.9878805889944262E-2</v>
      </c>
      <c r="X24" s="1">
        <f t="shared" si="21"/>
        <v>0.3738021422336506</v>
      </c>
      <c r="Y24" s="1">
        <f t="shared" si="22"/>
        <v>0.87427407050672412</v>
      </c>
      <c r="Z24" s="1">
        <f t="shared" si="23"/>
        <v>1.0320438348987717</v>
      </c>
      <c r="AA24" s="1">
        <f t="shared" si="24"/>
        <v>1.7535131984945325</v>
      </c>
      <c r="AB24" s="1">
        <f t="shared" si="17"/>
        <v>0.14640673847584715</v>
      </c>
      <c r="AC24" s="1">
        <f t="shared" si="18"/>
        <v>-0.34639648861810945</v>
      </c>
      <c r="AD24" s="1">
        <f t="shared" si="19"/>
        <v>0.47702823820122731</v>
      </c>
      <c r="AE24" s="1">
        <f t="shared" si="20"/>
        <v>0.26192607367019938</v>
      </c>
      <c r="AF24" s="8">
        <v>43.466666666666697</v>
      </c>
    </row>
    <row r="25" spans="1:32" x14ac:dyDescent="0.15">
      <c r="A25" s="4">
        <v>7.1595000000000006E-2</v>
      </c>
      <c r="B25" s="4">
        <v>0.37930599999999998</v>
      </c>
      <c r="C25" s="4">
        <v>0.28642800000000002</v>
      </c>
      <c r="D25" s="4">
        <v>0.58376099999999997</v>
      </c>
      <c r="E25" s="4">
        <v>0.83873500000000001</v>
      </c>
      <c r="F25" s="4">
        <v>0.86668000000000001</v>
      </c>
      <c r="G25" s="1">
        <f t="shared" si="0"/>
        <v>0.50320698494850435</v>
      </c>
      <c r="H25" s="3">
        <f t="shared" si="1"/>
        <v>0.39115527782816178</v>
      </c>
      <c r="I25" s="1">
        <f t="shared" si="2"/>
        <v>0.52651006467816985</v>
      </c>
      <c r="J25" s="6">
        <f t="shared" si="3"/>
        <v>0.56795971602131656</v>
      </c>
      <c r="K25" s="1">
        <f t="shared" si="4"/>
        <v>1.0096571338832017</v>
      </c>
      <c r="L25" s="3">
        <f t="shared" si="5"/>
        <v>0.80866018168963916</v>
      </c>
      <c r="M25" s="1">
        <f t="shared" si="6"/>
        <v>1.1754034631403698</v>
      </c>
      <c r="N25" s="1">
        <f t="shared" si="7"/>
        <v>5.374259758782129</v>
      </c>
      <c r="O25" s="1">
        <f t="shared" si="8"/>
        <v>1.3963080036217523</v>
      </c>
      <c r="P25" s="1">
        <f t="shared" si="9"/>
        <v>0.58025199999999999</v>
      </c>
      <c r="Q25" s="1">
        <f t="shared" si="10"/>
        <v>0.95152236717754191</v>
      </c>
      <c r="R25" s="1">
        <f t="shared" si="11"/>
        <v>0.44189206066827713</v>
      </c>
      <c r="S25" s="1">
        <f t="shared" si="12"/>
        <v>0.54035808444987621</v>
      </c>
      <c r="T25" s="1">
        <f t="shared" si="13"/>
        <v>3.0258214978982498</v>
      </c>
      <c r="U25" s="1">
        <f t="shared" si="14"/>
        <v>38.530239999999999</v>
      </c>
      <c r="V25" s="1">
        <f t="shared" si="15"/>
        <v>0.24535342743264293</v>
      </c>
      <c r="W25" s="1">
        <f t="shared" si="16"/>
        <v>-2.4234503619782358E-2</v>
      </c>
      <c r="X25" s="1">
        <f t="shared" si="21"/>
        <v>0.35874659132124631</v>
      </c>
      <c r="Y25" s="1">
        <f t="shared" si="22"/>
        <v>0.84739015746982504</v>
      </c>
      <c r="Z25" s="1">
        <f t="shared" si="23"/>
        <v>1.2183563299805484</v>
      </c>
      <c r="AA25" s="1">
        <f t="shared" si="24"/>
        <v>1.725419969003317</v>
      </c>
      <c r="AB25" s="1">
        <f t="shared" si="17"/>
        <v>0.14145409618237745</v>
      </c>
      <c r="AC25" s="1">
        <f t="shared" si="18"/>
        <v>-0.31535474684680653</v>
      </c>
      <c r="AD25" s="1">
        <f t="shared" si="19"/>
        <v>0.47588390260689167</v>
      </c>
      <c r="AE25" s="1">
        <f t="shared" si="20"/>
        <v>0.26713067303341292</v>
      </c>
      <c r="AF25" s="8">
        <v>37.6666666666667</v>
      </c>
    </row>
    <row r="26" spans="1:32" x14ac:dyDescent="0.15">
      <c r="A26" s="4">
        <v>7.6791999999999999E-2</v>
      </c>
      <c r="B26" s="4">
        <v>0.33701300000000001</v>
      </c>
      <c r="C26" s="4">
        <v>0.249503</v>
      </c>
      <c r="D26" s="4">
        <v>0.53986299999999998</v>
      </c>
      <c r="E26" s="4">
        <v>0.78093900000000005</v>
      </c>
      <c r="F26" s="4">
        <v>0.80932899999999997</v>
      </c>
      <c r="G26" s="1">
        <f t="shared" si="0"/>
        <v>0.52872032579294914</v>
      </c>
      <c r="H26" s="3">
        <f t="shared" si="1"/>
        <v>0.4120201475650373</v>
      </c>
      <c r="I26" s="1">
        <f t="shared" si="2"/>
        <v>0.53869756330380691</v>
      </c>
      <c r="J26" s="6">
        <f t="shared" si="3"/>
        <v>0.58118182850288946</v>
      </c>
      <c r="K26" s="1">
        <f t="shared" si="4"/>
        <v>1.0891849945931675</v>
      </c>
      <c r="L26" s="3">
        <f t="shared" si="5"/>
        <v>0.78329651879937301</v>
      </c>
      <c r="M26" s="1">
        <f t="shared" si="6"/>
        <v>1.0405624539471845</v>
      </c>
      <c r="N26" s="1">
        <f t="shared" si="7"/>
        <v>3.6945371380574366</v>
      </c>
      <c r="O26" s="1">
        <f t="shared" si="8"/>
        <v>1.2207313265569308</v>
      </c>
      <c r="P26" s="1">
        <f t="shared" si="9"/>
        <v>0.55982599999999993</v>
      </c>
      <c r="Q26" s="1">
        <f t="shared" si="10"/>
        <v>0.92804105248656854</v>
      </c>
      <c r="R26" s="1">
        <f t="shared" si="11"/>
        <v>0.45931350670149779</v>
      </c>
      <c r="S26" s="1">
        <f t="shared" si="12"/>
        <v>0.54405090304801762</v>
      </c>
      <c r="T26" s="1">
        <f t="shared" si="13"/>
        <v>3.2437646040328172</v>
      </c>
      <c r="U26" s="1">
        <f t="shared" si="14"/>
        <v>37.089959999999998</v>
      </c>
      <c r="V26" s="1">
        <f t="shared" si="15"/>
        <v>0.25449363071762093</v>
      </c>
      <c r="W26" s="1">
        <f t="shared" si="16"/>
        <v>-2.6812563277271481E-2</v>
      </c>
      <c r="X26" s="1">
        <f t="shared" si="21"/>
        <v>0.34761941416805209</v>
      </c>
      <c r="Y26" s="1">
        <f t="shared" si="22"/>
        <v>0.82667829788482616</v>
      </c>
      <c r="Z26" s="1">
        <f t="shared" si="23"/>
        <v>1.4364231070563713</v>
      </c>
      <c r="AA26" s="1">
        <f t="shared" si="24"/>
        <v>1.7779009696152905</v>
      </c>
      <c r="AB26" s="1">
        <f t="shared" si="17"/>
        <v>0.14078024392212896</v>
      </c>
      <c r="AC26" s="1">
        <f t="shared" si="18"/>
        <v>-0.23299448129826539</v>
      </c>
      <c r="AD26" s="1">
        <f t="shared" si="19"/>
        <v>0.51258475384805269</v>
      </c>
      <c r="AE26" s="1">
        <f t="shared" si="20"/>
        <v>0.31433332007083797</v>
      </c>
      <c r="AF26" s="8">
        <v>47.9</v>
      </c>
    </row>
    <row r="27" spans="1:32" x14ac:dyDescent="0.15">
      <c r="A27" s="4">
        <v>6.9556999999999994E-2</v>
      </c>
      <c r="B27" s="4">
        <v>0.37669799999999998</v>
      </c>
      <c r="C27" s="4">
        <v>0.28684100000000001</v>
      </c>
      <c r="D27" s="4">
        <v>0.57196199999999997</v>
      </c>
      <c r="E27" s="4">
        <v>0.82517399999999996</v>
      </c>
      <c r="F27" s="4">
        <v>0.857958</v>
      </c>
      <c r="G27" s="1">
        <f t="shared" si="0"/>
        <v>0.49887971600254721</v>
      </c>
      <c r="H27" s="3">
        <f t="shared" si="1"/>
        <v>0.38979278438690618</v>
      </c>
      <c r="I27" s="1">
        <f t="shared" si="2"/>
        <v>0.52083902045173902</v>
      </c>
      <c r="J27" s="6">
        <f t="shared" si="3"/>
        <v>0.56071541505018663</v>
      </c>
      <c r="K27" s="1">
        <f t="shared" si="4"/>
        <v>0.99664353291621766</v>
      </c>
      <c r="L27" s="3">
        <f t="shared" si="5"/>
        <v>0.77749157438929573</v>
      </c>
      <c r="M27" s="1">
        <f t="shared" si="6"/>
        <v>1.1570687602624379</v>
      </c>
      <c r="N27" s="1">
        <f t="shared" si="7"/>
        <v>4.9074965966160633</v>
      </c>
      <c r="O27" s="1">
        <f t="shared" si="8"/>
        <v>1.3764724002169093</v>
      </c>
      <c r="P27" s="1">
        <f t="shared" si="9"/>
        <v>0.57111699999999999</v>
      </c>
      <c r="Q27" s="1">
        <f t="shared" si="10"/>
        <v>1.0030688725137751</v>
      </c>
      <c r="R27" s="1">
        <f t="shared" si="11"/>
        <v>0.43770496451943947</v>
      </c>
      <c r="S27" s="1">
        <f t="shared" si="12"/>
        <v>0.53377775034580333</v>
      </c>
      <c r="T27" s="1">
        <f t="shared" si="13"/>
        <v>2.991057763708814</v>
      </c>
      <c r="U27" s="1">
        <f t="shared" si="14"/>
        <v>37.8613</v>
      </c>
      <c r="V27" s="1">
        <f t="shared" si="15"/>
        <v>0.24982202115829946</v>
      </c>
      <c r="W27" s="1">
        <f t="shared" si="16"/>
        <v>-2.8637341576993026E-2</v>
      </c>
      <c r="X27" s="1">
        <f t="shared" si="21"/>
        <v>0.35772224394797592</v>
      </c>
      <c r="Y27" s="1">
        <f t="shared" si="22"/>
        <v>0.85001428548325364</v>
      </c>
      <c r="Z27" s="1">
        <f t="shared" si="23"/>
        <v>1.2448756398272842</v>
      </c>
      <c r="AA27" s="1">
        <f t="shared" si="24"/>
        <v>1.7342856364141692</v>
      </c>
      <c r="AB27" s="1">
        <f t="shared" si="17"/>
        <v>0.13960071700292703</v>
      </c>
      <c r="AC27" s="1">
        <f t="shared" si="18"/>
        <v>-0.31753109845931271</v>
      </c>
      <c r="AD27" s="1">
        <f t="shared" si="19"/>
        <v>0.46700687675980956</v>
      </c>
      <c r="AE27" s="1">
        <f t="shared" si="20"/>
        <v>0.25977344992926271</v>
      </c>
      <c r="AF27" s="8">
        <v>44.2</v>
      </c>
    </row>
    <row r="28" spans="1:32" x14ac:dyDescent="0.15">
      <c r="A28" s="4">
        <v>6.5614000000000006E-2</v>
      </c>
      <c r="B28" s="4">
        <v>0.359016</v>
      </c>
      <c r="C28" s="4">
        <v>0.267017</v>
      </c>
      <c r="D28" s="4">
        <v>0.55971300000000002</v>
      </c>
      <c r="E28" s="4">
        <v>0.82115000000000005</v>
      </c>
      <c r="F28" s="4">
        <v>0.84958599999999995</v>
      </c>
      <c r="G28" s="1">
        <f t="shared" si="0"/>
        <v>0.52173332867635125</v>
      </c>
      <c r="H28" s="3">
        <f t="shared" si="1"/>
        <v>0.40589871603720662</v>
      </c>
      <c r="I28" s="1">
        <f t="shared" si="2"/>
        <v>0.54054922575301412</v>
      </c>
      <c r="J28" s="6">
        <f t="shared" si="3"/>
        <v>0.58480839509115456</v>
      </c>
      <c r="K28" s="1">
        <f t="shared" si="4"/>
        <v>1.0669118031289686</v>
      </c>
      <c r="L28" s="3">
        <f t="shared" si="5"/>
        <v>0.79394899764359572</v>
      </c>
      <c r="M28" s="1">
        <f t="shared" si="6"/>
        <v>1.1202851907888725</v>
      </c>
      <c r="N28" s="1">
        <f t="shared" si="7"/>
        <v>4.7502711769639374</v>
      </c>
      <c r="O28" s="1">
        <f t="shared" si="8"/>
        <v>1.3254402605993285</v>
      </c>
      <c r="P28" s="1">
        <f t="shared" si="9"/>
        <v>0.58256899999999989</v>
      </c>
      <c r="Q28" s="1">
        <f t="shared" si="10"/>
        <v>0.99035518080192397</v>
      </c>
      <c r="R28" s="1">
        <f t="shared" si="11"/>
        <v>0.45634312311658354</v>
      </c>
      <c r="S28" s="1">
        <f t="shared" si="12"/>
        <v>0.55131267312991572</v>
      </c>
      <c r="T28" s="1">
        <f t="shared" si="13"/>
        <v>3.1817674530086095</v>
      </c>
      <c r="U28" s="1">
        <f t="shared" si="14"/>
        <v>38.634099999999997</v>
      </c>
      <c r="V28" s="1">
        <f t="shared" si="15"/>
        <v>0.25960256241475255</v>
      </c>
      <c r="W28" s="1">
        <f t="shared" si="16"/>
        <v>-2.546652659897914E-2</v>
      </c>
      <c r="X28" s="1">
        <f t="shared" si="21"/>
        <v>0.366816952724137</v>
      </c>
      <c r="Y28" s="1">
        <f t="shared" si="22"/>
        <v>0.85661276223776206</v>
      </c>
      <c r="Z28" s="1">
        <f t="shared" si="23"/>
        <v>1.2878077801707413</v>
      </c>
      <c r="AA28" s="1">
        <f t="shared" si="24"/>
        <v>1.7600242499115526</v>
      </c>
      <c r="AB28" s="1">
        <f t="shared" si="17"/>
        <v>0.14319257447063458</v>
      </c>
      <c r="AC28" s="1">
        <f t="shared" si="18"/>
        <v>-0.2705922264874443</v>
      </c>
      <c r="AD28" s="1">
        <f t="shared" si="19"/>
        <v>0.49210395518557848</v>
      </c>
      <c r="AE28" s="1">
        <f t="shared" si="20"/>
        <v>0.28919898695453583</v>
      </c>
      <c r="AF28" s="8">
        <v>46.233333333333299</v>
      </c>
    </row>
    <row r="29" spans="1:32" x14ac:dyDescent="0.15">
      <c r="A29" s="4">
        <v>7.6754000000000003E-2</v>
      </c>
      <c r="B29" s="4">
        <v>0.436413</v>
      </c>
      <c r="C29" s="4">
        <v>0.341333</v>
      </c>
      <c r="D29" s="4">
        <v>0.64585400000000004</v>
      </c>
      <c r="E29" s="4">
        <v>0.88139000000000001</v>
      </c>
      <c r="F29" s="4">
        <v>0.90870799999999996</v>
      </c>
      <c r="G29" s="1">
        <f t="shared" si="0"/>
        <v>0.45388511256830777</v>
      </c>
      <c r="H29" s="3">
        <f t="shared" si="1"/>
        <v>0.35111711139741331</v>
      </c>
      <c r="I29" s="1">
        <f t="shared" si="2"/>
        <v>0.48631003502203662</v>
      </c>
      <c r="J29" s="6">
        <f t="shared" si="3"/>
        <v>0.51997278353163923</v>
      </c>
      <c r="K29" s="1">
        <f t="shared" si="4"/>
        <v>0.86859820599075932</v>
      </c>
      <c r="L29" s="3">
        <f t="shared" si="5"/>
        <v>0.83430414860619995</v>
      </c>
      <c r="M29" s="1">
        <f t="shared" si="6"/>
        <v>1.338142035353221</v>
      </c>
      <c r="N29" s="1">
        <f t="shared" si="7"/>
        <v>7.6613101762077394</v>
      </c>
      <c r="O29" s="1">
        <f t="shared" si="8"/>
        <v>1.6123650829419414</v>
      </c>
      <c r="P29" s="1">
        <f t="shared" si="9"/>
        <v>0.56737499999999996</v>
      </c>
      <c r="Q29" s="1">
        <f t="shared" si="10"/>
        <v>0.86317199799028599</v>
      </c>
      <c r="R29" s="1">
        <f t="shared" si="11"/>
        <v>0.40238191655419947</v>
      </c>
      <c r="S29" s="1">
        <f t="shared" si="12"/>
        <v>0.50746730509801674</v>
      </c>
      <c r="T29" s="1">
        <f t="shared" si="13"/>
        <v>2.6622330685869811</v>
      </c>
      <c r="U29" s="1">
        <f t="shared" si="14"/>
        <v>37.845699999999994</v>
      </c>
      <c r="V29" s="1">
        <f t="shared" si="15"/>
        <v>0.2102763029372636</v>
      </c>
      <c r="W29" s="1">
        <f t="shared" si="16"/>
        <v>-2.185368319919103E-2</v>
      </c>
      <c r="X29" s="1">
        <f t="shared" si="21"/>
        <v>0.35226153892632578</v>
      </c>
      <c r="Y29" s="1">
        <f t="shared" si="22"/>
        <v>0.84422737761577815</v>
      </c>
      <c r="Z29" s="1">
        <f t="shared" si="23"/>
        <v>1.0565607194558779</v>
      </c>
      <c r="AA29" s="1">
        <f t="shared" si="24"/>
        <v>1.6285731533475287</v>
      </c>
      <c r="AB29" s="1">
        <f t="shared" si="17"/>
        <v>0.1358596466768057</v>
      </c>
      <c r="AC29" s="1">
        <f t="shared" si="18"/>
        <v>-0.43488439449939142</v>
      </c>
      <c r="AD29" s="1">
        <f t="shared" si="19"/>
        <v>0.4195256149641044</v>
      </c>
      <c r="AE29" s="1">
        <f t="shared" si="20"/>
        <v>0.19991549035401618</v>
      </c>
      <c r="AF29" s="8">
        <v>48.033333333333303</v>
      </c>
    </row>
    <row r="30" spans="1:32" x14ac:dyDescent="0.15">
      <c r="A30" s="4">
        <v>7.2663000000000005E-2</v>
      </c>
      <c r="B30" s="4">
        <v>0.40503800000000001</v>
      </c>
      <c r="C30" s="4">
        <v>0.308894</v>
      </c>
      <c r="D30" s="4">
        <v>0.62506499999999998</v>
      </c>
      <c r="E30" s="4">
        <v>0.89996799999999999</v>
      </c>
      <c r="F30" s="4">
        <v>0.93699100000000002</v>
      </c>
      <c r="G30" s="1">
        <f t="shared" si="0"/>
        <v>0.50413721972734249</v>
      </c>
      <c r="H30" s="3">
        <f t="shared" si="1"/>
        <v>0.39637966094622396</v>
      </c>
      <c r="I30" s="1">
        <f t="shared" si="2"/>
        <v>0.5396377768295163</v>
      </c>
      <c r="J30" s="6">
        <f t="shared" si="3"/>
        <v>0.58627526502830163</v>
      </c>
      <c r="K30" s="1">
        <f t="shared" si="4"/>
        <v>1.0124719594866982</v>
      </c>
      <c r="L30" s="3">
        <f t="shared" si="5"/>
        <v>0.85946551008112815</v>
      </c>
      <c r="M30" s="1">
        <f t="shared" si="6"/>
        <v>1.3022141321302376</v>
      </c>
      <c r="N30" s="1">
        <f t="shared" si="7"/>
        <v>9.3669125879718482</v>
      </c>
      <c r="O30" s="1">
        <f t="shared" si="8"/>
        <v>1.5748753701917098</v>
      </c>
      <c r="P30" s="1">
        <f t="shared" si="9"/>
        <v>0.62809700000000002</v>
      </c>
      <c r="Q30" s="1">
        <f t="shared" si="10"/>
        <v>0.98657372118252484</v>
      </c>
      <c r="R30" s="1">
        <f t="shared" si="11"/>
        <v>0.44676271530032691</v>
      </c>
      <c r="S30" s="1">
        <f t="shared" si="12"/>
        <v>0.56271402621499012</v>
      </c>
      <c r="T30" s="1">
        <f t="shared" si="13"/>
        <v>3.033373908201519</v>
      </c>
      <c r="U30" s="1">
        <f t="shared" si="14"/>
        <v>41.531580000000005</v>
      </c>
      <c r="V30" s="1">
        <f t="shared" si="15"/>
        <v>0.25036500158521857</v>
      </c>
      <c r="W30" s="1">
        <f t="shared" si="16"/>
        <v>-2.9716225815384269E-2</v>
      </c>
      <c r="X30" s="1">
        <f t="shared" si="21"/>
        <v>0.35960652314932534</v>
      </c>
      <c r="Y30" s="1">
        <f t="shared" si="22"/>
        <v>0.8560635623688907</v>
      </c>
      <c r="Z30" s="1">
        <f t="shared" si="23"/>
        <v>0.99776248993536298</v>
      </c>
      <c r="AA30" s="1">
        <f t="shared" si="24"/>
        <v>1.764222482173214</v>
      </c>
      <c r="AB30" s="1">
        <f t="shared" si="17"/>
        <v>0.14597412726830941</v>
      </c>
      <c r="AC30" s="1">
        <f t="shared" si="18"/>
        <v>-0.36161861198476819</v>
      </c>
      <c r="AD30" s="1">
        <f t="shared" si="19"/>
        <v>0.48383896197135468</v>
      </c>
      <c r="AE30" s="1">
        <f t="shared" si="20"/>
        <v>0.26439630906082928</v>
      </c>
      <c r="AF30" s="8">
        <v>46.8333333333333</v>
      </c>
    </row>
    <row r="31" spans="1:32" x14ac:dyDescent="0.15">
      <c r="A31" s="4">
        <v>7.2456000000000007E-2</v>
      </c>
      <c r="B31" s="4">
        <v>0.36927199999999999</v>
      </c>
      <c r="C31" s="4">
        <v>0.27871000000000001</v>
      </c>
      <c r="D31" s="4">
        <v>0.572878</v>
      </c>
      <c r="E31" s="4">
        <v>0.82422799999999996</v>
      </c>
      <c r="F31" s="4">
        <v>0.85392000000000001</v>
      </c>
      <c r="G31" s="1">
        <f t="shared" si="0"/>
        <v>0.50785340314136129</v>
      </c>
      <c r="H31" s="3">
        <f t="shared" si="1"/>
        <v>0.39621580258863692</v>
      </c>
      <c r="I31" s="1">
        <f t="shared" si="2"/>
        <v>0.52848165230333877</v>
      </c>
      <c r="J31" s="6">
        <f t="shared" si="3"/>
        <v>0.57000607255995672</v>
      </c>
      <c r="K31" s="1">
        <f t="shared" si="4"/>
        <v>1.0237787753959935</v>
      </c>
      <c r="L31" s="3">
        <f t="shared" si="5"/>
        <v>0.79880309363280821</v>
      </c>
      <c r="M31" s="1">
        <f t="shared" si="6"/>
        <v>1.1427137489775263</v>
      </c>
      <c r="N31" s="1">
        <f t="shared" si="7"/>
        <v>4.8581116446305428</v>
      </c>
      <c r="O31" s="1">
        <f t="shared" si="8"/>
        <v>1.3538641062391397</v>
      </c>
      <c r="P31" s="1">
        <f t="shared" si="9"/>
        <v>0.57521</v>
      </c>
      <c r="Q31" s="1">
        <f t="shared" si="10"/>
        <v>0.95537923907427058</v>
      </c>
      <c r="R31" s="1">
        <f t="shared" si="11"/>
        <v>0.44499199306839549</v>
      </c>
      <c r="S31" s="1">
        <f t="shared" si="12"/>
        <v>0.54048344657440006</v>
      </c>
      <c r="T31" s="1">
        <f t="shared" si="13"/>
        <v>3.0638297872340425</v>
      </c>
      <c r="U31" s="1">
        <f t="shared" si="14"/>
        <v>38.135080000000002</v>
      </c>
      <c r="V31" s="1">
        <f t="shared" si="15"/>
        <v>0.24813222323265322</v>
      </c>
      <c r="W31" s="1">
        <f t="shared" si="16"/>
        <v>-2.621509230728486E-2</v>
      </c>
      <c r="X31" s="1">
        <f t="shared" si="21"/>
        <v>0.35548723972433027</v>
      </c>
      <c r="Y31" s="1">
        <f t="shared" si="22"/>
        <v>0.84357107697090605</v>
      </c>
      <c r="Z31" s="1">
        <f t="shared" si="23"/>
        <v>1.2641716248394388</v>
      </c>
      <c r="AA31" s="1">
        <f t="shared" si="24"/>
        <v>1.7453276927603503</v>
      </c>
      <c r="AB31" s="1">
        <f t="shared" si="17"/>
        <v>0.14095492161052417</v>
      </c>
      <c r="AC31" s="1">
        <f t="shared" si="18"/>
        <v>-0.29856826489025323</v>
      </c>
      <c r="AD31" s="1">
        <f t="shared" si="19"/>
        <v>0.48211220480360473</v>
      </c>
      <c r="AE31" s="1">
        <f t="shared" si="20"/>
        <v>0.27556980291048366</v>
      </c>
      <c r="AF31" s="8">
        <v>47.6666666666667</v>
      </c>
    </row>
    <row r="32" spans="1:32" x14ac:dyDescent="0.15">
      <c r="A32" s="4">
        <v>7.2217000000000003E-2</v>
      </c>
      <c r="B32" s="4">
        <v>0.35624099999999997</v>
      </c>
      <c r="C32" s="4">
        <v>0.26539600000000002</v>
      </c>
      <c r="D32" s="4">
        <v>0.55452500000000005</v>
      </c>
      <c r="E32" s="4">
        <v>0.80760600000000005</v>
      </c>
      <c r="F32" s="4">
        <v>0.83858299999999997</v>
      </c>
      <c r="G32" s="1">
        <f t="shared" si="0"/>
        <v>0.51920099929437047</v>
      </c>
      <c r="H32" s="3">
        <f t="shared" si="1"/>
        <v>0.4036929288330332</v>
      </c>
      <c r="I32" s="1">
        <f t="shared" si="2"/>
        <v>0.53602977345713365</v>
      </c>
      <c r="J32" s="6">
        <f t="shared" si="3"/>
        <v>0.57885201629677052</v>
      </c>
      <c r="K32" s="1">
        <f t="shared" si="4"/>
        <v>1.0589336258969004</v>
      </c>
      <c r="L32" s="3">
        <f t="shared" si="5"/>
        <v>0.78452709623355299</v>
      </c>
      <c r="M32" s="1">
        <f t="shared" si="6"/>
        <v>1.0993759903294837</v>
      </c>
      <c r="N32" s="1">
        <f t="shared" si="7"/>
        <v>4.3586754264686016</v>
      </c>
      <c r="O32" s="1">
        <f t="shared" si="8"/>
        <v>1.3026349922874865</v>
      </c>
      <c r="P32" s="1">
        <f t="shared" si="9"/>
        <v>0.57318699999999989</v>
      </c>
      <c r="Q32" s="1">
        <f t="shared" si="10"/>
        <v>0.98246111597245489</v>
      </c>
      <c r="R32" s="1">
        <f t="shared" si="11"/>
        <v>0.45347826190150303</v>
      </c>
      <c r="S32" s="1">
        <f t="shared" si="12"/>
        <v>0.5455265925530508</v>
      </c>
      <c r="T32" s="1">
        <f t="shared" si="13"/>
        <v>3.1597424226438977</v>
      </c>
      <c r="U32" s="1">
        <f t="shared" si="14"/>
        <v>38.025019999999998</v>
      </c>
      <c r="V32" s="1">
        <f t="shared" si="15"/>
        <v>0.25730380740937997</v>
      </c>
      <c r="W32" s="1">
        <f t="shared" si="16"/>
        <v>-2.8059410550381775E-2</v>
      </c>
      <c r="X32" s="1">
        <f t="shared" si="21"/>
        <v>0.35698579652317164</v>
      </c>
      <c r="Y32" s="1">
        <f t="shared" si="22"/>
        <v>0.84142072902942477</v>
      </c>
      <c r="Z32" s="1">
        <f t="shared" si="23"/>
        <v>1.3244891179540978</v>
      </c>
      <c r="AA32" s="1">
        <f t="shared" si="24"/>
        <v>1.7536891883661165</v>
      </c>
      <c r="AB32" s="1">
        <f t="shared" si="17"/>
        <v>0.1418957270865171</v>
      </c>
      <c r="AC32" s="1">
        <f t="shared" si="18"/>
        <v>-0.2681907213297956</v>
      </c>
      <c r="AD32" s="1">
        <f t="shared" si="19"/>
        <v>0.4959512260881106</v>
      </c>
      <c r="AE32" s="1">
        <f t="shared" si="20"/>
        <v>0.29295428930014683</v>
      </c>
      <c r="AF32" s="8">
        <v>44.366666666666703</v>
      </c>
    </row>
    <row r="33" spans="1:32" x14ac:dyDescent="0.15">
      <c r="A33" s="4">
        <v>8.9331999999999995E-2</v>
      </c>
      <c r="B33" s="4">
        <v>0.33106799999999997</v>
      </c>
      <c r="C33" s="4">
        <v>0.23212099999999999</v>
      </c>
      <c r="D33" s="4">
        <v>0.58329299999999995</v>
      </c>
      <c r="E33" s="4">
        <v>0.90573599999999999</v>
      </c>
      <c r="F33" s="4">
        <v>0.94498800000000005</v>
      </c>
      <c r="G33" s="1">
        <f t="shared" si="0"/>
        <v>0.60560831664697157</v>
      </c>
      <c r="H33" s="3">
        <f t="shared" si="1"/>
        <v>0.48110741221388403</v>
      </c>
      <c r="I33" s="1">
        <f t="shared" si="2"/>
        <v>0.63758557136119354</v>
      </c>
      <c r="J33" s="6">
        <f t="shared" si="3"/>
        <v>0.71227484318636858</v>
      </c>
      <c r="K33" s="1">
        <f t="shared" si="4"/>
        <v>1.3637757201866221</v>
      </c>
      <c r="L33" s="3">
        <f t="shared" si="5"/>
        <v>0.92675359855851014</v>
      </c>
      <c r="M33" s="1">
        <f t="shared" si="6"/>
        <v>1.1795295873438394</v>
      </c>
      <c r="N33" s="1">
        <f t="shared" si="7"/>
        <v>10.024908766867521</v>
      </c>
      <c r="O33" s="1">
        <f t="shared" si="8"/>
        <v>1.4126817075577187</v>
      </c>
      <c r="P33" s="1">
        <f t="shared" si="9"/>
        <v>0.71286700000000003</v>
      </c>
      <c r="Q33" s="1">
        <f t="shared" si="10"/>
        <v>1.0299653730935272</v>
      </c>
      <c r="R33" s="1">
        <f t="shared" si="11"/>
        <v>0.53314052930613742</v>
      </c>
      <c r="S33" s="1">
        <f t="shared" si="12"/>
        <v>0.65705264923229445</v>
      </c>
      <c r="T33" s="1">
        <f t="shared" si="13"/>
        <v>4.071100848264483</v>
      </c>
      <c r="U33" s="1">
        <f t="shared" si="14"/>
        <v>46.729900000000001</v>
      </c>
      <c r="V33" s="1">
        <f t="shared" si="15"/>
        <v>0.30727400775968933</v>
      </c>
      <c r="W33" s="1">
        <f t="shared" si="16"/>
        <v>-3.3346104736264918E-2</v>
      </c>
      <c r="X33" s="1">
        <f t="shared" si="21"/>
        <v>0.34636723265510289</v>
      </c>
      <c r="Y33" s="1">
        <f t="shared" si="22"/>
        <v>0.82726428958156084</v>
      </c>
      <c r="Z33" s="1">
        <f t="shared" si="23"/>
        <v>1.0217664710127141</v>
      </c>
      <c r="AA33" s="1">
        <f t="shared" si="24"/>
        <v>2.0012729072655473</v>
      </c>
      <c r="AB33" s="1">
        <f t="shared" si="17"/>
        <v>0.16272389040541846</v>
      </c>
      <c r="AC33" s="1">
        <f t="shared" si="18"/>
        <v>-0.18259464938404868</v>
      </c>
      <c r="AD33" s="1">
        <f t="shared" si="19"/>
        <v>0.66804793149516217</v>
      </c>
      <c r="AE33" s="1">
        <f t="shared" si="20"/>
        <v>0.43191064764095416</v>
      </c>
      <c r="AF33" s="8">
        <v>41.5</v>
      </c>
    </row>
    <row r="34" spans="1:32" x14ac:dyDescent="0.15">
      <c r="A34" s="4">
        <v>7.3524999999999993E-2</v>
      </c>
      <c r="B34" s="4">
        <v>0.35819899999999999</v>
      </c>
      <c r="C34" s="4">
        <v>0.26850000000000002</v>
      </c>
      <c r="D34" s="4">
        <v>0.56851399999999996</v>
      </c>
      <c r="E34" s="4">
        <v>0.83221100000000003</v>
      </c>
      <c r="F34" s="4">
        <v>0.85990100000000003</v>
      </c>
      <c r="G34" s="1">
        <f t="shared" si="0"/>
        <v>0.52410534907360062</v>
      </c>
      <c r="H34" s="3">
        <f t="shared" si="1"/>
        <v>0.4118725884574338</v>
      </c>
      <c r="I34" s="1">
        <f t="shared" si="2"/>
        <v>0.54476845690956965</v>
      </c>
      <c r="J34" s="6">
        <f t="shared" si="3"/>
        <v>0.59038530112793963</v>
      </c>
      <c r="K34" s="1">
        <f t="shared" si="4"/>
        <v>1.074430129230225</v>
      </c>
      <c r="L34" s="3">
        <f t="shared" si="5"/>
        <v>0.81097904140782107</v>
      </c>
      <c r="M34" s="1">
        <f t="shared" si="6"/>
        <v>1.1376773752563225</v>
      </c>
      <c r="N34" s="1">
        <f t="shared" si="7"/>
        <v>5.1248949573571583</v>
      </c>
      <c r="O34" s="1">
        <f t="shared" si="8"/>
        <v>1.3398249613197859</v>
      </c>
      <c r="P34" s="1">
        <f t="shared" si="9"/>
        <v>0.59140100000000007</v>
      </c>
      <c r="Q34" s="1">
        <f t="shared" si="10"/>
        <v>0.97124467524848879</v>
      </c>
      <c r="R34" s="1">
        <f t="shared" si="11"/>
        <v>0.45901935810357186</v>
      </c>
      <c r="S34" s="1">
        <f t="shared" si="12"/>
        <v>0.55673730569046342</v>
      </c>
      <c r="T34" s="1">
        <f t="shared" si="13"/>
        <v>3.2026108007448788</v>
      </c>
      <c r="U34" s="1">
        <f t="shared" si="14"/>
        <v>39.072020000000002</v>
      </c>
      <c r="V34" s="1">
        <f t="shared" si="15"/>
        <v>0.25823000865826962</v>
      </c>
      <c r="W34" s="1">
        <f t="shared" si="16"/>
        <v>-2.4539148760059581E-2</v>
      </c>
      <c r="X34" s="1">
        <f t="shared" si="21"/>
        <v>0.3537082999897016</v>
      </c>
      <c r="Y34" s="1">
        <f t="shared" si="22"/>
        <v>0.84246206983735195</v>
      </c>
      <c r="Z34" s="1">
        <f t="shared" si="23"/>
        <v>1.253941326263283</v>
      </c>
      <c r="AA34" s="1">
        <f t="shared" si="24"/>
        <v>1.7994674940924091</v>
      </c>
      <c r="AB34" s="1">
        <f t="shared" si="17"/>
        <v>0.14363427220466923</v>
      </c>
      <c r="AC34" s="1">
        <f t="shared" si="18"/>
        <v>-0.27292321564723232</v>
      </c>
      <c r="AD34" s="1">
        <f t="shared" si="19"/>
        <v>0.50642952035536659</v>
      </c>
      <c r="AE34" s="1">
        <f t="shared" si="20"/>
        <v>0.29955658860369233</v>
      </c>
      <c r="AF34" s="8">
        <v>42.433333333333302</v>
      </c>
    </row>
    <row r="35" spans="1:32" x14ac:dyDescent="0.15">
      <c r="A35" s="4">
        <v>8.6141999999999996E-2</v>
      </c>
      <c r="B35" s="4">
        <v>0.42856499999999997</v>
      </c>
      <c r="C35" s="4">
        <v>0.32020399999999999</v>
      </c>
      <c r="D35" s="4">
        <v>0.67047400000000001</v>
      </c>
      <c r="E35" s="4">
        <v>0.96726400000000001</v>
      </c>
      <c r="F35" s="4">
        <v>1.0010060000000001</v>
      </c>
      <c r="G35" s="1">
        <f t="shared" si="0"/>
        <v>0.51528674472642511</v>
      </c>
      <c r="H35" s="3">
        <f t="shared" si="1"/>
        <v>0.40042852016444097</v>
      </c>
      <c r="I35" s="1">
        <f t="shared" si="2"/>
        <v>0.56072775791918572</v>
      </c>
      <c r="J35" s="6">
        <f t="shared" si="3"/>
        <v>0.61455414480528525</v>
      </c>
      <c r="K35" s="1">
        <f t="shared" si="4"/>
        <v>1.0466983039031641</v>
      </c>
      <c r="L35" s="3">
        <f t="shared" si="5"/>
        <v>0.94950352358746304</v>
      </c>
      <c r="M35" s="1">
        <f t="shared" si="6"/>
        <v>1.4228739209998293</v>
      </c>
      <c r="N35" s="1">
        <f t="shared" si="7"/>
        <v>30.578140273704804</v>
      </c>
      <c r="O35" s="1">
        <f t="shared" si="8"/>
        <v>1.7517407929160798</v>
      </c>
      <c r="P35" s="1">
        <f t="shared" si="9"/>
        <v>0.68080200000000013</v>
      </c>
      <c r="Q35" s="1">
        <f t="shared" si="10"/>
        <v>0.94364918491449457</v>
      </c>
      <c r="R35" s="1">
        <f t="shared" si="11"/>
        <v>0.45962557638687301</v>
      </c>
      <c r="S35" s="1">
        <f t="shared" si="12"/>
        <v>0.59229067727192852</v>
      </c>
      <c r="T35" s="1">
        <f t="shared" si="13"/>
        <v>3.1261508288466104</v>
      </c>
      <c r="U35" s="1">
        <f t="shared" si="14"/>
        <v>45.182560000000009</v>
      </c>
      <c r="V35" s="1">
        <f t="shared" si="15"/>
        <v>0.25017370440732362</v>
      </c>
      <c r="W35" s="1">
        <f t="shared" si="16"/>
        <v>-2.5538710727287903E-2</v>
      </c>
      <c r="X35" s="1">
        <f t="shared" si="21"/>
        <v>0.35678081736416051</v>
      </c>
      <c r="Y35" s="1">
        <f t="shared" si="22"/>
        <v>0.84152663666768468</v>
      </c>
      <c r="Z35" s="1">
        <f t="shared" si="23"/>
        <v>0.82151602803520829</v>
      </c>
      <c r="AA35" s="1">
        <f t="shared" si="24"/>
        <v>1.7451390355535219</v>
      </c>
      <c r="AB35" s="1">
        <f t="shared" si="17"/>
        <v>0.15339833738364381</v>
      </c>
      <c r="AC35" s="1">
        <f t="shared" si="18"/>
        <v>-0.38728954046605746</v>
      </c>
      <c r="AD35" s="1">
        <f t="shared" si="19"/>
        <v>0.51951137992134111</v>
      </c>
      <c r="AE35" s="1">
        <f t="shared" si="20"/>
        <v>0.28724236017879839</v>
      </c>
      <c r="AF35" s="8">
        <v>38.933333333333302</v>
      </c>
    </row>
    <row r="36" spans="1:32" x14ac:dyDescent="0.15">
      <c r="A36" s="4">
        <v>7.0474999999999996E-2</v>
      </c>
      <c r="B36" s="4">
        <v>0.40891499999999997</v>
      </c>
      <c r="C36" s="4">
        <v>0.31192999999999999</v>
      </c>
      <c r="D36" s="4">
        <v>0.61071500000000001</v>
      </c>
      <c r="E36" s="4">
        <v>0.86624599999999996</v>
      </c>
      <c r="F36" s="4">
        <v>0.88209099999999996</v>
      </c>
      <c r="G36" s="1">
        <f t="shared" si="0"/>
        <v>0.47751337706790747</v>
      </c>
      <c r="H36" s="3">
        <f t="shared" si="1"/>
        <v>0.3665172741257593</v>
      </c>
      <c r="I36" s="1">
        <f t="shared" si="2"/>
        <v>0.50485885357973714</v>
      </c>
      <c r="J36" s="6">
        <f t="shared" si="3"/>
        <v>0.54182918536083036</v>
      </c>
      <c r="K36" s="1">
        <f t="shared" si="4"/>
        <v>0.93424966834320833</v>
      </c>
      <c r="L36" s="3">
        <f t="shared" si="5"/>
        <v>0.81733580530888339</v>
      </c>
      <c r="M36" s="1">
        <f t="shared" si="6"/>
        <v>1.2589503974886276</v>
      </c>
      <c r="N36" s="1">
        <f t="shared" si="7"/>
        <v>6.5948756672697613</v>
      </c>
      <c r="O36" s="1">
        <f t="shared" si="8"/>
        <v>1.4923251309033385</v>
      </c>
      <c r="P36" s="1">
        <f t="shared" si="9"/>
        <v>0.57016099999999992</v>
      </c>
      <c r="Q36" s="1">
        <f t="shared" si="10"/>
        <v>0.90826514048563323</v>
      </c>
      <c r="R36" s="1">
        <f t="shared" si="11"/>
        <v>0.42108726526398038</v>
      </c>
      <c r="S36" s="1">
        <f t="shared" si="12"/>
        <v>0.52178492176606173</v>
      </c>
      <c r="T36" s="1">
        <f t="shared" si="13"/>
        <v>2.82784919693521</v>
      </c>
      <c r="U36" s="1">
        <f t="shared" si="14"/>
        <v>38.089060000000003</v>
      </c>
      <c r="V36" s="1">
        <f t="shared" si="15"/>
        <v>0.22727908470621536</v>
      </c>
      <c r="W36" s="1">
        <f t="shared" si="16"/>
        <v>-1.3270285865993979E-2</v>
      </c>
      <c r="X36" s="1">
        <f t="shared" si="21"/>
        <v>0.3627831216386791</v>
      </c>
      <c r="Y36" s="1">
        <f t="shared" si="22"/>
        <v>0.85203125032806137</v>
      </c>
      <c r="Z36" s="1">
        <f t="shared" si="23"/>
        <v>1.1527399054328771</v>
      </c>
      <c r="AA36" s="1">
        <f t="shared" si="24"/>
        <v>1.6455248778153959</v>
      </c>
      <c r="AB36" s="1">
        <f t="shared" si="17"/>
        <v>0.13900430741548897</v>
      </c>
      <c r="AC36" s="1">
        <f t="shared" si="18"/>
        <v>-0.37273495408319635</v>
      </c>
      <c r="AD36" s="1">
        <f t="shared" si="19"/>
        <v>0.44197040192601267</v>
      </c>
      <c r="AE36" s="1">
        <f t="shared" si="20"/>
        <v>0.22898745781886981</v>
      </c>
      <c r="AF36" s="8">
        <v>39.6666666666667</v>
      </c>
    </row>
    <row r="37" spans="1:32" x14ac:dyDescent="0.15">
      <c r="A37" s="4">
        <v>6.7418000000000006E-2</v>
      </c>
      <c r="B37" s="4">
        <v>0.36120400000000003</v>
      </c>
      <c r="C37" s="4">
        <v>0.27193600000000001</v>
      </c>
      <c r="D37" s="4">
        <v>0.550736</v>
      </c>
      <c r="E37" s="4">
        <v>0.79579</v>
      </c>
      <c r="F37" s="4">
        <v>0.81594500000000003</v>
      </c>
      <c r="G37" s="1">
        <f t="shared" si="0"/>
        <v>0.50006296644577841</v>
      </c>
      <c r="H37" s="3">
        <f t="shared" si="1"/>
        <v>0.38630708601884722</v>
      </c>
      <c r="I37" s="1">
        <f t="shared" si="2"/>
        <v>0.51390091574872421</v>
      </c>
      <c r="J37" s="6">
        <f t="shared" si="3"/>
        <v>0.55093058332780376</v>
      </c>
      <c r="K37" s="1">
        <f t="shared" si="4"/>
        <v>1.0001889132154154</v>
      </c>
      <c r="L37" s="3">
        <f t="shared" si="5"/>
        <v>0.75963039571663926</v>
      </c>
      <c r="M37" s="1">
        <f t="shared" si="6"/>
        <v>1.0930220420182841</v>
      </c>
      <c r="N37" s="1">
        <f t="shared" si="7"/>
        <v>3.9956172567455073</v>
      </c>
      <c r="O37" s="1">
        <f t="shared" si="8"/>
        <v>1.2773170151347224</v>
      </c>
      <c r="P37" s="1">
        <f t="shared" si="9"/>
        <v>0.54400899999999996</v>
      </c>
      <c r="Q37" s="1">
        <f t="shared" si="10"/>
        <v>0.95125179340028709</v>
      </c>
      <c r="R37" s="1">
        <f t="shared" si="11"/>
        <v>0.43594621602540623</v>
      </c>
      <c r="S37" s="1">
        <f t="shared" si="12"/>
        <v>0.52157334509462949</v>
      </c>
      <c r="T37" s="1">
        <f t="shared" si="13"/>
        <v>3.0005037950105908</v>
      </c>
      <c r="U37" s="1">
        <f t="shared" si="14"/>
        <v>36.211260000000003</v>
      </c>
      <c r="V37" s="1">
        <f t="shared" si="15"/>
        <v>0.24378493603620249</v>
      </c>
      <c r="W37" s="1">
        <f t="shared" si="16"/>
        <v>-1.8526842549874509E-2</v>
      </c>
      <c r="X37" s="1">
        <f t="shared" si="21"/>
        <v>0.36077199975135665</v>
      </c>
      <c r="Y37" s="1">
        <f t="shared" si="22"/>
        <v>0.84736059807802688</v>
      </c>
      <c r="Z37" s="1">
        <f t="shared" si="23"/>
        <v>1.3920480719648558</v>
      </c>
      <c r="AA37" s="1">
        <f t="shared" si="24"/>
        <v>1.7006795455499502</v>
      </c>
      <c r="AB37" s="1">
        <f t="shared" si="17"/>
        <v>0.13723531400672223</v>
      </c>
      <c r="AC37" s="1">
        <f t="shared" si="18"/>
        <v>-0.28866491275138317</v>
      </c>
      <c r="AD37" s="1">
        <f t="shared" si="19"/>
        <v>0.46228984005715967</v>
      </c>
      <c r="AE37" s="1">
        <f t="shared" si="20"/>
        <v>0.26268280925627452</v>
      </c>
      <c r="AF37" s="8">
        <v>48.933333333333302</v>
      </c>
    </row>
  </sheetData>
  <phoneticPr fontId="3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25" x14ac:dyDescent="0.15"/>
  <sheetData/>
  <phoneticPr fontId="3" type="noConversion"/>
  <pageMargins left="0.75" right="0.75" top="1" bottom="1" header="0.51180555555555596" footer="0.51180555555555596"/>
  <pageSetup paperSize="9" orientation="portrait"/>
  <headerFooter scaleWithDoc="0"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AnleHrc</cp:lastModifiedBy>
  <dcterms:created xsi:type="dcterms:W3CDTF">2016-12-02T08:54:00Z</dcterms:created>
  <dcterms:modified xsi:type="dcterms:W3CDTF">2023-05-26T07:04:23Z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2052-11.1.0.14309</vt:lpwstr>
  </property>
  <property fmtid="{D5CDD505-2E9C-101B-9397-08002B2CF9AE}" pid="3" name="ICV">
    <vt:lpwstr>33F40B4F10DC4C93A6F0BD705222A50F_13</vt:lpwstr>
  </property>
</Properties>
</file>