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Pivot Table 1" sheetId="4" r:id="rId7"/>
  </sheets>
  <definedNames>
    <definedName hidden="1" localSheetId="3" name="_xlnm._FilterDatabase">'Pivot Table 1'!$A$1:$E$11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mSe4XchDTx8Q79IbQdt9VCp8kKKrVTuXqk8Ekn16txc="/>
    </ext>
  </extLst>
</workbook>
</file>

<file path=xl/sharedStrings.xml><?xml version="1.0" encoding="utf-8"?>
<sst xmlns="http://schemas.openxmlformats.org/spreadsheetml/2006/main" count="67" uniqueCount="42">
  <si>
    <t>Task</t>
  </si>
  <si>
    <t>Owner</t>
  </si>
  <si>
    <t>Status</t>
  </si>
  <si>
    <t>Priority</t>
  </si>
  <si>
    <t>Due Date</t>
  </si>
  <si>
    <t>Notes</t>
  </si>
  <si>
    <t>Expense details</t>
  </si>
  <si>
    <t>Category</t>
  </si>
  <si>
    <t>Budget</t>
  </si>
  <si>
    <t>Cost</t>
  </si>
  <si>
    <t>Transaction date</t>
  </si>
  <si>
    <t>Paid by</t>
  </si>
  <si>
    <t>Ballroom Booking Advance Payment</t>
  </si>
  <si>
    <t>Venue</t>
  </si>
  <si>
    <t>Food Advance Payment</t>
  </si>
  <si>
    <t>Food</t>
  </si>
  <si>
    <t xml:space="preserve">Awards For Guests </t>
  </si>
  <si>
    <t>Activities</t>
  </si>
  <si>
    <t>Cargo Service Charges</t>
  </si>
  <si>
    <t>Transportation</t>
  </si>
  <si>
    <t>Venue Time Extend Charges</t>
  </si>
  <si>
    <t>Venue Full Payment</t>
  </si>
  <si>
    <t>Cargo Services Charges For Catering</t>
  </si>
  <si>
    <t>Employe</t>
  </si>
  <si>
    <t>Salary</t>
  </si>
  <si>
    <t>Bonus</t>
  </si>
  <si>
    <t>Expense</t>
  </si>
  <si>
    <t>Total cost</t>
  </si>
  <si>
    <t xml:space="preserve">Saim </t>
  </si>
  <si>
    <t>Haya</t>
  </si>
  <si>
    <t>Zaib</t>
  </si>
  <si>
    <t>Fiza</t>
  </si>
  <si>
    <t>Ali</t>
  </si>
  <si>
    <t>Sarah</t>
  </si>
  <si>
    <t>Eman</t>
  </si>
  <si>
    <t>Irtiza</t>
  </si>
  <si>
    <t>Hareem</t>
  </si>
  <si>
    <t>SUM of Salary</t>
  </si>
  <si>
    <t>SUM of Bonus</t>
  </si>
  <si>
    <t>SUM of Expense</t>
  </si>
  <si>
    <t>SUM of Total cost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</si>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</sst>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(#,##0)"/>
    <numFmt numFmtId="165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6CFE0"/>
        <bgColor rgb="FFD6CFE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A64D79"/>
        <bgColor rgb="FFA64D79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D6CFE0"/>
      </right>
      <top/>
      <bottom style="thin">
        <color rgb="FF442F65"/>
      </bottom>
    </border>
    <border>
      <left style="thin">
        <color rgb="FFD6CFE0"/>
      </left>
      <right style="thin">
        <color rgb="FFD6CFE0"/>
      </right>
      <top/>
      <bottom style="thin">
        <color rgb="FF442F65"/>
      </bottom>
    </border>
    <border>
      <left style="thin">
        <color rgb="FFD6CFE0"/>
      </left>
      <right style="thin">
        <color rgb="FF442F65"/>
      </right>
      <top/>
      <bottom style="thin">
        <color rgb="FF442F65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2" fontId="1" numFmtId="0" xfId="0" applyAlignment="1" applyBorder="1" applyFill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164" xfId="0" applyAlignment="1" applyBorder="1" applyFont="1" applyNumberFormat="1">
      <alignment shrinkToFit="0" vertical="center" wrapText="0"/>
    </xf>
    <xf borderId="12" fillId="2" fontId="1" numFmtId="0" xfId="0" applyAlignment="1" applyBorder="1" applyFont="1">
      <alignment shrinkToFit="0" vertical="center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0" xfId="0" applyFont="1"/>
    <xf borderId="0" fillId="0" fontId="2" numFmtId="0" xfId="0" applyFont="1"/>
    <xf borderId="0" fillId="4" fontId="2" numFmtId="0" xfId="0" applyFill="1" applyFont="1"/>
    <xf borderId="0" fillId="5" fontId="2" numFmtId="3" xfId="0" applyFill="1" applyFont="1" applyNumberFormat="1"/>
    <xf borderId="0" fillId="6" fontId="2" numFmtId="0" xfId="0" applyFill="1" applyFont="1"/>
    <xf borderId="0" fillId="6" fontId="2" numFmtId="3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D6CFE0"/>
          <bgColor rgb="FFD6CFE0"/>
        </patternFill>
      </fill>
      <border/>
    </dxf>
  </dxfs>
  <tableStyles count="1">
    <tableStyle count="4" pivot="0" name="Sheet2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Budget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Sheet2!$B$2:$B$8</c:f>
            </c:strRef>
          </c:cat>
          <c:val>
            <c:numRef>
              <c:f>Sheet2!$C$2:$C$8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Salary vs. Employe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Sheet3!$A$2:$A$10</c:f>
            </c:strRef>
          </c:cat>
          <c:val>
            <c:numRef>
              <c:f>Sheet3!$B$2:$B$10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25</xdr:row>
      <xdr:rowOff>28575</xdr:rowOff>
    </xdr:from>
    <xdr:ext cx="5715000" cy="3533775"/>
    <xdr:graphicFrame>
      <xdr:nvGraphicFramePr>
        <xdr:cNvPr id="11225357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0</xdr:rowOff>
    </xdr:from>
    <xdr:ext cx="5715000" cy="3533775"/>
    <xdr:graphicFrame>
      <xdr:nvGraphicFramePr>
        <xdr:cNvPr id="18517434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" sheet="Sheet3"/>
  </cacheSource>
  <cacheFields>
    <cacheField name="Employe" numFmtId="0">
      <sharedItems>
        <s v="Saim "/>
        <s v="Haya"/>
        <s v="Zaib"/>
        <s v="Fiza"/>
        <s v="Ali"/>
        <s v="Sarah"/>
        <s v="Eman"/>
        <s v="Irtiza"/>
        <s v="Hareem"/>
      </sharedItems>
    </cacheField>
    <cacheField name="Salary" numFmtId="3">
      <sharedItems containsSemiMixedTypes="0" containsString="0" containsNumber="1" containsInteger="1">
        <n v="70000.0"/>
        <n v="50000.0"/>
        <n v="25000.0"/>
        <n v="30000.0"/>
      </sharedItems>
    </cacheField>
    <cacheField name="Bonus" numFmtId="3">
      <sharedItems containsSemiMixedTypes="0" containsString="0" containsNumber="1" containsInteger="1">
        <n v="5000.0"/>
        <n v="4000.0"/>
        <n v="2000.0"/>
        <n v="3000.0"/>
      </sharedItems>
    </cacheField>
    <cacheField name="Expense" numFmtId="3">
      <sharedItems containsSemiMixedTypes="0" containsString="0" containsNumber="1" containsInteger="1">
        <n v="25000.0"/>
        <n v="15000.0"/>
        <n v="10000.0"/>
        <n v="12000.0"/>
      </sharedItems>
    </cacheField>
    <cacheField name="Total cost" numFmtId="3">
      <sharedItems containsSemiMixedTypes="0" containsString="0" containsNumber="1" containsInteger="1">
        <n v="100000.0"/>
        <n v="69000.0"/>
        <n v="37000.0"/>
        <n v="45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1" firstHeaderRow="0" firstDataRow="2" firstDataCol="0"/>
  <pivotFields>
    <pivotField name="Employe" axis="axisRow" compact="0" outline="0" multipleItemSelectionAllowed="1" showAll="0" sortType="ascending">
      <items>
        <item x="4"/>
        <item x="6"/>
        <item x="3"/>
        <item x="8"/>
        <item x="1"/>
        <item x="7"/>
        <item x="0"/>
        <item x="5"/>
        <item x="2"/>
        <item t="default"/>
      </items>
    </pivotField>
    <pivotField name="Salary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Bonus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Expense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al cost" dataField="1" compact="0" numFmtId="3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SUM of Salary" fld="1" baseField="0"/>
    <dataField name="SUM of Bonus" fld="2" baseField="0"/>
    <dataField name="SUM of Expense" fld="3" baseField="0"/>
    <dataField name="SUM of Total cost" fld="4" baseField="0"/>
  </dataFields>
</pivotTableDefinition>
</file>

<file path=xl/tables/table1.xml><?xml version="1.0" encoding="utf-8"?>
<table xmlns="http://schemas.openxmlformats.org/spreadsheetml/2006/main" totalsRowCount="1" ref="A1:G15" displayName="Table_1" name="Table_1" id="1">
  <tableColumns count="7">
    <tableColumn name="Expense details" id="1"/>
    <tableColumn name="Category" id="2"/>
    <tableColumn totalsRowFunction="custom" name="Budget" id="3"/>
    <tableColumn totalsRowFunction="custom" name="Cost" id="4"/>
    <tableColumn name="Transaction date" id="5"/>
    <tableColumn name="Paid by" id="6"/>
    <tableColumn name="Notes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75"/>
    <col customWidth="1" min="2" max="2" width="18.88"/>
    <col customWidth="1" min="3" max="3" width="14.13"/>
    <col customWidth="1" min="4" max="4" width="15.13"/>
    <col customWidth="1" min="5" max="5" width="25.13"/>
    <col customWidth="1" min="6" max="6" width="20.13"/>
    <col customWidth="1" min="7" max="7" width="15.13"/>
  </cols>
  <sheetData>
    <row r="1" ht="15.75" customHeight="1">
      <c r="A1" s="2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5</v>
      </c>
    </row>
    <row r="2" ht="15.75" customHeight="1">
      <c r="A2" s="5" t="s">
        <v>12</v>
      </c>
      <c r="B2" s="6" t="s">
        <v>13</v>
      </c>
      <c r="C2" s="7">
        <v>40000.0</v>
      </c>
      <c r="D2" s="6"/>
      <c r="E2" s="8"/>
      <c r="F2" s="9"/>
      <c r="G2" s="10"/>
    </row>
    <row r="3" ht="15.75" customHeight="1">
      <c r="A3" s="11" t="s">
        <v>14</v>
      </c>
      <c r="B3" s="12" t="s">
        <v>15</v>
      </c>
      <c r="C3" s="13">
        <v>50000.0</v>
      </c>
      <c r="D3" s="12"/>
      <c r="E3" s="14"/>
      <c r="F3" s="15"/>
      <c r="G3" s="16"/>
    </row>
    <row r="4" ht="15.75" customHeight="1">
      <c r="A4" s="5" t="s">
        <v>16</v>
      </c>
      <c r="B4" s="6" t="s">
        <v>17</v>
      </c>
      <c r="C4" s="7">
        <v>10000.0</v>
      </c>
      <c r="D4" s="6"/>
      <c r="E4" s="8"/>
      <c r="F4" s="9"/>
      <c r="G4" s="10"/>
    </row>
    <row r="5" ht="15.75" customHeight="1">
      <c r="A5" s="11" t="s">
        <v>18</v>
      </c>
      <c r="B5" s="12" t="s">
        <v>19</v>
      </c>
      <c r="C5" s="13">
        <v>5000.0</v>
      </c>
      <c r="D5" s="12"/>
      <c r="E5" s="14"/>
      <c r="F5" s="15"/>
      <c r="G5" s="16"/>
    </row>
    <row r="6" ht="15.75" customHeight="1">
      <c r="A6" s="5" t="s">
        <v>20</v>
      </c>
      <c r="B6" s="6" t="s">
        <v>13</v>
      </c>
      <c r="C6" s="7">
        <v>30000.0</v>
      </c>
      <c r="D6" s="6"/>
      <c r="E6" s="8"/>
      <c r="F6" s="9"/>
      <c r="G6" s="10"/>
    </row>
    <row r="7" ht="15.75" customHeight="1">
      <c r="A7" s="11" t="s">
        <v>21</v>
      </c>
      <c r="B7" s="12" t="s">
        <v>13</v>
      </c>
      <c r="C7" s="13">
        <v>100000.0</v>
      </c>
      <c r="D7" s="12"/>
      <c r="E7" s="14"/>
      <c r="F7" s="15"/>
      <c r="G7" s="16"/>
    </row>
    <row r="8" ht="15.75" customHeight="1">
      <c r="A8" s="5" t="s">
        <v>22</v>
      </c>
      <c r="B8" s="6" t="s">
        <v>19</v>
      </c>
      <c r="C8" s="7">
        <v>7000.0</v>
      </c>
      <c r="D8" s="6"/>
      <c r="E8" s="8"/>
      <c r="F8" s="9"/>
      <c r="G8" s="10"/>
    </row>
    <row r="9" ht="15.75" customHeight="1">
      <c r="A9" s="11"/>
      <c r="B9" s="12"/>
      <c r="C9" s="13"/>
      <c r="D9" s="12"/>
      <c r="E9" s="14"/>
      <c r="F9" s="15"/>
      <c r="G9" s="16"/>
    </row>
    <row r="10" ht="15.75" customHeight="1">
      <c r="A10" s="5"/>
      <c r="B10" s="6"/>
      <c r="C10" s="7"/>
      <c r="D10" s="6"/>
      <c r="E10" s="8"/>
      <c r="F10" s="9"/>
      <c r="G10" s="10"/>
    </row>
    <row r="11" ht="15.75" customHeight="1">
      <c r="A11" s="11"/>
      <c r="B11" s="12"/>
      <c r="C11" s="13"/>
      <c r="D11" s="12"/>
      <c r="E11" s="14"/>
      <c r="F11" s="15"/>
      <c r="G11" s="16"/>
    </row>
    <row r="12" ht="15.75" customHeight="1">
      <c r="A12" s="5"/>
      <c r="B12" s="6"/>
      <c r="C12" s="7"/>
      <c r="D12" s="6"/>
      <c r="E12" s="8"/>
      <c r="F12" s="9"/>
      <c r="G12" s="10"/>
    </row>
    <row r="13" ht="15.75" customHeight="1">
      <c r="A13" s="11"/>
      <c r="B13" s="12"/>
      <c r="C13" s="13"/>
      <c r="D13" s="12"/>
      <c r="E13" s="14"/>
      <c r="F13" s="15"/>
      <c r="G13" s="16"/>
    </row>
    <row r="14" ht="15.75" customHeight="1">
      <c r="A14" s="5"/>
      <c r="B14" s="6"/>
      <c r="C14" s="7"/>
      <c r="D14" s="6"/>
      <c r="E14" s="8"/>
      <c r="F14" s="9"/>
      <c r="G14" s="10"/>
    </row>
    <row r="15" ht="15.75" customHeight="1">
      <c r="A15" s="17"/>
      <c r="B15" s="18"/>
      <c r="C15" s="19">
        <f>SUM(Sheet2!$C$2:$C$14)</f>
        <v>242000</v>
      </c>
      <c r="D15" s="18">
        <f>SUM(Sheet2!$D$2:$D$14)</f>
        <v>0</v>
      </c>
      <c r="E15" s="18"/>
      <c r="F15" s="18"/>
      <c r="G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14">
      <formula1>"Venue,Food,Activities,Transportation"</formula1>
    </dataValidation>
    <dataValidation type="custom" allowBlank="1" showDropDown="1" sqref="E2:E14">
      <formula1>OR(NOT(ISERROR(DATEVALUE(E2))), AND(ISNUMBER(E2), LEFT(CELL("format", E2))="D"))</formula1>
    </dataValidation>
    <dataValidation type="custom" allowBlank="1" showDropDown="1" sqref="C2:D14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23</v>
      </c>
      <c r="B1" s="21" t="s">
        <v>24</v>
      </c>
      <c r="C1" s="21" t="s">
        <v>25</v>
      </c>
      <c r="D1" s="21" t="s">
        <v>26</v>
      </c>
      <c r="E1" s="21" t="s">
        <v>27</v>
      </c>
    </row>
    <row r="2">
      <c r="A2" s="22" t="s">
        <v>28</v>
      </c>
      <c r="B2" s="23">
        <v>70000.0</v>
      </c>
      <c r="C2" s="23">
        <v>5000.0</v>
      </c>
      <c r="D2" s="23">
        <v>25000.0</v>
      </c>
      <c r="E2" s="24">
        <f t="shared" ref="E2:E10" si="1">SUM(B2:D2)</f>
        <v>100000</v>
      </c>
    </row>
    <row r="3">
      <c r="A3" s="22" t="s">
        <v>29</v>
      </c>
      <c r="B3" s="23">
        <v>50000.0</v>
      </c>
      <c r="C3" s="23">
        <v>4000.0</v>
      </c>
      <c r="D3" s="23">
        <v>15000.0</v>
      </c>
      <c r="E3" s="24">
        <f t="shared" si="1"/>
        <v>69000</v>
      </c>
    </row>
    <row r="4">
      <c r="A4" s="22" t="s">
        <v>30</v>
      </c>
      <c r="B4" s="23">
        <v>70000.0</v>
      </c>
      <c r="C4" s="23">
        <v>5000.0</v>
      </c>
      <c r="D4" s="23">
        <v>25000.0</v>
      </c>
      <c r="E4" s="24">
        <f t="shared" si="1"/>
        <v>100000</v>
      </c>
    </row>
    <row r="5">
      <c r="A5" s="22" t="s">
        <v>31</v>
      </c>
      <c r="B5" s="23">
        <v>50000.0</v>
      </c>
      <c r="C5" s="23">
        <v>4000.0</v>
      </c>
      <c r="D5" s="23">
        <v>15000.0</v>
      </c>
      <c r="E5" s="24">
        <f t="shared" si="1"/>
        <v>69000</v>
      </c>
    </row>
    <row r="6">
      <c r="A6" s="22" t="s">
        <v>32</v>
      </c>
      <c r="B6" s="23">
        <v>25000.0</v>
      </c>
      <c r="C6" s="23">
        <v>2000.0</v>
      </c>
      <c r="D6" s="23">
        <v>10000.0</v>
      </c>
      <c r="E6" s="24">
        <f t="shared" si="1"/>
        <v>37000</v>
      </c>
    </row>
    <row r="7">
      <c r="A7" s="22" t="s">
        <v>33</v>
      </c>
      <c r="B7" s="23">
        <v>30000.0</v>
      </c>
      <c r="C7" s="23">
        <v>3000.0</v>
      </c>
      <c r="D7" s="23">
        <v>12000.0</v>
      </c>
      <c r="E7" s="24">
        <f t="shared" si="1"/>
        <v>45000</v>
      </c>
    </row>
    <row r="8">
      <c r="A8" s="22" t="s">
        <v>34</v>
      </c>
      <c r="B8" s="23">
        <v>25000.0</v>
      </c>
      <c r="C8" s="23">
        <v>2000.0</v>
      </c>
      <c r="D8" s="23">
        <v>10000.0</v>
      </c>
      <c r="E8" s="24">
        <f t="shared" si="1"/>
        <v>37000</v>
      </c>
    </row>
    <row r="9">
      <c r="A9" s="22" t="s">
        <v>35</v>
      </c>
      <c r="B9" s="23">
        <v>30000.0</v>
      </c>
      <c r="C9" s="23">
        <v>3000.0</v>
      </c>
      <c r="D9" s="23">
        <v>12000.0</v>
      </c>
      <c r="E9" s="24">
        <f t="shared" si="1"/>
        <v>45000</v>
      </c>
    </row>
    <row r="10">
      <c r="A10" s="22" t="s">
        <v>36</v>
      </c>
      <c r="B10" s="23">
        <v>25000.0</v>
      </c>
      <c r="C10" s="23">
        <v>2000.0</v>
      </c>
      <c r="D10" s="23">
        <v>10000.0</v>
      </c>
      <c r="E10" s="24">
        <f t="shared" si="1"/>
        <v>37000</v>
      </c>
    </row>
    <row r="13">
      <c r="A13" s="21" t="s">
        <v>23</v>
      </c>
      <c r="B13" s="21" t="s">
        <v>24</v>
      </c>
    </row>
    <row r="14">
      <c r="A14" s="22" t="s">
        <v>28</v>
      </c>
      <c r="B14" s="24">
        <f t="shared" ref="B14:B22" si="2">VLOOKUP(B2,B2:E10,3,false)</f>
        <v>25000</v>
      </c>
      <c r="D14" s="25" t="str">
        <f t="shared" ref="D14:D22" si="3">IF(D2&gt;=70,"Expense","Income")</f>
        <v>Expense</v>
      </c>
    </row>
    <row r="15">
      <c r="A15" s="22" t="s">
        <v>29</v>
      </c>
      <c r="B15" s="24">
        <f t="shared" si="2"/>
        <v>15000</v>
      </c>
      <c r="D15" s="25" t="str">
        <f t="shared" si="3"/>
        <v>Expense</v>
      </c>
    </row>
    <row r="16">
      <c r="A16" s="22" t="s">
        <v>30</v>
      </c>
      <c r="B16" s="24">
        <f t="shared" si="2"/>
        <v>25000</v>
      </c>
      <c r="D16" s="25" t="str">
        <f t="shared" si="3"/>
        <v>Expense</v>
      </c>
    </row>
    <row r="17">
      <c r="A17" s="22" t="s">
        <v>31</v>
      </c>
      <c r="B17" s="24">
        <f t="shared" si="2"/>
        <v>15000</v>
      </c>
      <c r="D17" s="25" t="str">
        <f t="shared" si="3"/>
        <v>Expense</v>
      </c>
    </row>
    <row r="18">
      <c r="A18" s="22" t="s">
        <v>32</v>
      </c>
      <c r="B18" s="24">
        <f t="shared" si="2"/>
        <v>10000</v>
      </c>
      <c r="D18" s="25" t="str">
        <f t="shared" si="3"/>
        <v>Expense</v>
      </c>
    </row>
    <row r="19">
      <c r="A19" s="22" t="s">
        <v>33</v>
      </c>
      <c r="B19" s="24">
        <f t="shared" si="2"/>
        <v>12000</v>
      </c>
      <c r="D19" s="25" t="str">
        <f t="shared" si="3"/>
        <v>Expense</v>
      </c>
    </row>
    <row r="20">
      <c r="A20" s="22" t="s">
        <v>34</v>
      </c>
      <c r="B20" s="24">
        <f t="shared" si="2"/>
        <v>10000</v>
      </c>
      <c r="D20" s="25" t="str">
        <f t="shared" si="3"/>
        <v>Expense</v>
      </c>
    </row>
    <row r="21">
      <c r="A21" s="22" t="s">
        <v>35</v>
      </c>
      <c r="B21" s="24">
        <f t="shared" si="2"/>
        <v>12000</v>
      </c>
      <c r="D21" s="25" t="str">
        <f t="shared" si="3"/>
        <v>Expense</v>
      </c>
    </row>
    <row r="22">
      <c r="A22" s="22" t="s">
        <v>36</v>
      </c>
      <c r="B22" s="24">
        <f t="shared" si="2"/>
        <v>10000</v>
      </c>
      <c r="D22" s="25" t="str">
        <f t="shared" si="3"/>
        <v>Expense</v>
      </c>
    </row>
  </sheetData>
  <dataValidations>
    <dataValidation type="custom" allowBlank="1" showDropDown="1" sqref="A2:E10">
      <formula1>NOT(ISERROR(SEARCH(("50,000"),(A2))))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3.88"/>
    <col customWidth="1" min="3" max="3" width="15.25"/>
    <col customWidth="1" min="4" max="4" width="13.25"/>
    <col customWidth="1" min="5" max="5" width="16.25"/>
  </cols>
  <sheetData>
    <row r="1"/>
    <row r="2"/>
    <row r="3"/>
    <row r="4"/>
    <row r="5"/>
    <row r="6"/>
    <row r="7"/>
    <row r="8"/>
    <row r="9"/>
    <row r="10"/>
    <row r="11"/>
  </sheetData>
  <autoFilter ref="$A$1:$E$11">
    <sortState ref="A1:E11">
      <sortCondition ref="A1:A11"/>
      <sortCondition descending="1" ref="D1:D11"/>
    </sortState>
  </autoFilter>
  <drawing r:id="rId2"/>
</worksheet>
</file>