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n/Desktop/Ｍ11121036_杜佳容_1023/規劃求解模擬分析自動化/"/>
    </mc:Choice>
  </mc:AlternateContent>
  <xr:revisionPtr revIDLastSave="0" documentId="13_ncr:1_{E4AA4616-FFBF-7B41-98C6-6E4288616001}" xr6:coauthVersionLast="47" xr6:coauthVersionMax="47" xr10:uidLastSave="{00000000-0000-0000-0000-000000000000}"/>
  <bookViews>
    <workbookView xWindow="0" yWindow="500" windowWidth="20520" windowHeight="8980" xr2:uid="{00000000-000D-0000-FFFF-FFFF00000000}"/>
  </bookViews>
  <sheets>
    <sheet name="內科" sheetId="1" r:id="rId1"/>
  </sheets>
  <definedNames>
    <definedName name="solver_adj" localSheetId="0" hidden="1">內科!$F$4:$F$6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內科!$C$9</definedName>
    <definedName name="solver_lhs10" localSheetId="0" hidden="1">內科!$C$10</definedName>
    <definedName name="solver_lhs11" localSheetId="0" hidden="1">內科!$F$5</definedName>
    <definedName name="solver_lhs12" localSheetId="0" hidden="1">內科!$F$5</definedName>
    <definedName name="solver_lhs13" localSheetId="0" hidden="1">內科!$C$9</definedName>
    <definedName name="solver_lhs14" localSheetId="0" hidden="1">內科!$C$10</definedName>
    <definedName name="solver_lhs15" localSheetId="0" hidden="1">內科!$F$6</definedName>
    <definedName name="solver_lhs16" localSheetId="0" hidden="1">內科!$F$6</definedName>
    <definedName name="solver_lhs17" localSheetId="0" hidden="1">內科!$F$5</definedName>
    <definedName name="solver_lhs18" localSheetId="0" hidden="1">內科!$F$6</definedName>
    <definedName name="solver_lhs19" localSheetId="0" hidden="1">內科!$F$4</definedName>
    <definedName name="solver_lhs2" localSheetId="0" hidden="1">內科!$C$10</definedName>
    <definedName name="solver_lhs20" localSheetId="0" hidden="1">內科!$F$5</definedName>
    <definedName name="solver_lhs21" localSheetId="0" hidden="1">內科!$F$5</definedName>
    <definedName name="solver_lhs22" localSheetId="0" hidden="1">內科!$F$6</definedName>
    <definedName name="solver_lhs23" localSheetId="0" hidden="1">內科!$F$4</definedName>
    <definedName name="solver_lhs24" localSheetId="0" hidden="1">內科!$F$6</definedName>
    <definedName name="solver_lhs25" localSheetId="0" hidden="1">內科!$C$9</definedName>
    <definedName name="solver_lhs26" localSheetId="0" hidden="1">內科!$C$10</definedName>
    <definedName name="solver_lhs27" localSheetId="0" hidden="1">內科!$F$4</definedName>
    <definedName name="solver_lhs28" localSheetId="0" hidden="1">內科!$F$5</definedName>
    <definedName name="solver_lhs29" localSheetId="0" hidden="1">內科!$F$6</definedName>
    <definedName name="solver_lhs3" localSheetId="0" hidden="1">內科!$F$4</definedName>
    <definedName name="solver_lhs30" localSheetId="0" hidden="1">內科!$F$4</definedName>
    <definedName name="solver_lhs31" localSheetId="0" hidden="1">內科!$F$5</definedName>
    <definedName name="solver_lhs32" localSheetId="0" hidden="1">內科!$F$6</definedName>
    <definedName name="solver_lhs4" localSheetId="0" hidden="1">內科!$F$6</definedName>
    <definedName name="solver_lhs5" localSheetId="0" hidden="1">內科!$F$5</definedName>
    <definedName name="solver_lhs6" localSheetId="0" hidden="1">內科!$F$4</definedName>
    <definedName name="solver_lhs7" localSheetId="0" hidden="1">內科!$F$5</definedName>
    <definedName name="solver_lhs8" localSheetId="0" hidden="1">內科!$F$6</definedName>
    <definedName name="solver_lhs9" localSheetId="0" hidden="1">內科!$F$4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內科!$C$11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3</definedName>
    <definedName name="solver_rel12" localSheetId="0" hidden="1">4</definedName>
    <definedName name="solver_rel13" localSheetId="0" hidden="1">1</definedName>
    <definedName name="solver_rel14" localSheetId="0" hidden="1">1</definedName>
    <definedName name="solver_rel15" localSheetId="0" hidden="1">4</definedName>
    <definedName name="solver_rel16" localSheetId="0" hidden="1">3</definedName>
    <definedName name="solver_rel17" localSheetId="0" hidden="1">4</definedName>
    <definedName name="solver_rel18" localSheetId="0" hidden="1">3</definedName>
    <definedName name="solver_rel19" localSheetId="0" hidden="1">3</definedName>
    <definedName name="solver_rel2" localSheetId="0" hidden="1">1</definedName>
    <definedName name="solver_rel20" localSheetId="0" hidden="1">3</definedName>
    <definedName name="solver_rel21" localSheetId="0" hidden="1">3</definedName>
    <definedName name="solver_rel22" localSheetId="0" hidden="1">4</definedName>
    <definedName name="solver_rel23" localSheetId="0" hidden="1">4</definedName>
    <definedName name="solver_rel24" localSheetId="0" hidden="1">4</definedName>
    <definedName name="solver_rel25" localSheetId="0" hidden="1">1</definedName>
    <definedName name="solver_rel26" localSheetId="0" hidden="1">1</definedName>
    <definedName name="solver_rel27" localSheetId="0" hidden="1">4</definedName>
    <definedName name="solver_rel28" localSheetId="0" hidden="1">4</definedName>
    <definedName name="solver_rel29" localSheetId="0" hidden="1">4</definedName>
    <definedName name="solver_rel3" localSheetId="0" hidden="1">3</definedName>
    <definedName name="solver_rel30" localSheetId="0" hidden="1">3</definedName>
    <definedName name="solver_rel31" localSheetId="0" hidden="1">3</definedName>
    <definedName name="solver_rel32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4</definedName>
    <definedName name="solver_rhs1" localSheetId="0" hidden="1">內科!$C$7</definedName>
    <definedName name="solver_rhs10" localSheetId="0" hidden="1">內科!$C$8</definedName>
    <definedName name="solver_rhs11" localSheetId="0" hidden="1">0</definedName>
    <definedName name="solver_rhs12" localSheetId="0" hidden="1">整數</definedName>
    <definedName name="solver_rhs13" localSheetId="0" hidden="1">內科!$C$7</definedName>
    <definedName name="solver_rhs14" localSheetId="0" hidden="1">內科!$C$8</definedName>
    <definedName name="solver_rhs15" localSheetId="0" hidden="1">整數</definedName>
    <definedName name="solver_rhs16" localSheetId="0" hidden="1">0</definedName>
    <definedName name="solver_rhs17" localSheetId="0" hidden="1">整數</definedName>
    <definedName name="solver_rhs18" localSheetId="0" hidden="1">0</definedName>
    <definedName name="solver_rhs19" localSheetId="0" hidden="1">0</definedName>
    <definedName name="solver_rhs2" localSheetId="0" hidden="1">內科!$C$8</definedName>
    <definedName name="solver_rhs20" localSheetId="0" hidden="1">0</definedName>
    <definedName name="solver_rhs21" localSheetId="0" hidden="1">0</definedName>
    <definedName name="solver_rhs22" localSheetId="0" hidden="1">整數</definedName>
    <definedName name="solver_rhs23" localSheetId="0" hidden="1">整數</definedName>
    <definedName name="solver_rhs24" localSheetId="0" hidden="1">整數</definedName>
    <definedName name="solver_rhs25" localSheetId="0" hidden="1">內科!$C$7</definedName>
    <definedName name="solver_rhs26" localSheetId="0" hidden="1">內科!$C$8</definedName>
    <definedName name="solver_rhs27" localSheetId="0" hidden="1">整數</definedName>
    <definedName name="solver_rhs28" localSheetId="0" hidden="1">整數</definedName>
    <definedName name="solver_rhs29" localSheetId="0" hidden="1">整數</definedName>
    <definedName name="solver_rhs3" localSheetId="0" hidden="1">0</definedName>
    <definedName name="solver_rhs30" localSheetId="0" hidden="1">0</definedName>
    <definedName name="solver_rhs31" localSheetId="0" hidden="1">0</definedName>
    <definedName name="solver_rhs32" localSheetId="0" hidden="1">0</definedName>
    <definedName name="solver_rhs4" localSheetId="0" hidden="1">0</definedName>
    <definedName name="solver_rhs5" localSheetId="0" hidden="1">0</definedName>
    <definedName name="solver_rhs6" localSheetId="0" hidden="1">0</definedName>
    <definedName name="solver_rhs7" localSheetId="0" hidden="1">0</definedName>
    <definedName name="solver_rhs8" localSheetId="0" hidden="1">0</definedName>
    <definedName name="solver_rhs9" localSheetId="0" hidden="1">整數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G6" i="1"/>
  <c r="G5" i="1"/>
  <c r="G4" i="1"/>
  <c r="C11" i="1" l="1"/>
</calcChain>
</file>

<file path=xl/sharedStrings.xml><?xml version="1.0" encoding="utf-8"?>
<sst xmlns="http://schemas.openxmlformats.org/spreadsheetml/2006/main" count="22" uniqueCount="22">
  <si>
    <t>品名</t>
    <phoneticPr fontId="1" type="noConversion"/>
  </si>
  <si>
    <t>每月原料配額</t>
    <phoneticPr fontId="1" type="noConversion"/>
  </si>
  <si>
    <t>每月生產時間</t>
    <phoneticPr fontId="1" type="noConversion"/>
  </si>
  <si>
    <t>實際原料用量 ( C ) * ( F )</t>
    <phoneticPr fontId="1" type="noConversion"/>
  </si>
  <si>
    <t>實際生產工時 ( D ) * ( F )</t>
    <phoneticPr fontId="1" type="noConversion"/>
  </si>
  <si>
    <t>總收益總和 ( G )</t>
    <phoneticPr fontId="1" type="noConversion"/>
  </si>
  <si>
    <t>毛利合計 ( E ) * ( F )
元</t>
    <phoneticPr fontId="1" type="noConversion"/>
  </si>
  <si>
    <t>&lt;==目標式最大化</t>
    <phoneticPr fontId="1" type="noConversion"/>
  </si>
  <si>
    <r>
      <t>公克</t>
    </r>
    <r>
      <rPr>
        <sz val="12"/>
        <color rgb="FF00B050"/>
        <rFont val="新細明體"/>
        <family val="1"/>
        <charset val="136"/>
        <scheme val="minor"/>
      </rPr>
      <t>(用量上限)</t>
    </r>
    <phoneticPr fontId="1" type="noConversion"/>
  </si>
  <si>
    <r>
      <t>小時</t>
    </r>
    <r>
      <rPr>
        <sz val="12"/>
        <color rgb="FF0000FF"/>
        <rFont val="新細明體"/>
        <family val="1"/>
        <charset val="136"/>
        <scheme val="minor"/>
      </rPr>
      <t>(工時上限)</t>
    </r>
    <phoneticPr fontId="1" type="noConversion"/>
  </si>
  <si>
    <t>&lt;==請根據問題敘述把數值帶入工作表儲存格</t>
    <phoneticPr fontId="1" type="noConversion"/>
  </si>
  <si>
    <t>產量 ( F )個</t>
    <phoneticPr fontId="1" type="noConversion"/>
  </si>
  <si>
    <t>3D口罩</t>
    <phoneticPr fontId="1" type="noConversion"/>
  </si>
  <si>
    <t>醫療口罩</t>
    <phoneticPr fontId="1" type="noConversion"/>
  </si>
  <si>
    <t>&lt;==表示最佳解(決策變數)</t>
    <phoneticPr fontId="1" type="noConversion"/>
  </si>
  <si>
    <t>每單位原料 ( C )
公克/個</t>
    <phoneticPr fontId="1" type="noConversion"/>
  </si>
  <si>
    <t>每單位工時 ( D )
小時/個</t>
    <phoneticPr fontId="1" type="noConversion"/>
  </si>
  <si>
    <t>單位毛利 ( E )
元/個</t>
    <phoneticPr fontId="1" type="noConversion"/>
  </si>
  <si>
    <t>n95口罩</t>
    <phoneticPr fontId="1" type="noConversion"/>
  </si>
  <si>
    <t>公式推導-實際工時C10</t>
    <phoneticPr fontId="1" type="noConversion"/>
  </si>
  <si>
    <t>&lt;==表示有公式(請自己下公式)</t>
    <phoneticPr fontId="1" type="noConversion"/>
  </si>
  <si>
    <t>公式推導-實際用量C9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</si>
</sst>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b/>
      <sz val="12"/>
      <color rgb="FF9933FF"/>
      <name val="新細明體"/>
      <family val="1"/>
      <charset val="136"/>
      <scheme val="minor"/>
    </font>
    <font>
      <sz val="12"/>
      <color rgb="FF0000FF"/>
      <name val="新細明體"/>
      <family val="1"/>
      <charset val="136"/>
      <scheme val="minor"/>
    </font>
    <font>
      <sz val="12"/>
      <color rgb="FF00B05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2" fillId="0" borderId="0" xfId="0" quotePrefix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9933FF"/>
      <color rgb="FF0000FF"/>
      <color rgb="FFFF99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319087</xdr:colOff>
      <xdr:row>6</xdr:row>
      <xdr:rowOff>14288</xdr:rowOff>
    </xdr:from>
    <xdr:to>
      <xdr:col>11</xdr:col>
      <xdr:colOff>361950</xdr:colOff>
      <xdr:row>33</xdr:row>
      <xdr:rowOff>114301</xdr:rowOff>
    </xdr:to>
    <xdr:pic>
      <xdr:nvPicPr>
        <xdr:cNvPr id="18" name="圖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1652588"/>
          <a:ext cx="5672138" cy="562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68580</xdr:colOff>
      <xdr:row>7</xdr:row>
      <xdr:rowOff>30480</xdr:rowOff>
    </xdr:from>
    <xdr:to>
      <xdr:col>8</xdr:col>
      <xdr:colOff>190500</xdr:colOff>
      <xdr:row>11</xdr:row>
      <xdr:rowOff>22860</xdr:rowOff>
    </xdr:to>
    <xdr:sp macro="" textlink="">
      <xdr:nvSpPr>
        <xdr:cNvPr id="3" name="橢圓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979920" y="1676400"/>
          <a:ext cx="2232660" cy="815340"/>
        </a:xfrm>
        <a:prstGeom prst="ellipse">
          <a:avLst/>
        </a:prstGeom>
        <a:noFill/>
        <a:ln>
          <a:solidFill>
            <a:srgbClr val="9933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30480</xdr:colOff>
      <xdr:row>9</xdr:row>
      <xdr:rowOff>53340</xdr:rowOff>
    </xdr:from>
    <xdr:to>
      <xdr:col>6</xdr:col>
      <xdr:colOff>53340</xdr:colOff>
      <xdr:row>10</xdr:row>
      <xdr:rowOff>114300</xdr:rowOff>
    </xdr:to>
    <xdr:cxnSp macro="">
      <xdr:nvCxnSpPr>
        <xdr:cNvPr id="5" name="直線單箭頭接點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H="1">
          <a:off x="4945380" y="2110740"/>
          <a:ext cx="2019300" cy="266700"/>
        </a:xfrm>
        <a:prstGeom prst="straightConnector1">
          <a:avLst/>
        </a:prstGeom>
        <a:ln>
          <a:solidFill>
            <a:srgbClr val="9933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359094</xdr:colOff>
      <xdr:row>5</xdr:row>
      <xdr:rowOff>177166</xdr:rowOff>
    </xdr:from>
    <xdr:to>
      <xdr:col>5</xdr:col>
      <xdr:colOff>609600</xdr:colOff>
      <xdr:row>12</xdr:row>
      <xdr:rowOff>138113</xdr:rowOff>
    </xdr:to>
    <xdr:cxnSp macro="">
      <xdr:nvCxnSpPr>
        <xdr:cNvPr id="7" name="直線單箭頭接點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 flipV="1">
          <a:off x="6659882" y="1610679"/>
          <a:ext cx="250506" cy="1394459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1066800</xdr:colOff>
      <xdr:row>6</xdr:row>
      <xdr:rowOff>0</xdr:rowOff>
    </xdr:from>
    <xdr:to>
      <xdr:col>4</xdr:col>
      <xdr:colOff>60960</xdr:colOff>
      <xdr:row>9</xdr:row>
      <xdr:rowOff>182880</xdr:rowOff>
    </xdr:to>
    <xdr:sp macro="" textlink="">
      <xdr:nvSpPr>
        <xdr:cNvPr id="9" name="右大括弧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770120" y="1440180"/>
          <a:ext cx="205740" cy="800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306703</xdr:colOff>
      <xdr:row>15</xdr:row>
      <xdr:rowOff>28575</xdr:rowOff>
    </xdr:from>
    <xdr:to>
      <xdr:col>5</xdr:col>
      <xdr:colOff>695325</xdr:colOff>
      <xdr:row>17</xdr:row>
      <xdr:rowOff>28573</xdr:rowOff>
    </xdr:to>
    <xdr:sp macro="" textlink="">
      <xdr:nvSpPr>
        <xdr:cNvPr id="10" name="左大括弧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607491" y="3509963"/>
          <a:ext cx="388622" cy="409573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1249681</xdr:colOff>
      <xdr:row>7</xdr:row>
      <xdr:rowOff>169545</xdr:rowOff>
    </xdr:from>
    <xdr:to>
      <xdr:col>5</xdr:col>
      <xdr:colOff>333375</xdr:colOff>
      <xdr:row>15</xdr:row>
      <xdr:rowOff>157162</xdr:rowOff>
    </xdr:to>
    <xdr:cxnSp macro="">
      <xdr:nvCxnSpPr>
        <xdr:cNvPr id="12" name="直線單箭頭接點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H="1" flipV="1">
          <a:off x="5159694" y="2012633"/>
          <a:ext cx="1474469" cy="162591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371475</xdr:colOff>
      <xdr:row>13</xdr:row>
      <xdr:rowOff>33338</xdr:rowOff>
    </xdr:from>
    <xdr:to>
      <xdr:col>1</xdr:col>
      <xdr:colOff>1676400</xdr:colOff>
      <xdr:row>16</xdr:row>
      <xdr:rowOff>171451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3105151"/>
          <a:ext cx="19526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23812</xdr:colOff>
      <xdr:row>13</xdr:row>
      <xdr:rowOff>14288</xdr:rowOff>
    </xdr:from>
    <xdr:to>
      <xdr:col>3</xdr:col>
      <xdr:colOff>166069</xdr:colOff>
      <xdr:row>16</xdr:row>
      <xdr:rowOff>85726</xdr:rowOff>
    </xdr:to>
    <xdr:pic>
      <xdr:nvPicPr>
        <xdr:cNvPr id="17" name="圖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3086101"/>
          <a:ext cx="1723407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B1:J13"/>
  <sheetViews>
    <sheetView tabSelected="1" zoomScaleNormal="100" workbookViewId="0">
      <selection activeCell="F4" sqref="F4:F6"/>
    </sheetView>
  </sheetViews>
  <sheetFormatPr baseColWidth="10" defaultColWidth="8.83203125" defaultRowHeight="15"/>
  <cols>
    <col min="2" max="2" width="23.5" customWidth="1"/>
    <col min="3" max="3" width="22.1640625" customWidth="1"/>
    <col min="4" max="4" width="17.6640625" customWidth="1"/>
    <col min="5" max="5" width="15.83203125" customWidth="1"/>
    <col min="6" max="6" width="13.33203125" customWidth="1"/>
    <col min="7" max="7" width="21.83203125" customWidth="1"/>
    <col min="10" max="10" width="16.5" customWidth="1"/>
  </cols>
  <sheetData>
    <row r="1" spans="2:10">
      <c r="I1" s="1"/>
      <c r="J1" s="4" t="s">
        <v>20</v>
      </c>
    </row>
    <row r="2" spans="2:10">
      <c r="I2" s="5"/>
      <c r="J2" s="4" t="s">
        <v>14</v>
      </c>
    </row>
    <row r="3" spans="2:10" ht="32">
      <c r="B3" s="6" t="s">
        <v>0</v>
      </c>
      <c r="C3" s="8" t="s">
        <v>15</v>
      </c>
      <c r="D3" s="9" t="s">
        <v>16</v>
      </c>
      <c r="E3" s="12" t="s">
        <v>17</v>
      </c>
      <c r="F3" s="13" t="s">
        <v>11</v>
      </c>
      <c r="G3" s="12" t="s">
        <v>6</v>
      </c>
      <c r="I3" s="15"/>
      <c r="J3" t="s">
        <v>10</v>
      </c>
    </row>
    <row r="4" spans="2:10">
      <c r="B4" s="6" t="s">
        <v>12</v>
      </c>
      <c r="C4" s="14">
        <v>30</v>
      </c>
      <c r="D4" s="14">
        <v>15</v>
      </c>
      <c r="E4" s="14">
        <v>15</v>
      </c>
      <c r="F4" s="2">
        <v>133.33333333333334</v>
      </c>
      <c r="G4" s="3">
        <f>E4*F4</f>
        <v>2000.0000000000002</v>
      </c>
    </row>
    <row r="5" spans="2:10">
      <c r="B5" s="6" t="s">
        <v>13</v>
      </c>
      <c r="C5" s="14">
        <v>10</v>
      </c>
      <c r="D5" s="14">
        <v>5</v>
      </c>
      <c r="E5" s="14">
        <v>5</v>
      </c>
      <c r="F5" s="2">
        <v>0</v>
      </c>
      <c r="G5" s="3">
        <f>E5*F5</f>
        <v>0</v>
      </c>
    </row>
    <row r="6" spans="2:10">
      <c r="B6" s="6" t="s">
        <v>18</v>
      </c>
      <c r="C6" s="14">
        <v>30</v>
      </c>
      <c r="D6" s="14">
        <v>40</v>
      </c>
      <c r="E6" s="14">
        <v>20</v>
      </c>
      <c r="F6" s="2">
        <v>10</v>
      </c>
      <c r="G6" s="3">
        <f>E6*F6</f>
        <v>200</v>
      </c>
    </row>
    <row r="7" spans="2:10">
      <c r="B7" s="7" t="s">
        <v>1</v>
      </c>
      <c r="C7" s="15">
        <v>4300</v>
      </c>
      <c r="D7" t="s">
        <v>8</v>
      </c>
    </row>
    <row r="8" spans="2:10">
      <c r="B8" s="10" t="s">
        <v>2</v>
      </c>
      <c r="C8" s="15">
        <v>2400</v>
      </c>
      <c r="D8" t="s">
        <v>9</v>
      </c>
    </row>
    <row r="9" spans="2:10">
      <c r="B9" s="7" t="s">
        <v>3</v>
      </c>
      <c r="C9" s="1">
        <f>C4*F4+C5*F5+C6*F6</f>
        <v>4300</v>
      </c>
    </row>
    <row r="10" spans="2:10">
      <c r="B10" s="10" t="s">
        <v>4</v>
      </c>
      <c r="C10" s="1">
        <f>D4*F4+D5*F5+D6*F6</f>
        <v>2400</v>
      </c>
    </row>
    <row r="11" spans="2:10">
      <c r="B11" s="11" t="s">
        <v>5</v>
      </c>
      <c r="C11" s="1">
        <f>SUM(G4:G6)</f>
        <v>2200</v>
      </c>
      <c r="D11" s="16" t="s">
        <v>7</v>
      </c>
    </row>
    <row r="13" spans="2:10">
      <c r="B13" t="s">
        <v>19</v>
      </c>
      <c r="C13" t="s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內科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Rick-NB</dc:creator>
  <cp:lastModifiedBy>杜佳容</cp:lastModifiedBy>
  <dcterms:created xsi:type="dcterms:W3CDTF">2018-12-28T11:27:12Z</dcterms:created>
  <dcterms:modified xsi:type="dcterms:W3CDTF">2023-10-23T02:54:46Z</dcterms:modified>
</cp:core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autoSolver_1" visible="true" label="autoSolver" imageMso="ListMacros" onAction="autoSolver"/>
        <mso:button idQ="doc:clearSolver_1" visible="true" label="clearSolver" imageMso="ListMacros" onAction="clearSolver"/>
      </mso:documentControls>
    </mso:qat>
  </mso:ribbon>
</mso:customUI>
</file>