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bcgov-my.sharepoint.com/personal/ann_chou_gov_bc_ca/Documents/Document_1/COMM_Jira/meg ux acceptanace scan/forInputformat/"/>
    </mc:Choice>
  </mc:AlternateContent>
  <xr:revisionPtr revIDLastSave="53" documentId="8_{C6B351E7-DAE2-47C1-83D2-591B815E55C4}" xr6:coauthVersionLast="47" xr6:coauthVersionMax="47" xr10:uidLastSave="{FEB82012-B688-47B6-8738-3F06951A1684}"/>
  <bookViews>
    <workbookView xWindow="-120" yWindow="-120" windowWidth="29040" windowHeight="15840" activeTab="1" xr2:uid="{00000000-000D-0000-FFFF-FFFF00000000}"/>
  </bookViews>
  <sheets>
    <sheet name="0_Intro &amp; Guidance" sheetId="1" r:id="rId1"/>
    <sheet name="1_UX Scorecard_w_accessib" sheetId="2" r:id="rId2"/>
    <sheet name="2_Dimens_from_Existing" sheetId="3" r:id="rId3"/>
    <sheet name="3_Intranet_metric_t_UX" sheetId="4" r:id="rId4"/>
    <sheet name="4_Audience Mappping" sheetId="5" r:id="rId5"/>
  </sheets>
  <definedNames>
    <definedName name="_xlnm._FilterDatabase" localSheetId="2" hidden="1">'2_Dimens_from_Existing'!$A$1:$E$33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7" i="2" l="1"/>
  <c r="N7" i="2" s="1"/>
  <c r="M8" i="2"/>
  <c r="N8" i="2" s="1"/>
  <c r="M9" i="2"/>
  <c r="N9" i="2" s="1"/>
  <c r="M10" i="2"/>
  <c r="N10" i="2" s="1"/>
  <c r="M11" i="2"/>
  <c r="N11" i="2" s="1"/>
  <c r="M12" i="2"/>
  <c r="N12" i="2" s="1"/>
  <c r="M13" i="2"/>
  <c r="N13" i="2" s="1"/>
  <c r="M14" i="2"/>
  <c r="N14" i="2" s="1"/>
  <c r="M15" i="2"/>
  <c r="N15" i="2" s="1"/>
  <c r="M16" i="2"/>
  <c r="N16" i="2" s="1"/>
  <c r="M17" i="2"/>
  <c r="N17" i="2" s="1"/>
  <c r="M18" i="2"/>
  <c r="N18" i="2" s="1"/>
  <c r="M19" i="2"/>
  <c r="N19" i="2" s="1"/>
  <c r="M20" i="2"/>
  <c r="N20" i="2" s="1"/>
  <c r="M21" i="2"/>
  <c r="N21" i="2" s="1"/>
  <c r="M22" i="2"/>
  <c r="N22" i="2" s="1"/>
  <c r="M23" i="2"/>
  <c r="M24" i="2"/>
  <c r="M25" i="2"/>
  <c r="M26" i="2"/>
  <c r="M27" i="2"/>
  <c r="M28" i="2"/>
  <c r="M6" i="2"/>
  <c r="N6" i="2" s="1"/>
  <c r="M5" i="2"/>
  <c r="N5" i="2" s="1"/>
  <c r="M4" i="2"/>
  <c r="N4" i="2" s="1"/>
  <c r="M3" i="2"/>
  <c r="N3" i="2" s="1"/>
  <c r="M2" i="2"/>
  <c r="N2" i="2" s="1"/>
  <c r="M31" i="2" l="1"/>
  <c r="P31" i="2" s="1" a="1"/>
  <c r="P31" i="2" s="1"/>
  <c r="M32" i="2" a="1"/>
  <c r="M3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<sst xmlns="http://schemas.openxmlformats.org/spreadsheetml/2006/main" count="735" uniqueCount="554">
  <si>
    <t>📘 Intro &amp; Guidance for Using This UX Scorecard Spreadsheet</t>
  </si>
  <si>
    <t>It includes multiple dimensions of usability, accessibility, and user satisfaction, mapped to real-world government staff roles with diverse needs and contexts.</t>
  </si>
  <si>
    <t>⚠️ Note: This tool is also suitable for non-user-involved UX evaluations, especially in contexts with limited time, staffing, or research capacity. It enables structured, heuristic-based assessments when direct user testing is not feasible.</t>
  </si>
  <si>
    <t>🔍 How to Use This Tool</t>
  </si>
  <si>
    <t>Navigate to the “_UX Scorecard_w_accessib” tab to explore each UX dimension.</t>
  </si>
  <si>
    <t>Each row includes a dimension name, description, evaluation prompt, and grading options.</t>
  </si>
  <si>
    <t>Use the A–F grading scale to assess each dimension based on both user experience and accessibility impact.</t>
  </si>
  <si>
    <t>🎯 Grading Scale (A–F)</t>
  </si>
  <si>
    <t>Grade</t>
  </si>
  <si>
    <t>Meaning</t>
  </si>
  <si>
    <t>A (Excellent)</t>
  </si>
  <si>
    <t>Fully meets or exceeds expectations across all user groups</t>
  </si>
  <si>
    <t>B (Good)</t>
  </si>
  <si>
    <t>Mostly meets expectations with minor gaps</t>
  </si>
  <si>
    <t>C (Average)</t>
  </si>
  <si>
    <t>Adequate but with noticeable limitations</t>
  </si>
  <si>
    <t>D (Poor)</t>
  </si>
  <si>
    <t>Significant usability or accessibility issues</t>
  </si>
  <si>
    <t>F (Failing)</t>
  </si>
  <si>
    <t>Fails to meet basic standards or excludes key user groups</t>
  </si>
  <si>
    <t>This scale supports both quantitative metrics (e.g., task success rate) and subjective evaluations (e.g., user satisfaction)</t>
  </si>
  <si>
    <t>📂 Tab Overview</t>
  </si>
  <si>
    <t>- 1_UX Scorecard_w_accessib</t>
  </si>
  <si>
    <t>The main scorecard tab for evaluating UX dimensions with accessibility in mind.</t>
  </si>
  <si>
    <t>- 2_Dimens_from_Existing</t>
  </si>
  <si>
    <t>A reference table of UX dimensions extracted from selected UX heuristics, frameworks, and scorecards (e.g., Nielsen, Shneiderman, Google HEART, Gerhardt_Powals_Cognitive_Engineering, DSCOUT, MeasuringU, UX Tweak).</t>
  </si>
  <si>
    <t xml:space="preserve">3_Intranet_metric_to_UX tab </t>
  </si>
  <si>
    <t>Maps intranet analytics metrics (e.g., session duration, top clicks) to relevant UX dimensions for performance tracking.</t>
  </si>
  <si>
    <t>4_Audience Mappping</t>
  </si>
  <si>
    <t>Profiles of government staff roles with accessibility needs, used to align UX dimensions with real-world user contexts.</t>
  </si>
  <si>
    <t>🧭 Guidance for Using the Audience Mapping</t>
  </si>
  <si>
    <t>How to Use This Mapping:</t>
  </si>
  <si>
    <t>Use the personas in “4_Audience Mapping” to guide UX assessments of data sharing policies. They help identify accessibility barriers and inform inclusive design decisions.</t>
  </si>
  <si>
    <t>Pair this mapping with the UX Scorecard to evaluate:</t>
  </si>
  <si>
    <t>Findability of policies</t>
  </si>
  <si>
    <t>Comprehensibility for diverse users</t>
  </si>
  <si>
    <t>Actionability in real-world tasks</t>
  </si>
  <si>
    <t>This approach is especially valuable when direct user testing is limited or planned for a later phase.</t>
  </si>
  <si>
    <t>Dimension Name</t>
  </si>
  <si>
    <t>Description</t>
  </si>
  <si>
    <t>Accessibility Focus</t>
  </si>
  <si>
    <t>Evaluation Prompt</t>
  </si>
  <si>
    <t>Quant. Metric or Subjective Grading?</t>
  </si>
  <si>
    <t>Example Audience Mapping  Alignment for intersectionality of data policy roles + disabilities</t>
  </si>
  <si>
    <t>Usability</t>
  </si>
  <si>
    <t>Task success rate, error rate, time on task  (SUS metrics)</t>
  </si>
  <si>
    <t>Ensuring tasks are accessible and error-free for all users</t>
  </si>
  <si>
    <t xml:space="preserve"> see below -&gt; "task completion", "access for every body", "efficiency with care", "error forgiveness"</t>
  </si>
  <si>
    <t>Quant. Metric</t>
  </si>
  <si>
    <t xml:space="preserve">see below -&gt; "findability" "contextual freedom and control" "visual design" </t>
  </si>
  <si>
    <t>Task Completion (Task success rate)</t>
  </si>
  <si>
    <t>% of users completing full compliance task successfully</t>
  </si>
  <si>
    <t>(+)</t>
  </si>
  <si>
    <t>Can users complete tasks?</t>
  </si>
  <si>
    <t>≥90% of users complete the task smoothly and independently, including those using assistive technologies or in constrained environments.</t>
  </si>
  <si>
    <t>75–89% complete the task with minimal support. Most users succeed, though some may need clarification or retries.</t>
  </si>
  <si>
    <t>50–74% complete the task, often requiring guidance or multiple attempts. Barriers may exist for some user groups.</t>
  </si>
  <si>
    <t>30–49% complete the task. Many users encounter confusion, errors, or accessibility barriers.</t>
  </si>
  <si>
    <t>&lt;30% complete the task. The process is unclear, inaccessible, or misaligned with user needs.</t>
  </si>
  <si>
    <t>Raj – Policy Analyst: Uses voice control; needs interfaces that support accurate, hands-free task execution.</t>
  </si>
  <si>
    <t>Access for Every Body</t>
  </si>
  <si>
    <t>Evaluates how well the design accommodates users with permanent, temporary, or situational disabilities across various access modes (e.g., screen readers, keyboard-only, voice control) -- see more granular list - see tab 2</t>
  </si>
  <si>
    <t>(+++)</t>
  </si>
  <si>
    <t>Is design usable? How well does the design include people with permanent or transient disabilities across access modes?</t>
  </si>
  <si>
    <t>Subj. Grading</t>
  </si>
  <si>
    <t>Seamless accessibility across tools</t>
  </si>
  <si>
    <t>Mostly compatible with assistive tech</t>
  </si>
  <si>
    <t>Limited but usable accessibility</t>
  </si>
  <si>
    <t>Incomplete or inconsistent accessibility</t>
  </si>
  <si>
    <t>Inaccessible to many</t>
  </si>
  <si>
    <t>Tom – Communications Officer Hard of hearing; develops internal and external messaging, ensuring accessibility of public information.</t>
  </si>
  <si>
    <t>Efficiency with Care</t>
  </si>
  <si>
    <t>Measures how efficiently users can complete tasks while accounting for diverse physical, cognitive, and situational needs—balancing speed with inclusivity.</t>
  </si>
  <si>
    <t>How efficiently can users complete tasks regardless of physical, cognitive, or situational differences?</t>
  </si>
  <si>
    <t>Fast and responsive for all</t>
  </si>
  <si>
    <t>Minor delays for some users</t>
  </si>
  <si>
    <t>Moderately slow for some</t>
  </si>
  <si>
    <t>Frustrating and time-consuming</t>
  </si>
  <si>
    <t>Inaccessible and alienating</t>
  </si>
  <si>
    <t>Raj – Policy Analyst Conducts research and policy analysis using voice control tools to navigate and synthesize complex data.</t>
  </si>
  <si>
    <t>Error Forgiveness</t>
  </si>
  <si>
    <t>Assesses whether users can easily recover from mistakes without penalty, confusion, or emotional distress, especially for those with accessibility needs.</t>
  </si>
  <si>
    <t>Does the design help users recover from mistakes easily without shame or penalty?</t>
  </si>
  <si>
    <t>Friendly, recoverable errors</t>
  </si>
  <si>
    <t>Mild friction with recoverability</t>
  </si>
  <si>
    <t>Slower recovery, awkward navigation</t>
  </si>
  <si>
    <t>Punishing or unclear error paths</t>
  </si>
  <si>
    <t>Errors lock users out</t>
  </si>
  <si>
    <t xml:space="preserve"> Jessica – Indigenous Liaison Officer Based in a rural government office; bridges relationships between government and Indigenous communities.</t>
  </si>
  <si>
    <t>Navigation / Findability</t>
  </si>
  <si>
    <t>Ease of finding information, menu structure</t>
  </si>
  <si>
    <t>Designing easy-to-navigate menus and structures for all users</t>
  </si>
  <si>
    <t>Mixed- see  rows below</t>
  </si>
  <si>
    <t>Findability</t>
  </si>
  <si>
    <t>Time and clicks needed to locate the relevant policy for a given scenario</t>
  </si>
  <si>
    <t>(++)</t>
  </si>
  <si>
    <t>How easily can users locate the right policy?</t>
  </si>
  <si>
    <t>Instantly found in ≤2 clicks and &lt;15 sec</t>
  </si>
  <si>
    <t>Found with minor effort (3 clicks, &lt;30 sec)</t>
  </si>
  <si>
    <t>Found with moderate effort (4–5 clicks, ~1 min)</t>
  </si>
  <si>
    <t>Hard to find; requires help or &gt;1 min</t>
  </si>
  <si>
    <t>Not found even with support</t>
  </si>
  <si>
    <t>Mai – Health Program Manager Balancing work with caregiving responsibilities; oversees community health initiatives and stakeholder engagement.</t>
  </si>
  <si>
    <t>Contextual Freedom and Control</t>
  </si>
  <si>
    <t>Evaluates whether users feel empowered to navigate and interact with the system in ways that suit their preferences, devices, and contexts.</t>
  </si>
  <si>
    <t>Do users feel in control of their experience, with freedom to shape and navigate fluidly?</t>
  </si>
  <si>
    <t>Highly intuitive and user-driven</t>
  </si>
  <si>
    <t>Mostly user-friendly with structure</t>
  </si>
  <si>
    <t>Limited control, guided navigation</t>
  </si>
  <si>
    <t>Disorienting or constraining</t>
  </si>
  <si>
    <t>Locked-out experience</t>
  </si>
  <si>
    <t>Aisha – Administrative Assistant Uses keyboard-only navigation due to motor disability; manages scheduling and document processing across departments.</t>
  </si>
  <si>
    <t>Policy Navigation</t>
  </si>
  <si>
    <t>When multiple policies apply, the system provides a clear summary and allows users to explore detailed information as needed.</t>
  </si>
  <si>
    <t>"Does the system clearly summarize applicable policies and allow users to explore detailed information as needed?"</t>
  </si>
  <si>
    <t>Policies are clearly summarized with intuitive links to detailed content. Users can easily compare and navigate between related policies without confusion.</t>
  </si>
  <si>
    <t>Most policies are summarized and linked, though some may require extra clicks or minor clarification. Navigation is generally smooth.</t>
  </si>
  <si>
    <t>Users can access related policies, but summaries are inconsistent or unclear. Navigation requires effort or prior knowledge.</t>
  </si>
  <si>
    <t>Policy relationships are hard to follow. Users must search manually or rely on external help to find related information.</t>
  </si>
  <si>
    <t>No clear summary or navigation between policies. Users are left confused or unaware that multiple policies apply.</t>
  </si>
  <si>
    <t>Jessica – Indigenous Liaison Officer Based in a rural government office; bridges relationships between government and Indigenous communities.</t>
  </si>
  <si>
    <t>Accessible Visual Design in Surface</t>
  </si>
  <si>
    <t xml:space="preserve">Assesses the aesthetic appearl, visual/layout clarity and accessibility of the interface, including contrast, focus indicators, and responsiveness </t>
  </si>
  <si>
    <t>To what extent does the interface meet accessibility standards for visual design—including contrast ratios, focus indicators, and responsive layout—while maintaining clarity and aesthetic coherence across devices and user needs?</t>
  </si>
  <si>
    <t>Fully meets or exceeds accessibility standards. High contrast, clear focus indicators, and responsive design are consistently implemented and validated across devices.</t>
  </si>
  <si>
    <t>Mostly accessible with minor visual or layout issues. Contrast and responsiveness are generally strong, with only occasional inconsistencies.</t>
  </si>
  <si>
    <t>Meets basic accessibility requirements but lacks polish. Some elements may have low contrast or unclear focus indicators. Responsive behavior is inconsistent.</t>
  </si>
  <si>
    <t>Significant accessibility issues. Many elements are hard to see or interact with. Layout may break on different devices or screen sizes.</t>
  </si>
  <si>
    <t>Fails to meet basic visual accessibility standards. Poor contrast, missing focus indicators, and non-responsive layout create major usability barriers.</t>
  </si>
  <si>
    <t>Lena – IT Accessibility Coordinator Blind employee who uses a screen reader; advocates for digital inclusion and leads accessibility audits.</t>
  </si>
  <si>
    <t>Content Clarity</t>
  </si>
  <si>
    <t>Readability, tone, and structure</t>
  </si>
  <si>
    <t>Creating readable and well-structured content for all users</t>
  </si>
  <si>
    <t>See below -&gt; "comprehensibility / learnability for all" and memorability by design"</t>
  </si>
  <si>
    <t>Mixed- see rows below</t>
  </si>
  <si>
    <t xml:space="preserve">see below rows </t>
  </si>
  <si>
    <t>Comprehensibility / Learnability (quant.)</t>
  </si>
  <si>
    <t>% of users correctly interpreting key {data policy} elements</t>
  </si>
  <si>
    <t>"To what extent does the {shared data policy} interface reflect users’ real-world roles, tasks, and contexts—adapting content, language, and structure to meet diverse needs and preferences?"</t>
  </si>
  <si>
    <t>Clearly understood by ≥90% of users</t>
  </si>
  <si>
    <t>Understood by most (75–89%)</t>
  </si>
  <si>
    <t>Understood by some (50–74%)</t>
  </si>
  <si>
    <t>Understood by few (30–49%)</t>
  </si>
  <si>
    <t>Misunderstood by most (&lt;30%)</t>
  </si>
  <si>
    <t>Mina – Legislative Policy Advisor: Needs clear, structured content due to low vision.</t>
  </si>
  <si>
    <t>Comprehensibility / Learnability for All</t>
  </si>
  <si>
    <t>; Measures how easily users from diverse cultural, cognitive, and linguistic backgrounds can understand and learn to use the system.</t>
  </si>
  <si>
    <t>How effectively can diverse users—including with varied cultural and cognitive experiences—learn and comprehend the right policy?</t>
  </si>
  <si>
    <t>Intuitive and culturally inclusive</t>
  </si>
  <si>
    <t>Easy to learn with brief support</t>
  </si>
  <si>
    <t>Learnable with effort</t>
  </si>
  <si>
    <t>Hard to learn without guidance</t>
  </si>
  <si>
    <t>Confusing and exclusionary</t>
  </si>
  <si>
    <t>Taylor – Field Operations Officer: Works intermittently; benefits from interfaces that are easy to return to after time away.</t>
  </si>
  <si>
    <t>Memorability by Design</t>
  </si>
  <si>
    <t>Evaluates whether users can remember how to use the system after time away, especially important for neurodiverse, older, or infrequent users.</t>
  </si>
  <si>
    <t>Is the experience easy to remember or return to after time away, especially for neurodiverse and older users?</t>
  </si>
  <si>
    <t>Unforgettable and familiar to all</t>
  </si>
  <si>
    <t>Memorable for most users</t>
  </si>
  <si>
    <t>Some re-learning needed</t>
  </si>
  <si>
    <t>Easily forgotten</t>
  </si>
  <si>
    <t>Users must repeatedly relearn</t>
  </si>
  <si>
    <t>Morise – Regional Procurement Specialist: Limited tech exposure; needs straightforward, low-barrier interfaces.</t>
  </si>
  <si>
    <t>Cognitive Accessibility in Structure</t>
  </si>
  <si>
    <t>Assesses whether the information architecture and interaction flows reduce cognitive load and support neurodiverse users.</t>
  </si>
  <si>
    <t>Are flows and information architecture (IA) designed to reduce cognitive load and support neurodiverse users?</t>
  </si>
  <si>
    <t>Elliot – Programmer Analyst with ADHD: Needs reduced cognitive load, clear hierarchy, and no sensory overload.</t>
  </si>
  <si>
    <t>Actionability</t>
  </si>
  <si>
    <t>% of users who correctly apply the policy to a task without error</t>
  </si>
  <si>
    <t>See below "actionable impact"</t>
  </si>
  <si>
    <t>Subj. Grading - see rows below</t>
  </si>
  <si>
    <t>≥90% apply it correctly without help</t>
  </si>
  <si>
    <t>75–89% apply it with minor guidance</t>
  </si>
  <si>
    <t>50–74% apply it with effort</t>
  </si>
  <si>
    <t>30–49% apply it with confusion</t>
  </si>
  <si>
    <t>&lt;30% apply it correctly or not at all</t>
  </si>
  <si>
    <t>see below -&gt; actionable impact</t>
  </si>
  <si>
    <t>Actionable Impact</t>
  </si>
  <si>
    <t>Measures whether users can confidently take the correct action based on the information presented, without confusion or misinterpretation.</t>
  </si>
  <si>
    <t>Can users take informed action based on what they see, read, or experience in the system?</t>
  </si>
  <si>
    <t>Enables clear, confident action</t>
  </si>
  <si>
    <t>Mostly actionable, with guidance</t>
  </si>
  <si>
    <t>Actionable for some, confusing for others</t>
  </si>
  <si>
    <t>Rarely leads to outcomes</t>
  </si>
  <si>
    <t>Users unsure how to proceed</t>
  </si>
  <si>
    <t>Mai – Health Program Manager: Balances caregiving and rural access; needs clarity and minimal steps to act confidently in high-stress environments.</t>
  </si>
  <si>
    <t>Contextual Support</t>
  </si>
  <si>
    <t>Users can easily access help or guidance when they encounter difficulties, such as through tooltips, chatbots, or embedded FAQs.</t>
  </si>
  <si>
    <t>"How easily can users access timely, relevant, and accessible help—such as tooltips, embedded FAQs, or chat support—when they encounter confusion or barriers during a task?"</t>
  </si>
  <si>
    <t>Help is context-aware, easy to find, and available in multiple accessible formats (e.g., text, audio, visual). Users feel supported without needing to leave the task.</t>
  </si>
  <si>
    <t>Help is generally available and accessible, though some formats or placements may be less intuitive. Most users can find what they need.</t>
  </si>
  <si>
    <t>Help exists but may be buried, inconsistently formatted, or not tailored to user context. Some users may struggle to find or use it.</t>
  </si>
  <si>
    <t>Help is hard to find, overly generic, or not accessible to users with disabilities. Many users abandon tasks or seek external support.</t>
  </si>
  <si>
    <t xml:space="preserve">No meaningful help is provided. Users are left </t>
  </si>
  <si>
    <t>Taylor – Field Operations Officer Often works remotely with unstable internet; involved in frontline service delivery and emergency response coordination.</t>
  </si>
  <si>
    <t>Relevance</t>
  </si>
  <si>
    <t xml:space="preserve">User-reported alignment of policy with real-world tasks. The interface adapts to individual user needs, preferences, and roles, ensuring relevance </t>
  </si>
  <si>
    <t>See below "flexaible and adaptive user" "drill-down access"</t>
  </si>
  <si>
    <t>90%+ report high relevance</t>
  </si>
  <si>
    <t>50–60% feel policy is applicable</t>
  </si>
  <si>
    <t>Majority find policy irrelevant</t>
  </si>
  <si>
    <t>Jessica – Indigenous Liaison Officer: Needs culturally grounded, locally relevant content.</t>
  </si>
  <si>
    <t>Flexible and Adaptive Use</t>
  </si>
  <si>
    <t>Evaluates how well the system adapts to different user needs, devices, environments, and cultural practices.</t>
  </si>
  <si>
    <t>Does the system adapt to different needs, devices, and cultural practices?</t>
  </si>
  <si>
    <t>Fully flexible and adaptive</t>
  </si>
  <si>
    <t>Adjustable for most</t>
  </si>
  <si>
    <t>Limited flexibility</t>
  </si>
  <si>
    <t>Uniform and rigid</t>
  </si>
  <si>
    <t>Forces users into narrow patterns</t>
  </si>
  <si>
    <t>Taylor – Field Operations Officer: Needs mobile-friendly, low-bandwidth access and asynchronous tools.</t>
  </si>
  <si>
    <t>Drill-down Access</t>
  </si>
  <si>
    <t>Ability to access related detail or linked policies as needed</t>
  </si>
  <si>
    <t>Can users easily access related or supporting policy details through clear links, expandable sections, or contextual references without losing their place in the main content?</t>
  </si>
  <si>
    <t>Seamless access to linked info;   Users can explore deeper content without disruption or confusion.</t>
  </si>
  <si>
    <t>Most related content is accessible with minor effort. Links are generally clear, though some may require extra clicks or context.</t>
  </si>
  <si>
    <t>Some friction or unclear connections; but access is inconsistent or requires users to leave the main flow.</t>
  </si>
  <si>
    <t>Few related policies are linked. Users must search manually or rely on external documents to find supporting information.</t>
  </si>
  <si>
    <t>No access to related material</t>
  </si>
  <si>
    <t>Aisha – Administrative Assistant: Needs clear links to related procedures and forms.</t>
  </si>
  <si>
    <t>Satisfaction</t>
  </si>
  <si>
    <t>Do users feel good about the experience?</t>
  </si>
  <si>
    <t>See below "satisfaction of lived experience" "joyful engagement" "community trustworthiness"</t>
  </si>
  <si>
    <t>Satisfaction of Lived Experience</t>
  </si>
  <si>
    <t>Assesses whether the design makes users feel respected, included, and culturally acknowledged in their lived realities.</t>
  </si>
  <si>
    <t>Does the design make users feel respected, included, and culturally seen?</t>
  </si>
  <si>
    <t>Deeply satisfying across identities</t>
  </si>
  <si>
    <t>Pleasant for most</t>
  </si>
  <si>
    <t>Acceptable but lacking cultural depth</t>
  </si>
  <si>
    <t>Emotionally cold or frustrating</t>
  </si>
  <si>
    <t>Alienating and insensitive</t>
  </si>
  <si>
    <t>Joyful Engagement</t>
  </si>
  <si>
    <t>Measures whether the experience fosters delight, pride, or emotional connection without relying on superficial or tokenistic design.</t>
  </si>
  <si>
    <t>Does the experience foster happiness, delight, or user pride without tokenism?</t>
  </si>
  <si>
    <t>Cultivates genuine joy and pride</t>
  </si>
  <si>
    <t>Generally positive experiences</t>
  </si>
  <si>
    <t>Occasionally joyful but inconsistent</t>
  </si>
  <si>
    <t>Often dull, emotionally sterile</t>
  </si>
  <si>
    <t>Discouraging and frustrating</t>
  </si>
  <si>
    <t>Joseph – Senior Executive Has limited awareness of accessibility standards; responsible for setting strategic direction and approving initiatives.</t>
  </si>
  <si>
    <t>Community Trustworthiness</t>
  </si>
  <si>
    <t>Evaluates whether the system builds trust across diverse communities, especially those historically marginalized or underserved.</t>
  </si>
  <si>
    <t>Does the design build trust across generations, abilities, and communities shaped by colonial legacy?</t>
  </si>
  <si>
    <t>Deep trust and belonging</t>
  </si>
  <si>
    <t>Respectful and reliable</t>
  </si>
  <si>
    <t>Generally trusted with blind spots</t>
  </si>
  <si>
    <t>Skepticism and tension</t>
  </si>
  <si>
    <t>Unsafe or extractive</t>
  </si>
  <si>
    <t>Mina – Legislative Policy Advisor Has low vision and uses screen magnification; translates complex policy language into actionable guidance.</t>
  </si>
  <si>
    <t>Inclusivity</t>
  </si>
  <si>
    <t>Assesses the extent to which marginalized and underrepresented user perspectives are included in the design and evaluation process.</t>
  </si>
  <si>
    <t>Are diverse user perspectives included in UX assessment and design?</t>
  </si>
  <si>
    <t>Fully inclusive of marginalized and underrepresented groups</t>
  </si>
  <si>
    <t>Mostly inclusive with minor gaps</t>
  </si>
  <si>
    <t>Some inclusion, but not comprehensive</t>
  </si>
  <si>
    <t>Minimal inclusion; token representation</t>
  </si>
  <si>
    <t>No inclusion; perspectives excluded</t>
  </si>
  <si>
    <t>Morise – Regional Procurement Specialist Limited tech exposure; oversees vendor selection and supply chain operations for regional programs.</t>
  </si>
  <si>
    <t>UX Dimension or Principle</t>
  </si>
  <si>
    <t>Source Framework or Scorecard</t>
  </si>
  <si>
    <t>Description or Use Case</t>
  </si>
  <si>
    <t>Example Application or Evaluation Question</t>
  </si>
  <si>
    <t>Checklist or Grading Method</t>
  </si>
  <si>
    <t>Strive for consistency</t>
  </si>
  <si>
    <t>Shneiderman_8_golden</t>
  </si>
  <si>
    <t>Consistent sequences of actions should be required in similar situations; identical terminology should be used in prompts, menus, and help screens; and consistent commands should be employed throughout.</t>
  </si>
  <si>
    <t>Consistent button styles and terminology</t>
  </si>
  <si>
    <t>Checklist  or 5 point grade</t>
  </si>
  <si>
    <t>Enable frequent users to use shortcuts</t>
  </si>
  <si>
    <t>As the frequency of use increases, so do the user's desires to reduce the number of interactions and to increase the pace of interaction. Abbreviations, function keys, hidden commands, and macro facilities are very helpful to an expert user.</t>
  </si>
  <si>
    <t>Keyboard shortcuts, macros</t>
  </si>
  <si>
    <t>Offer informative feedback</t>
  </si>
  <si>
    <t>For every operator action, there should be some system feedback. For frequent and minor actions, the response can be modest, while for infrequent and major actions, the response should be more substantial.</t>
  </si>
  <si>
    <t>Loading indicators, progress bars</t>
  </si>
  <si>
    <t>Design dialog to yield closure</t>
  </si>
  <si>
    <t>Sequences of actions should be organized into groups with a beginning, middle, and end. The informative feedback at the completion of a group of actions gives operators the satisfaction of accomplishment, a sense of relief, and an indication that they can prepare for the next group of actions.</t>
  </si>
  <si>
    <t>Confirmation messages after completing a task</t>
  </si>
  <si>
    <t>Offer simple error handling</t>
  </si>
  <si>
    <t>As much as possible, design the system so the user cannot make a serious error. If an error is made, the system should be able to detect the error and offer simple, comprehensible mechanisms for handling the error.</t>
  </si>
  <si>
    <t>Disabling inactive buttons</t>
  </si>
  <si>
    <t>Permit easy reversal of actions</t>
  </si>
  <si>
    <t>Users should be able to easily reverse their actions. This feature relieves anxiety, since the user knows that errors can be undone; it thus encourages exploration of unfamiliar options.</t>
  </si>
  <si>
    <t>Undo and redo functions</t>
  </si>
  <si>
    <t>Support internal locus of control</t>
  </si>
  <si>
    <t>Experienced operators strongly desire the sense that they are in charge of the system and that the system responds to their actions. Design the system to make users the initiators of actions rather than the responders.</t>
  </si>
  <si>
    <t>Customizable settings</t>
  </si>
  <si>
    <t>Reduce short-term memory load</t>
  </si>
  <si>
    <t>The limitation of human information processing in short-term memory requires that displays be kept simple, multiple page displays be consolidated, window-motion frequency be reduced, and sufficient training time be allotted for codes, mnemonics, and sequences of actions.</t>
  </si>
  <si>
    <t>Simple and clean UI design</t>
  </si>
  <si>
    <t>Visibility of system status</t>
  </si>
  <si>
    <t>Nielsen_10 heuristics</t>
  </si>
  <si>
    <t>The system should always keep users informed about what is going on, through appropriate feedback within reasonable time.</t>
  </si>
  <si>
    <t>Match between system and the real world</t>
  </si>
  <si>
    <t>The system should speak the users' language, with words, phrases and concepts familiar to the user, rather than system-oriented terms.</t>
  </si>
  <si>
    <t>Using familiar icons and terminology</t>
  </si>
  <si>
    <t>User control and freedom</t>
  </si>
  <si>
    <t>Users often choose system functions by mistake and will need a clearly marked 'emergency exit' to leave the unwanted state without having to go through an extended dialogue.</t>
  </si>
  <si>
    <t>Consistency and standards</t>
  </si>
  <si>
    <t>Users should not have to wonder whether different words, situations, or actions mean the same thing. Follow platform conventions.</t>
  </si>
  <si>
    <t>Error prevention</t>
  </si>
  <si>
    <t>Even better than good error messages is a careful design which prevents a problem from occurring in the first place.</t>
  </si>
  <si>
    <t>Recognition rather than recall</t>
  </si>
  <si>
    <t>Minimize the user's memory load by making objects, actions, and options visible. The user should not have to remember information from one part of the dialogue to another.</t>
  </si>
  <si>
    <t>Providing dropdowns and auto-complete</t>
  </si>
  <si>
    <t>Flexibility and efficiency of use</t>
  </si>
  <si>
    <t>Accelerators — unseen by the novice user — may often speed up the interaction for the expert user such that the system can cater to both inexperienced and experienced users.</t>
  </si>
  <si>
    <t>Keyboard shortcuts</t>
  </si>
  <si>
    <t>Aesthetic and minimalist design</t>
  </si>
  <si>
    <t>Dialogues should not contain information which is irrelevant or rarely needed. Every extra unit of information in a dialogue competes with the relevant units of information and diminishes their relative visibility.</t>
  </si>
  <si>
    <t>Help users recognize, diagnose, and recover from errors</t>
  </si>
  <si>
    <t>Error messages should be expressed in plain language (no codes), precisely indicate the problem, and constructively suggest a solution.</t>
  </si>
  <si>
    <t>Clear error messages with solutions</t>
  </si>
  <si>
    <t>Checklist  or 5-point-grade</t>
  </si>
  <si>
    <t>Help and documentation</t>
  </si>
  <si>
    <t>Even though it is better if the system can be used without documentation, it may be necessary to provide help and documentation.</t>
  </si>
  <si>
    <t>Help sections, tooltips</t>
  </si>
  <si>
    <t>Automate repetitive tasks to reduce user workload.</t>
  </si>
  <si>
    <t>Gerhardt_Powals_Cognitive_Engineering</t>
  </si>
  <si>
    <t>Automated form filling in web applications.</t>
  </si>
  <si>
    <t>Reduces user fatigue and increases efficiency.</t>
  </si>
  <si>
    <t>Provide clear and concise information to reduce uncertainty.</t>
  </si>
  <si>
    <t>Clear error messages and validation feedback.</t>
  </si>
  <si>
    <t>Helps users make informed decisions.</t>
  </si>
  <si>
    <t>Combine related data to provide a comprehensive view.</t>
  </si>
  <si>
    <t>Dashboard combining multiple data sources.</t>
  </si>
  <si>
    <t>Provides a holistic view of information.</t>
  </si>
  <si>
    <t>Use visual aids to help users interpret new information.</t>
  </si>
  <si>
    <t>Graphs and charts to visualize data trends.</t>
  </si>
  <si>
    <t>Improves user understanding and decision-making.</t>
  </si>
  <si>
    <t>Use names and labels that are related to their functions.</t>
  </si>
  <si>
    <t>Descriptive button labels and tooltips.</t>
  </si>
  <si>
    <t>Enhances usability and reduces confusion.</t>
  </si>
  <si>
    <t>Limit tasks that require users to process large amounts of data.</t>
  </si>
  <si>
    <t>Simplified data entry forms.</t>
  </si>
  <si>
    <t>Reduces cognitive load on users.</t>
  </si>
  <si>
    <t>Display only the information needed at a given time.</t>
  </si>
  <si>
    <t>Context-sensitive help and tooltips.</t>
  </si>
  <si>
    <t>Improves user focus and task completion.</t>
  </si>
  <si>
    <t>Use multiple ways to represent data (e.g., text, icons).</t>
  </si>
  <si>
    <t>Using both text and icons to represent actions.</t>
  </si>
  <si>
    <t>Caters to different user preferences.</t>
  </si>
  <si>
    <t>Ensure consistency in design and interaction.</t>
  </si>
  <si>
    <t>Consistent layout and navigation across pages.</t>
  </si>
  <si>
    <t>Creates a predictable and user-friendly experience.</t>
  </si>
  <si>
    <t>Happiness – User satisfaction (e.g., CSAT, NPS, SUS)</t>
  </si>
  <si>
    <t>Google_HEART</t>
  </si>
  <si>
    <t>Measures user satisfaction and emotional response to the experience.</t>
  </si>
  <si>
    <t>How satisfied are users with the policy interface or content?</t>
  </si>
  <si>
    <t>Likert scale (e.g., 1–5) or Net Promoter Score</t>
  </si>
  <si>
    <t>Engagement – Frequency and depth of interaction</t>
  </si>
  <si>
    <t>Tracks frequency, intensity, and depth of user interaction.</t>
  </si>
  <si>
    <t>How often do users interact with the policy content or related tools?</t>
  </si>
  <si>
    <t>Analytics-based metrics (e.g., time on page, return visits)</t>
  </si>
  <si>
    <t>Adoption – New user acquisition and onboarding</t>
  </si>
  <si>
    <t>Measures how many new users begin using the system or content.</t>
  </si>
  <si>
    <t>Are new users accessing and engaging with the policy content?</t>
  </si>
  <si>
    <t>Tracking new user access or onboarding completion</t>
  </si>
  <si>
    <t>Retention – Continued use over time</t>
  </si>
  <si>
    <t>Assesses whether users return to the system or content over time.</t>
  </si>
  <si>
    <t>Do users revisit the policy or related resources?</t>
  </si>
  <si>
    <t>Repeat visit rate or session frequency</t>
  </si>
  <si>
    <t>Task Success – Efficiency and effectiveness in completing tasks</t>
  </si>
  <si>
    <t>Evaluates whether users can complete intended tasks accurately and efficiently.</t>
  </si>
  <si>
    <t>Can users find and apply the correct policy information?</t>
  </si>
  <si>
    <t>Implement as Completion rate, error rate, and time on task</t>
  </si>
  <si>
    <t>DSCOUT scorecard  | metric: SUDP-Q</t>
  </si>
  <si>
    <t>Measures how easy and intuitive the system is to use.</t>
  </si>
  <si>
    <t>Is the policy interface easy to navigate and understand?</t>
  </si>
  <si>
    <t>Implement as part of SUDP-Q</t>
  </si>
  <si>
    <t>Trust</t>
  </si>
  <si>
    <t>Assesses user confidence in the accuracy and integrity of the content.</t>
  </si>
  <si>
    <t>Do users believe the policy is credible and reliable?</t>
  </si>
  <si>
    <t>Loyalty</t>
  </si>
  <si>
    <t>Measures users’ willingness to return or recommend the system.</t>
  </si>
  <si>
    <t>Would users recommend this policy resource to others?</t>
  </si>
  <si>
    <t>Appearance</t>
  </si>
  <si>
    <t>Evaluates visual appeal and design aesthetics.</t>
  </si>
  <si>
    <t>Is the policy content visually clear and appealing?</t>
  </si>
  <si>
    <t>Functionality</t>
  </si>
  <si>
    <t>Assesses whether the system features work as intended.</t>
  </si>
  <si>
    <t>Do all interactive elements and links function correctly?</t>
  </si>
  <si>
    <t>Task success</t>
  </si>
  <si>
    <t>DSCOUT scorecard</t>
  </si>
  <si>
    <t>Task Success refers to the ability of users to complete a specific task accurately and efficiently within the system. It measures whether users can achieve their intended goal without unnecessary confusion, errors, or assistance.
This metric is especially important for evaluating:
Policy comprehension
Form completion
Navigation to key resources
Accessibility of critical actions</t>
  </si>
  <si>
    <t>“Can users complete the data-sharing request form without needing help?”
“Can users find and apply the correct policy for their role?”</t>
  </si>
  <si>
    <t>A percentage-based score that is also visually represented on a rainbow color scale, indicating performance from excellent to poor in alignment with the DSCOUT scorecard framework</t>
  </si>
  <si>
    <t>Time on task</t>
  </si>
  <si>
    <t>Measures how long it takes users to complete a task.</t>
  </si>
  <si>
    <t>How long does it take to locate and understand a policy?</t>
  </si>
  <si>
    <t>Time tracking and benchmark comparison</t>
  </si>
  <si>
    <t>Ease of use</t>
  </si>
  <si>
    <t>Evaluates how simple and intuitive the interface is.</t>
  </si>
  <si>
    <t>Can users navigate and understand the policy without training?</t>
  </si>
  <si>
    <t>Single Ease Question (SEQ) or usability scale</t>
  </si>
  <si>
    <t>Focus</t>
  </si>
  <si>
    <t>UX Tweak Scorecard</t>
  </si>
  <si>
    <t>System interaction and detailed flow</t>
  </si>
  <si>
    <t>User goal and the value they want to achieve</t>
  </si>
  <si>
    <t>a score out of (1-5)</t>
  </si>
  <si>
    <t>Scope / Detail Level</t>
  </si>
  <si>
    <t>High detail: includes main flow, alternate flows, and exceptions</t>
  </si>
  <si>
    <t>High-level: enough to prompt discussion and exploration</t>
  </si>
  <si>
    <t>Structure</t>
  </si>
  <si>
    <t>Often structured as: Actor → System → Steps (including conditions &amp; paths)</t>
  </si>
  <si>
    <t>Follows: “As a [user], I want to [action], so that [benefit]”</t>
  </si>
  <si>
    <t>Purpose</t>
  </si>
  <si>
    <t>To capture all functional requirements and system behavior</t>
  </si>
  <si>
    <t>To define and prioritize features from a user’s perspective</t>
  </si>
  <si>
    <t>Example</t>
  </si>
  <si>
    <t>User logs in → system validates → access granted or denied</t>
  </si>
  <si>
    <t>As a returning user, I want to log in quickly so I can access my account</t>
  </si>
  <si>
    <t>Best For</t>
  </si>
  <si>
    <t>Complex systems, regulatory environments, detailed workflow documentation</t>
  </si>
  <si>
    <t>Agile development, MVPs, fast iteration, ongoing team collaboration</t>
  </si>
  <si>
    <t>Error rate</t>
  </si>
  <si>
    <t>Tracks how often users make mistakes during interaction.</t>
  </si>
  <si>
    <t>Do users misinterpret or misapply policy information?</t>
  </si>
  <si>
    <t>Single Ease Question (SEQ)</t>
  </si>
  <si>
    <t>A quick measure of perceived task difficulty.</t>
  </si>
  <si>
    <t>How easy was it to complete this task?</t>
  </si>
  <si>
    <t>SUPR-Q: Overall experience score</t>
  </si>
  <si>
    <t>MeasuringU Scorecard</t>
  </si>
  <si>
    <t>A standardized UX questionnaire measuring usability, trust, appearance, and loyalty.</t>
  </si>
  <si>
    <t>How do users rate the overall experience across key dimensions?</t>
  </si>
  <si>
    <t>A rainbow-gradient visual scale: A positional scale displayed on a rainbow-colored visual band, representing performance from A (Excellent) to F (Failing), aligned with the MeasuringU scorecard model</t>
  </si>
  <si>
    <t>SUM: Task Experience scores</t>
  </si>
  <si>
    <t>A composite usability score combining task success, time, satisfaction, and error rate.</t>
  </si>
  <si>
    <t>What is the overall usability score for this task or interface?</t>
  </si>
  <si>
    <t>A rainbow-gradient visual scale</t>
  </si>
  <si>
    <t>various dimensions</t>
  </si>
  <si>
    <t>Maze.co Question-bank</t>
  </si>
  <si>
    <t>Maze.co question bank allows ux researcher to snap in the suitable questions to their notion-based scorecard</t>
  </si>
  <si>
    <t>Intranet Dashboard Metric</t>
  </si>
  <si>
    <t>Applicable UX Dimensions</t>
  </si>
  <si>
    <t>Average Session Duration</t>
  </si>
  <si>
    <t>- Usability</t>
  </si>
  <si>
    <t>- Engagement</t>
  </si>
  <si>
    <t>- Memorability by Design</t>
  </si>
  <si>
    <t>- Comprehensibility / Learnability</t>
  </si>
  <si>
    <t>Current Page</t>
  </si>
  <si>
    <t>- Navigation / Findability</t>
  </si>
  <si>
    <t>- Contextual Support</t>
  </si>
  <si>
    <t>Page Views per Session</t>
  </si>
  <si>
    <t>- Drill-down Access</t>
  </si>
  <si>
    <t>Top Download Clicks</t>
  </si>
  <si>
    <t>- Actionability</t>
  </si>
  <si>
    <t>- Task Completion</t>
  </si>
  <si>
    <t>- Relevance</t>
  </si>
  <si>
    <t>Top Google.com Search Terms</t>
  </si>
  <si>
    <t>- Findability</t>
  </si>
  <si>
    <t>- Content Clarity</t>
  </si>
  <si>
    <t>Top gov.bc.ca Link Clicks</t>
  </si>
  <si>
    <t>- Policy Navigation</t>
  </si>
  <si>
    <t>- Actionable Impact</t>
  </si>
  <si>
    <t>Top Offsite Links</t>
  </si>
  <si>
    <t>- Trust</t>
  </si>
  <si>
    <t>- Community Trustworthiness</t>
  </si>
  <si>
    <t>Top Referral URLs</t>
  </si>
  <si>
    <t>Traffic Map</t>
  </si>
  <si>
    <t>- Flexible and Adaptive Use</t>
  </si>
  <si>
    <t>- Inclusivity</t>
  </si>
  <si>
    <t>Traffic Summary</t>
  </si>
  <si>
    <t>- Retention</t>
  </si>
  <si>
    <t>Unique Visitors (and % change)</t>
  </si>
  <si>
    <t>- Adoption</t>
  </si>
  <si>
    <t>Audience Mapping for Data Sharing Policy UX Assessment</t>
  </si>
  <si>
    <t>Assigned Data Roles</t>
  </si>
  <si>
    <t>Context:</t>
  </si>
  <si>
    <t>Data Platform Maintainer : Builds and maintains infrastructure for data sharing and integration.</t>
  </si>
  <si>
    <t>Needs &amp; Solutions:</t>
  </si>
  <si>
    <t xml:space="preserve"> Joseph – Senior Executive Has limited awareness of accessibility standards; responsible for setting strategic direction and approving initiatives.</t>
  </si>
  <si>
    <t>Data Policy Decision-Maker: Sets strategic direction; influences data governance and policy priorities.</t>
  </si>
  <si>
    <t>Sets strategic direction; limited awareness of accessibility standards.</t>
  </si>
  <si>
    <t>May not see relevance of policies; disengaged.</t>
  </si>
  <si>
    <t>Use storytelling, real-life scenarios, and self-assessment tools to demonstrate policy impact.</t>
  </si>
  <si>
    <t>Data Quality Advocate / Compliance Reviewer:  Ensures accessibility standards are met in data systems and audits.</t>
  </si>
  <si>
    <t>Blind; uses screen reader; leads accessibility audits.</t>
  </si>
  <si>
    <t>Inaccessible formats (e.g., scanned PDFs), complex navigation.</t>
  </si>
  <si>
    <t>Use semantic HTML, ARIA labels, accessible PDFs, alt text, and structured headings.</t>
  </si>
  <si>
    <t>Raj – Policy Analyst Has repetitive strain injury and uses Dragon NaturallySpeaking; supports evidence-based policy development and legislative analysis.</t>
  </si>
  <si>
    <t xml:space="preserve">	Data Consumer / Interpreter:  using voice control tools to navigate and synthesize complex data.</t>
  </si>
  <si>
    <t>Uses voice control (Dragon NaturallySpeaking); RSI.</t>
  </si>
  <si>
    <t> Interfaces not optimized for voice; jargon causes recognition errors.</t>
  </si>
  <si>
    <t>Use plain language, ensure voice-navigable UI, and provide keyboard shortcuts.</t>
  </si>
  <si>
    <t>Data Reframer / Public Communicator:  Translates data into accessible public messaging.</t>
  </si>
  <si>
    <t>Hard of hearing; manages internal/external messaging.</t>
  </si>
  <si>
    <t>No captions; audio-only formats.</t>
  </si>
  <si>
    <t>Provide accurate captions, transcripts, and visual summaries.</t>
  </si>
  <si>
    <t>  Mina – Legislative Policy Advisor Has low vision and uses screen magnification; translates complex policy language into actionable guidance.</t>
  </si>
  <si>
    <t>Data Interpreter / Policy Translator: Converts complex data policy into actionable guidance.</t>
  </si>
  <si>
    <t>Low vision; uses screen magnification.</t>
  </si>
  <si>
    <t>Small fonts, poor contrast, layout breaks with zoom.</t>
  </si>
  <si>
    <t xml:space="preserve"> Use responsive design, scalable fonts, high contrast themes, and avoid fixed-width layouts</t>
  </si>
  <si>
    <t>Elliot – Programmer Analyst with ADHD and sensory sensitivities. Struggles with dense text and disorganized interfaces.</t>
  </si>
  <si>
    <t>Data Integrator / Developer: Builds or maintains systems that process and display data.</t>
  </si>
  <si>
    <t>Neurodivergent (ADHD, sensory sensitivities).</t>
  </si>
  <si>
    <t>Dense text, poor hierarchy, sensory overload.</t>
  </si>
  <si>
    <t>Use chunked content, clear headings, disable animations, and provide progress indicators.</t>
  </si>
  <si>
    <t>  Aisha – Administrative Assistant Uses keyboard-only navigation due to motor disability; manages scheduling and document processing across departments.</t>
  </si>
  <si>
    <t>Data Entry / Workflow Coordinator: Manages and processes operational data across departments.</t>
  </si>
  <si>
    <t xml:space="preserve"> Uses keyboard-only navigation due to motor disability.</t>
  </si>
  <si>
    <t>Inaccessible interactive elements; missing focus indicators.</t>
  </si>
  <si>
    <t>Ensure full keyboard navigation, visible focus states, and avoid keyboard traps.</t>
  </si>
  <si>
    <t>  Taylor – Field Operations Officer Often works remotely with unstable internet; involved in frontline service delivery and emergency response coordination.</t>
  </si>
  <si>
    <t>Data Collector / Frontline Reporter: Gathers field data and reports from remote or emergency contexts.</t>
  </si>
  <si>
    <t>Remote work; unstable internet; episodic cognitive fatigue.</t>
  </si>
  <si>
    <t>Limited connectivity; cognitive overload.</t>
  </si>
  <si>
    <t>Provide mobile-friendly, asynchronous access; reduce cognitive load with clear flows.</t>
  </si>
  <si>
    <t>  Morise – Regional Procurement Specialist Limited tech exposure; oversees vendor selection and supply chain operations for regional programs.</t>
  </si>
  <si>
    <t>Data Consumer / Vendor Evaluator: Uses procurement and supply chain data to inform decisions.</t>
  </si>
  <si>
    <t>Limited tech exposure; color-blind.</t>
  </si>
  <si>
    <t>Low digital literacy; inaccessible UI.</t>
  </si>
  <si>
    <t>Use plain language, color-independent cues, and onboarding support.</t>
  </si>
  <si>
    <t>  Mai – Health Program Manager Balancing work Fosters culturally grounded policy engagement in rural settings with limited digital access and asynchronous tools.with caregiving responsibilities; oversees community health initiatives and stakeholder engagement.</t>
  </si>
  <si>
    <t>Data Consumer / Community Planner: Uses data to plan and evaluate health initiatives in rural areas.</t>
  </si>
  <si>
    <t>Caregiver; rural setting; high-stress role.</t>
  </si>
  <si>
    <t>Time constraints; limited digital access.</t>
  </si>
  <si>
    <t>Break content into digestible modules; support asynchronous access.</t>
  </si>
  <si>
    <t>  Jessica – Indigenous Liaison Officer Based in a rural government office; bridges relationships between government and Indigenous communities.</t>
  </si>
  <si>
    <t>Data Steward / Cultural Mediator: Ensures data sharing respects Indigenous knowledge and context.</t>
  </si>
  <si>
    <t>Rural office; bridges government and Indigenous communities.</t>
  </si>
  <si>
    <t>Policies may lack cultural relevance.</t>
  </si>
  <si>
    <t>Co-develop content with Indigenous groups; include cultural safety and diverse perspectives.</t>
  </si>
  <si>
    <t>Amrit – Newcomer Trainee</t>
  </si>
  <si>
    <t>Emerging Data User: Learning to navigate and apply data in public service contexts.</t>
  </si>
  <si>
    <t>Learning English; training for public service.</t>
  </si>
  <si>
    <t>Language and literacy challenges.</t>
  </si>
  <si>
    <t>Translate content, use plain language, and provide glossaries and visual aids.</t>
  </si>
  <si>
    <t>Vivian - Data Scientist</t>
  </si>
  <si>
    <t>Data Producer / Analyst: Analyzes and models data to generate insights for policy and services.</t>
  </si>
  <si>
    <t>Works with large datasets to generate insights and support evidence-based policy.</t>
  </si>
  <si>
    <t>Poor data documentation, inaccessible formats, lack of metadata.</t>
  </si>
  <si>
    <t>Provide machine-readable formats, clear data dictionaries, and accessible dashboards.</t>
  </si>
  <si>
    <t>Liz – Platform Engineer / Technologist</t>
  </si>
  <si>
    <t>Data Platform Maintainer: Builds and maintains infrastructure for data sharing and integration.</t>
  </si>
  <si>
    <t> Maintains backend systems and ensures integration of policy tools with enterprise platforms</t>
  </si>
  <si>
    <t>Inconsistent standards, lack of API documentation, inaccessible admin interfaces.</t>
  </si>
  <si>
    <t xml:space="preserve"> Use consistent design systems, provide API specs, and ensure admin tools meet WCAG standards.</t>
  </si>
  <si>
    <t>converted numeric score</t>
  </si>
  <si>
    <t>Summative Average (ignore blank)</t>
  </si>
  <si>
    <t>Summative Average (set blank as 0)</t>
  </si>
  <si>
    <t xml:space="preserve">Summative Grade </t>
  </si>
  <si>
    <t>“Refer to guide to choose A-F”</t>
  </si>
  <si>
    <t>F</t>
  </si>
  <si>
    <t>🎓 Grade (Dropdown: A–F)</t>
  </si>
  <si>
    <r>
      <t xml:space="preserve">This scorecard is designed to support </t>
    </r>
    <r>
      <rPr>
        <b/>
        <sz val="11"/>
        <color theme="1" tint="4.9989318521683403E-2"/>
        <rFont val="BC Sans"/>
      </rPr>
      <t>accessibility-centered UX evaluation</t>
    </r>
    <r>
      <rPr>
        <sz val="11"/>
        <color theme="1" tint="4.9989318521683403E-2"/>
        <rFont val="BC Sans"/>
      </rPr>
      <t xml:space="preserve"> of data sharing policies.</t>
    </r>
  </si>
  <si>
    <r>
      <t xml:space="preserve">This helps avoid relying on a generic “average government staff” assumption and ensures that </t>
    </r>
    <r>
      <rPr>
        <b/>
        <sz val="11"/>
        <color theme="1" tint="4.9989318521683403E-2"/>
        <rFont val="BC Sans"/>
      </rPr>
      <t xml:space="preserve">intersectional accessibility needs </t>
    </r>
    <r>
      <rPr>
        <sz val="11"/>
        <color theme="1" tint="4.9989318521683403E-2"/>
        <rFont val="BC Sans"/>
      </rPr>
      <t>are considered throughout the assessment.</t>
    </r>
  </si>
  <si>
    <r>
      <t xml:space="preserve">💡 Tip: Apply the audience mapping personas (see </t>
    </r>
    <r>
      <rPr>
        <b/>
        <sz val="11"/>
        <color theme="1" tint="4.9989318521683403E-2"/>
        <rFont val="BC Sans"/>
      </rPr>
      <t>Column G</t>
    </r>
    <r>
      <rPr>
        <sz val="11"/>
        <color theme="1" tint="4.9989318521683403E-2"/>
        <rFont val="BC Sans"/>
      </rPr>
      <t xml:space="preserve"> in the ‘1_UX_Scorecard_w_accessib’ tab, originally from the ‘</t>
    </r>
    <r>
      <rPr>
        <b/>
        <sz val="11"/>
        <color theme="1" tint="4.9989318521683403E-2"/>
        <rFont val="BC Sans"/>
      </rPr>
      <t>4_Audience Mapping’</t>
    </r>
    <r>
      <rPr>
        <sz val="11"/>
        <color theme="1" tint="4.9989318521683403E-2"/>
        <rFont val="BC Sans"/>
      </rPr>
      <t xml:space="preserve"> sheet) to guide your evaluation—especially for dimensions like task success, actionability, and comprehension.</t>
    </r>
  </si>
  <si>
    <t>🔢 Summative Grade Calculation</t>
  </si>
  <si>
    <t>The average of these numeric scores is then converted back to a letter grade using the same scale. This provides a clear, quantitative summary of overall performance across all UX dimensions.</t>
  </si>
  <si>
    <t>A summative grade is automatically calculated by converting each individual grade to a numeric score:
     A = 5
     B = 4
     C = 3
     D = 2
     F = 1</t>
  </si>
  <si>
    <r>
      <t xml:space="preserve">It is color-coded using a </t>
    </r>
    <r>
      <rPr>
        <b/>
        <sz val="10"/>
        <color theme="1" tint="0.14999847407452621"/>
        <rFont val="BC Sans"/>
      </rPr>
      <t>Green-to-Red (GTB) gradient</t>
    </r>
    <r>
      <rPr>
        <sz val="10"/>
        <color theme="1" tint="0.14999847407452621"/>
        <rFont val="BC Sans"/>
      </rPr>
      <t> to visually represent performance levels, aligning with familiar mental models of grading and accessibility scoring.</t>
    </r>
  </si>
  <si>
    <t>B</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</si>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</sst>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1"/>
      <color theme="1"/>
      <name val="Calibri"/>
      <family val="2"/>
      <scheme val="minor"/>
    </font>
    <font>
      <sz val="11"/>
      <color rgb="FF006100"/>
      <name val="Calibri"/>
      <family val="2"/>
      <scheme val="minor"/>
    </font>
    <font>
      <sz val="11"/>
      <color rgb="FF9C0006"/>
      <name val="Calibri"/>
      <family val="2"/>
      <scheme val="minor"/>
    </font>
    <font>
      <b/>
      <sz val="11"/>
      <color theme="1"/>
      <name val="Calibri"/>
      <family val="2"/>
      <scheme val="minor"/>
    </font>
    <font>
      <b/>
      <sz val="11"/>
      <color theme="1"/>
      <name val="BC Sans"/>
    </font>
    <font>
      <sz val="11"/>
      <color rgb="FF424242"/>
      <name val="BC Sans"/>
    </font>
    <font>
      <b/>
      <u/>
      <sz val="11"/>
      <color theme="1"/>
      <name val="BC Sans"/>
    </font>
    <font>
      <sz val="11"/>
      <color theme="1"/>
      <name val="BC Sans"/>
    </font>
    <font>
      <i/>
      <sz val="10"/>
      <color theme="1"/>
      <name val="BC Sans"/>
    </font>
    <font>
      <i/>
      <sz val="10"/>
      <color rgb="FF424242"/>
      <name val="BC Sans"/>
    </font>
    <font>
      <b/>
      <sz val="10"/>
      <color theme="1"/>
      <name val="BC Sans"/>
    </font>
    <font>
      <sz val="10"/>
      <color rgb="FF006100"/>
      <name val="BC Sans"/>
    </font>
    <font>
      <sz val="10"/>
      <color theme="1"/>
      <name val="BC Sans"/>
    </font>
    <font>
      <sz val="10"/>
      <color rgb="FF424242"/>
      <name val="BC Sans"/>
    </font>
    <font>
      <sz val="10"/>
      <color rgb="FF9C0006"/>
      <name val="BC Sans"/>
    </font>
    <font>
      <sz val="10"/>
      <color theme="1"/>
      <name val="Calibri"/>
      <family val="2"/>
      <scheme val="minor"/>
    </font>
    <font>
      <b/>
      <sz val="9"/>
      <color theme="1"/>
      <name val="BC Sans"/>
    </font>
    <font>
      <sz val="9"/>
      <color theme="1"/>
      <name val="BC Sans"/>
    </font>
    <font>
      <sz val="9"/>
      <name val="BC Sans"/>
    </font>
    <font>
      <sz val="9"/>
      <color rgb="FF424242"/>
      <name val="BC Sans"/>
    </font>
    <font>
      <sz val="9"/>
      <color theme="1"/>
      <name val="Calibri"/>
      <family val="2"/>
      <scheme val="minor"/>
    </font>
    <font>
      <b/>
      <i/>
      <sz val="9"/>
      <color theme="1"/>
      <name val="BC Sans"/>
    </font>
    <font>
      <i/>
      <sz val="9"/>
      <color theme="1"/>
      <name val="BC Sans"/>
    </font>
    <font>
      <i/>
      <sz val="9"/>
      <color rgb="FF424242"/>
      <name val="BC Sans"/>
    </font>
    <font>
      <sz val="10"/>
      <name val="BC Sans"/>
    </font>
    <font>
      <u/>
      <sz val="11"/>
      <color theme="10"/>
      <name val="Calibri"/>
      <family val="2"/>
      <scheme val="minor"/>
    </font>
    <font>
      <i/>
      <sz val="10"/>
      <color theme="1" tint="0.499984740745262"/>
      <name val="BC Sans"/>
    </font>
    <font>
      <sz val="9"/>
      <color theme="1"/>
      <name val="Aptos"/>
      <family val="2"/>
    </font>
    <font>
      <i/>
      <sz val="9"/>
      <color theme="1" tint="0.499984740745262"/>
      <name val="BC Sans"/>
    </font>
    <font>
      <b/>
      <u/>
      <sz val="9"/>
      <color theme="1"/>
      <name val="BC Sans"/>
    </font>
    <font>
      <sz val="12"/>
      <color rgb="FF424242"/>
      <name val="Segoe UI"/>
      <family val="2"/>
    </font>
    <font>
      <b/>
      <sz val="12"/>
      <color rgb="FF000000"/>
      <name val="Aptos"/>
      <family val="2"/>
    </font>
    <font>
      <sz val="12"/>
      <color rgb="FF000000"/>
      <name val="Aptos"/>
      <family val="2"/>
    </font>
    <font>
      <u/>
      <sz val="11"/>
      <color theme="10"/>
      <name val="BC Sans"/>
    </font>
    <font>
      <sz val="11"/>
      <color rgb="FF414237"/>
      <name val="BC Sans"/>
    </font>
    <font>
      <sz val="11"/>
      <color rgb="FF54544B"/>
      <name val="BC Sans"/>
    </font>
    <font>
      <sz val="11"/>
      <color theme="1" tint="4.9989318521683403E-2"/>
      <name val="BC Sans"/>
    </font>
    <font>
      <sz val="11"/>
      <color theme="1"/>
      <name val="Rastanty Cortez"/>
    </font>
    <font>
      <sz val="11"/>
      <color theme="1" tint="0.14999847407452621"/>
      <name val="BC Sans"/>
    </font>
    <font>
      <sz val="11"/>
      <color theme="1" tint="0.14999847407452621"/>
      <name val="BC Sans"/>
    </font>
    <font>
      <b/>
      <sz val="11"/>
      <color theme="1" tint="0.14999847407452621"/>
      <name val="BC Sans"/>
    </font>
    <font>
      <sz val="12"/>
      <color rgb="FF424242"/>
      <name val="BC Sans"/>
    </font>
    <font>
      <sz val="12"/>
      <color rgb="FF424242"/>
      <name val="BC Sans"/>
    </font>
    <font>
      <b/>
      <sz val="11"/>
      <color theme="1" tint="4.9989318521683403E-2"/>
      <name val="BC Sans"/>
    </font>
    <font>
      <sz val="11"/>
      <color rgb="FF424242"/>
      <name val="BC Sans"/>
    </font>
    <font>
      <sz val="10"/>
      <color theme="1" tint="0.14999847407452621"/>
      <name val="BC Sans"/>
    </font>
    <font>
      <b/>
      <sz val="10"/>
      <color theme="1" tint="0.14999847407452621"/>
      <name val="BC Sans"/>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FFCC"/>
        <bgColor indexed="64"/>
      </patternFill>
    </fill>
    <fill>
      <patternFill patternType="solid">
        <fgColor rgb="FFF5F5F5"/>
        <bgColor indexed="64"/>
      </patternFill>
    </fill>
    <fill>
      <patternFill patternType="solid">
        <fgColor theme="0" tint="-0.14999847407452621"/>
        <bgColor indexed="64"/>
      </patternFill>
    </fill>
    <fill>
      <patternFill patternType="solid">
        <fgColor theme="0"/>
        <bgColor indexed="64"/>
      </patternFill>
    </fill>
    <fill>
      <patternFill patternType="solid">
        <fgColor rgb="FFFAFAFA"/>
        <bgColor indexed="64"/>
      </patternFill>
    </fill>
    <fill>
      <patternFill patternType="solid">
        <fgColor theme="0" tint="-4.9989318521683403E-2"/>
        <bgColor indexed="64"/>
      </patternFill>
    </fill>
    <fill>
      <patternFill patternType="solid">
        <fgColor rgb="FFEEEEEE"/>
        <bgColor indexed="64"/>
      </patternFill>
    </fill>
    <fill>
      <patternFill patternType="solid">
        <fgColor rgb="FFFFFFFF"/>
        <bgColor indexed="64"/>
      </patternFill>
    </fill>
    <fill>
      <patternFill patternType="solid">
        <fgColor theme="2" tint="-9.9978637043366805E-2"/>
        <bgColor indexed="64"/>
      </patternFill>
    </fill>
  </fills>
  <borders count="16">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dashed">
        <color theme="2" tint="-0.499984740745262"/>
      </bottom>
      <diagonal/>
    </border>
    <border>
      <left style="thin">
        <color theme="2" tint="-0.499984740745262"/>
      </left>
      <right style="thin">
        <color theme="2" tint="-0.499984740745262"/>
      </right>
      <top/>
      <bottom style="thin">
        <color theme="2" tint="-0.499984740745262"/>
      </bottom>
      <diagonal/>
    </border>
    <border>
      <left style="medium">
        <color rgb="FFE6E6E6"/>
      </left>
      <right style="medium">
        <color rgb="FFE6E6E6"/>
      </right>
      <top style="medium">
        <color rgb="FFE6E6E6"/>
      </top>
      <bottom style="medium">
        <color rgb="FFE6E6E6"/>
      </bottom>
      <diagonal/>
    </border>
    <border>
      <left/>
      <right style="medium">
        <color rgb="FFE6E6E6"/>
      </right>
      <top style="medium">
        <color rgb="FFE6E6E6"/>
      </top>
      <bottom style="medium">
        <color rgb="FFE6E6E6"/>
      </bottom>
      <diagonal/>
    </border>
    <border>
      <left style="medium">
        <color rgb="FFE6E6E6"/>
      </left>
      <right style="medium">
        <color rgb="FFE6E6E6"/>
      </right>
      <top/>
      <bottom style="medium">
        <color rgb="FFE6E6E6"/>
      </bottom>
      <diagonal/>
    </border>
    <border>
      <left style="medium">
        <color rgb="FFE6E6E6"/>
      </left>
      <right style="medium">
        <color rgb="FFE6E6E6"/>
      </right>
      <top/>
      <bottom/>
      <diagonal/>
    </border>
    <border>
      <left/>
      <right style="medium">
        <color rgb="FFE6E6E6"/>
      </right>
      <top/>
      <bottom style="medium">
        <color rgb="FFE6E6E6"/>
      </bottom>
      <diagonal/>
    </border>
    <border>
      <left/>
      <right style="medium">
        <color rgb="FFE6E6E6"/>
      </right>
      <top/>
      <bottom/>
      <diagonal/>
    </border>
    <border>
      <left style="dashed">
        <color theme="0" tint="-0.249977111117893"/>
      </left>
      <right style="dashed">
        <color theme="0" tint="-0.249977111117893"/>
      </right>
      <top style="dashed">
        <color theme="0" tint="-0.249977111117893"/>
      </top>
      <bottom style="dashed">
        <color theme="0" tint="-0.249977111117893"/>
      </bottom>
      <diagonal/>
    </border>
    <border>
      <left/>
      <right style="hair">
        <color theme="2" tint="-0.249977111117893"/>
      </right>
      <top style="thin">
        <color indexed="64"/>
      </top>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theme="2" tint="-0.499984740745262"/>
      </left>
      <right style="medium">
        <color indexed="64"/>
      </right>
      <top style="medium">
        <color indexed="64"/>
      </top>
      <bottom style="medium">
        <color indexed="64"/>
      </bottom>
      <diagonal/>
    </border>
  </borders>
  <cellStyleXfs count="4">
    <xf numFmtId="0" fontId="0" fillId="0" borderId="0"/>
    <xf numFmtId="0" fontId="1" fillId="2" borderId="0"/>
    <xf numFmtId="0" fontId="2" fillId="3" borderId="0"/>
    <xf numFmtId="0" fontId="25" fillId="0" borderId="0"/>
  </cellStyleXfs>
  <cellXfs count="115">
    <xf numFmtId="0" fontId="0" fillId="0" borderId="0" xfId="0"/>
    <xf numFmtId="0" fontId="0" fillId="0" borderId="0" xfId="0" applyAlignment="1">
      <alignment wrapText="1"/>
    </xf>
    <xf numFmtId="0" fontId="0" fillId="0" borderId="0" xfId="0" applyAlignment="1">
      <alignment horizontal="left" vertical="top" wrapText="1"/>
    </xf>
    <xf numFmtId="0" fontId="15" fillId="0" borderId="0" xfId="0" applyFont="1"/>
    <xf numFmtId="0" fontId="20" fillId="0" borderId="0" xfId="0" applyFont="1"/>
    <xf numFmtId="0" fontId="15" fillId="0" borderId="0" xfId="0" applyFont="1" applyAlignment="1">
      <alignment horizontal="left" vertical="top" wrapText="1"/>
    </xf>
    <xf numFmtId="0" fontId="20" fillId="0" borderId="0" xfId="0" applyFont="1" applyAlignment="1">
      <alignment horizontal="left" vertical="top" wrapText="1"/>
    </xf>
    <xf numFmtId="0" fontId="20" fillId="0" borderId="0" xfId="0" applyFont="1" applyAlignment="1">
      <alignment wrapText="1"/>
    </xf>
    <xf numFmtId="0" fontId="16" fillId="0" borderId="1" xfId="0" applyFont="1" applyBorder="1" applyAlignment="1">
      <alignment horizontal="left" vertical="top" wrapText="1"/>
    </xf>
    <xf numFmtId="0" fontId="11" fillId="2" borderId="1" xfId="1" applyFont="1" applyBorder="1" applyAlignment="1">
      <alignment horizontal="left" vertical="top" wrapText="1"/>
    </xf>
    <xf numFmtId="0" fontId="12" fillId="4" borderId="1" xfId="0" applyFont="1" applyFill="1" applyBorder="1" applyAlignment="1">
      <alignment horizontal="left" vertical="top" wrapText="1"/>
    </xf>
    <xf numFmtId="0" fontId="12" fillId="6" borderId="1" xfId="0" applyFont="1" applyFill="1" applyBorder="1" applyAlignment="1">
      <alignment horizontal="left" vertical="top" wrapText="1"/>
    </xf>
    <xf numFmtId="0" fontId="14" fillId="3" borderId="1" xfId="2" applyFont="1" applyBorder="1" applyAlignment="1">
      <alignment horizontal="left" vertical="top" wrapText="1"/>
    </xf>
    <xf numFmtId="0" fontId="29" fillId="0" borderId="1" xfId="0" applyFont="1" applyBorder="1" applyAlignment="1">
      <alignment horizontal="left" vertical="top" wrapText="1"/>
    </xf>
    <xf numFmtId="0" fontId="17" fillId="0" borderId="1" xfId="0" applyFont="1" applyBorder="1" applyAlignment="1">
      <alignment horizontal="left" vertical="top" wrapText="1"/>
    </xf>
    <xf numFmtId="0" fontId="8" fillId="0" borderId="1" xfId="0" applyFont="1" applyBorder="1" applyAlignment="1">
      <alignment horizontal="left" vertical="top" wrapText="1"/>
    </xf>
    <xf numFmtId="0" fontId="22" fillId="0" borderId="1" xfId="0" applyFont="1" applyBorder="1" applyAlignment="1">
      <alignment horizontal="left" vertical="top" wrapText="1"/>
    </xf>
    <xf numFmtId="0" fontId="26" fillId="0" borderId="1" xfId="0" applyFont="1" applyBorder="1" applyAlignment="1">
      <alignment horizontal="left" vertical="top" wrapText="1"/>
    </xf>
    <xf numFmtId="0" fontId="28" fillId="0" borderId="1" xfId="0" applyFont="1" applyBorder="1" applyAlignment="1">
      <alignment horizontal="left" vertical="top" wrapText="1"/>
    </xf>
    <xf numFmtId="0" fontId="18" fillId="0" borderId="1" xfId="0" applyFont="1" applyBorder="1" applyAlignment="1">
      <alignment horizontal="left" vertical="top" wrapText="1"/>
    </xf>
    <xf numFmtId="0" fontId="24" fillId="5" borderId="1" xfId="0" applyFont="1" applyFill="1" applyBorder="1" applyAlignment="1">
      <alignment horizontal="left" vertical="top" wrapText="1"/>
    </xf>
    <xf numFmtId="0" fontId="27" fillId="0" borderId="1" xfId="0" applyFont="1" applyBorder="1" applyAlignment="1">
      <alignment horizontal="left" vertical="top" wrapText="1"/>
    </xf>
    <xf numFmtId="0" fontId="12" fillId="7" borderId="1" xfId="0" applyFont="1" applyFill="1" applyBorder="1" applyAlignment="1">
      <alignment horizontal="left" vertical="top" wrapText="1"/>
    </xf>
    <xf numFmtId="0" fontId="17" fillId="8" borderId="1" xfId="0" applyFont="1" applyFill="1" applyBorder="1" applyAlignment="1">
      <alignment horizontal="left" vertical="top" wrapText="1"/>
    </xf>
    <xf numFmtId="0" fontId="12" fillId="2" borderId="1" xfId="1" applyFont="1" applyBorder="1" applyAlignment="1">
      <alignment horizontal="left" vertical="top" wrapText="1"/>
    </xf>
    <xf numFmtId="0" fontId="12" fillId="8" borderId="1" xfId="0" applyFont="1" applyFill="1" applyBorder="1" applyAlignment="1">
      <alignment horizontal="left" vertical="top" wrapText="1"/>
    </xf>
    <xf numFmtId="0" fontId="12" fillId="3" borderId="1" xfId="2" applyFont="1" applyBorder="1" applyAlignment="1">
      <alignment horizontal="left" vertical="top" wrapText="1"/>
    </xf>
    <xf numFmtId="0" fontId="27" fillId="0" borderId="1" xfId="0" applyFont="1" applyBorder="1" applyAlignment="1">
      <alignment vertical="top" wrapText="1"/>
    </xf>
    <xf numFmtId="0" fontId="22" fillId="9" borderId="1" xfId="0" applyFont="1" applyFill="1" applyBorder="1" applyAlignment="1">
      <alignment horizontal="left" vertical="top" wrapText="1"/>
    </xf>
    <xf numFmtId="0" fontId="17" fillId="9" borderId="1" xfId="0" applyFont="1" applyFill="1" applyBorder="1" applyAlignment="1">
      <alignment horizontal="left" vertical="top" wrapText="1"/>
    </xf>
    <xf numFmtId="0" fontId="23" fillId="9" borderId="1" xfId="0" applyFont="1" applyFill="1" applyBorder="1" applyAlignment="1">
      <alignment horizontal="left" vertical="top" wrapText="1"/>
    </xf>
    <xf numFmtId="0" fontId="9" fillId="8" borderId="1" xfId="0" applyFont="1" applyFill="1" applyBorder="1" applyAlignment="1">
      <alignment horizontal="left" vertical="top" wrapText="1"/>
    </xf>
    <xf numFmtId="0" fontId="13" fillId="8" borderId="1" xfId="0" applyFont="1" applyFill="1" applyBorder="1" applyAlignment="1">
      <alignment horizontal="left" vertical="top" wrapText="1"/>
    </xf>
    <xf numFmtId="0" fontId="16" fillId="9" borderId="1" xfId="0" applyFont="1" applyFill="1" applyBorder="1" applyAlignment="1">
      <alignment horizontal="left" vertical="top" wrapText="1"/>
    </xf>
    <xf numFmtId="0" fontId="19" fillId="8" borderId="1" xfId="0" applyFont="1" applyFill="1" applyBorder="1" applyAlignment="1">
      <alignment horizontal="left" vertical="top" wrapText="1"/>
    </xf>
    <xf numFmtId="0" fontId="12" fillId="0" borderId="1" xfId="0" applyFont="1" applyBorder="1" applyAlignment="1">
      <alignment horizontal="left" vertical="top" wrapText="1"/>
    </xf>
    <xf numFmtId="0" fontId="29" fillId="0" borderId="3" xfId="0" applyFont="1" applyBorder="1" applyAlignment="1">
      <alignment horizontal="left" vertical="top" wrapText="1"/>
    </xf>
    <xf numFmtId="0" fontId="17" fillId="0" borderId="3" xfId="0" applyFont="1" applyBorder="1" applyAlignment="1">
      <alignment horizontal="left" vertical="top" wrapText="1"/>
    </xf>
    <xf numFmtId="0" fontId="22" fillId="0" borderId="3" xfId="0" quotePrefix="1" applyFont="1" applyBorder="1" applyAlignment="1">
      <alignment horizontal="left" vertical="top" wrapText="1"/>
    </xf>
    <xf numFmtId="0" fontId="8" fillId="0" borderId="3" xfId="0" applyFont="1" applyBorder="1" applyAlignment="1">
      <alignment horizontal="left" vertical="top" wrapText="1"/>
    </xf>
    <xf numFmtId="0" fontId="26" fillId="0" borderId="3" xfId="0" applyFont="1" applyBorder="1" applyAlignment="1">
      <alignment horizontal="left" vertical="top" wrapText="1"/>
    </xf>
    <xf numFmtId="0" fontId="28" fillId="0" borderId="3" xfId="0" applyFont="1" applyBorder="1" applyAlignment="1">
      <alignment horizontal="left" vertical="top" wrapText="1"/>
    </xf>
    <xf numFmtId="0" fontId="16" fillId="0" borderId="2" xfId="0" applyFont="1" applyBorder="1" applyAlignment="1">
      <alignment horizontal="left" vertical="top" wrapText="1"/>
    </xf>
    <xf numFmtId="0" fontId="10" fillId="0" borderId="2" xfId="0" applyFont="1" applyBorder="1" applyAlignment="1">
      <alignment horizontal="left" vertical="top" wrapText="1"/>
    </xf>
    <xf numFmtId="0" fontId="21" fillId="0" borderId="2" xfId="0" applyFont="1" applyBorder="1" applyAlignment="1">
      <alignment horizontal="left" vertical="top" wrapText="1"/>
    </xf>
    <xf numFmtId="0" fontId="11" fillId="2" borderId="2" xfId="1" applyFont="1" applyBorder="1" applyAlignment="1">
      <alignment horizontal="left" vertical="top" wrapText="1"/>
    </xf>
    <xf numFmtId="0" fontId="12" fillId="4" borderId="2" xfId="0" applyFont="1" applyFill="1" applyBorder="1" applyAlignment="1">
      <alignment horizontal="left" vertical="top" wrapText="1"/>
    </xf>
    <xf numFmtId="0" fontId="13" fillId="5" borderId="2" xfId="0" applyFont="1" applyFill="1" applyBorder="1" applyAlignment="1">
      <alignment horizontal="left" vertical="top" wrapText="1"/>
    </xf>
    <xf numFmtId="0" fontId="12" fillId="6" borderId="2" xfId="0" applyFont="1" applyFill="1" applyBorder="1" applyAlignment="1">
      <alignment horizontal="left" vertical="top" wrapText="1"/>
    </xf>
    <xf numFmtId="0" fontId="14" fillId="3" borderId="2" xfId="2" applyFont="1" applyBorder="1" applyAlignment="1">
      <alignment horizontal="left" vertical="top" wrapText="1"/>
    </xf>
    <xf numFmtId="0" fontId="30" fillId="0" borderId="0" xfId="0" applyFont="1"/>
    <xf numFmtId="0" fontId="31" fillId="5" borderId="4" xfId="0" applyFont="1" applyFill="1" applyBorder="1" applyAlignment="1">
      <alignment horizontal="left" vertical="center" wrapText="1" indent="1"/>
    </xf>
    <xf numFmtId="0" fontId="31" fillId="5" borderId="5" xfId="0" applyFont="1" applyFill="1" applyBorder="1" applyAlignment="1">
      <alignment horizontal="left" vertical="center" wrapText="1" indent="1"/>
    </xf>
    <xf numFmtId="0" fontId="32" fillId="8" borderId="9" xfId="0" applyFont="1" applyFill="1" applyBorder="1" applyAlignment="1">
      <alignment horizontal="left" vertical="center" wrapText="1" indent="1"/>
    </xf>
    <xf numFmtId="0" fontId="32" fillId="8" borderId="8" xfId="0" applyFont="1" applyFill="1" applyBorder="1" applyAlignment="1">
      <alignment horizontal="left" vertical="center" wrapText="1" indent="1"/>
    </xf>
    <xf numFmtId="0" fontId="7" fillId="0" borderId="10" xfId="0" applyFont="1" applyBorder="1" applyAlignment="1">
      <alignment vertical="top" wrapText="1"/>
    </xf>
    <xf numFmtId="0" fontId="25" fillId="0" borderId="10" xfId="3" applyBorder="1" applyAlignment="1">
      <alignment vertical="top" wrapText="1"/>
    </xf>
    <xf numFmtId="0" fontId="25" fillId="0" borderId="11" xfId="3" applyBorder="1" applyAlignment="1">
      <alignment horizontal="left" vertical="top" wrapText="1"/>
    </xf>
    <xf numFmtId="0" fontId="25" fillId="0" borderId="0" xfId="3" applyAlignment="1">
      <alignment horizontal="left" vertical="top"/>
    </xf>
    <xf numFmtId="0" fontId="5" fillId="0" borderId="10" xfId="0" applyFont="1" applyBorder="1" applyAlignment="1">
      <alignment vertical="top" wrapText="1"/>
    </xf>
    <xf numFmtId="0" fontId="33" fillId="0" borderId="10" xfId="3" applyFont="1" applyBorder="1" applyAlignment="1">
      <alignment vertical="top" wrapText="1"/>
    </xf>
    <xf numFmtId="0" fontId="34" fillId="0" borderId="10" xfId="0" applyFont="1" applyBorder="1" applyAlignment="1">
      <alignment vertical="top" wrapText="1"/>
    </xf>
    <xf numFmtId="0" fontId="35" fillId="10" borderId="10" xfId="0" applyFont="1" applyFill="1" applyBorder="1" applyAlignment="1">
      <alignment vertical="top" wrapText="1"/>
    </xf>
    <xf numFmtId="0" fontId="35" fillId="11" borderId="10" xfId="0" applyFont="1" applyFill="1" applyBorder="1" applyAlignment="1">
      <alignment vertical="top" wrapText="1"/>
    </xf>
    <xf numFmtId="0" fontId="30" fillId="0" borderId="10" xfId="0" applyFont="1" applyBorder="1" applyAlignment="1">
      <alignment vertical="top" wrapText="1"/>
    </xf>
    <xf numFmtId="0" fontId="0" fillId="0" borderId="0" xfId="0" applyAlignment="1">
      <alignment vertical="top" wrapText="1"/>
    </xf>
    <xf numFmtId="0" fontId="7" fillId="0" borderId="0" xfId="0" applyFont="1" applyAlignment="1">
      <alignment vertical="top" wrapText="1"/>
    </xf>
    <xf numFmtId="0" fontId="25" fillId="0" borderId="0" xfId="3" quotePrefix="1" applyAlignment="1">
      <alignment wrapText="1"/>
    </xf>
    <xf numFmtId="0" fontId="0" fillId="0" borderId="0" xfId="0" applyAlignment="1">
      <alignment horizontal="left" wrapText="1"/>
    </xf>
    <xf numFmtId="0" fontId="7" fillId="0" borderId="0" xfId="0" applyFont="1" applyAlignment="1">
      <alignment horizontal="left" wrapText="1"/>
    </xf>
    <xf numFmtId="0" fontId="33" fillId="0" borderId="0" xfId="3" quotePrefix="1" applyFont="1" applyAlignment="1">
      <alignment horizontal="left" vertical="top" wrapText="1"/>
    </xf>
    <xf numFmtId="0" fontId="36" fillId="0" borderId="0" xfId="0" applyFont="1" applyAlignment="1">
      <alignment horizontal="left" vertical="top" wrapText="1"/>
    </xf>
    <xf numFmtId="0" fontId="30" fillId="8" borderId="8" xfId="0" applyFont="1" applyFill="1" applyBorder="1" applyAlignment="1">
      <alignment horizontal="left" vertical="top" wrapText="1" indent="1"/>
    </xf>
    <xf numFmtId="0" fontId="37" fillId="0" borderId="0" xfId="0" applyFont="1"/>
    <xf numFmtId="0" fontId="38" fillId="5" borderId="4" xfId="0" applyFont="1" applyFill="1" applyBorder="1" applyAlignment="1">
      <alignment horizontal="right" vertical="top" wrapText="1" indent="1"/>
    </xf>
    <xf numFmtId="0" fontId="39" fillId="0" borderId="0" xfId="0" applyFont="1" applyAlignment="1">
      <alignment horizontal="left" vertical="top" wrapText="1"/>
    </xf>
    <xf numFmtId="0" fontId="11" fillId="2" borderId="2" xfId="1" applyFont="1" applyBorder="1" applyAlignment="1">
      <alignment horizontal="right" vertical="top" wrapText="1"/>
    </xf>
    <xf numFmtId="0" fontId="12" fillId="4" borderId="2" xfId="0" applyFont="1" applyFill="1" applyBorder="1" applyAlignment="1">
      <alignment horizontal="right" vertical="top" wrapText="1"/>
    </xf>
    <xf numFmtId="0" fontId="13" fillId="5" borderId="2" xfId="0" applyFont="1" applyFill="1" applyBorder="1" applyAlignment="1">
      <alignment horizontal="right" vertical="top" wrapText="1"/>
    </xf>
    <xf numFmtId="0" fontId="12" fillId="6" borderId="2" xfId="0" applyFont="1" applyFill="1" applyBorder="1" applyAlignment="1">
      <alignment horizontal="right" vertical="top" wrapText="1"/>
    </xf>
    <xf numFmtId="0" fontId="14" fillId="3" borderId="2" xfId="2" applyFont="1" applyBorder="1" applyAlignment="1">
      <alignment horizontal="right" vertical="top" wrapText="1"/>
    </xf>
    <xf numFmtId="0" fontId="38" fillId="5" borderId="5" xfId="0" applyFont="1" applyFill="1" applyBorder="1" applyAlignment="1">
      <alignment horizontal="left" vertical="top" wrapText="1" indent="1"/>
    </xf>
    <xf numFmtId="0" fontId="39" fillId="8" borderId="8" xfId="0" applyFont="1" applyFill="1" applyBorder="1" applyAlignment="1">
      <alignment horizontal="left" vertical="top" wrapText="1" indent="1"/>
    </xf>
    <xf numFmtId="0" fontId="0" fillId="0" borderId="0" xfId="0" applyAlignment="1">
      <alignment horizontal="left" wrapText="1" indent="1"/>
    </xf>
    <xf numFmtId="0" fontId="25" fillId="0" borderId="0" xfId="3" applyAlignment="1">
      <alignment wrapText="1"/>
    </xf>
    <xf numFmtId="0" fontId="6" fillId="12" borderId="0" xfId="0" applyFont="1" applyFill="1" applyAlignment="1">
      <alignment horizontal="left" vertical="top" wrapText="1"/>
    </xf>
    <xf numFmtId="0" fontId="0" fillId="12" borderId="0" xfId="0" applyFill="1"/>
    <xf numFmtId="0" fontId="3" fillId="12" borderId="0" xfId="0" applyFont="1" applyFill="1" applyAlignment="1">
      <alignment wrapText="1"/>
    </xf>
    <xf numFmtId="0" fontId="30" fillId="0" borderId="0" xfId="0" applyFont="1" applyAlignment="1">
      <alignment vertical="top" wrapText="1"/>
    </xf>
    <xf numFmtId="0" fontId="20" fillId="0" borderId="0" xfId="0" applyFont="1" applyAlignment="1">
      <alignment vertical="top"/>
    </xf>
    <xf numFmtId="0" fontId="41" fillId="0" borderId="0" xfId="0" applyFont="1" applyAlignment="1">
      <alignment vertical="center" wrapText="1"/>
    </xf>
    <xf numFmtId="0" fontId="42" fillId="0" borderId="0" xfId="0" applyFont="1" applyAlignment="1">
      <alignment horizontal="left" vertical="center" wrapText="1" indent="1"/>
    </xf>
    <xf numFmtId="0" fontId="41" fillId="0" borderId="0" xfId="0" applyFont="1" applyAlignment="1">
      <alignment horizontal="left" vertical="center" wrapText="1" indent="3"/>
    </xf>
    <xf numFmtId="0" fontId="41" fillId="12" borderId="0" xfId="0" applyFont="1" applyFill="1" applyAlignment="1">
      <alignment vertical="center" wrapText="1"/>
    </xf>
    <xf numFmtId="0" fontId="38" fillId="0" borderId="12" xfId="0" applyFont="1" applyBorder="1" applyAlignment="1">
      <alignment horizontal="left" vertical="top" wrapText="1"/>
    </xf>
    <xf numFmtId="0" fontId="40" fillId="0" borderId="12" xfId="0" applyFont="1" applyBorder="1" applyAlignment="1">
      <alignment horizontal="left" vertical="top" wrapText="1"/>
    </xf>
    <xf numFmtId="0" fontId="7" fillId="0" borderId="12" xfId="0" applyFont="1" applyBorder="1" applyAlignment="1">
      <alignment horizontal="left" vertical="top" wrapText="1"/>
    </xf>
    <xf numFmtId="0" fontId="4" fillId="0" borderId="12" xfId="0" applyFont="1" applyBorder="1" applyAlignment="1">
      <alignment horizontal="left" vertical="top" wrapText="1"/>
    </xf>
    <xf numFmtId="0" fontId="36" fillId="0" borderId="12" xfId="0" applyFont="1" applyBorder="1" applyAlignment="1">
      <alignment horizontal="left" vertical="top" wrapText="1"/>
    </xf>
    <xf numFmtId="0" fontId="36" fillId="0" borderId="12" xfId="0" applyFont="1" applyBorder="1" applyAlignment="1">
      <alignment horizontal="left" vertical="top"/>
    </xf>
    <xf numFmtId="0" fontId="36" fillId="8" borderId="12" xfId="0" applyFont="1" applyFill="1" applyBorder="1" applyAlignment="1">
      <alignment horizontal="left" vertical="top" wrapText="1"/>
    </xf>
    <xf numFmtId="0" fontId="25" fillId="0" borderId="0" xfId="3" applyAlignment="1">
      <alignment vertical="top" wrapText="1"/>
    </xf>
    <xf numFmtId="0" fontId="8" fillId="0" borderId="15" xfId="0" applyFont="1" applyBorder="1" applyAlignment="1">
      <alignment horizontal="left" vertical="top" wrapText="1"/>
    </xf>
    <xf numFmtId="0" fontId="20" fillId="0" borderId="13" xfId="0" applyFont="1" applyBorder="1" applyAlignment="1">
      <alignment horizontal="left" vertical="top"/>
    </xf>
    <xf numFmtId="0" fontId="0" fillId="0" borderId="14" xfId="0" applyBorder="1" applyAlignment="1">
      <alignment horizontal="left" vertical="top"/>
    </xf>
    <xf numFmtId="0" fontId="20" fillId="0" borderId="0" xfId="0" applyFont="1" applyAlignment="1">
      <alignment horizontal="left" vertical="top"/>
    </xf>
    <xf numFmtId="0" fontId="0" fillId="0" borderId="0" xfId="0" applyAlignment="1">
      <alignment horizontal="left" vertical="top"/>
    </xf>
    <xf numFmtId="0" fontId="0" fillId="0" borderId="14" xfId="0" applyBorder="1" applyAlignment="1">
      <alignment horizontal="right" vertical="top"/>
    </xf>
    <xf numFmtId="0" fontId="0" fillId="0" borderId="0" xfId="0" applyAlignment="1">
      <alignment horizontal="right" vertical="top" wrapText="1"/>
    </xf>
    <xf numFmtId="0" fontId="44" fillId="0" borderId="0" xfId="0" applyFont="1" applyAlignment="1">
      <alignment vertical="center" wrapText="1"/>
    </xf>
    <xf numFmtId="0" fontId="12" fillId="0" borderId="0" xfId="0" applyFont="1" applyAlignment="1">
      <alignment horizontal="left" vertical="top" wrapText="1"/>
    </xf>
    <xf numFmtId="0" fontId="45" fillId="0" borderId="0" xfId="0" applyFont="1" applyAlignment="1">
      <alignment horizontal="left" vertical="top" wrapText="1" indent="1"/>
    </xf>
    <xf numFmtId="0" fontId="31" fillId="8" borderId="4" xfId="0" applyFont="1" applyFill="1" applyBorder="1" applyAlignment="1">
      <alignment horizontal="left" vertical="center" wrapText="1" indent="1"/>
    </xf>
    <xf numFmtId="0" fontId="0" fillId="0" borderId="7" xfId="0" applyBorder="1"/>
    <xf numFmtId="0" fontId="0" fillId="0" borderId="6" xfId="0" applyBorder="1"/>
  </cellXfs>
  <cellStyles count="4">
    <cellStyle name="Bad" xfId="2" builtinId="27"/>
    <cellStyle name="Good" xfId="1" builtinId="26"/>
    <cellStyle name="Hyperlink" xfId="3" builtinId="8"/>
    <cellStyle name="Normal" xfId="0" builtinId="0"/>
  </cellStyles>
  <dxfs count="12">
    <dxf>
      <font>
        <b/>
        <i val="0"/>
        <strike val="0"/>
        <color theme="9" tint="-0.499984740745262"/>
      </font>
      <fill>
        <patternFill>
          <bgColor rgb="FFC2FACD"/>
        </patternFill>
      </fill>
    </dxf>
    <dxf>
      <font>
        <b/>
        <i val="0"/>
      </font>
      <fill>
        <patternFill>
          <bgColor rgb="FFFEFFDD"/>
        </patternFill>
      </fill>
    </dxf>
    <dxf>
      <font>
        <b/>
        <i val="0"/>
        <strike val="0"/>
      </font>
    </dxf>
    <dxf>
      <font>
        <b/>
        <i val="0"/>
        <strike val="0"/>
      </font>
      <fill>
        <patternFill>
          <bgColor theme="6" tint="0.79998168889431442"/>
        </patternFill>
      </fill>
    </dxf>
    <dxf>
      <font>
        <b/>
        <i val="0"/>
        <strike val="0"/>
        <color rgb="FFB03636"/>
      </font>
      <fill>
        <patternFill>
          <bgColor rgb="FFF0BABA"/>
        </patternFill>
      </fill>
    </dxf>
    <dxf>
      <font>
        <b/>
        <i val="0"/>
        <color theme="5" tint="-0.499984740745262"/>
      </font>
      <fill>
        <patternFill>
          <bgColor theme="7" tint="0.39994506668294322"/>
        </patternFill>
      </fill>
      <border>
        <left style="thin">
          <color auto="1"/>
        </left>
        <right style="thin">
          <color auto="1"/>
        </right>
        <top style="thin">
          <color auto="1"/>
        </top>
        <bottom style="thin">
          <color auto="1"/>
        </bottom>
        <vertical/>
        <horizontal/>
      </border>
    </dxf>
    <dxf>
      <font>
        <b/>
        <i val="0"/>
        <strike val="0"/>
        <color theme="5" tint="-0.499984740745262"/>
      </font>
      <fill>
        <patternFill>
          <bgColor theme="7" tint="0.39994506668294322"/>
        </patternFill>
      </fill>
      <border>
        <left style="thin">
          <color auto="1"/>
        </left>
        <right style="thin">
          <color auto="1"/>
        </right>
        <top style="thin">
          <color auto="1"/>
        </top>
        <bottom style="thin">
          <color auto="1"/>
        </bottom>
        <vertical/>
        <horizontal/>
      </border>
    </dxf>
    <dxf>
      <font>
        <b/>
        <i val="0"/>
        <strike val="0"/>
        <color theme="9" tint="-0.499984740745262"/>
      </font>
      <fill>
        <patternFill>
          <bgColor rgb="FFC2FACD"/>
        </patternFill>
      </fill>
    </dxf>
    <dxf>
      <font>
        <b/>
        <i val="0"/>
      </font>
      <fill>
        <patternFill>
          <bgColor rgb="FFFEFFDD"/>
        </patternFill>
      </fill>
    </dxf>
    <dxf>
      <font>
        <b/>
        <i val="0"/>
        <strike val="0"/>
      </font>
    </dxf>
    <dxf>
      <font>
        <b/>
        <i val="0"/>
        <strike val="0"/>
      </font>
      <fill>
        <patternFill>
          <bgColor theme="6" tint="0.79998168889431442"/>
        </patternFill>
      </fill>
    </dxf>
    <dxf>
      <font>
        <b/>
        <i val="0"/>
        <strike val="0"/>
        <color rgb="FFB03636"/>
      </font>
      <fill>
        <patternFill>
          <bgColor rgb="FFF0BABA"/>
        </patternFill>
      </fill>
    </dxf>
  </dxfs>
  <tableStyles count="0" defaultTableStyle="TableStyleMedium2" defaultPivotStyle="PivotStyleLight16"/>
  <colors>
    <mruColors>
      <color rgb="FFB03636"/>
      <color rgb="FF9A4C4C"/>
      <color rgb="FFF0BABA"/>
      <color rgb="FFCC0000"/>
      <color rgb="FFFEFFDD"/>
      <color rgb="FFC2FAC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helio.app/ux-research/ux-research-methods/heuristic-evaluation/" TargetMode="External"/><Relationship Id="rId18" Type="http://schemas.openxmlformats.org/officeDocument/2006/relationships/hyperlink" Target="https://www.heartframework.com/" TargetMode="External"/><Relationship Id="rId26" Type="http://schemas.openxmlformats.org/officeDocument/2006/relationships/hyperlink" Target="https://www.dscout.com/people-nerds/ux-scorecard" TargetMode="External"/><Relationship Id="rId39" Type="http://schemas.openxmlformats.org/officeDocument/2006/relationships/hyperlink" Target="https://measuringu.com/ux-scorecard/" TargetMode="External"/><Relationship Id="rId21" Type="http://schemas.openxmlformats.org/officeDocument/2006/relationships/hyperlink" Target="https://www.heartframework.com/" TargetMode="External"/><Relationship Id="rId34" Type="http://schemas.openxmlformats.org/officeDocument/2006/relationships/hyperlink" Target="https://blog.uxtweak.com/ux-scorecard/" TargetMode="External"/><Relationship Id="rId7" Type="http://schemas.openxmlformats.org/officeDocument/2006/relationships/hyperlink" Target="https://www.interaction-design.org/literature/article/shneiderman-s-eight-golden-rules-will-help-you-design-better-interfaces" TargetMode="External"/><Relationship Id="rId2" Type="http://schemas.openxmlformats.org/officeDocument/2006/relationships/hyperlink" Target="https://www.interaction-design.org/literature/article/shneiderman-s-eight-golden-rules-will-help-you-design-better-interfaces" TargetMode="External"/><Relationship Id="rId16" Type="http://schemas.openxmlformats.org/officeDocument/2006/relationships/hyperlink" Target="https://helio.app/ux-research/ux-research-methods/heuristic-evaluation/" TargetMode="External"/><Relationship Id="rId20" Type="http://schemas.openxmlformats.org/officeDocument/2006/relationships/hyperlink" Target="https://www.heartframework.com/" TargetMode="External"/><Relationship Id="rId29" Type="http://schemas.openxmlformats.org/officeDocument/2006/relationships/hyperlink" Target="https://www.dscout.com/people-nerds/ux-scorecard" TargetMode="External"/><Relationship Id="rId41" Type="http://schemas.openxmlformats.org/officeDocument/2006/relationships/hyperlink" Target="https://maze.co/resources/question-bank/" TargetMode="External"/><Relationship Id="rId1" Type="http://schemas.openxmlformats.org/officeDocument/2006/relationships/hyperlink" Target="https://www.interaction-design.org/literature/article/shneiderman-s-eight-golden-rules-will-help-you-design-better-interfaces" TargetMode="External"/><Relationship Id="rId6" Type="http://schemas.openxmlformats.org/officeDocument/2006/relationships/hyperlink" Target="https://www.interaction-design.org/literature/article/shneiderman-s-eight-golden-rules-will-help-you-design-better-interfaces" TargetMode="External"/><Relationship Id="rId11" Type="http://schemas.openxmlformats.org/officeDocument/2006/relationships/hyperlink" Target="https://helio.app/ux-research/ux-research-methods/heuristic-evaluation/" TargetMode="External"/><Relationship Id="rId24" Type="http://schemas.openxmlformats.org/officeDocument/2006/relationships/hyperlink" Target="https://www.dscout.com/people-nerds/ux-scorecard" TargetMode="External"/><Relationship Id="rId32" Type="http://schemas.openxmlformats.org/officeDocument/2006/relationships/hyperlink" Target="https://blog.uxtweak.com/ux-scorecard/" TargetMode="External"/><Relationship Id="rId37" Type="http://schemas.openxmlformats.org/officeDocument/2006/relationships/hyperlink" Target="https://blog.uxtweak.com/ux-scorecard/" TargetMode="External"/><Relationship Id="rId40" Type="http://schemas.openxmlformats.org/officeDocument/2006/relationships/hyperlink" Target="https://measuringu.com/ux-scorecard/" TargetMode="External"/><Relationship Id="rId5" Type="http://schemas.openxmlformats.org/officeDocument/2006/relationships/hyperlink" Target="https://www.interaction-design.org/literature/article/shneiderman-s-eight-golden-rules-will-help-you-design-better-interfaces" TargetMode="External"/><Relationship Id="rId15" Type="http://schemas.openxmlformats.org/officeDocument/2006/relationships/hyperlink" Target="https://helio.app/ux-research/ux-research-methods/heuristic-evaluation/" TargetMode="External"/><Relationship Id="rId23" Type="http://schemas.openxmlformats.org/officeDocument/2006/relationships/hyperlink" Target="https://www.dscout.com/people-nerds/ux-scorecard" TargetMode="External"/><Relationship Id="rId28" Type="http://schemas.openxmlformats.org/officeDocument/2006/relationships/hyperlink" Target="https://www.dscout.com/people-nerds/ux-scorecard" TargetMode="External"/><Relationship Id="rId36" Type="http://schemas.openxmlformats.org/officeDocument/2006/relationships/hyperlink" Target="https://blog.uxtweak.com/ux-scorecard/" TargetMode="External"/><Relationship Id="rId10" Type="http://schemas.openxmlformats.org/officeDocument/2006/relationships/hyperlink" Target="https://helio.app/ux-research/ux-research-methods/heuristic-evaluation/" TargetMode="External"/><Relationship Id="rId19" Type="http://schemas.openxmlformats.org/officeDocument/2006/relationships/hyperlink" Target="https://www.heartframework.com/" TargetMode="External"/><Relationship Id="rId31" Type="http://schemas.openxmlformats.org/officeDocument/2006/relationships/hyperlink" Target="https://blog.uxtweak.com/ux-scorecard/" TargetMode="External"/><Relationship Id="rId4" Type="http://schemas.openxmlformats.org/officeDocument/2006/relationships/hyperlink" Target="https://www.interaction-design.org/literature/article/shneiderman-s-eight-golden-rules-will-help-you-design-better-interfaces" TargetMode="External"/><Relationship Id="rId9" Type="http://schemas.openxmlformats.org/officeDocument/2006/relationships/hyperlink" Target="https://helio.app/ux-research/ux-research-methods/heuristic-evaluation/" TargetMode="External"/><Relationship Id="rId14" Type="http://schemas.openxmlformats.org/officeDocument/2006/relationships/hyperlink" Target="https://helio.app/ux-research/ux-research-methods/heuristic-evaluation/" TargetMode="External"/><Relationship Id="rId22" Type="http://schemas.openxmlformats.org/officeDocument/2006/relationships/hyperlink" Target="https://www.heartframework.com/" TargetMode="External"/><Relationship Id="rId27" Type="http://schemas.openxmlformats.org/officeDocument/2006/relationships/hyperlink" Target="https://www.dscout.com/people-nerds/ux-scorecard" TargetMode="External"/><Relationship Id="rId30" Type="http://schemas.openxmlformats.org/officeDocument/2006/relationships/hyperlink" Target="https://www.dscout.com/people-nerds/ux-scorecard" TargetMode="External"/><Relationship Id="rId35" Type="http://schemas.openxmlformats.org/officeDocument/2006/relationships/hyperlink" Target="https://blog.uxtweak.com/ux-scorecard/" TargetMode="External"/><Relationship Id="rId8" Type="http://schemas.openxmlformats.org/officeDocument/2006/relationships/hyperlink" Target="https://www.interaction-design.org/literature/article/shneiderman-s-eight-golden-rules-will-help-you-design-better-interfaces" TargetMode="External"/><Relationship Id="rId3" Type="http://schemas.openxmlformats.org/officeDocument/2006/relationships/hyperlink" Target="https://www.interaction-design.org/literature/article/shneiderman-s-eight-golden-rules-will-help-you-design-better-interfaces" TargetMode="External"/><Relationship Id="rId12" Type="http://schemas.openxmlformats.org/officeDocument/2006/relationships/hyperlink" Target="https://helio.app/ux-research/ux-research-methods/heuristic-evaluation/" TargetMode="External"/><Relationship Id="rId17" Type="http://schemas.openxmlformats.org/officeDocument/2006/relationships/hyperlink" Target="https://helio.app/ux-research/ux-research-methods/heuristic-evaluation/" TargetMode="External"/><Relationship Id="rId25" Type="http://schemas.openxmlformats.org/officeDocument/2006/relationships/hyperlink" Target="https://www.dscout.com/people-nerds/ux-scorecard" TargetMode="External"/><Relationship Id="rId33" Type="http://schemas.openxmlformats.org/officeDocument/2006/relationships/hyperlink" Target="https://blog.uxtweak.com/ux-scorecard/" TargetMode="External"/><Relationship Id="rId38" Type="http://schemas.openxmlformats.org/officeDocument/2006/relationships/hyperlink" Target="https://blog.uxtweak.com/ux-scorec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5"/>
  <sheetViews>
    <sheetView topLeftCell="A23" workbookViewId="0">
      <selection activeCell="A7" sqref="A7"/>
    </sheetView>
  </sheetViews>
  <sheetFormatPr defaultRowHeight="15" x14ac:dyDescent="0.25"/>
  <cols>
    <col min="1" max="1" width="85.140625" style="1" customWidth="1"/>
    <col min="2" max="2" width="37.140625" customWidth="1"/>
  </cols>
  <sheetData>
    <row r="1" spans="1:2" ht="16.5" customHeight="1" x14ac:dyDescent="0.25">
      <c r="A1" s="85" t="s">
        <v>0</v>
      </c>
      <c r="B1" s="86"/>
    </row>
    <row r="3" spans="1:2" ht="33" customHeight="1" x14ac:dyDescent="0.25">
      <c r="A3" s="71" t="s">
        <v>545</v>
      </c>
    </row>
    <row r="4" spans="1:2" ht="49.5" customHeight="1" x14ac:dyDescent="0.25">
      <c r="A4" s="71" t="s">
        <v>1</v>
      </c>
    </row>
    <row r="5" spans="1:2" ht="49.5" customHeight="1" x14ac:dyDescent="0.25">
      <c r="A5" s="71" t="s">
        <v>2</v>
      </c>
    </row>
    <row r="6" spans="1:2" ht="67.5" customHeight="1" x14ac:dyDescent="0.25">
      <c r="A6" s="71" t="s">
        <v>547</v>
      </c>
    </row>
    <row r="7" spans="1:2" ht="49.5" customHeight="1" x14ac:dyDescent="0.25">
      <c r="A7" s="71" t="s">
        <v>546</v>
      </c>
    </row>
    <row r="8" spans="1:2" ht="16.5" customHeight="1" x14ac:dyDescent="0.25">
      <c r="A8" s="85" t="s">
        <v>3</v>
      </c>
      <c r="B8" s="86"/>
    </row>
    <row r="9" spans="1:2" ht="14.25" customHeight="1" x14ac:dyDescent="0.25">
      <c r="A9" s="75" t="s">
        <v>4</v>
      </c>
    </row>
    <row r="10" spans="1:2" ht="38.25" customHeight="1" x14ac:dyDescent="0.25">
      <c r="A10" s="75" t="s">
        <v>5</v>
      </c>
    </row>
    <row r="11" spans="1:2" ht="33" customHeight="1" x14ac:dyDescent="0.25">
      <c r="A11" s="75" t="s">
        <v>6</v>
      </c>
    </row>
    <row r="12" spans="1:2" x14ac:dyDescent="0.25">
      <c r="A12" s="68"/>
    </row>
    <row r="13" spans="1:2" ht="17.25" customHeight="1" thickBot="1" x14ac:dyDescent="0.35">
      <c r="A13" s="69" t="s">
        <v>7</v>
      </c>
    </row>
    <row r="14" spans="1:2" s="73" customFormat="1" ht="20.100000000000001" customHeight="1" thickBot="1" x14ac:dyDescent="0.35">
      <c r="A14" s="74" t="s">
        <v>8</v>
      </c>
      <c r="B14" s="81" t="s">
        <v>9</v>
      </c>
    </row>
    <row r="15" spans="1:2" s="73" customFormat="1" ht="37.5" customHeight="1" thickBot="1" x14ac:dyDescent="0.35">
      <c r="A15" s="76" t="s">
        <v>10</v>
      </c>
      <c r="B15" s="82" t="s">
        <v>11</v>
      </c>
    </row>
    <row r="16" spans="1:2" s="73" customFormat="1" ht="35.25" customHeight="1" thickBot="1" x14ac:dyDescent="0.35">
      <c r="A16" s="77" t="s">
        <v>12</v>
      </c>
      <c r="B16" s="82" t="s">
        <v>13</v>
      </c>
    </row>
    <row r="17" spans="1:2" s="73" customFormat="1" ht="31.5" customHeight="1" thickBot="1" x14ac:dyDescent="0.35">
      <c r="A17" s="78" t="s">
        <v>14</v>
      </c>
      <c r="B17" s="82" t="s">
        <v>15</v>
      </c>
    </row>
    <row r="18" spans="1:2" s="73" customFormat="1" ht="36" customHeight="1" thickBot="1" x14ac:dyDescent="0.35">
      <c r="A18" s="79" t="s">
        <v>16</v>
      </c>
      <c r="B18" s="82" t="s">
        <v>17</v>
      </c>
    </row>
    <row r="19" spans="1:2" ht="35.25" customHeight="1" thickBot="1" x14ac:dyDescent="0.3">
      <c r="A19" s="80" t="s">
        <v>18</v>
      </c>
      <c r="B19" s="72" t="s">
        <v>19</v>
      </c>
    </row>
    <row r="20" spans="1:2" ht="33" customHeight="1" x14ac:dyDescent="0.25">
      <c r="A20" s="111" t="s">
        <v>20</v>
      </c>
    </row>
    <row r="21" spans="1:2" ht="49.5" customHeight="1" x14ac:dyDescent="0.25">
      <c r="A21" s="111" t="s">
        <v>551</v>
      </c>
    </row>
    <row r="22" spans="1:2" ht="15.75" customHeight="1" x14ac:dyDescent="0.25">
      <c r="A22" s="109" t="s">
        <v>548</v>
      </c>
    </row>
    <row r="23" spans="1:2" ht="105" customHeight="1" x14ac:dyDescent="0.25">
      <c r="A23" s="110" t="s">
        <v>550</v>
      </c>
    </row>
    <row r="24" spans="1:2" ht="45" x14ac:dyDescent="0.25">
      <c r="A24" s="110" t="s">
        <v>549</v>
      </c>
    </row>
    <row r="25" spans="1:2" x14ac:dyDescent="0.25">
      <c r="A25" s="87" t="s">
        <v>21</v>
      </c>
      <c r="B25" s="86"/>
    </row>
    <row r="26" spans="1:2" ht="16.5" customHeight="1" x14ac:dyDescent="0.25">
      <c r="A26" s="70" t="s">
        <v>22</v>
      </c>
    </row>
    <row r="27" spans="1:2" x14ac:dyDescent="0.25">
      <c r="A27" s="83" t="s">
        <v>23</v>
      </c>
    </row>
    <row r="28" spans="1:2" x14ac:dyDescent="0.25">
      <c r="A28" s="83"/>
    </row>
    <row r="29" spans="1:2" x14ac:dyDescent="0.25">
      <c r="A29" s="67" t="s">
        <v>24</v>
      </c>
    </row>
    <row r="30" spans="1:2" ht="45" customHeight="1" x14ac:dyDescent="0.25">
      <c r="A30" s="83" t="s">
        <v>25</v>
      </c>
    </row>
    <row r="32" spans="1:2" x14ac:dyDescent="0.25">
      <c r="A32" s="84" t="s">
        <v>26</v>
      </c>
    </row>
    <row r="33" spans="1:2" ht="30" customHeight="1" x14ac:dyDescent="0.25">
      <c r="A33" s="83" t="s">
        <v>27</v>
      </c>
    </row>
    <row r="35" spans="1:2" x14ac:dyDescent="0.25">
      <c r="A35" s="84" t="s">
        <v>28</v>
      </c>
    </row>
    <row r="36" spans="1:2" ht="17.25" customHeight="1" x14ac:dyDescent="0.3">
      <c r="A36" s="50" t="s">
        <v>29</v>
      </c>
    </row>
    <row r="37" spans="1:2" ht="17.25" customHeight="1" x14ac:dyDescent="0.3">
      <c r="A37" s="50"/>
    </row>
    <row r="38" spans="1:2" ht="18" customHeight="1" x14ac:dyDescent="0.25">
      <c r="A38" s="93" t="s">
        <v>30</v>
      </c>
      <c r="B38" s="86"/>
    </row>
    <row r="39" spans="1:2" ht="18" customHeight="1" x14ac:dyDescent="0.25">
      <c r="A39" s="90" t="s">
        <v>31</v>
      </c>
    </row>
    <row r="40" spans="1:2" ht="54" customHeight="1" x14ac:dyDescent="0.25">
      <c r="A40" s="91" t="s">
        <v>32</v>
      </c>
    </row>
    <row r="41" spans="1:2" ht="18" customHeight="1" x14ac:dyDescent="0.25">
      <c r="A41" s="91" t="s">
        <v>33</v>
      </c>
    </row>
    <row r="42" spans="1:2" ht="18" customHeight="1" x14ac:dyDescent="0.25">
      <c r="A42" s="92" t="s">
        <v>34</v>
      </c>
    </row>
    <row r="43" spans="1:2" ht="18" customHeight="1" x14ac:dyDescent="0.25">
      <c r="A43" s="92" t="s">
        <v>35</v>
      </c>
    </row>
    <row r="44" spans="1:2" ht="18" customHeight="1" x14ac:dyDescent="0.25">
      <c r="A44" s="92" t="s">
        <v>36</v>
      </c>
    </row>
    <row r="45" spans="1:2" ht="36" customHeight="1" x14ac:dyDescent="0.25">
      <c r="A45" s="91" t="s">
        <v>37</v>
      </c>
    </row>
  </sheetData>
  <hyperlinks>
    <hyperlink ref="A26" location="'1_UX Scorecard_w_accessib'!A1" display="'1_UX Scorecard_w_accessib'!A1" xr:uid="{00000000-0004-0000-0000-000000000000}"/>
    <hyperlink ref="A29" location="'2_dimens_from_existing'!A1" display="2_dimens_from_existing tab" xr:uid="{00000000-0004-0000-0000-000001000000}"/>
    <hyperlink ref="A32" location="'3_Intranet_metric_to_UX'!A1" display="3_Intranet_metric_to_UX tab " xr:uid="{00000000-0004-0000-0000-000002000000}"/>
    <hyperlink ref="A35" location="'4_Audience Mappping'!A1" display="4_Audience Mappping"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P32"/>
  <sheetViews>
    <sheetView tabSelected="1" zoomScale="75" zoomScaleNormal="75" workbookViewId="0">
      <pane ySplit="1" topLeftCell="A2" activePane="bottomLeft" state="frozen"/>
      <selection pane="bottomLeft" activeCell="E5" sqref="E5"/>
    </sheetView>
  </sheetViews>
  <sheetFormatPr defaultRowHeight="15" x14ac:dyDescent="0.25"/>
  <cols>
    <col min="1" max="1" width="12.140625" style="4" customWidth="1"/>
    <col min="2" max="2" width="31.28515625" style="6" customWidth="1"/>
    <col min="3" max="3" width="13.28515625" style="7" customWidth="1"/>
    <col min="4" max="4" width="32" style="4" customWidth="1"/>
    <col min="5" max="6" width="15.7109375" customWidth="1"/>
    <col min="7" max="7" width="27" style="89" customWidth="1"/>
    <col min="8" max="12" width="20.7109375" customWidth="1"/>
    <col min="13" max="13" width="9.7109375" style="65" customWidth="1"/>
    <col min="15" max="15" width="22.7109375" customWidth="1"/>
  </cols>
  <sheetData>
    <row r="1" spans="1:14" s="3" customFormat="1" ht="72" customHeight="1" x14ac:dyDescent="0.2">
      <c r="A1" s="42" t="s">
        <v>38</v>
      </c>
      <c r="B1" s="42" t="s">
        <v>39</v>
      </c>
      <c r="C1" s="42" t="s">
        <v>40</v>
      </c>
      <c r="D1" s="42" t="s">
        <v>41</v>
      </c>
      <c r="E1" s="43" t="s">
        <v>544</v>
      </c>
      <c r="F1" s="43" t="s">
        <v>42</v>
      </c>
      <c r="G1" s="44" t="s">
        <v>43</v>
      </c>
      <c r="H1" s="45" t="s">
        <v>10</v>
      </c>
      <c r="I1" s="46" t="s">
        <v>12</v>
      </c>
      <c r="J1" s="47" t="s">
        <v>14</v>
      </c>
      <c r="K1" s="48" t="s">
        <v>16</v>
      </c>
      <c r="L1" s="49" t="s">
        <v>18</v>
      </c>
      <c r="M1" s="5" t="s">
        <v>538</v>
      </c>
    </row>
    <row r="2" spans="1:14" ht="48.75" customHeight="1" x14ac:dyDescent="0.25">
      <c r="A2" s="36" t="s">
        <v>44</v>
      </c>
      <c r="B2" s="37" t="s">
        <v>45</v>
      </c>
      <c r="C2" s="37" t="s">
        <v>46</v>
      </c>
      <c r="D2" s="38" t="s">
        <v>47</v>
      </c>
      <c r="E2" s="39"/>
      <c r="F2" s="39" t="s">
        <v>48</v>
      </c>
      <c r="G2" s="41" t="s">
        <v>49</v>
      </c>
      <c r="H2" s="40" t="s">
        <v>49</v>
      </c>
      <c r="I2" s="40" t="s">
        <v>49</v>
      </c>
      <c r="J2" s="40" t="s">
        <v>49</v>
      </c>
      <c r="K2" s="40" t="s">
        <v>49</v>
      </c>
      <c r="L2" s="40" t="s">
        <v>49</v>
      </c>
      <c r="M2" s="88" t="str">
        <f t="shared" ref="M2:M28" si="0">IF(E2="A",5,IF(E2="B",4,IF(E2="C",3,IF(E2="D",2,IF(E2="F",1,"")))))</f>
        <v/>
      </c>
      <c r="N2" t="str">
        <f>IFERROR(CHOOSE(MATCH(M2,{"A","B","C","D","F"},0),H2,I2,J2,K2,L2),"")</f>
        <v/>
      </c>
    </row>
    <row r="3" spans="1:14" ht="120.75" customHeight="1" x14ac:dyDescent="0.25">
      <c r="A3" s="19" t="s">
        <v>50</v>
      </c>
      <c r="B3" s="19" t="s">
        <v>51</v>
      </c>
      <c r="C3" s="19" t="s">
        <v>52</v>
      </c>
      <c r="D3" s="19" t="s">
        <v>53</v>
      </c>
      <c r="E3" s="15" t="s">
        <v>552</v>
      </c>
      <c r="F3" s="39" t="s">
        <v>48</v>
      </c>
      <c r="G3" s="19" t="s">
        <v>59</v>
      </c>
      <c r="H3" s="9" t="s">
        <v>54</v>
      </c>
      <c r="I3" s="10" t="s">
        <v>55</v>
      </c>
      <c r="J3" s="20" t="s">
        <v>56</v>
      </c>
      <c r="K3" s="11" t="s">
        <v>57</v>
      </c>
      <c r="L3" s="12" t="s">
        <v>58</v>
      </c>
      <c r="M3" s="88">
        <f t="shared" si="0"/>
        <v>4</v>
      </c>
      <c r="N3" t="str">
        <f>IFERROR(CHOOSE(MATCH(M3,{"A","B","C","D","F"},0),H3,I3,J3,K3,L3),"")</f>
        <v/>
      </c>
    </row>
    <row r="4" spans="1:14" ht="93" customHeight="1" x14ac:dyDescent="0.25">
      <c r="A4" s="14" t="s">
        <v>60</v>
      </c>
      <c r="B4" s="21" t="s">
        <v>61</v>
      </c>
      <c r="C4" s="14" t="s">
        <v>62</v>
      </c>
      <c r="D4" s="14" t="s">
        <v>63</v>
      </c>
      <c r="E4" s="15" t="s">
        <v>552</v>
      </c>
      <c r="F4" s="15" t="s">
        <v>64</v>
      </c>
      <c r="G4" s="14" t="s">
        <v>70</v>
      </c>
      <c r="H4" s="9" t="s">
        <v>65</v>
      </c>
      <c r="I4" s="10" t="s">
        <v>66</v>
      </c>
      <c r="J4" s="22" t="s">
        <v>67</v>
      </c>
      <c r="K4" s="11" t="s">
        <v>68</v>
      </c>
      <c r="L4" s="12" t="s">
        <v>69</v>
      </c>
      <c r="M4">
        <f t="shared" si="0"/>
        <v>4</v>
      </c>
      <c r="N4" t="str">
        <f>IFERROR(CHOOSE(MATCH(M4,{"A","B","C","D","F"},0),H4,I4,J4,K4,L4),"")</f>
        <v/>
      </c>
    </row>
    <row r="5" spans="1:14" ht="102" customHeight="1" x14ac:dyDescent="0.25">
      <c r="A5" s="14" t="s">
        <v>71</v>
      </c>
      <c r="B5" s="14" t="s">
        <v>72</v>
      </c>
      <c r="C5" s="14" t="s">
        <v>62</v>
      </c>
      <c r="D5" s="14" t="s">
        <v>73</v>
      </c>
      <c r="E5" s="15" t="s">
        <v>553</v>
      </c>
      <c r="F5" s="39" t="s">
        <v>48</v>
      </c>
      <c r="G5" s="14" t="s">
        <v>79</v>
      </c>
      <c r="H5" s="9" t="s">
        <v>74</v>
      </c>
      <c r="I5" s="10" t="s">
        <v>75</v>
      </c>
      <c r="J5" s="22" t="s">
        <v>76</v>
      </c>
      <c r="K5" s="11" t="s">
        <v>77</v>
      </c>
      <c r="L5" s="12" t="s">
        <v>78</v>
      </c>
      <c r="M5">
        <f t="shared" si="0"/>
        <v>3</v>
      </c>
      <c r="N5" t="str">
        <f>IFERROR(CHOOSE(MATCH(M5,{"A","B","C","D","F"},0),H5,I5,J5,K5,L5),"")</f>
        <v/>
      </c>
    </row>
    <row r="6" spans="1:14" ht="72.75" customHeight="1" x14ac:dyDescent="0.25">
      <c r="A6" s="14" t="s">
        <v>80</v>
      </c>
      <c r="B6" s="14" t="s">
        <v>81</v>
      </c>
      <c r="C6" s="14" t="s">
        <v>62</v>
      </c>
      <c r="D6" s="14" t="s">
        <v>82</v>
      </c>
      <c r="E6" s="15" t="s">
        <v>542</v>
      </c>
      <c r="F6" s="15" t="s">
        <v>64</v>
      </c>
      <c r="G6" s="14" t="s">
        <v>88</v>
      </c>
      <c r="H6" s="9" t="s">
        <v>83</v>
      </c>
      <c r="I6" s="10" t="s">
        <v>84</v>
      </c>
      <c r="J6" s="22" t="s">
        <v>85</v>
      </c>
      <c r="K6" s="11" t="s">
        <v>86</v>
      </c>
      <c r="L6" s="12" t="s">
        <v>87</v>
      </c>
      <c r="M6" t="str">
        <f t="shared" si="0"/>
        <v/>
      </c>
      <c r="N6" t="str">
        <f>IFERROR(CHOOSE(MATCH(M6,{"A","B","C","D","F"},0),H6,I6,J6,K6,L6),"")</f>
        <v/>
      </c>
    </row>
    <row r="7" spans="1:14" ht="50.1" customHeight="1" x14ac:dyDescent="0.25">
      <c r="A7" s="13" t="s">
        <v>89</v>
      </c>
      <c r="B7" s="14" t="s">
        <v>90</v>
      </c>
      <c r="C7" s="14" t="s">
        <v>91</v>
      </c>
      <c r="D7" s="16" t="s">
        <v>49</v>
      </c>
      <c r="E7" s="15"/>
      <c r="F7" s="15" t="s">
        <v>92</v>
      </c>
      <c r="G7" s="18" t="s">
        <v>49</v>
      </c>
      <c r="H7" s="17" t="s">
        <v>49</v>
      </c>
      <c r="I7" s="17" t="s">
        <v>49</v>
      </c>
      <c r="J7" s="17" t="s">
        <v>49</v>
      </c>
      <c r="K7" s="17" t="s">
        <v>49</v>
      </c>
      <c r="L7" s="17" t="s">
        <v>49</v>
      </c>
      <c r="M7" t="str">
        <f t="shared" si="0"/>
        <v/>
      </c>
      <c r="N7" t="str">
        <f>IFERROR(CHOOSE(MATCH(M7,{"A","B","C","D","F"},0),H7,I7,J7,K7,L7),"")</f>
        <v/>
      </c>
    </row>
    <row r="8" spans="1:14" ht="50.1" customHeight="1" x14ac:dyDescent="0.25">
      <c r="A8" s="23" t="s">
        <v>93</v>
      </c>
      <c r="B8" s="23" t="s">
        <v>94</v>
      </c>
      <c r="C8" s="23" t="s">
        <v>95</v>
      </c>
      <c r="D8" s="23" t="s">
        <v>96</v>
      </c>
      <c r="E8" s="15" t="s">
        <v>542</v>
      </c>
      <c r="F8" s="15" t="s">
        <v>48</v>
      </c>
      <c r="G8" s="14" t="s">
        <v>102</v>
      </c>
      <c r="H8" s="24" t="s">
        <v>97</v>
      </c>
      <c r="I8" s="10" t="s">
        <v>98</v>
      </c>
      <c r="J8" s="25" t="s">
        <v>99</v>
      </c>
      <c r="K8" s="11" t="s">
        <v>100</v>
      </c>
      <c r="L8" s="26" t="s">
        <v>101</v>
      </c>
      <c r="M8" t="str">
        <f t="shared" si="0"/>
        <v/>
      </c>
      <c r="N8" t="str">
        <f>IFERROR(CHOOSE(MATCH(M8,{"A","B","C","D","F"},0),H8,I8,J8,K8,L8),"")</f>
        <v/>
      </c>
    </row>
    <row r="9" spans="1:14" ht="61.5" customHeight="1" x14ac:dyDescent="0.25">
      <c r="A9" s="14" t="s">
        <v>103</v>
      </c>
      <c r="B9" s="14" t="s">
        <v>104</v>
      </c>
      <c r="C9" s="14" t="s">
        <v>95</v>
      </c>
      <c r="D9" s="14" t="s">
        <v>105</v>
      </c>
      <c r="E9" s="15" t="s">
        <v>542</v>
      </c>
      <c r="F9" s="15" t="s">
        <v>64</v>
      </c>
      <c r="G9" s="14" t="s">
        <v>111</v>
      </c>
      <c r="H9" s="9" t="s">
        <v>106</v>
      </c>
      <c r="I9" s="10" t="s">
        <v>107</v>
      </c>
      <c r="J9" s="22" t="s">
        <v>108</v>
      </c>
      <c r="K9" s="11" t="s">
        <v>109</v>
      </c>
      <c r="L9" s="12" t="s">
        <v>110</v>
      </c>
      <c r="M9" t="str">
        <f t="shared" si="0"/>
        <v/>
      </c>
      <c r="N9" t="str">
        <f>IFERROR(CHOOSE(MATCH(M9,{"A","B","C","D","F"},0),H9,I9,J9,K9,L9),"")</f>
        <v/>
      </c>
    </row>
    <row r="10" spans="1:14" ht="66" customHeight="1" x14ac:dyDescent="0.25">
      <c r="A10" s="14" t="s">
        <v>112</v>
      </c>
      <c r="B10" s="14" t="s">
        <v>113</v>
      </c>
      <c r="C10" s="14" t="s">
        <v>95</v>
      </c>
      <c r="D10" s="14" t="s">
        <v>114</v>
      </c>
      <c r="E10" s="15" t="s">
        <v>542</v>
      </c>
      <c r="F10" s="15" t="s">
        <v>64</v>
      </c>
      <c r="G10" s="14" t="s">
        <v>120</v>
      </c>
      <c r="H10" s="9" t="s">
        <v>115</v>
      </c>
      <c r="I10" s="10" t="s">
        <v>116</v>
      </c>
      <c r="J10" s="22" t="s">
        <v>117</v>
      </c>
      <c r="K10" s="11" t="s">
        <v>118</v>
      </c>
      <c r="L10" s="12" t="s">
        <v>119</v>
      </c>
      <c r="M10" t="str">
        <f t="shared" si="0"/>
        <v/>
      </c>
      <c r="N10" t="str">
        <f>IFERROR(CHOOSE(MATCH(M10,{"A","B","C","D","F"},0),H10,I10,J10,K10,L10),"")</f>
        <v/>
      </c>
    </row>
    <row r="11" spans="1:14" ht="105" customHeight="1" x14ac:dyDescent="0.25">
      <c r="A11" s="14" t="s">
        <v>121</v>
      </c>
      <c r="B11" s="27" t="s">
        <v>122</v>
      </c>
      <c r="C11" s="14" t="s">
        <v>95</v>
      </c>
      <c r="D11" s="14" t="s">
        <v>123</v>
      </c>
      <c r="E11" s="15" t="s">
        <v>542</v>
      </c>
      <c r="F11" s="15" t="s">
        <v>64</v>
      </c>
      <c r="G11" s="14" t="s">
        <v>129</v>
      </c>
      <c r="H11" s="9" t="s">
        <v>124</v>
      </c>
      <c r="I11" s="10" t="s">
        <v>125</v>
      </c>
      <c r="J11" s="22" t="s">
        <v>126</v>
      </c>
      <c r="K11" s="11" t="s">
        <v>127</v>
      </c>
      <c r="L11" s="12" t="s">
        <v>128</v>
      </c>
      <c r="M11" t="str">
        <f t="shared" si="0"/>
        <v/>
      </c>
      <c r="N11" t="str">
        <f>IFERROR(CHOOSE(MATCH(M11,{"A","B","C","D","F"},0),H11,I11,J11,K11,L11),"")</f>
        <v/>
      </c>
    </row>
    <row r="12" spans="1:14" ht="57" customHeight="1" x14ac:dyDescent="0.25">
      <c r="A12" s="8" t="s">
        <v>130</v>
      </c>
      <c r="B12" s="14" t="s">
        <v>131</v>
      </c>
      <c r="C12" s="14" t="s">
        <v>132</v>
      </c>
      <c r="D12" s="14" t="s">
        <v>133</v>
      </c>
      <c r="E12" s="15"/>
      <c r="F12" s="15" t="s">
        <v>134</v>
      </c>
      <c r="G12" s="18" t="s">
        <v>135</v>
      </c>
      <c r="H12" s="17" t="s">
        <v>135</v>
      </c>
      <c r="I12" s="17" t="s">
        <v>135</v>
      </c>
      <c r="J12" s="17" t="s">
        <v>135</v>
      </c>
      <c r="K12" s="17" t="s">
        <v>135</v>
      </c>
      <c r="L12" s="17" t="s">
        <v>135</v>
      </c>
      <c r="M12" t="str">
        <f t="shared" si="0"/>
        <v/>
      </c>
      <c r="N12" t="str">
        <f>IFERROR(CHOOSE(MATCH(M12,{"A","B","C","D","F"},0),H12,I12,J12,K12,L12),"")</f>
        <v/>
      </c>
    </row>
    <row r="13" spans="1:14" ht="77.25" customHeight="1" x14ac:dyDescent="0.25">
      <c r="A13" s="29" t="s">
        <v>136</v>
      </c>
      <c r="B13" s="29" t="s">
        <v>137</v>
      </c>
      <c r="C13" s="29"/>
      <c r="D13" s="30" t="s">
        <v>138</v>
      </c>
      <c r="E13" s="31" t="s">
        <v>542</v>
      </c>
      <c r="F13" s="31" t="s">
        <v>48</v>
      </c>
      <c r="G13" s="14" t="s">
        <v>144</v>
      </c>
      <c r="H13" s="9" t="s">
        <v>139</v>
      </c>
      <c r="I13" s="10" t="s">
        <v>140</v>
      </c>
      <c r="J13" s="32" t="s">
        <v>141</v>
      </c>
      <c r="K13" s="11" t="s">
        <v>142</v>
      </c>
      <c r="L13" s="12" t="s">
        <v>143</v>
      </c>
      <c r="M13" t="str">
        <f t="shared" si="0"/>
        <v/>
      </c>
      <c r="N13" t="str">
        <f>IFERROR(CHOOSE(MATCH(M13,{"A","B","C","D","F"},0),H13,I13,J13,K13,L13),"")</f>
        <v/>
      </c>
    </row>
    <row r="14" spans="1:14" ht="66.75" customHeight="1" x14ac:dyDescent="0.25">
      <c r="A14" s="14" t="s">
        <v>145</v>
      </c>
      <c r="B14" s="14" t="s">
        <v>146</v>
      </c>
      <c r="C14" s="14" t="s">
        <v>62</v>
      </c>
      <c r="D14" s="14" t="s">
        <v>147</v>
      </c>
      <c r="E14" s="15" t="s">
        <v>542</v>
      </c>
      <c r="F14" s="15" t="s">
        <v>64</v>
      </c>
      <c r="G14" s="14" t="s">
        <v>153</v>
      </c>
      <c r="H14" s="9" t="s">
        <v>148</v>
      </c>
      <c r="I14" s="10" t="s">
        <v>149</v>
      </c>
      <c r="J14" s="22" t="s">
        <v>150</v>
      </c>
      <c r="K14" s="11" t="s">
        <v>151</v>
      </c>
      <c r="L14" s="12" t="s">
        <v>152</v>
      </c>
      <c r="M14" t="str">
        <f t="shared" si="0"/>
        <v/>
      </c>
      <c r="N14" t="str">
        <f>IFERROR(CHOOSE(MATCH(M14,{"A","B","C","D","F"},0),H14,I14,J14,K14,L14),"")</f>
        <v/>
      </c>
    </row>
    <row r="15" spans="1:14" ht="83.25" customHeight="1" x14ac:dyDescent="0.25">
      <c r="A15" s="14" t="s">
        <v>154</v>
      </c>
      <c r="B15" s="14" t="s">
        <v>155</v>
      </c>
      <c r="C15" s="14" t="s">
        <v>62</v>
      </c>
      <c r="D15" s="14" t="s">
        <v>156</v>
      </c>
      <c r="E15" s="15" t="s">
        <v>542</v>
      </c>
      <c r="F15" s="15" t="s">
        <v>64</v>
      </c>
      <c r="G15" s="14" t="s">
        <v>162</v>
      </c>
      <c r="H15" s="9" t="s">
        <v>157</v>
      </c>
      <c r="I15" s="10" t="s">
        <v>158</v>
      </c>
      <c r="J15" s="22" t="s">
        <v>159</v>
      </c>
      <c r="K15" s="11" t="s">
        <v>160</v>
      </c>
      <c r="L15" s="12" t="s">
        <v>161</v>
      </c>
      <c r="M15" t="str">
        <f t="shared" si="0"/>
        <v/>
      </c>
      <c r="N15" t="str">
        <f>IFERROR(CHOOSE(MATCH(M15,{"A","B","C","D","F"},0),H15,I15,J15,K15,L15),"")</f>
        <v/>
      </c>
    </row>
    <row r="16" spans="1:14" ht="71.25" customHeight="1" x14ac:dyDescent="0.25">
      <c r="A16" s="14" t="s">
        <v>163</v>
      </c>
      <c r="B16" s="14" t="s">
        <v>164</v>
      </c>
      <c r="C16" s="14" t="s">
        <v>62</v>
      </c>
      <c r="D16" s="14" t="s">
        <v>165</v>
      </c>
      <c r="E16" s="15" t="s">
        <v>542</v>
      </c>
      <c r="F16" s="15" t="s">
        <v>64</v>
      </c>
      <c r="G16" s="14" t="s">
        <v>166</v>
      </c>
      <c r="H16" s="9"/>
      <c r="I16" s="10"/>
      <c r="J16" s="22"/>
      <c r="K16" s="11"/>
      <c r="L16" s="12"/>
      <c r="M16" t="str">
        <f t="shared" si="0"/>
        <v/>
      </c>
      <c r="N16" t="str">
        <f>IFERROR(CHOOSE(MATCH(M16,{"A","B","C","D","F"},0),H16,I16,J16,K16,L16),"")</f>
        <v/>
      </c>
    </row>
    <row r="17" spans="1:16" ht="50.1" customHeight="1" x14ac:dyDescent="0.25">
      <c r="A17" s="33" t="s">
        <v>167</v>
      </c>
      <c r="B17" s="29" t="s">
        <v>168</v>
      </c>
      <c r="C17" s="29"/>
      <c r="D17" s="28" t="s">
        <v>169</v>
      </c>
      <c r="E17" s="15" t="s">
        <v>542</v>
      </c>
      <c r="F17" s="15" t="s">
        <v>170</v>
      </c>
      <c r="G17" s="29" t="s">
        <v>176</v>
      </c>
      <c r="H17" s="9" t="s">
        <v>171</v>
      </c>
      <c r="I17" s="10" t="s">
        <v>172</v>
      </c>
      <c r="J17" s="32" t="s">
        <v>173</v>
      </c>
      <c r="K17" s="11" t="s">
        <v>174</v>
      </c>
      <c r="L17" s="12" t="s">
        <v>175</v>
      </c>
      <c r="M17" t="str">
        <f t="shared" si="0"/>
        <v/>
      </c>
      <c r="N17" t="str">
        <f>IFERROR(CHOOSE(MATCH(M17,{"A","B","C","D","F"},0),H17,I17,J17,K17,L17),"")</f>
        <v/>
      </c>
    </row>
    <row r="18" spans="1:16" ht="72" customHeight="1" x14ac:dyDescent="0.25">
      <c r="A18" s="14" t="s">
        <v>177</v>
      </c>
      <c r="B18" s="14" t="s">
        <v>178</v>
      </c>
      <c r="C18" s="14" t="s">
        <v>95</v>
      </c>
      <c r="D18" s="14" t="s">
        <v>179</v>
      </c>
      <c r="E18" s="15" t="s">
        <v>542</v>
      </c>
      <c r="F18" s="15" t="s">
        <v>64</v>
      </c>
      <c r="G18" s="14" t="s">
        <v>185</v>
      </c>
      <c r="H18" s="9" t="s">
        <v>180</v>
      </c>
      <c r="I18" s="10" t="s">
        <v>181</v>
      </c>
      <c r="J18" s="22" t="s">
        <v>182</v>
      </c>
      <c r="K18" s="11" t="s">
        <v>183</v>
      </c>
      <c r="L18" s="12" t="s">
        <v>184</v>
      </c>
      <c r="M18" t="str">
        <f t="shared" si="0"/>
        <v/>
      </c>
      <c r="N18" t="str">
        <f>IFERROR(CHOOSE(MATCH(M18,{"A","B","C","D","F"},0),H18,I18,J18,K18,L18),"")</f>
        <v/>
      </c>
    </row>
    <row r="19" spans="1:16" ht="72.75" customHeight="1" x14ac:dyDescent="0.25">
      <c r="A19" s="14" t="s">
        <v>186</v>
      </c>
      <c r="B19" s="14" t="s">
        <v>187</v>
      </c>
      <c r="C19" s="14"/>
      <c r="D19" s="14" t="s">
        <v>188</v>
      </c>
      <c r="E19" s="15" t="s">
        <v>542</v>
      </c>
      <c r="F19" s="15" t="s">
        <v>64</v>
      </c>
      <c r="G19" s="14" t="s">
        <v>194</v>
      </c>
      <c r="H19" s="9" t="s">
        <v>189</v>
      </c>
      <c r="I19" s="10" t="s">
        <v>190</v>
      </c>
      <c r="J19" s="22" t="s">
        <v>191</v>
      </c>
      <c r="K19" s="11" t="s">
        <v>192</v>
      </c>
      <c r="L19" s="12" t="s">
        <v>193</v>
      </c>
      <c r="M19" t="str">
        <f t="shared" si="0"/>
        <v/>
      </c>
      <c r="N19" t="str">
        <f>IFERROR(CHOOSE(MATCH(M19,{"A","B","C","D","F"},0),H19,I19,J19,K19,L19),"")</f>
        <v/>
      </c>
    </row>
    <row r="20" spans="1:16" ht="67.5" customHeight="1" x14ac:dyDescent="0.25">
      <c r="A20" s="33" t="s">
        <v>195</v>
      </c>
      <c r="B20" s="29" t="s">
        <v>196</v>
      </c>
      <c r="C20" s="29"/>
      <c r="D20" s="28" t="s">
        <v>197</v>
      </c>
      <c r="E20" s="15" t="s">
        <v>542</v>
      </c>
      <c r="F20" s="15" t="s">
        <v>48</v>
      </c>
      <c r="G20" s="14" t="s">
        <v>201</v>
      </c>
      <c r="H20" s="9" t="s">
        <v>198</v>
      </c>
      <c r="I20" s="10"/>
      <c r="J20" s="22" t="s">
        <v>199</v>
      </c>
      <c r="K20" s="11"/>
      <c r="L20" s="12" t="s">
        <v>200</v>
      </c>
      <c r="M20" t="str">
        <f t="shared" si="0"/>
        <v/>
      </c>
      <c r="N20" t="str">
        <f>IFERROR(CHOOSE(MATCH(M20,{"A","B","C","D","F"},0),H20,I20,J20,K20,L20),"")</f>
        <v/>
      </c>
    </row>
    <row r="21" spans="1:16" ht="77.25" customHeight="1" x14ac:dyDescent="0.25">
      <c r="A21" s="14" t="s">
        <v>202</v>
      </c>
      <c r="B21" s="14" t="s">
        <v>203</v>
      </c>
      <c r="C21" s="8" t="s">
        <v>52</v>
      </c>
      <c r="D21" s="14" t="s">
        <v>204</v>
      </c>
      <c r="E21" s="15" t="s">
        <v>542</v>
      </c>
      <c r="F21" s="15" t="s">
        <v>64</v>
      </c>
      <c r="G21" s="14" t="s">
        <v>210</v>
      </c>
      <c r="H21" s="9" t="s">
        <v>205</v>
      </c>
      <c r="I21" s="10" t="s">
        <v>206</v>
      </c>
      <c r="J21" s="22" t="s">
        <v>207</v>
      </c>
      <c r="K21" s="11" t="s">
        <v>208</v>
      </c>
      <c r="L21" s="12" t="s">
        <v>209</v>
      </c>
      <c r="M21" t="str">
        <f t="shared" si="0"/>
        <v/>
      </c>
      <c r="N21" t="str">
        <f>IFERROR(CHOOSE(MATCH(M21,{"A","B","C","D","F"},0),H21,I21,J21,K21,L21),"")</f>
        <v/>
      </c>
    </row>
    <row r="22" spans="1:16" ht="74.25" customHeight="1" x14ac:dyDescent="0.25">
      <c r="A22" s="14" t="s">
        <v>211</v>
      </c>
      <c r="B22" s="14" t="s">
        <v>212</v>
      </c>
      <c r="C22" s="14" t="s">
        <v>52</v>
      </c>
      <c r="D22" s="14" t="s">
        <v>213</v>
      </c>
      <c r="E22" s="15" t="s">
        <v>542</v>
      </c>
      <c r="F22" s="15" t="s">
        <v>64</v>
      </c>
      <c r="G22" s="14" t="s">
        <v>219</v>
      </c>
      <c r="H22" s="9" t="s">
        <v>214</v>
      </c>
      <c r="I22" s="10" t="s">
        <v>215</v>
      </c>
      <c r="J22" s="22" t="s">
        <v>216</v>
      </c>
      <c r="K22" s="11" t="s">
        <v>217</v>
      </c>
      <c r="L22" s="12" t="s">
        <v>218</v>
      </c>
      <c r="M22" t="str">
        <f t="shared" si="0"/>
        <v/>
      </c>
      <c r="N22" t="str">
        <f>IFERROR(CHOOSE(MATCH(M22,{"A","B","C","D","F"},0),H22,I22,J22,K22,L22),"")</f>
        <v/>
      </c>
    </row>
    <row r="23" spans="1:16" ht="50.1" customHeight="1" x14ac:dyDescent="0.25">
      <c r="A23" s="33" t="s">
        <v>220</v>
      </c>
      <c r="B23" s="29" t="s">
        <v>221</v>
      </c>
      <c r="C23" s="29"/>
      <c r="D23" s="28" t="s">
        <v>222</v>
      </c>
      <c r="E23" s="15"/>
      <c r="F23" s="15" t="s">
        <v>64</v>
      </c>
      <c r="G23" s="14"/>
      <c r="H23" s="28" t="s">
        <v>222</v>
      </c>
      <c r="I23" s="28" t="s">
        <v>222</v>
      </c>
      <c r="J23" s="28" t="s">
        <v>222</v>
      </c>
      <c r="K23" s="28" t="s">
        <v>222</v>
      </c>
      <c r="L23" s="28" t="s">
        <v>222</v>
      </c>
      <c r="M23" t="str">
        <f t="shared" si="0"/>
        <v/>
      </c>
    </row>
    <row r="24" spans="1:16" ht="70.5" customHeight="1" x14ac:dyDescent="0.25">
      <c r="A24" s="14" t="s">
        <v>223</v>
      </c>
      <c r="B24" s="14" t="s">
        <v>224</v>
      </c>
      <c r="C24" s="8" t="s">
        <v>95</v>
      </c>
      <c r="D24" s="14" t="s">
        <v>225</v>
      </c>
      <c r="E24" s="15" t="s">
        <v>542</v>
      </c>
      <c r="F24" s="15" t="s">
        <v>64</v>
      </c>
      <c r="G24" s="14" t="s">
        <v>129</v>
      </c>
      <c r="H24" s="9" t="s">
        <v>226</v>
      </c>
      <c r="I24" s="10" t="s">
        <v>227</v>
      </c>
      <c r="J24" s="22" t="s">
        <v>228</v>
      </c>
      <c r="K24" s="11" t="s">
        <v>229</v>
      </c>
      <c r="L24" s="12" t="s">
        <v>230</v>
      </c>
      <c r="M24" t="str">
        <f t="shared" si="0"/>
        <v/>
      </c>
    </row>
    <row r="25" spans="1:16" ht="71.25" customHeight="1" x14ac:dyDescent="0.25">
      <c r="A25" s="14" t="s">
        <v>231</v>
      </c>
      <c r="B25" s="14" t="s">
        <v>232</v>
      </c>
      <c r="C25" s="8" t="s">
        <v>95</v>
      </c>
      <c r="D25" s="14" t="s">
        <v>233</v>
      </c>
      <c r="E25" s="15" t="s">
        <v>542</v>
      </c>
      <c r="F25" s="15" t="s">
        <v>64</v>
      </c>
      <c r="G25" s="14" t="s">
        <v>239</v>
      </c>
      <c r="H25" s="9" t="s">
        <v>234</v>
      </c>
      <c r="I25" s="10" t="s">
        <v>235</v>
      </c>
      <c r="J25" s="22" t="s">
        <v>236</v>
      </c>
      <c r="K25" s="11" t="s">
        <v>237</v>
      </c>
      <c r="L25" s="12" t="s">
        <v>238</v>
      </c>
      <c r="M25" t="str">
        <f t="shared" si="0"/>
        <v/>
      </c>
    </row>
    <row r="26" spans="1:16" ht="72.75" customHeight="1" x14ac:dyDescent="0.25">
      <c r="A26" s="14" t="s">
        <v>240</v>
      </c>
      <c r="B26" s="14" t="s">
        <v>241</v>
      </c>
      <c r="C26" s="8" t="s">
        <v>95</v>
      </c>
      <c r="D26" s="14" t="s">
        <v>242</v>
      </c>
      <c r="E26" s="15" t="s">
        <v>542</v>
      </c>
      <c r="F26" s="15" t="s">
        <v>64</v>
      </c>
      <c r="G26" s="14" t="s">
        <v>248</v>
      </c>
      <c r="H26" s="9" t="s">
        <v>243</v>
      </c>
      <c r="I26" s="10" t="s">
        <v>244</v>
      </c>
      <c r="J26" s="22" t="s">
        <v>245</v>
      </c>
      <c r="K26" s="11" t="s">
        <v>246</v>
      </c>
      <c r="L26" s="12" t="s">
        <v>247</v>
      </c>
      <c r="M26" t="str">
        <f>IF(E26="A",5,IF(E26="B",4,IF(E26="C",3,IF(E26="D",2,IF(E26="F",1,"")))))</f>
        <v/>
      </c>
    </row>
    <row r="27" spans="1:16" ht="76.5" customHeight="1" x14ac:dyDescent="0.25">
      <c r="A27" s="14" t="s">
        <v>249</v>
      </c>
      <c r="B27" s="14" t="s">
        <v>250</v>
      </c>
      <c r="C27" s="8" t="s">
        <v>95</v>
      </c>
      <c r="D27" s="14" t="s">
        <v>251</v>
      </c>
      <c r="E27" s="15" t="s">
        <v>543</v>
      </c>
      <c r="F27" s="15" t="s">
        <v>64</v>
      </c>
      <c r="G27" s="14" t="s">
        <v>257</v>
      </c>
      <c r="H27" s="9" t="s">
        <v>252</v>
      </c>
      <c r="I27" s="10" t="s">
        <v>253</v>
      </c>
      <c r="J27" s="22" t="s">
        <v>254</v>
      </c>
      <c r="K27" s="11" t="s">
        <v>255</v>
      </c>
      <c r="L27" s="12" t="s">
        <v>256</v>
      </c>
      <c r="M27">
        <f t="shared" si="0"/>
        <v>1</v>
      </c>
    </row>
    <row r="28" spans="1:16" x14ac:dyDescent="0.25">
      <c r="A28" s="34"/>
      <c r="B28" s="34"/>
      <c r="C28" s="34"/>
      <c r="D28" s="34"/>
      <c r="E28" s="35"/>
      <c r="F28" s="35"/>
      <c r="G28" s="14"/>
      <c r="H28" s="9"/>
      <c r="I28" s="10"/>
      <c r="J28" s="22"/>
      <c r="K28" s="11"/>
      <c r="L28" s="12"/>
      <c r="M28" t="str">
        <f t="shared" si="0"/>
        <v/>
      </c>
    </row>
    <row r="30" spans="1:16" ht="15.75" thickBot="1" x14ac:dyDescent="0.3"/>
    <row r="31" spans="1:16" ht="37.5" customHeight="1" thickBot="1" x14ac:dyDescent="0.3">
      <c r="L31" s="103" t="s">
        <v>539</v>
      </c>
      <c r="M31" s="107">
        <f>AVERAGEIF(M2:M27,"&lt;&gt;")</f>
        <v>3</v>
      </c>
      <c r="N31" s="104"/>
      <c r="O31" s="104" t="s">
        <v>541</v>
      </c>
      <c r="P31" s="102" t="str" cm="1">
        <f t="array" ref="P31">_xlfn.IFS(
  M31&gt;=4.5, "A",
  M31&gt;=3.5, "B",
  M31&gt;=2.5, "C",
  M31&gt;=1.5, "D",
  M31&lt;1.5, "F"
)</f>
        <v>C</v>
      </c>
    </row>
    <row r="32" spans="1:16" x14ac:dyDescent="0.25">
      <c r="L32" s="105" t="s">
        <v>540</v>
      </c>
      <c r="M32" s="108" cm="1">
        <f t="array" ref="M32">AVERAGE(IF(M2:M27="", 0, M2:M27))</f>
        <v>0.46153846153846156</v>
      </c>
      <c r="N32" s="106"/>
      <c r="O32" s="106"/>
      <c r="P32" s="106"/>
    </row>
  </sheetData>
  <conditionalFormatting sqref="E2:E28">
    <cfRule type="cellIs" dxfId="11" priority="6" operator="equal">
      <formula>"F"</formula>
    </cfRule>
    <cfRule type="cellIs" dxfId="10" priority="7" operator="equal">
      <formula>"D"</formula>
    </cfRule>
    <cfRule type="cellIs" dxfId="9" priority="8" operator="equal">
      <formula>"C"</formula>
    </cfRule>
    <cfRule type="cellIs" dxfId="8" priority="9" operator="equal">
      <formula>"B"</formula>
    </cfRule>
    <cfRule type="cellIs" dxfId="7" priority="10" operator="equal">
      <formula>"A"</formula>
    </cfRule>
  </conditionalFormatting>
  <conditionalFormatting sqref="H2:L27">
    <cfRule type="expression" dxfId="6" priority="11">
      <formula>OR(AND($E2="A",COLUMN()=COLUMN($H2)),     AND($E2="B",COLUMN()=COLUMN($I2)),     AND($E2="C",COLUMN()=COLUMN($J2)),     AND($E2="D",COLUMN()=COLUMN($K2)),     AND($E2="F",COLUMN()=COLUMN($L2)))</formula>
    </cfRule>
  </conditionalFormatting>
  <conditionalFormatting sqref="M4">
    <cfRule type="expression" dxfId="5" priority="12">
      <formula>OR(AND($E2="A",COLUMN()=COLUMN($H2)),     AND($E2="B",COLUMN()=COLUMN($I2)),     AND($E2="C",COLUMN()=COLUMN($J2)),     AND($E2="D",COLUMN()=COLUMN($K2)),     AND($E2="F",COLUMN()=COLUMN($L2)))</formula>
    </cfRule>
  </conditionalFormatting>
  <conditionalFormatting sqref="P31">
    <cfRule type="cellIs" dxfId="4" priority="1" operator="equal">
      <formula>"F"</formula>
    </cfRule>
    <cfRule type="cellIs" dxfId="3" priority="2" operator="equal">
      <formula>"D"</formula>
    </cfRule>
    <cfRule type="cellIs" dxfId="2" priority="3" operator="equal">
      <formula>"C"</formula>
    </cfRule>
    <cfRule type="cellIs" dxfId="1" priority="4" operator="equal">
      <formula>"B"</formula>
    </cfRule>
    <cfRule type="cellIs" dxfId="0" priority="5" operator="equal">
      <formula>"A"</formula>
    </cfRule>
  </conditionalFormatting>
  <dataValidations count="5">
    <dataValidation type="list" allowBlank="1" sqref="G2:G22" xr:uid="{00000000-0002-0000-0100-000000000000}">
      <formula1>"A,B,C,D,F"</formula1>
    </dataValidation>
    <dataValidation type="list" allowBlank="1" errorTitle="Invalid Grade" error="Invalid entry. Please select a grade from the list." promptTitle="Grade Selection" prompt="Select a grade (A–F)" sqref="E3:E6 E8:E11 E13:E22" xr:uid="{00000000-0002-0000-0100-000001000000}">
      <formula1>"“Refer to guide to choose A-F”, “”,A,B,C,D,F"</formula1>
    </dataValidation>
    <dataValidation type="list" allowBlank="1" showDropDown="1" errorTitle="Invalid Grade" error="Invalid entry. Please select a grade from the list." promptTitle="Grade Selection" prompt="Select a grade (A–F)" sqref="E2 E7 E12" xr:uid="{0FA1D75E-DD64-41F7-BD01-A62A9170EE8E}">
      <formula1>"A,B,C,D,F"</formula1>
    </dataValidation>
    <dataValidation type="list" allowBlank="1" showInputMessage="1" showErrorMessage="1" sqref="E24:E27" xr:uid="{FDF64309-3C0E-4960-964B-6F7A0A4BA621}">
      <formula1>"“Refer to guide to choose A-F”, “”,A,B,C,D,F"</formula1>
    </dataValidation>
    <dataValidation type="list" allowBlank="1" showDropDown="1" showInputMessage="1" showErrorMessage="1" sqref="E23" xr:uid="{8307BDE0-546D-47CE-8F51-FC760863915B}">
      <formula1>"A,B,C,D,F"</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filterMode="1"/>
  <dimension ref="A1:G52"/>
  <sheetViews>
    <sheetView topLeftCell="A50" zoomScaleNormal="100" workbookViewId="0">
      <selection activeCell="A52" sqref="A52"/>
    </sheetView>
  </sheetViews>
  <sheetFormatPr defaultRowHeight="16.5" x14ac:dyDescent="0.25"/>
  <cols>
    <col min="1" max="1" width="34.140625" style="2" customWidth="1"/>
    <col min="2" max="2" width="25" style="65" customWidth="1"/>
    <col min="3" max="3" width="69.85546875" style="66" customWidth="1"/>
    <col min="4" max="4" width="25" style="66" customWidth="1"/>
    <col min="5" max="5" width="19.5703125" style="65" customWidth="1"/>
  </cols>
  <sheetData>
    <row r="1" spans="1:5" ht="30" customHeight="1" x14ac:dyDescent="0.25">
      <c r="A1" s="55" t="s">
        <v>258</v>
      </c>
      <c r="B1" s="55" t="s">
        <v>259</v>
      </c>
      <c r="C1" s="55" t="s">
        <v>260</v>
      </c>
      <c r="D1" s="55" t="s">
        <v>261</v>
      </c>
      <c r="E1" s="55" t="s">
        <v>262</v>
      </c>
    </row>
    <row r="2" spans="1:5" ht="53.25" customHeight="1" x14ac:dyDescent="0.25">
      <c r="A2" s="55" t="s">
        <v>263</v>
      </c>
      <c r="B2" s="56" t="s">
        <v>264</v>
      </c>
      <c r="C2" s="55" t="s">
        <v>265</v>
      </c>
      <c r="D2" s="55" t="s">
        <v>266</v>
      </c>
      <c r="E2" s="55" t="s">
        <v>267</v>
      </c>
    </row>
    <row r="3" spans="1:5" ht="72.75" customHeight="1" x14ac:dyDescent="0.25">
      <c r="A3" s="55" t="s">
        <v>268</v>
      </c>
      <c r="B3" s="56" t="s">
        <v>264</v>
      </c>
      <c r="C3" s="55" t="s">
        <v>269</v>
      </c>
      <c r="D3" s="55" t="s">
        <v>270</v>
      </c>
      <c r="E3" s="55" t="s">
        <v>267</v>
      </c>
    </row>
    <row r="4" spans="1:5" ht="70.5" customHeight="1" x14ac:dyDescent="0.25">
      <c r="A4" s="55" t="s">
        <v>271</v>
      </c>
      <c r="B4" s="56" t="s">
        <v>264</v>
      </c>
      <c r="C4" s="55" t="s">
        <v>272</v>
      </c>
      <c r="D4" s="55" t="s">
        <v>273</v>
      </c>
      <c r="E4" s="55" t="s">
        <v>267</v>
      </c>
    </row>
    <row r="5" spans="1:5" ht="87.75" customHeight="1" x14ac:dyDescent="0.25">
      <c r="A5" s="55" t="s">
        <v>274</v>
      </c>
      <c r="B5" s="56" t="s">
        <v>264</v>
      </c>
      <c r="C5" s="55" t="s">
        <v>275</v>
      </c>
      <c r="D5" s="55" t="s">
        <v>276</v>
      </c>
      <c r="E5" s="55" t="s">
        <v>267</v>
      </c>
    </row>
    <row r="6" spans="1:5" ht="74.25" customHeight="1" x14ac:dyDescent="0.25">
      <c r="A6" s="55" t="s">
        <v>277</v>
      </c>
      <c r="B6" s="56" t="s">
        <v>264</v>
      </c>
      <c r="C6" s="55" t="s">
        <v>278</v>
      </c>
      <c r="D6" s="55" t="s">
        <v>279</v>
      </c>
      <c r="E6" s="55" t="s">
        <v>267</v>
      </c>
    </row>
    <row r="7" spans="1:5" ht="64.5" customHeight="1" x14ac:dyDescent="0.25">
      <c r="A7" s="55" t="s">
        <v>280</v>
      </c>
      <c r="B7" s="56" t="s">
        <v>264</v>
      </c>
      <c r="C7" s="55" t="s">
        <v>281</v>
      </c>
      <c r="D7" s="55" t="s">
        <v>282</v>
      </c>
      <c r="E7" s="55" t="s">
        <v>267</v>
      </c>
    </row>
    <row r="8" spans="1:5" ht="64.5" customHeight="1" x14ac:dyDescent="0.25">
      <c r="A8" s="55" t="s">
        <v>283</v>
      </c>
      <c r="B8" s="56" t="s">
        <v>264</v>
      </c>
      <c r="C8" s="55" t="s">
        <v>284</v>
      </c>
      <c r="D8" s="55" t="s">
        <v>285</v>
      </c>
      <c r="E8" s="55" t="s">
        <v>267</v>
      </c>
    </row>
    <row r="9" spans="1:5" ht="81" customHeight="1" x14ac:dyDescent="0.25">
      <c r="A9" s="55" t="s">
        <v>286</v>
      </c>
      <c r="B9" s="56" t="s">
        <v>264</v>
      </c>
      <c r="C9" s="55" t="s">
        <v>287</v>
      </c>
      <c r="D9" s="55" t="s">
        <v>288</v>
      </c>
      <c r="E9" s="55" t="s">
        <v>267</v>
      </c>
    </row>
    <row r="10" spans="1:5" ht="70.5" customHeight="1" x14ac:dyDescent="0.25">
      <c r="A10" s="55" t="s">
        <v>289</v>
      </c>
      <c r="B10" s="56" t="s">
        <v>290</v>
      </c>
      <c r="C10" s="55" t="s">
        <v>291</v>
      </c>
      <c r="D10" s="55" t="s">
        <v>273</v>
      </c>
      <c r="E10" s="55" t="s">
        <v>267</v>
      </c>
    </row>
    <row r="11" spans="1:5" ht="49.5" customHeight="1" x14ac:dyDescent="0.25">
      <c r="A11" s="55" t="s">
        <v>292</v>
      </c>
      <c r="B11" s="56" t="s">
        <v>290</v>
      </c>
      <c r="C11" s="55" t="s">
        <v>293</v>
      </c>
      <c r="D11" s="55" t="s">
        <v>294</v>
      </c>
      <c r="E11" s="55" t="s">
        <v>267</v>
      </c>
    </row>
    <row r="12" spans="1:5" ht="49.5" customHeight="1" x14ac:dyDescent="0.25">
      <c r="A12" s="55" t="s">
        <v>295</v>
      </c>
      <c r="B12" s="56" t="s">
        <v>290</v>
      </c>
      <c r="C12" s="55" t="s">
        <v>296</v>
      </c>
      <c r="D12" s="55" t="s">
        <v>282</v>
      </c>
      <c r="E12" s="55" t="s">
        <v>267</v>
      </c>
    </row>
    <row r="13" spans="1:5" ht="49.5" customHeight="1" x14ac:dyDescent="0.25">
      <c r="A13" s="55" t="s">
        <v>297</v>
      </c>
      <c r="B13" s="56" t="s">
        <v>290</v>
      </c>
      <c r="C13" s="55" t="s">
        <v>298</v>
      </c>
      <c r="D13" s="55" t="s">
        <v>266</v>
      </c>
      <c r="E13" s="55" t="s">
        <v>267</v>
      </c>
    </row>
    <row r="14" spans="1:5" ht="33" customHeight="1" x14ac:dyDescent="0.25">
      <c r="A14" s="55" t="s">
        <v>299</v>
      </c>
      <c r="B14" s="56" t="s">
        <v>290</v>
      </c>
      <c r="C14" s="55" t="s">
        <v>300</v>
      </c>
      <c r="D14" s="55" t="s">
        <v>279</v>
      </c>
      <c r="E14" s="55" t="s">
        <v>267</v>
      </c>
    </row>
    <row r="15" spans="1:5" ht="49.5" customHeight="1" x14ac:dyDescent="0.25">
      <c r="A15" s="55" t="s">
        <v>301</v>
      </c>
      <c r="B15" s="56" t="s">
        <v>290</v>
      </c>
      <c r="C15" s="55" t="s">
        <v>302</v>
      </c>
      <c r="D15" s="55" t="s">
        <v>303</v>
      </c>
      <c r="E15" s="55" t="s">
        <v>267</v>
      </c>
    </row>
    <row r="16" spans="1:5" ht="49.5" customHeight="1" x14ac:dyDescent="0.25">
      <c r="A16" s="55" t="s">
        <v>304</v>
      </c>
      <c r="B16" s="56" t="s">
        <v>290</v>
      </c>
      <c r="C16" s="55" t="s">
        <v>305</v>
      </c>
      <c r="D16" s="55" t="s">
        <v>306</v>
      </c>
      <c r="E16" s="55" t="s">
        <v>267</v>
      </c>
    </row>
    <row r="17" spans="1:7" ht="66" customHeight="1" x14ac:dyDescent="0.25">
      <c r="A17" s="55" t="s">
        <v>307</v>
      </c>
      <c r="B17" s="56" t="s">
        <v>290</v>
      </c>
      <c r="C17" s="55" t="s">
        <v>308</v>
      </c>
      <c r="D17" s="55" t="s">
        <v>288</v>
      </c>
      <c r="E17" s="55" t="s">
        <v>267</v>
      </c>
    </row>
    <row r="18" spans="1:7" ht="49.5" customHeight="1" x14ac:dyDescent="0.25">
      <c r="A18" s="55" t="s">
        <v>309</v>
      </c>
      <c r="B18" s="56" t="s">
        <v>290</v>
      </c>
      <c r="C18" s="55" t="s">
        <v>310</v>
      </c>
      <c r="D18" s="55" t="s">
        <v>311</v>
      </c>
      <c r="E18" s="55" t="s">
        <v>312</v>
      </c>
    </row>
    <row r="19" spans="1:7" ht="60" customHeight="1" x14ac:dyDescent="0.25">
      <c r="A19" s="55" t="s">
        <v>313</v>
      </c>
      <c r="B19" s="56" t="s">
        <v>290</v>
      </c>
      <c r="C19" s="55" t="s">
        <v>314</v>
      </c>
      <c r="D19" s="55" t="s">
        <v>315</v>
      </c>
      <c r="E19" s="55" t="s">
        <v>267</v>
      </c>
      <c r="G19" s="57"/>
    </row>
    <row r="20" spans="1:7" ht="54" customHeight="1" x14ac:dyDescent="0.25">
      <c r="A20" s="55" t="s">
        <v>316</v>
      </c>
      <c r="B20" s="56" t="s">
        <v>317</v>
      </c>
      <c r="C20" s="55" t="s">
        <v>318</v>
      </c>
      <c r="D20" s="55" t="s">
        <v>319</v>
      </c>
      <c r="E20" s="55" t="s">
        <v>267</v>
      </c>
    </row>
    <row r="21" spans="1:7" ht="30" customHeight="1" x14ac:dyDescent="0.25">
      <c r="A21" s="55" t="s">
        <v>320</v>
      </c>
      <c r="B21" s="56" t="s">
        <v>317</v>
      </c>
      <c r="C21" s="55" t="s">
        <v>321</v>
      </c>
      <c r="D21" s="55" t="s">
        <v>322</v>
      </c>
      <c r="E21" s="55" t="s">
        <v>267</v>
      </c>
    </row>
    <row r="22" spans="1:7" ht="30" customHeight="1" x14ac:dyDescent="0.25">
      <c r="A22" s="55" t="s">
        <v>323</v>
      </c>
      <c r="B22" s="56" t="s">
        <v>317</v>
      </c>
      <c r="C22" s="55" t="s">
        <v>324</v>
      </c>
      <c r="D22" s="55" t="s">
        <v>325</v>
      </c>
      <c r="E22" s="55" t="s">
        <v>267</v>
      </c>
    </row>
    <row r="23" spans="1:7" ht="30" customHeight="1" x14ac:dyDescent="0.25">
      <c r="A23" s="55" t="s">
        <v>326</v>
      </c>
      <c r="B23" s="56" t="s">
        <v>317</v>
      </c>
      <c r="C23" s="55" t="s">
        <v>327</v>
      </c>
      <c r="D23" s="55" t="s">
        <v>328</v>
      </c>
      <c r="E23" s="55" t="s">
        <v>267</v>
      </c>
    </row>
    <row r="24" spans="1:7" ht="30" customHeight="1" x14ac:dyDescent="0.25">
      <c r="A24" s="55" t="s">
        <v>329</v>
      </c>
      <c r="B24" s="56" t="s">
        <v>317</v>
      </c>
      <c r="C24" s="55" t="s">
        <v>330</v>
      </c>
      <c r="D24" s="55" t="s">
        <v>331</v>
      </c>
      <c r="E24" s="55" t="s">
        <v>267</v>
      </c>
    </row>
    <row r="25" spans="1:7" ht="30" customHeight="1" x14ac:dyDescent="0.25">
      <c r="A25" s="55" t="s">
        <v>332</v>
      </c>
      <c r="B25" s="56" t="s">
        <v>317</v>
      </c>
      <c r="C25" s="55" t="s">
        <v>333</v>
      </c>
      <c r="D25" s="55" t="s">
        <v>334</v>
      </c>
      <c r="E25" s="55" t="s">
        <v>267</v>
      </c>
    </row>
    <row r="26" spans="1:7" ht="30" customHeight="1" x14ac:dyDescent="0.25">
      <c r="A26" s="55" t="s">
        <v>335</v>
      </c>
      <c r="B26" s="56" t="s">
        <v>317</v>
      </c>
      <c r="C26" s="55" t="s">
        <v>336</v>
      </c>
      <c r="D26" s="55" t="s">
        <v>337</v>
      </c>
      <c r="E26" s="55" t="s">
        <v>267</v>
      </c>
      <c r="G26" s="58"/>
    </row>
    <row r="27" spans="1:7" ht="64.5" customHeight="1" x14ac:dyDescent="0.25">
      <c r="A27" s="55" t="s">
        <v>338</v>
      </c>
      <c r="B27" s="56" t="s">
        <v>317</v>
      </c>
      <c r="C27" s="55" t="s">
        <v>339</v>
      </c>
      <c r="D27" s="55" t="s">
        <v>340</v>
      </c>
      <c r="E27" s="55" t="s">
        <v>267</v>
      </c>
    </row>
    <row r="28" spans="1:7" ht="50.25" customHeight="1" x14ac:dyDescent="0.25">
      <c r="A28" s="55" t="s">
        <v>341</v>
      </c>
      <c r="B28" s="56" t="s">
        <v>317</v>
      </c>
      <c r="C28" s="55" t="s">
        <v>342</v>
      </c>
      <c r="D28" s="55" t="s">
        <v>343</v>
      </c>
      <c r="E28" s="55" t="s">
        <v>267</v>
      </c>
    </row>
    <row r="29" spans="1:7" ht="62.25" customHeight="1" x14ac:dyDescent="0.25">
      <c r="A29" s="59" t="s">
        <v>344</v>
      </c>
      <c r="B29" s="56" t="s">
        <v>345</v>
      </c>
      <c r="C29" s="55" t="s">
        <v>346</v>
      </c>
      <c r="D29" s="55" t="s">
        <v>347</v>
      </c>
      <c r="E29" s="55" t="s">
        <v>348</v>
      </c>
    </row>
    <row r="30" spans="1:7" ht="36.75" customHeight="1" x14ac:dyDescent="0.25">
      <c r="A30" s="59" t="s">
        <v>349</v>
      </c>
      <c r="B30" s="56" t="s">
        <v>345</v>
      </c>
      <c r="C30" s="55" t="s">
        <v>350</v>
      </c>
      <c r="D30" s="55" t="s">
        <v>351</v>
      </c>
      <c r="E30" s="55" t="s">
        <v>352</v>
      </c>
    </row>
    <row r="31" spans="1:7" ht="73.5" customHeight="1" x14ac:dyDescent="0.25">
      <c r="A31" s="59" t="s">
        <v>353</v>
      </c>
      <c r="B31" s="56" t="s">
        <v>345</v>
      </c>
      <c r="C31" s="55" t="s">
        <v>354</v>
      </c>
      <c r="D31" s="55" t="s">
        <v>355</v>
      </c>
      <c r="E31" s="55" t="s">
        <v>356</v>
      </c>
    </row>
    <row r="32" spans="1:7" ht="72" customHeight="1" x14ac:dyDescent="0.25">
      <c r="A32" s="59" t="s">
        <v>357</v>
      </c>
      <c r="B32" s="56" t="s">
        <v>345</v>
      </c>
      <c r="C32" s="55" t="s">
        <v>358</v>
      </c>
      <c r="D32" s="55" t="s">
        <v>359</v>
      </c>
      <c r="E32" s="55" t="s">
        <v>360</v>
      </c>
    </row>
    <row r="33" spans="1:5" ht="51.75" customHeight="1" x14ac:dyDescent="0.25">
      <c r="A33" s="59" t="s">
        <v>361</v>
      </c>
      <c r="B33" s="56" t="s">
        <v>345</v>
      </c>
      <c r="C33" s="55" t="s">
        <v>362</v>
      </c>
      <c r="D33" s="55" t="s">
        <v>363</v>
      </c>
      <c r="E33" s="55" t="s">
        <v>364</v>
      </c>
    </row>
    <row r="34" spans="1:5" ht="33" customHeight="1" x14ac:dyDescent="0.25">
      <c r="A34" s="59" t="s">
        <v>44</v>
      </c>
      <c r="B34" s="60" t="s">
        <v>365</v>
      </c>
      <c r="C34" s="55" t="s">
        <v>366</v>
      </c>
      <c r="D34" s="55" t="s">
        <v>367</v>
      </c>
      <c r="E34" s="55" t="s">
        <v>368</v>
      </c>
    </row>
    <row r="35" spans="1:5" ht="49.5" customHeight="1" x14ac:dyDescent="0.25">
      <c r="A35" s="59" t="s">
        <v>369</v>
      </c>
      <c r="B35" s="60" t="s">
        <v>365</v>
      </c>
      <c r="C35" s="55" t="s">
        <v>370</v>
      </c>
      <c r="D35" s="55" t="s">
        <v>371</v>
      </c>
      <c r="E35" s="55" t="s">
        <v>368</v>
      </c>
    </row>
    <row r="36" spans="1:5" ht="49.5" customHeight="1" x14ac:dyDescent="0.25">
      <c r="A36" s="59" t="s">
        <v>372</v>
      </c>
      <c r="B36" s="60" t="s">
        <v>365</v>
      </c>
      <c r="C36" s="55" t="s">
        <v>373</v>
      </c>
      <c r="D36" s="55" t="s">
        <v>374</v>
      </c>
      <c r="E36" s="55" t="s">
        <v>368</v>
      </c>
    </row>
    <row r="37" spans="1:5" ht="49.5" customHeight="1" x14ac:dyDescent="0.25">
      <c r="A37" s="59" t="s">
        <v>375</v>
      </c>
      <c r="B37" s="60" t="s">
        <v>365</v>
      </c>
      <c r="C37" s="55" t="s">
        <v>376</v>
      </c>
      <c r="D37" s="55" t="s">
        <v>377</v>
      </c>
      <c r="E37" s="55" t="s">
        <v>368</v>
      </c>
    </row>
    <row r="38" spans="1:5" ht="49.5" customHeight="1" x14ac:dyDescent="0.25">
      <c r="A38" s="59" t="s">
        <v>378</v>
      </c>
      <c r="B38" s="60" t="s">
        <v>365</v>
      </c>
      <c r="C38" s="55" t="s">
        <v>379</v>
      </c>
      <c r="D38" s="55" t="s">
        <v>380</v>
      </c>
      <c r="E38" s="55" t="s">
        <v>368</v>
      </c>
    </row>
    <row r="39" spans="1:5" ht="214.5" customHeight="1" x14ac:dyDescent="0.25">
      <c r="A39" s="59" t="s">
        <v>381</v>
      </c>
      <c r="B39" s="60" t="s">
        <v>382</v>
      </c>
      <c r="C39" s="55" t="s">
        <v>383</v>
      </c>
      <c r="D39" s="55" t="s">
        <v>384</v>
      </c>
      <c r="E39" s="55" t="s">
        <v>385</v>
      </c>
    </row>
    <row r="40" spans="1:5" ht="49.5" customHeight="1" x14ac:dyDescent="0.25">
      <c r="A40" s="59" t="s">
        <v>386</v>
      </c>
      <c r="B40" s="60" t="s">
        <v>382</v>
      </c>
      <c r="C40" s="55" t="s">
        <v>387</v>
      </c>
      <c r="D40" s="55" t="s">
        <v>388</v>
      </c>
      <c r="E40" s="55" t="s">
        <v>389</v>
      </c>
    </row>
    <row r="41" spans="1:5" ht="49.5" customHeight="1" x14ac:dyDescent="0.25">
      <c r="A41" s="59" t="s">
        <v>390</v>
      </c>
      <c r="B41" s="60" t="s">
        <v>382</v>
      </c>
      <c r="C41" s="55" t="s">
        <v>391</v>
      </c>
      <c r="D41" s="55" t="s">
        <v>392</v>
      </c>
      <c r="E41" s="55" t="s">
        <v>393</v>
      </c>
    </row>
    <row r="42" spans="1:5" ht="49.5" customHeight="1" x14ac:dyDescent="0.25">
      <c r="A42" s="55" t="s">
        <v>394</v>
      </c>
      <c r="B42" s="60" t="s">
        <v>395</v>
      </c>
      <c r="C42" s="61" t="s">
        <v>396</v>
      </c>
      <c r="D42" s="61" t="s">
        <v>397</v>
      </c>
      <c r="E42" s="55" t="s">
        <v>398</v>
      </c>
    </row>
    <row r="43" spans="1:5" ht="49.5" customHeight="1" x14ac:dyDescent="0.25">
      <c r="A43" s="62" t="s">
        <v>399</v>
      </c>
      <c r="B43" s="60" t="s">
        <v>395</v>
      </c>
      <c r="C43" s="62" t="s">
        <v>400</v>
      </c>
      <c r="D43" s="62" t="s">
        <v>401</v>
      </c>
      <c r="E43" s="55" t="s">
        <v>398</v>
      </c>
    </row>
    <row r="44" spans="1:5" ht="49.5" customHeight="1" x14ac:dyDescent="0.25">
      <c r="A44" s="63" t="s">
        <v>402</v>
      </c>
      <c r="B44" s="60" t="s">
        <v>395</v>
      </c>
      <c r="C44" s="63" t="s">
        <v>403</v>
      </c>
      <c r="D44" s="63" t="s">
        <v>404</v>
      </c>
      <c r="E44" s="55" t="s">
        <v>398</v>
      </c>
    </row>
    <row r="45" spans="1:5" ht="66" customHeight="1" x14ac:dyDescent="0.25">
      <c r="A45" s="62" t="s">
        <v>405</v>
      </c>
      <c r="B45" s="60" t="s">
        <v>395</v>
      </c>
      <c r="C45" s="62" t="s">
        <v>406</v>
      </c>
      <c r="D45" s="62" t="s">
        <v>407</v>
      </c>
      <c r="E45" s="55" t="s">
        <v>398</v>
      </c>
    </row>
    <row r="46" spans="1:5" ht="66" customHeight="1" x14ac:dyDescent="0.25">
      <c r="A46" s="63" t="s">
        <v>408</v>
      </c>
      <c r="B46" s="60" t="s">
        <v>395</v>
      </c>
      <c r="C46" s="63" t="s">
        <v>409</v>
      </c>
      <c r="D46" s="63" t="s">
        <v>410</v>
      </c>
      <c r="E46" s="55" t="s">
        <v>398</v>
      </c>
    </row>
    <row r="47" spans="1:5" ht="66" customHeight="1" x14ac:dyDescent="0.25">
      <c r="A47" s="62" t="s">
        <v>411</v>
      </c>
      <c r="B47" s="60" t="s">
        <v>395</v>
      </c>
      <c r="C47" s="62" t="s">
        <v>412</v>
      </c>
      <c r="D47" s="62" t="s">
        <v>413</v>
      </c>
      <c r="E47" s="55" t="s">
        <v>398</v>
      </c>
    </row>
    <row r="48" spans="1:5" ht="49.5" customHeight="1" x14ac:dyDescent="0.25">
      <c r="A48" s="61" t="s">
        <v>414</v>
      </c>
      <c r="B48" s="60" t="s">
        <v>395</v>
      </c>
      <c r="C48" s="55" t="s">
        <v>415</v>
      </c>
      <c r="D48" s="55" t="s">
        <v>416</v>
      </c>
      <c r="E48" s="55" t="s">
        <v>398</v>
      </c>
    </row>
    <row r="49" spans="1:5" ht="33" customHeight="1" x14ac:dyDescent="0.25">
      <c r="A49" s="61" t="s">
        <v>417</v>
      </c>
      <c r="B49" s="60" t="s">
        <v>395</v>
      </c>
      <c r="C49" s="55" t="s">
        <v>418</v>
      </c>
      <c r="D49" s="55" t="s">
        <v>419</v>
      </c>
      <c r="E49" s="55" t="s">
        <v>398</v>
      </c>
    </row>
    <row r="50" spans="1:5" ht="231" customHeight="1" x14ac:dyDescent="0.25">
      <c r="A50" s="55" t="s">
        <v>420</v>
      </c>
      <c r="B50" s="60" t="s">
        <v>421</v>
      </c>
      <c r="C50" s="55" t="s">
        <v>422</v>
      </c>
      <c r="D50" s="55" t="s">
        <v>423</v>
      </c>
      <c r="E50" s="55" t="s">
        <v>424</v>
      </c>
    </row>
    <row r="51" spans="1:5" ht="51.75" customHeight="1" x14ac:dyDescent="0.25">
      <c r="A51" s="55" t="s">
        <v>425</v>
      </c>
      <c r="B51" s="60" t="s">
        <v>421</v>
      </c>
      <c r="C51" s="55" t="s">
        <v>426</v>
      </c>
      <c r="D51" s="55" t="s">
        <v>427</v>
      </c>
      <c r="E51" s="64" t="s">
        <v>428</v>
      </c>
    </row>
    <row r="52" spans="1:5" ht="33" customHeight="1" x14ac:dyDescent="0.25">
      <c r="A52" s="2" t="s">
        <v>429</v>
      </c>
      <c r="B52" s="101" t="s">
        <v>430</v>
      </c>
      <c r="C52" s="66" t="s">
        <v>431</v>
      </c>
    </row>
  </sheetData>
  <autoFilter ref="A1:E33" xr:uid="{00000000-0009-0000-0000-000002000000}">
    <filterColumn colId="1">
      <filters>
        <filter val="Nielsen_10 heuristics"/>
      </filters>
    </filterColumn>
  </autoFilter>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20" r:id="rId9" xr:uid="{00000000-0004-0000-0200-000008000000}"/>
    <hyperlink ref="B21" r:id="rId10" xr:uid="{00000000-0004-0000-0200-000009000000}"/>
    <hyperlink ref="B22" r:id="rId11" xr:uid="{00000000-0004-0000-0200-00000A000000}"/>
    <hyperlink ref="B23" r:id="rId12" xr:uid="{00000000-0004-0000-0200-00000B000000}"/>
    <hyperlink ref="B24" r:id="rId13" xr:uid="{00000000-0004-0000-0200-00000C000000}"/>
    <hyperlink ref="B25" r:id="rId14" xr:uid="{00000000-0004-0000-0200-00000D000000}"/>
    <hyperlink ref="B26" r:id="rId15" xr:uid="{00000000-0004-0000-0200-00000E000000}"/>
    <hyperlink ref="B27" r:id="rId16" xr:uid="{00000000-0004-0000-0200-00000F000000}"/>
    <hyperlink ref="B28" r:id="rId17" xr:uid="{00000000-0004-0000-0200-000010000000}"/>
    <hyperlink ref="B29" r:id="rId18" xr:uid="{00000000-0004-0000-0200-000011000000}"/>
    <hyperlink ref="B30" r:id="rId19" xr:uid="{00000000-0004-0000-0200-000012000000}"/>
    <hyperlink ref="B31" r:id="rId20" xr:uid="{00000000-0004-0000-0200-000013000000}"/>
    <hyperlink ref="B32" r:id="rId21" xr:uid="{00000000-0004-0000-0200-000014000000}"/>
    <hyperlink ref="B33" r:id="rId22" xr:uid="{00000000-0004-0000-0200-000015000000}"/>
    <hyperlink ref="B34" r:id="rId23" display="DSCOUT scorecard" xr:uid="{00000000-0004-0000-0200-000016000000}"/>
    <hyperlink ref="B35" r:id="rId24" display="DSCOUT scorecard" xr:uid="{00000000-0004-0000-0200-000017000000}"/>
    <hyperlink ref="B36" r:id="rId25" display="DSCOUT scorecard" xr:uid="{00000000-0004-0000-0200-000018000000}"/>
    <hyperlink ref="B37" r:id="rId26" display="DSCOUT scorecard" xr:uid="{00000000-0004-0000-0200-000019000000}"/>
    <hyperlink ref="B38" r:id="rId27" display="DSCOUT scorecard" xr:uid="{00000000-0004-0000-0200-00001A000000}"/>
    <hyperlink ref="B39" r:id="rId28" xr:uid="{00000000-0004-0000-0200-00001B000000}"/>
    <hyperlink ref="B40" r:id="rId29" xr:uid="{00000000-0004-0000-0200-00001C000000}"/>
    <hyperlink ref="B41" r:id="rId30" xr:uid="{00000000-0004-0000-0200-00001D000000}"/>
    <hyperlink ref="B42" r:id="rId31" xr:uid="{00000000-0004-0000-0200-00001E000000}"/>
    <hyperlink ref="B43" r:id="rId32" xr:uid="{00000000-0004-0000-0200-00001F000000}"/>
    <hyperlink ref="B44" r:id="rId33" xr:uid="{00000000-0004-0000-0200-000020000000}"/>
    <hyperlink ref="B45" r:id="rId34" xr:uid="{00000000-0004-0000-0200-000021000000}"/>
    <hyperlink ref="B46" r:id="rId35" xr:uid="{00000000-0004-0000-0200-000022000000}"/>
    <hyperlink ref="B47" r:id="rId36" xr:uid="{00000000-0004-0000-0200-000023000000}"/>
    <hyperlink ref="B48" r:id="rId37" xr:uid="{00000000-0004-0000-0200-000024000000}"/>
    <hyperlink ref="B49" r:id="rId38" xr:uid="{00000000-0004-0000-0200-000025000000}"/>
    <hyperlink ref="B50" r:id="rId39" xr:uid="{00000000-0004-0000-0200-000026000000}"/>
    <hyperlink ref="B51" r:id="rId40" xr:uid="{00000000-0004-0000-0200-000027000000}"/>
    <hyperlink ref="B52" r:id="rId41" xr:uid="{00000000-0004-0000-0200-000028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34"/>
  <sheetViews>
    <sheetView zoomScaleNormal="100" workbookViewId="0">
      <selection activeCell="H25" sqref="H25"/>
    </sheetView>
  </sheetViews>
  <sheetFormatPr defaultRowHeight="15" x14ac:dyDescent="0.25"/>
  <cols>
    <col min="1" max="1" width="43.140625" customWidth="1"/>
    <col min="2" max="2" width="43.28515625" customWidth="1"/>
  </cols>
  <sheetData>
    <row r="1" spans="1:2" ht="23.25" customHeight="1" thickBot="1" x14ac:dyDescent="0.3">
      <c r="A1" s="51" t="s">
        <v>432</v>
      </c>
      <c r="B1" s="52" t="s">
        <v>433</v>
      </c>
    </row>
    <row r="2" spans="1:2" ht="15.75" customHeight="1" x14ac:dyDescent="0.25">
      <c r="A2" s="112" t="s">
        <v>434</v>
      </c>
      <c r="B2" s="53" t="s">
        <v>435</v>
      </c>
    </row>
    <row r="3" spans="1:2" ht="15.75" customHeight="1" x14ac:dyDescent="0.25">
      <c r="A3" s="113"/>
      <c r="B3" s="53" t="s">
        <v>436</v>
      </c>
    </row>
    <row r="4" spans="1:2" ht="15.75" customHeight="1" x14ac:dyDescent="0.25">
      <c r="A4" s="113"/>
      <c r="B4" s="53" t="s">
        <v>437</v>
      </c>
    </row>
    <row r="5" spans="1:2" ht="16.5" customHeight="1" thickBot="1" x14ac:dyDescent="0.3">
      <c r="A5" s="114"/>
      <c r="B5" s="54" t="s">
        <v>438</v>
      </c>
    </row>
    <row r="6" spans="1:2" ht="15.75" customHeight="1" x14ac:dyDescent="0.25">
      <c r="A6" s="112" t="s">
        <v>439</v>
      </c>
      <c r="B6" s="53" t="s">
        <v>440</v>
      </c>
    </row>
    <row r="7" spans="1:2" ht="12.75" customHeight="1" thickBot="1" x14ac:dyDescent="0.3">
      <c r="A7" s="114"/>
      <c r="B7" s="54" t="s">
        <v>441</v>
      </c>
    </row>
    <row r="8" spans="1:2" ht="15.75" customHeight="1" x14ac:dyDescent="0.25">
      <c r="A8" s="112" t="s">
        <v>442</v>
      </c>
      <c r="B8" s="53" t="s">
        <v>436</v>
      </c>
    </row>
    <row r="9" spans="1:2" ht="15.75" customHeight="1" x14ac:dyDescent="0.25">
      <c r="A9" s="113"/>
      <c r="B9" s="53" t="s">
        <v>440</v>
      </c>
    </row>
    <row r="10" spans="1:2" ht="16.5" customHeight="1" thickBot="1" x14ac:dyDescent="0.3">
      <c r="A10" s="114"/>
      <c r="B10" s="54" t="s">
        <v>443</v>
      </c>
    </row>
    <row r="11" spans="1:2" ht="15.75" customHeight="1" x14ac:dyDescent="0.25">
      <c r="A11" s="112" t="s">
        <v>444</v>
      </c>
      <c r="B11" s="53" t="s">
        <v>445</v>
      </c>
    </row>
    <row r="12" spans="1:2" ht="15.75" customHeight="1" x14ac:dyDescent="0.25">
      <c r="A12" s="113"/>
      <c r="B12" s="53" t="s">
        <v>446</v>
      </c>
    </row>
    <row r="13" spans="1:2" ht="11.25" customHeight="1" thickBot="1" x14ac:dyDescent="0.3">
      <c r="A13" s="114"/>
      <c r="B13" s="54" t="s">
        <v>447</v>
      </c>
    </row>
    <row r="14" spans="1:2" ht="15.75" customHeight="1" x14ac:dyDescent="0.25">
      <c r="A14" s="112" t="s">
        <v>448</v>
      </c>
      <c r="B14" s="53" t="s">
        <v>449</v>
      </c>
    </row>
    <row r="15" spans="1:2" ht="15.75" customHeight="1" x14ac:dyDescent="0.25">
      <c r="A15" s="113"/>
      <c r="B15" s="53" t="s">
        <v>450</v>
      </c>
    </row>
    <row r="16" spans="1:2" ht="16.5" customHeight="1" thickBot="1" x14ac:dyDescent="0.3">
      <c r="A16" s="114"/>
      <c r="B16" s="54" t="s">
        <v>447</v>
      </c>
    </row>
    <row r="17" spans="1:2" ht="15.75" customHeight="1" x14ac:dyDescent="0.25">
      <c r="A17" s="112" t="s">
        <v>451</v>
      </c>
      <c r="B17" s="53" t="s">
        <v>452</v>
      </c>
    </row>
    <row r="18" spans="1:2" ht="15.75" customHeight="1" x14ac:dyDescent="0.25">
      <c r="A18" s="113"/>
      <c r="B18" s="53" t="s">
        <v>443</v>
      </c>
    </row>
    <row r="19" spans="1:2" ht="16.5" customHeight="1" thickBot="1" x14ac:dyDescent="0.3">
      <c r="A19" s="114"/>
      <c r="B19" s="54" t="s">
        <v>453</v>
      </c>
    </row>
    <row r="20" spans="1:2" ht="15.75" customHeight="1" x14ac:dyDescent="0.25">
      <c r="A20" s="112" t="s">
        <v>454</v>
      </c>
      <c r="B20" s="53" t="s">
        <v>447</v>
      </c>
    </row>
    <row r="21" spans="1:2" ht="15.75" customHeight="1" x14ac:dyDescent="0.25">
      <c r="A21" s="113"/>
      <c r="B21" s="53" t="s">
        <v>455</v>
      </c>
    </row>
    <row r="22" spans="1:2" ht="18.75" customHeight="1" thickBot="1" x14ac:dyDescent="0.3">
      <c r="A22" s="114"/>
      <c r="B22" s="54" t="s">
        <v>456</v>
      </c>
    </row>
    <row r="23" spans="1:2" ht="15.75" customHeight="1" x14ac:dyDescent="0.25">
      <c r="A23" s="112" t="s">
        <v>457</v>
      </c>
      <c r="B23" s="53" t="s">
        <v>447</v>
      </c>
    </row>
    <row r="24" spans="1:2" ht="15.75" customHeight="1" x14ac:dyDescent="0.25">
      <c r="A24" s="113"/>
      <c r="B24" s="53" t="s">
        <v>436</v>
      </c>
    </row>
    <row r="25" spans="1:2" ht="16.5" customHeight="1" thickBot="1" x14ac:dyDescent="0.3">
      <c r="A25" s="114"/>
      <c r="B25" s="54" t="s">
        <v>441</v>
      </c>
    </row>
    <row r="26" spans="1:2" ht="15.75" customHeight="1" x14ac:dyDescent="0.25">
      <c r="A26" s="112" t="s">
        <v>458</v>
      </c>
      <c r="B26" s="53" t="s">
        <v>447</v>
      </c>
    </row>
    <row r="27" spans="1:2" ht="15.75" customHeight="1" x14ac:dyDescent="0.25">
      <c r="A27" s="113"/>
      <c r="B27" s="53" t="s">
        <v>459</v>
      </c>
    </row>
    <row r="28" spans="1:2" ht="16.5" customHeight="1" thickBot="1" x14ac:dyDescent="0.3">
      <c r="A28" s="114"/>
      <c r="B28" s="54" t="s">
        <v>460</v>
      </c>
    </row>
    <row r="29" spans="1:2" ht="15.75" customHeight="1" x14ac:dyDescent="0.25">
      <c r="A29" s="112" t="s">
        <v>461</v>
      </c>
      <c r="B29" s="53" t="s">
        <v>435</v>
      </c>
    </row>
    <row r="30" spans="1:2" ht="15.75" customHeight="1" x14ac:dyDescent="0.25">
      <c r="A30" s="113"/>
      <c r="B30" s="53" t="s">
        <v>436</v>
      </c>
    </row>
    <row r="31" spans="1:2" ht="16.5" customHeight="1" thickBot="1" x14ac:dyDescent="0.3">
      <c r="A31" s="114"/>
      <c r="B31" s="54" t="s">
        <v>462</v>
      </c>
    </row>
    <row r="32" spans="1:2" ht="15.75" customHeight="1" x14ac:dyDescent="0.25">
      <c r="A32" s="112" t="s">
        <v>463</v>
      </c>
      <c r="B32" s="53" t="s">
        <v>464</v>
      </c>
    </row>
    <row r="33" spans="1:2" ht="15.75" customHeight="1" x14ac:dyDescent="0.25">
      <c r="A33" s="113"/>
      <c r="B33" s="53" t="s">
        <v>436</v>
      </c>
    </row>
    <row r="34" spans="1:2" ht="16.5" customHeight="1" thickBot="1" x14ac:dyDescent="0.3">
      <c r="A34" s="114"/>
      <c r="B34" s="54" t="s">
        <v>447</v>
      </c>
    </row>
  </sheetData>
  <mergeCells count="11">
    <mergeCell ref="A2:A5"/>
    <mergeCell ref="A20:A22"/>
    <mergeCell ref="A11:A13"/>
    <mergeCell ref="A29:A31"/>
    <mergeCell ref="A23:A25"/>
    <mergeCell ref="A32:A34"/>
    <mergeCell ref="A6:A7"/>
    <mergeCell ref="A14:A16"/>
    <mergeCell ref="A8:A10"/>
    <mergeCell ref="A26:A28"/>
    <mergeCell ref="A17:A19"/>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E15"/>
  <sheetViews>
    <sheetView workbookViewId="0">
      <pane ySplit="1" topLeftCell="A2" activePane="bottomLeft" state="frozen"/>
      <selection pane="bottomLeft" activeCell="C2" sqref="C2"/>
    </sheetView>
  </sheetViews>
  <sheetFormatPr defaultRowHeight="16.5" x14ac:dyDescent="0.25"/>
  <cols>
    <col min="1" max="5" width="29.7109375" style="96" customWidth="1"/>
  </cols>
  <sheetData>
    <row r="1" spans="1:5" ht="66" customHeight="1" x14ac:dyDescent="0.25">
      <c r="A1" s="94" t="s">
        <v>465</v>
      </c>
      <c r="B1" s="94" t="s">
        <v>466</v>
      </c>
      <c r="C1" s="94" t="s">
        <v>467</v>
      </c>
      <c r="D1" s="94" t="s">
        <v>468</v>
      </c>
      <c r="E1" s="94" t="s">
        <v>469</v>
      </c>
    </row>
    <row r="2" spans="1:5" ht="106.5" customHeight="1" x14ac:dyDescent="0.25">
      <c r="A2" s="94" t="s">
        <v>470</v>
      </c>
      <c r="B2" s="98" t="s">
        <v>471</v>
      </c>
      <c r="C2" s="98" t="s">
        <v>472</v>
      </c>
      <c r="D2" s="98" t="s">
        <v>473</v>
      </c>
      <c r="E2" s="98" t="s">
        <v>474</v>
      </c>
    </row>
    <row r="3" spans="1:5" ht="117" customHeight="1" x14ac:dyDescent="0.25">
      <c r="A3" s="95" t="s">
        <v>129</v>
      </c>
      <c r="B3" s="98" t="s">
        <v>475</v>
      </c>
      <c r="C3" s="98" t="s">
        <v>476</v>
      </c>
      <c r="D3" s="98" t="s">
        <v>477</v>
      </c>
      <c r="E3" s="98" t="s">
        <v>478</v>
      </c>
    </row>
    <row r="4" spans="1:5" ht="115.5" customHeight="1" x14ac:dyDescent="0.25">
      <c r="A4" s="94" t="s">
        <v>479</v>
      </c>
      <c r="B4" s="98" t="s">
        <v>480</v>
      </c>
      <c r="C4" s="98" t="s">
        <v>481</v>
      </c>
      <c r="D4" s="98" t="s">
        <v>482</v>
      </c>
      <c r="E4" s="98" t="s">
        <v>483</v>
      </c>
    </row>
    <row r="5" spans="1:5" ht="99" customHeight="1" x14ac:dyDescent="0.25">
      <c r="A5" s="94" t="s">
        <v>70</v>
      </c>
      <c r="B5" s="98" t="s">
        <v>484</v>
      </c>
      <c r="C5" s="98" t="s">
        <v>485</v>
      </c>
      <c r="D5" s="99" t="s">
        <v>486</v>
      </c>
      <c r="E5" s="98" t="s">
        <v>487</v>
      </c>
    </row>
    <row r="6" spans="1:5" ht="99" customHeight="1" x14ac:dyDescent="0.25">
      <c r="A6" s="94" t="s">
        <v>488</v>
      </c>
      <c r="B6" s="98" t="s">
        <v>489</v>
      </c>
      <c r="C6" s="98" t="s">
        <v>490</v>
      </c>
      <c r="D6" s="98" t="s">
        <v>491</v>
      </c>
      <c r="E6" s="98" t="s">
        <v>492</v>
      </c>
    </row>
    <row r="7" spans="1:5" ht="90" customHeight="1" x14ac:dyDescent="0.25">
      <c r="A7" s="94" t="s">
        <v>493</v>
      </c>
      <c r="B7" s="98" t="s">
        <v>494</v>
      </c>
      <c r="C7" s="98" t="s">
        <v>495</v>
      </c>
      <c r="D7" s="98" t="s">
        <v>496</v>
      </c>
      <c r="E7" s="98" t="s">
        <v>497</v>
      </c>
    </row>
    <row r="8" spans="1:5" ht="115.5" customHeight="1" x14ac:dyDescent="0.25">
      <c r="A8" s="94" t="s">
        <v>498</v>
      </c>
      <c r="B8" s="98" t="s">
        <v>499</v>
      </c>
      <c r="C8" s="98" t="s">
        <v>500</v>
      </c>
      <c r="D8" s="98" t="s">
        <v>501</v>
      </c>
      <c r="E8" s="99" t="s">
        <v>502</v>
      </c>
    </row>
    <row r="9" spans="1:5" ht="115.5" customHeight="1" x14ac:dyDescent="0.25">
      <c r="A9" s="94" t="s">
        <v>503</v>
      </c>
      <c r="B9" s="98" t="s">
        <v>504</v>
      </c>
      <c r="C9" s="98" t="s">
        <v>505</v>
      </c>
      <c r="D9" s="98" t="s">
        <v>506</v>
      </c>
      <c r="E9" s="98" t="s">
        <v>507</v>
      </c>
    </row>
    <row r="10" spans="1:5" ht="115.5" customHeight="1" x14ac:dyDescent="0.25">
      <c r="A10" s="94" t="s">
        <v>508</v>
      </c>
      <c r="B10" s="98" t="s">
        <v>509</v>
      </c>
      <c r="C10" s="98" t="s">
        <v>510</v>
      </c>
      <c r="D10" s="98" t="s">
        <v>511</v>
      </c>
      <c r="E10" s="98" t="s">
        <v>512</v>
      </c>
    </row>
    <row r="11" spans="1:5" ht="181.5" customHeight="1" x14ac:dyDescent="0.25">
      <c r="A11" s="94" t="s">
        <v>513</v>
      </c>
      <c r="B11" s="98" t="s">
        <v>514</v>
      </c>
      <c r="C11" s="98" t="s">
        <v>515</v>
      </c>
      <c r="D11" s="98" t="s">
        <v>516</v>
      </c>
      <c r="E11" s="98" t="s">
        <v>517</v>
      </c>
    </row>
    <row r="12" spans="1:5" ht="99" customHeight="1" x14ac:dyDescent="0.25">
      <c r="A12" s="94" t="s">
        <v>518</v>
      </c>
      <c r="B12" s="98" t="s">
        <v>519</v>
      </c>
      <c r="C12" s="98" t="s">
        <v>520</v>
      </c>
      <c r="D12" s="98" t="s">
        <v>521</v>
      </c>
      <c r="E12" s="98" t="s">
        <v>522</v>
      </c>
    </row>
    <row r="13" spans="1:5" ht="66" customHeight="1" x14ac:dyDescent="0.25">
      <c r="A13" s="95" t="s">
        <v>523</v>
      </c>
      <c r="B13" s="98" t="s">
        <v>524</v>
      </c>
      <c r="C13" s="98" t="s">
        <v>525</v>
      </c>
      <c r="D13" s="98" t="s">
        <v>526</v>
      </c>
      <c r="E13" s="98" t="s">
        <v>527</v>
      </c>
    </row>
    <row r="14" spans="1:5" ht="66" customHeight="1" x14ac:dyDescent="0.25">
      <c r="A14" s="95" t="s">
        <v>528</v>
      </c>
      <c r="B14" s="100" t="s">
        <v>529</v>
      </c>
      <c r="C14" s="98" t="s">
        <v>530</v>
      </c>
      <c r="D14" s="98" t="s">
        <v>531</v>
      </c>
      <c r="E14" s="98" t="s">
        <v>532</v>
      </c>
    </row>
    <row r="15" spans="1:5" ht="66" customHeight="1" x14ac:dyDescent="0.25">
      <c r="A15" s="97" t="s">
        <v>533</v>
      </c>
      <c r="B15" s="98" t="s">
        <v>534</v>
      </c>
      <c r="C15" s="98" t="s">
        <v>535</v>
      </c>
      <c r="D15" s="98" t="s">
        <v>536</v>
      </c>
      <c r="E15" s="98" t="s">
        <v>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0_Intro &amp; Guidance</vt:lpstr>
      <vt:lpstr>1_UX Scorecard_w_accessib</vt:lpstr>
      <vt:lpstr>2_Dimens_from_Existing</vt:lpstr>
      <vt:lpstr>3_Intranet_metric_t_UX</vt:lpstr>
      <vt:lpstr>4_Audience Mappping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Chou, Ann K CITZ:EX</dc:creator>
  <cp:lastModifiedBy>Chou, Ann K CITZ:EX</cp:lastModifiedBy>
  <dcterms:created xsi:type="dcterms:W3CDTF">2015-06-05T18:17:20Z</dcterms:created>
  <dcterms:modified xsi:type="dcterms:W3CDTF">2025-07-18T22:57:01Z</dcterms:modified>
</cp:coreProperties>
</file>