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egedz/Desktop/тпр/"/>
    </mc:Choice>
  </mc:AlternateContent>
  <xr:revisionPtr revIDLastSave="0" documentId="13_ncr:1_{AE9EFAC0-5E78-3244-A58F-15595F4C0972}" xr6:coauthVersionLast="47" xr6:coauthVersionMax="47" xr10:uidLastSave="{00000000-0000-0000-0000-000000000000}"/>
  <bookViews>
    <workbookView xWindow="1640" yWindow="500" windowWidth="26840" windowHeight="16280" activeTab="1" xr2:uid="{5A8C8F49-E7A5-F047-A11F-E2E52BCFC41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2" i="2"/>
  <c r="J3" i="2"/>
  <c r="J4" i="2"/>
  <c r="J5" i="2"/>
  <c r="J6" i="2"/>
  <c r="J2" i="2"/>
  <c r="G3" i="2"/>
  <c r="G4" i="2"/>
  <c r="G5" i="2"/>
  <c r="G6" i="2"/>
  <c r="I3" i="2"/>
  <c r="I4" i="2"/>
  <c r="I5" i="2"/>
  <c r="I6" i="2"/>
  <c r="I2" i="2"/>
  <c r="H3" i="2"/>
  <c r="H4" i="2"/>
  <c r="H5" i="2"/>
  <c r="N2" i="2" s="1" a="1"/>
  <c r="N2" i="2" s="1"/>
  <c r="H6" i="2"/>
  <c r="H2" i="2"/>
  <c r="G2" i="2"/>
  <c r="P2" i="2" a="1"/>
  <c r="P2" i="2" s="1"/>
  <c r="O2" i="2" a="1"/>
  <c r="O2" i="2" s="1"/>
  <c r="M2" i="2" a="1"/>
  <c r="M2" i="2" s="1"/>
  <c r="G2" i="1" a="1"/>
  <c r="G2" i="1" s="1"/>
  <c r="H2" i="1" a="1"/>
  <c r="H2" i="1" s="1"/>
  <c r="I2" i="1" a="1"/>
  <c r="I2" i="1" s="1"/>
  <c r="F2" i="1" a="1"/>
  <c r="F2" i="1" s="1"/>
  <c r="K2" i="1" s="1"/>
  <c r="Q2" i="2" l="1" a="1"/>
  <c r="Q2" i="2" s="1"/>
  <c r="B11" i="2" s="1"/>
  <c r="B15" i="2" s="1"/>
  <c r="B14" i="2"/>
  <c r="B13" i="2"/>
  <c r="B12" i="2"/>
  <c r="K5" i="1"/>
  <c r="K3" i="1"/>
  <c r="M2" i="1" s="1"/>
  <c r="K4" i="1"/>
  <c r="D1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<sst xmlns="http://schemas.openxmlformats.org/spreadsheetml/2006/main" count="50" uniqueCount="27">
  <si>
    <t>А1</t>
  </si>
  <si>
    <t>А2</t>
  </si>
  <si>
    <t>А3</t>
  </si>
  <si>
    <t>А4</t>
  </si>
  <si>
    <t>Вес</t>
  </si>
  <si>
    <t>Альтернатива/Критерій</t>
  </si>
  <si>
    <t>К1</t>
  </si>
  <si>
    <t>К2</t>
  </si>
  <si>
    <t>К3</t>
  </si>
  <si>
    <t>К4</t>
  </si>
  <si>
    <t>K1</t>
  </si>
  <si>
    <t>K2</t>
  </si>
  <si>
    <t>K3</t>
  </si>
  <si>
    <t>K4</t>
  </si>
  <si>
    <t>Sum</t>
  </si>
  <si>
    <t>Max sum</t>
  </si>
  <si>
    <t>А5</t>
  </si>
  <si>
    <t>К5</t>
  </si>
  <si>
    <t>макс</t>
  </si>
  <si>
    <t>мін</t>
  </si>
  <si>
    <t>Функція корисності</t>
  </si>
  <si>
    <t>F1</t>
  </si>
  <si>
    <t>F2</t>
  </si>
  <si>
    <t>F3</t>
  </si>
  <si>
    <t>F4</t>
  </si>
  <si>
    <t>F5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</si>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</sst>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C34-A555-C04E-A5F3-3FF715E3E8C3}">
  <dimension ref="A1:M6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K1" t="s">
        <v>14</v>
      </c>
      <c r="M1" t="s">
        <v>15</v>
      </c>
    </row>
    <row r="2" spans="1:13" ht="17" x14ac:dyDescent="0.2">
      <c r="A2" s="1" t="s">
        <v>0</v>
      </c>
      <c r="B2" s="2">
        <v>3</v>
      </c>
      <c r="C2" s="2">
        <v>7</v>
      </c>
      <c r="D2" s="2">
        <v>2</v>
      </c>
      <c r="E2" s="2">
        <v>9</v>
      </c>
      <c r="F2" cm="1">
        <f t="array" ref="F2:F5">B$2:B$5*B6</f>
        <v>24</v>
      </c>
      <c r="G2" cm="1">
        <f t="array" ref="G2:G5">C$2:C$5*C6</f>
        <v>63</v>
      </c>
      <c r="H2" cm="1">
        <f t="array" ref="H2:H5">D$2:D$5*D6</f>
        <v>12</v>
      </c>
      <c r="I2" cm="1">
        <f t="array" ref="I2:I5">E$2:E$5*E6</f>
        <v>63</v>
      </c>
      <c r="K2">
        <f>SUM(F2:I2)</f>
        <v>162</v>
      </c>
      <c r="M2">
        <f>MAX(K2:K5)</f>
        <v>184</v>
      </c>
    </row>
    <row r="3" spans="1:13" ht="17" x14ac:dyDescent="0.2">
      <c r="A3" s="1" t="s">
        <v>1</v>
      </c>
      <c r="B3" s="2">
        <v>8</v>
      </c>
      <c r="C3" s="2">
        <v>3</v>
      </c>
      <c r="D3" s="2">
        <v>6</v>
      </c>
      <c r="E3" s="2">
        <v>7</v>
      </c>
      <c r="F3">
        <v>64</v>
      </c>
      <c r="G3">
        <v>27</v>
      </c>
      <c r="H3">
        <v>36</v>
      </c>
      <c r="I3">
        <v>49</v>
      </c>
      <c r="K3">
        <f t="shared" ref="K3:K5" si="0">SUM(F3:I3)</f>
        <v>176</v>
      </c>
    </row>
    <row r="4" spans="1:13" ht="17" x14ac:dyDescent="0.2">
      <c r="A4" s="1" t="s">
        <v>2</v>
      </c>
      <c r="B4" s="2">
        <v>4</v>
      </c>
      <c r="C4" s="2">
        <v>8</v>
      </c>
      <c r="D4" s="2">
        <v>3</v>
      </c>
      <c r="E4" s="2">
        <v>5</v>
      </c>
      <c r="F4">
        <v>32</v>
      </c>
      <c r="G4">
        <v>72</v>
      </c>
      <c r="H4">
        <v>18</v>
      </c>
      <c r="I4">
        <v>35</v>
      </c>
      <c r="K4">
        <f t="shared" si="0"/>
        <v>157</v>
      </c>
    </row>
    <row r="5" spans="1:13" ht="17" x14ac:dyDescent="0.2">
      <c r="A5" s="1" t="s">
        <v>3</v>
      </c>
      <c r="B5" s="2">
        <v>9</v>
      </c>
      <c r="C5" s="2">
        <v>6</v>
      </c>
      <c r="D5" s="2">
        <v>5</v>
      </c>
      <c r="E5" s="2">
        <v>4</v>
      </c>
      <c r="F5">
        <v>72</v>
      </c>
      <c r="G5">
        <v>54</v>
      </c>
      <c r="H5">
        <v>30</v>
      </c>
      <c r="I5">
        <v>28</v>
      </c>
      <c r="K5">
        <f t="shared" si="0"/>
        <v>184</v>
      </c>
    </row>
    <row r="6" spans="1:13" ht="17" x14ac:dyDescent="0.2">
      <c r="A6" s="1" t="s">
        <v>4</v>
      </c>
      <c r="B6" s="2">
        <v>8</v>
      </c>
      <c r="C6" s="2">
        <v>9</v>
      </c>
      <c r="D6" s="2">
        <v>6</v>
      </c>
      <c r="E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8A9D-F02A-3E45-94EE-032579386FDA}">
  <dimension ref="A1:Q15"/>
  <sheetViews>
    <sheetView tabSelected="1" workbookViewId="0">
      <selection activeCell="G6" sqref="G6"/>
    </sheetView>
  </sheetViews>
  <sheetFormatPr baseColWidth="10" defaultRowHeight="16" x14ac:dyDescent="0.2"/>
  <cols>
    <col min="1" max="1" width="22" customWidth="1"/>
    <col min="6" max="6" width="17.6640625" customWidth="1"/>
  </cols>
  <sheetData>
    <row r="1" spans="1:1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17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M1" t="s">
        <v>6</v>
      </c>
      <c r="N1" t="s">
        <v>7</v>
      </c>
      <c r="O1" t="s">
        <v>8</v>
      </c>
      <c r="P1" t="s">
        <v>9</v>
      </c>
      <c r="Q1" t="s">
        <v>17</v>
      </c>
    </row>
    <row r="2" spans="1:17" ht="17" x14ac:dyDescent="0.2">
      <c r="A2" s="1" t="s">
        <v>0</v>
      </c>
      <c r="B2" s="2">
        <v>85</v>
      </c>
      <c r="C2" s="2">
        <v>30</v>
      </c>
      <c r="D2" s="2">
        <v>22</v>
      </c>
      <c r="E2" s="2">
        <v>0.65</v>
      </c>
      <c r="F2" s="2">
        <v>6</v>
      </c>
      <c r="G2">
        <f>(B2-MIN(B$2:B$6))/(MAX(B$2:B$6)-MIN(B$2:B$6))</f>
        <v>1</v>
      </c>
      <c r="H2">
        <f>(MAX(C$2:C$6)-C2)/(MAX(C$2:C$6)-MIN(C$2:C$6))</f>
        <v>0</v>
      </c>
      <c r="I2">
        <f>(D2-MIN(D$2:D$6))/(MAX(D$2:D$6)-MIN(D$2:D$6))</f>
        <v>1</v>
      </c>
      <c r="J2">
        <f>(E2-MIN(E$2:E$6))/(MAX(E$2:E$6)-MIN(E$2:E$6))</f>
        <v>0.80000000000000027</v>
      </c>
      <c r="K2">
        <f>(F2-MIN(F$2:F$6))/(MAX(F$2:F$6)-MIN(F$2:F$6))</f>
        <v>0.33333333333333331</v>
      </c>
      <c r="M2" cm="1">
        <f t="array" ref="M2:M6">B7*G2:G6</f>
        <v>7</v>
      </c>
      <c r="N2" cm="1">
        <f t="array" ref="N2:N6">C7*H2:H6</f>
        <v>0</v>
      </c>
      <c r="O2" cm="1">
        <f t="array" ref="O2:O6">D7*I2:I6</f>
        <v>6</v>
      </c>
      <c r="P2" cm="1">
        <f t="array" ref="P2:P6">E7*J2:J6</f>
        <v>6.4000000000000021</v>
      </c>
      <c r="Q2" cm="1">
        <f t="array" ref="Q2:Q6">F7*K2:K6</f>
        <v>2</v>
      </c>
    </row>
    <row r="3" spans="1:17" ht="17" x14ac:dyDescent="0.2">
      <c r="A3" s="1" t="s">
        <v>1</v>
      </c>
      <c r="B3" s="2">
        <v>60</v>
      </c>
      <c r="C3" s="2">
        <v>20</v>
      </c>
      <c r="D3" s="2">
        <v>10</v>
      </c>
      <c r="E3" s="2">
        <v>0.6</v>
      </c>
      <c r="F3" s="2">
        <v>7</v>
      </c>
      <c r="G3">
        <f t="shared" ref="G3:G7" si="0">(B3-MIN(B$2:B$6))/(MAX(B$2:B$6)-MIN(B$2:B$6))</f>
        <v>0.54545454545454541</v>
      </c>
      <c r="H3">
        <f t="shared" ref="H3:H7" si="1">(MAX(C$2:C$6)-C3)/(MAX(C$2:C$6)-MIN(C$2:C$6))</f>
        <v>0.55555555555555558</v>
      </c>
      <c r="I3">
        <f t="shared" ref="I3:I7" si="2">(D3-MIN(D$2:D$6))/(MAX(D$2:D$6)-MIN(D$2:D$6))</f>
        <v>0.29411764705882354</v>
      </c>
      <c r="J3">
        <f t="shared" ref="J3:J7" si="3">(E3-MIN(E$2:E$6))/(MAX(E$2:E$6)-MIN(E$2:E$6))</f>
        <v>0.6</v>
      </c>
      <c r="K3">
        <f t="shared" ref="K3:K7" si="4">(F3-MIN(F$2:F$6))/(MAX(F$2:F$6)-MIN(F$2:F$6))</f>
        <v>0.66666666666666663</v>
      </c>
      <c r="M3">
        <v>3.8181818181818179</v>
      </c>
      <c r="N3">
        <v>2.7777777777777777</v>
      </c>
      <c r="O3">
        <v>1.7647058823529411</v>
      </c>
      <c r="P3">
        <v>4.8</v>
      </c>
      <c r="Q3">
        <v>4</v>
      </c>
    </row>
    <row r="4" spans="1:17" ht="17" x14ac:dyDescent="0.2">
      <c r="A4" s="1" t="s">
        <v>2</v>
      </c>
      <c r="B4" s="2">
        <v>30</v>
      </c>
      <c r="C4" s="2">
        <v>12</v>
      </c>
      <c r="D4" s="2">
        <v>5</v>
      </c>
      <c r="E4" s="2">
        <v>0.45</v>
      </c>
      <c r="F4" s="2">
        <v>5</v>
      </c>
      <c r="G4">
        <f t="shared" si="0"/>
        <v>0</v>
      </c>
      <c r="H4">
        <f t="shared" si="1"/>
        <v>1</v>
      </c>
      <c r="I4">
        <f t="shared" si="2"/>
        <v>0</v>
      </c>
      <c r="J4">
        <f t="shared" si="3"/>
        <v>0</v>
      </c>
      <c r="K4">
        <f t="shared" si="4"/>
        <v>0</v>
      </c>
      <c r="M4">
        <v>0</v>
      </c>
      <c r="N4">
        <v>5</v>
      </c>
      <c r="O4">
        <v>0</v>
      </c>
      <c r="P4">
        <v>0</v>
      </c>
      <c r="Q4">
        <v>0</v>
      </c>
    </row>
    <row r="5" spans="1:17" ht="17" x14ac:dyDescent="0.2">
      <c r="A5" s="1" t="s">
        <v>3</v>
      </c>
      <c r="B5" s="2">
        <v>75</v>
      </c>
      <c r="C5" s="2">
        <v>24</v>
      </c>
      <c r="D5" s="2">
        <v>13</v>
      </c>
      <c r="E5" s="2">
        <v>0.7</v>
      </c>
      <c r="F5" s="2">
        <v>8</v>
      </c>
      <c r="G5">
        <f t="shared" si="0"/>
        <v>0.81818181818181823</v>
      </c>
      <c r="H5">
        <f t="shared" si="1"/>
        <v>0.33333333333333331</v>
      </c>
      <c r="I5">
        <f t="shared" si="2"/>
        <v>0.47058823529411764</v>
      </c>
      <c r="J5">
        <f t="shared" si="3"/>
        <v>1</v>
      </c>
      <c r="K5">
        <f t="shared" si="4"/>
        <v>1</v>
      </c>
      <c r="M5">
        <v>5.7272727272727275</v>
      </c>
      <c r="N5">
        <v>1.6666666666666665</v>
      </c>
      <c r="O5">
        <v>2.8235294117647056</v>
      </c>
      <c r="P5">
        <v>8</v>
      </c>
      <c r="Q5">
        <v>6</v>
      </c>
    </row>
    <row r="6" spans="1:17" ht="17" x14ac:dyDescent="0.2">
      <c r="A6" s="1" t="s">
        <v>16</v>
      </c>
      <c r="B6" s="2">
        <v>40</v>
      </c>
      <c r="C6" s="2">
        <v>15</v>
      </c>
      <c r="D6" s="2">
        <v>7</v>
      </c>
      <c r="E6" s="2">
        <v>0.55000000000000004</v>
      </c>
      <c r="F6" s="2">
        <v>7</v>
      </c>
      <c r="G6">
        <f t="shared" si="0"/>
        <v>0.18181818181818182</v>
      </c>
      <c r="H6">
        <f t="shared" si="1"/>
        <v>0.83333333333333337</v>
      </c>
      <c r="I6">
        <f t="shared" si="2"/>
        <v>0.11764705882352941</v>
      </c>
      <c r="J6">
        <f t="shared" si="3"/>
        <v>0.40000000000000024</v>
      </c>
      <c r="K6">
        <f t="shared" si="4"/>
        <v>0.66666666666666663</v>
      </c>
      <c r="M6">
        <v>1.2727272727272727</v>
      </c>
      <c r="N6">
        <v>4.166666666666667</v>
      </c>
      <c r="O6">
        <v>0.70588235294117641</v>
      </c>
      <c r="P6">
        <v>3.200000000000002</v>
      </c>
      <c r="Q6">
        <v>4</v>
      </c>
    </row>
    <row r="7" spans="1:17" ht="17" x14ac:dyDescent="0.2">
      <c r="A7" s="1" t="s">
        <v>4</v>
      </c>
      <c r="B7" s="2">
        <v>7</v>
      </c>
      <c r="C7" s="2">
        <v>5</v>
      </c>
      <c r="D7" s="2">
        <v>6</v>
      </c>
      <c r="E7" s="2">
        <v>8</v>
      </c>
      <c r="F7" s="2">
        <v>6</v>
      </c>
    </row>
    <row r="8" spans="1:17" x14ac:dyDescent="0.2">
      <c r="B8" t="s">
        <v>18</v>
      </c>
      <c r="C8" t="s">
        <v>19</v>
      </c>
      <c r="D8" t="s">
        <v>18</v>
      </c>
      <c r="E8" t="s">
        <v>18</v>
      </c>
      <c r="F8" t="s">
        <v>18</v>
      </c>
    </row>
    <row r="10" spans="1:17" x14ac:dyDescent="0.2">
      <c r="A10" t="s">
        <v>20</v>
      </c>
      <c r="D10" t="s">
        <v>26</v>
      </c>
    </row>
    <row r="11" spans="1:17" x14ac:dyDescent="0.2">
      <c r="A11" t="s">
        <v>21</v>
      </c>
      <c r="B11">
        <f>SUM(M2:Q2)</f>
        <v>21.400000000000002</v>
      </c>
      <c r="D11">
        <f>MAX(B11:B15)</f>
        <v>24.217468805704101</v>
      </c>
    </row>
    <row r="12" spans="1:17" x14ac:dyDescent="0.2">
      <c r="A12" t="s">
        <v>22</v>
      </c>
      <c r="B12">
        <f t="shared" ref="B12:B15" si="5">SUM(M3:Q3)</f>
        <v>17.160665478312538</v>
      </c>
    </row>
    <row r="13" spans="1:17" x14ac:dyDescent="0.2">
      <c r="A13" t="s">
        <v>23</v>
      </c>
      <c r="B13">
        <f t="shared" si="5"/>
        <v>5</v>
      </c>
    </row>
    <row r="14" spans="1:17" x14ac:dyDescent="0.2">
      <c r="A14" t="s">
        <v>24</v>
      </c>
      <c r="B14">
        <f t="shared" si="5"/>
        <v>24.217468805704101</v>
      </c>
    </row>
    <row r="15" spans="1:17" x14ac:dyDescent="0.2">
      <c r="A15" t="s">
        <v>25</v>
      </c>
      <c r="B15">
        <f t="shared" si="5"/>
        <v>13.345276292335118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2023-09-15T11:29:58Z</dcterms:created>
  <dcterms:modified xsi:type="dcterms:W3CDTF">2023-09-20T14:39:49Z</dcterms:modified>
</cp:coreProperties>
</file>