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N20" i="1"/>
  <c r="M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0" i="1"/>
  <c r="N19" i="1"/>
  <c r="M19" i="1"/>
  <c r="L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0" i="1"/>
  <c r="K20" i="1"/>
  <c r="K19" i="1"/>
  <c r="J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0" i="1"/>
  <c r="I19" i="1"/>
</calcChain>
</file>

<file path=xl/sharedStrings.xml><?xml version="1.0" encoding="utf-8"?>
<sst xmlns="http://schemas.openxmlformats.org/spreadsheetml/2006/main" count="79" uniqueCount="40">
  <si>
    <t>age</t>
  </si>
  <si>
    <t>accuracy</t>
  </si>
  <si>
    <t>rt_mean</t>
  </si>
  <si>
    <t>P1_rt</t>
  </si>
  <si>
    <t>P234_rt</t>
  </si>
  <si>
    <t>M1_rt</t>
  </si>
  <si>
    <t>M234_rt</t>
  </si>
  <si>
    <t>PV_rt</t>
  </si>
  <si>
    <t>PA_rt</t>
  </si>
  <si>
    <t>MV_rt</t>
  </si>
  <si>
    <t>MA_rt</t>
  </si>
  <si>
    <t>PV2V_rt</t>
  </si>
  <si>
    <t>PA2V_rt</t>
  </si>
  <si>
    <t>PA2A_rt</t>
  </si>
  <si>
    <t>PV2A_rt</t>
  </si>
  <si>
    <t>MV2V_rt</t>
  </si>
  <si>
    <t>MA2V_rt</t>
  </si>
  <si>
    <t>MA2A_rt</t>
  </si>
  <si>
    <t>MV2A_rt</t>
  </si>
  <si>
    <t>P_Rs_rt</t>
  </si>
  <si>
    <t>P_Rr_rt</t>
  </si>
  <si>
    <t>M_Rs_rt</t>
  </si>
  <si>
    <t>M_Rr_rt</t>
  </si>
  <si>
    <t>T1V_rt</t>
  </si>
  <si>
    <t>T1A_rt</t>
  </si>
  <si>
    <t>T2V_rt</t>
  </si>
  <si>
    <t>T2A_rt</t>
  </si>
  <si>
    <t>Mean</t>
  </si>
  <si>
    <t>N</t>
  </si>
  <si>
    <t>Std. Error of Mean</t>
  </si>
  <si>
    <t>A</t>
  </si>
  <si>
    <t>4yr</t>
  </si>
  <si>
    <t>6yr</t>
  </si>
  <si>
    <t>4yr-SE</t>
  </si>
  <si>
    <t>6yr-SE</t>
  </si>
  <si>
    <t>A-SE</t>
  </si>
  <si>
    <t>Bird/Cat Vis</t>
  </si>
  <si>
    <t>Dog/Sheep Vis</t>
  </si>
  <si>
    <t>Bird/Cat Aud</t>
  </si>
  <si>
    <t>Dog/Sheep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</si>
</sst>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Sheet1!$L$19:$N$19</c:f>
                <c:numCache>
                  <c:formatCode>General</c:formatCode>
                  <c:ptCount val="3"/>
                  <c:pt idx="0">
                    <c:v>2.75187</c:v>
                  </c:pt>
                  <c:pt idx="1">
                    <c:v>1.768456</c:v>
                  </c:pt>
                  <c:pt idx="2">
                    <c:v>1.154422</c:v>
                  </c:pt>
                </c:numCache>
              </c:numRef>
            </c:plus>
            <c:minus>
              <c:numRef>
                <c:f>Sheet1!$L$19:$N$19</c:f>
                <c:numCache>
                  <c:formatCode>General</c:formatCode>
                  <c:ptCount val="3"/>
                  <c:pt idx="0">
                    <c:v>2.75187</c:v>
                  </c:pt>
                  <c:pt idx="1">
                    <c:v>1.768456</c:v>
                  </c:pt>
                  <c:pt idx="2">
                    <c:v>1.154422</c:v>
                  </c:pt>
                </c:numCache>
              </c:numRef>
            </c:minus>
          </c:errBars>
          <c:cat>
            <c:strRef>
              <c:f>Sheet1!$I$18:$K$18</c:f>
              <c:strCache>
                <c:ptCount val="3"/>
                <c:pt idx="0">
                  <c:v>4yr</c:v>
                </c:pt>
                <c:pt idx="1">
                  <c:v>6yr</c:v>
                </c:pt>
                <c:pt idx="2">
                  <c:v>A</c:v>
                </c:pt>
              </c:strCache>
            </c:strRef>
          </c:cat>
          <c:val>
            <c:numRef>
              <c:f>Sheet1!$I$19:$K$19</c:f>
              <c:numCache>
                <c:formatCode>General</c:formatCode>
                <c:ptCount val="3"/>
                <c:pt idx="0">
                  <c:v>85.47289000000001</c:v>
                </c:pt>
                <c:pt idx="1">
                  <c:v>94.86493</c:v>
                </c:pt>
                <c:pt idx="2">
                  <c:v>97.72267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46264"/>
        <c:axId val="-2136926936"/>
      </c:barChart>
      <c:catAx>
        <c:axId val="2107246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926936"/>
        <c:crosses val="autoZero"/>
        <c:auto val="1"/>
        <c:lblAlgn val="ctr"/>
        <c:lblOffset val="100"/>
        <c:noMultiLvlLbl val="0"/>
      </c:catAx>
      <c:valAx>
        <c:axId val="-2136926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72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Mix: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Sheet1!$L$39:$L$40</c:f>
                <c:numCache>
                  <c:formatCode>General</c:formatCode>
                  <c:ptCount val="2"/>
                  <c:pt idx="0">
                    <c:v>104.74114</c:v>
                  </c:pt>
                  <c:pt idx="1">
                    <c:v>129.18742</c:v>
                  </c:pt>
                </c:numCache>
              </c:numRef>
            </c:plus>
            <c:minus>
              <c:numRef>
                <c:f>Sheet1!$L$39:$L$40</c:f>
                <c:numCache>
                  <c:formatCode>General</c:formatCode>
                  <c:ptCount val="2"/>
                  <c:pt idx="0">
                    <c:v>104.74114</c:v>
                  </c:pt>
                  <c:pt idx="1">
                    <c:v>129.18742</c:v>
                  </c:pt>
                </c:numCache>
              </c:numRef>
            </c:minus>
          </c:errBars>
          <c:cat>
            <c:strRef>
              <c:f>Sheet1!$B$39:$B$40</c:f>
              <c:strCache>
                <c:ptCount val="2"/>
                <c:pt idx="0">
                  <c:v>M_Rs_rt</c:v>
                </c:pt>
                <c:pt idx="1">
                  <c:v>M_Rr_rt</c:v>
                </c:pt>
              </c:strCache>
            </c:strRef>
          </c:cat>
          <c:val>
            <c:numRef>
              <c:f>Sheet1!$I$39:$I$40</c:f>
              <c:numCache>
                <c:formatCode>General</c:formatCode>
                <c:ptCount val="2"/>
                <c:pt idx="0">
                  <c:v>1726.3071</c:v>
                </c:pt>
                <c:pt idx="1">
                  <c:v>1541.375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Sheet1!$M$39:$M$40</c:f>
                <c:numCache>
                  <c:formatCode>General</c:formatCode>
                  <c:ptCount val="2"/>
                  <c:pt idx="0">
                    <c:v>134.2065</c:v>
                  </c:pt>
                  <c:pt idx="1">
                    <c:v>137.61446</c:v>
                  </c:pt>
                </c:numCache>
              </c:numRef>
            </c:plus>
            <c:minus>
              <c:numRef>
                <c:f>Sheet1!$M$39:$M$40</c:f>
                <c:numCache>
                  <c:formatCode>General</c:formatCode>
                  <c:ptCount val="2"/>
                  <c:pt idx="0">
                    <c:v>134.2065</c:v>
                  </c:pt>
                  <c:pt idx="1">
                    <c:v>137.61446</c:v>
                  </c:pt>
                </c:numCache>
              </c:numRef>
            </c:minus>
          </c:errBars>
          <c:cat>
            <c:strRef>
              <c:f>Sheet1!$B$39:$B$40</c:f>
              <c:strCache>
                <c:ptCount val="2"/>
                <c:pt idx="0">
                  <c:v>M_Rs_rt</c:v>
                </c:pt>
                <c:pt idx="1">
                  <c:v>M_Rr_rt</c:v>
                </c:pt>
              </c:strCache>
            </c:strRef>
          </c:cat>
          <c:val>
            <c:numRef>
              <c:f>Sheet1!$J$39:$J$40</c:f>
              <c:numCache>
                <c:formatCode>General</c:formatCode>
                <c:ptCount val="2"/>
                <c:pt idx="0">
                  <c:v>1241.4927</c:v>
                </c:pt>
                <c:pt idx="1">
                  <c:v>1111.9973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Sheet1!$N$39:$N$40</c:f>
                <c:numCache>
                  <c:formatCode>General</c:formatCode>
                  <c:ptCount val="2"/>
                  <c:pt idx="0">
                    <c:v>82.19276000000001</c:v>
                  </c:pt>
                  <c:pt idx="1">
                    <c:v>92.7143</c:v>
                  </c:pt>
                </c:numCache>
              </c:numRef>
            </c:plus>
            <c:minus>
              <c:numRef>
                <c:f>Sheet1!$N$39:$N$40</c:f>
                <c:numCache>
                  <c:formatCode>General</c:formatCode>
                  <c:ptCount val="2"/>
                  <c:pt idx="0">
                    <c:v>82.19276000000001</c:v>
                  </c:pt>
                  <c:pt idx="1">
                    <c:v>92.7143</c:v>
                  </c:pt>
                </c:numCache>
              </c:numRef>
            </c:minus>
          </c:errBars>
          <c:cat>
            <c:strRef>
              <c:f>Sheet1!$B$39:$B$40</c:f>
              <c:strCache>
                <c:ptCount val="2"/>
                <c:pt idx="0">
                  <c:v>M_Rs_rt</c:v>
                </c:pt>
                <c:pt idx="1">
                  <c:v>M_Rr_rt</c:v>
                </c:pt>
              </c:strCache>
            </c:strRef>
          </c:cat>
          <c:val>
            <c:numRef>
              <c:f>Sheet1!$K$39:$K$40</c:f>
              <c:numCache>
                <c:formatCode>General</c:formatCode>
                <c:ptCount val="2"/>
                <c:pt idx="0">
                  <c:v>871.7551999999999</c:v>
                </c:pt>
                <c:pt idx="1">
                  <c:v>810.8421999999999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52936"/>
        <c:axId val="2107955992"/>
      </c:lineChart>
      <c:catAx>
        <c:axId val="2107952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7955992"/>
        <c:crosses val="autoZero"/>
        <c:auto val="1"/>
        <c:lblAlgn val="ctr"/>
        <c:lblOffset val="100"/>
        <c:noMultiLvlLbl val="0"/>
      </c:catAx>
      <c:valAx>
        <c:axId val="21079559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795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</a:t>
            </a:r>
            <a:r>
              <a:rPr lang="en-US" baseline="0"/>
              <a:t> to Stimulus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Sheet1!$L$41:$L$44</c:f>
                <c:numCache>
                  <c:formatCode>General</c:formatCode>
                  <c:ptCount val="4"/>
                  <c:pt idx="0">
                    <c:v>240.18638</c:v>
                  </c:pt>
                  <c:pt idx="1">
                    <c:v>191.73318</c:v>
                  </c:pt>
                  <c:pt idx="2">
                    <c:v>161.95162</c:v>
                  </c:pt>
                  <c:pt idx="3">
                    <c:v>190.8035</c:v>
                  </c:pt>
                </c:numCache>
              </c:numRef>
            </c:plus>
            <c:minus>
              <c:numRef>
                <c:f>Sheet1!$L$41:$L$44</c:f>
                <c:numCache>
                  <c:formatCode>General</c:formatCode>
                  <c:ptCount val="4"/>
                  <c:pt idx="0">
                    <c:v>240.18638</c:v>
                  </c:pt>
                  <c:pt idx="1">
                    <c:v>191.73318</c:v>
                  </c:pt>
                  <c:pt idx="2">
                    <c:v>161.95162</c:v>
                  </c:pt>
                  <c:pt idx="3">
                    <c:v>190.8035</c:v>
                  </c:pt>
                </c:numCache>
              </c:numRef>
            </c:minus>
          </c:errBars>
          <c:cat>
            <c:strRef>
              <c:f>Sheet1!$A$41:$A$44</c:f>
              <c:strCache>
                <c:ptCount val="4"/>
                <c:pt idx="0">
                  <c:v>Bird/Cat Vis</c:v>
                </c:pt>
                <c:pt idx="1">
                  <c:v>Bird/Cat Aud</c:v>
                </c:pt>
                <c:pt idx="2">
                  <c:v>Dog/Sheep Vis</c:v>
                </c:pt>
                <c:pt idx="3">
                  <c:v>Dog/Sheep Aud</c:v>
                </c:pt>
              </c:strCache>
            </c:strRef>
          </c:cat>
          <c:val>
            <c:numRef>
              <c:f>Sheet1!$I$41:$I$44</c:f>
              <c:numCache>
                <c:formatCode>General</c:formatCode>
                <c:ptCount val="4"/>
                <c:pt idx="0">
                  <c:v>1869.1036</c:v>
                </c:pt>
                <c:pt idx="1">
                  <c:v>1830.6996</c:v>
                </c:pt>
                <c:pt idx="2">
                  <c:v>1496.9714</c:v>
                </c:pt>
                <c:pt idx="3">
                  <c:v>1832.1519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Sheet1!$M$41:$M$44</c:f>
                <c:numCache>
                  <c:formatCode>General</c:formatCode>
                  <c:ptCount val="4"/>
                  <c:pt idx="0">
                    <c:v>91.40026</c:v>
                  </c:pt>
                  <c:pt idx="1">
                    <c:v>193.41006</c:v>
                  </c:pt>
                  <c:pt idx="2">
                    <c:v>104.5538</c:v>
                  </c:pt>
                  <c:pt idx="3">
                    <c:v>193.97824</c:v>
                  </c:pt>
                </c:numCache>
              </c:numRef>
            </c:plus>
            <c:minus>
              <c:numRef>
                <c:f>Sheet1!$M$41:$M$44</c:f>
                <c:numCache>
                  <c:formatCode>General</c:formatCode>
                  <c:ptCount val="4"/>
                  <c:pt idx="0">
                    <c:v>91.40026</c:v>
                  </c:pt>
                  <c:pt idx="1">
                    <c:v>193.41006</c:v>
                  </c:pt>
                  <c:pt idx="2">
                    <c:v>104.5538</c:v>
                  </c:pt>
                  <c:pt idx="3">
                    <c:v>193.97824</c:v>
                  </c:pt>
                </c:numCache>
              </c:numRef>
            </c:minus>
          </c:errBars>
          <c:cat>
            <c:strRef>
              <c:f>Sheet1!$A$41:$A$44</c:f>
              <c:strCache>
                <c:ptCount val="4"/>
                <c:pt idx="0">
                  <c:v>Bird/Cat Vis</c:v>
                </c:pt>
                <c:pt idx="1">
                  <c:v>Bird/Cat Aud</c:v>
                </c:pt>
                <c:pt idx="2">
                  <c:v>Dog/Sheep Vis</c:v>
                </c:pt>
                <c:pt idx="3">
                  <c:v>Dog/Sheep Aud</c:v>
                </c:pt>
              </c:strCache>
            </c:strRef>
          </c:cat>
          <c:val>
            <c:numRef>
              <c:f>Sheet1!$J$41:$J$44</c:f>
              <c:numCache>
                <c:formatCode>General</c:formatCode>
                <c:ptCount val="4"/>
                <c:pt idx="0">
                  <c:v>1083.3453</c:v>
                </c:pt>
                <c:pt idx="1">
                  <c:v>1392.0493</c:v>
                </c:pt>
                <c:pt idx="2">
                  <c:v>957.6407</c:v>
                </c:pt>
                <c:pt idx="3">
                  <c:v>1390.2647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Sheet1!$N$41:$N$44</c:f>
                <c:numCache>
                  <c:formatCode>General</c:formatCode>
                  <c:ptCount val="4"/>
                  <c:pt idx="0">
                    <c:v>102.84294</c:v>
                  </c:pt>
                  <c:pt idx="1">
                    <c:v>144.44428</c:v>
                  </c:pt>
                  <c:pt idx="2">
                    <c:v>104.05638</c:v>
                  </c:pt>
                  <c:pt idx="3">
                    <c:v>144.73978</c:v>
                  </c:pt>
                </c:numCache>
              </c:numRef>
            </c:plus>
            <c:minus>
              <c:numRef>
                <c:f>Sheet1!$N$41:$N$44</c:f>
                <c:numCache>
                  <c:formatCode>General</c:formatCode>
                  <c:ptCount val="4"/>
                  <c:pt idx="0">
                    <c:v>102.84294</c:v>
                  </c:pt>
                  <c:pt idx="1">
                    <c:v>144.44428</c:v>
                  </c:pt>
                  <c:pt idx="2">
                    <c:v>104.05638</c:v>
                  </c:pt>
                  <c:pt idx="3">
                    <c:v>144.73978</c:v>
                  </c:pt>
                </c:numCache>
              </c:numRef>
            </c:minus>
          </c:errBars>
          <c:cat>
            <c:strRef>
              <c:f>Sheet1!$A$41:$A$44</c:f>
              <c:strCache>
                <c:ptCount val="4"/>
                <c:pt idx="0">
                  <c:v>Bird/Cat Vis</c:v>
                </c:pt>
                <c:pt idx="1">
                  <c:v>Bird/Cat Aud</c:v>
                </c:pt>
                <c:pt idx="2">
                  <c:v>Dog/Sheep Vis</c:v>
                </c:pt>
                <c:pt idx="3">
                  <c:v>Dog/Sheep Aud</c:v>
                </c:pt>
              </c:strCache>
            </c:strRef>
          </c:cat>
          <c:val>
            <c:numRef>
              <c:f>Sheet1!$K$41:$K$44</c:f>
              <c:numCache>
                <c:formatCode>General</c:formatCode>
                <c:ptCount val="4"/>
                <c:pt idx="0">
                  <c:v>862.1996</c:v>
                </c:pt>
                <c:pt idx="1">
                  <c:v>1139.8354</c:v>
                </c:pt>
                <c:pt idx="2">
                  <c:v>799.4433</c:v>
                </c:pt>
                <c:pt idx="3">
                  <c:v>1140.0735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44952"/>
        <c:axId val="2107948008"/>
      </c:lineChart>
      <c:catAx>
        <c:axId val="2107944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7948008"/>
        <c:crosses val="autoZero"/>
        <c:auto val="1"/>
        <c:lblAlgn val="ctr"/>
        <c:lblOffset val="100"/>
        <c:noMultiLvlLbl val="0"/>
      </c:catAx>
      <c:valAx>
        <c:axId val="21079480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79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Sheet1!$L$20:$N$20</c:f>
                <c:numCache>
                  <c:formatCode>General</c:formatCode>
                  <c:ptCount val="3"/>
                  <c:pt idx="0">
                    <c:v>103.69436</c:v>
                  </c:pt>
                  <c:pt idx="1">
                    <c:v>113.50016</c:v>
                  </c:pt>
                  <c:pt idx="2">
                    <c:v>77.93344</c:v>
                  </c:pt>
                </c:numCache>
              </c:numRef>
            </c:plus>
            <c:minus>
              <c:numRef>
                <c:f>Sheet1!$L$20:$N$20</c:f>
                <c:numCache>
                  <c:formatCode>General</c:formatCode>
                  <c:ptCount val="3"/>
                  <c:pt idx="0">
                    <c:v>103.69436</c:v>
                  </c:pt>
                  <c:pt idx="1">
                    <c:v>113.50016</c:v>
                  </c:pt>
                  <c:pt idx="2">
                    <c:v>77.93344</c:v>
                  </c:pt>
                </c:numCache>
              </c:numRef>
            </c:minus>
          </c:errBars>
          <c:cat>
            <c:strRef>
              <c:f>Sheet1!$I$18:$K$18</c:f>
              <c:strCache>
                <c:ptCount val="3"/>
                <c:pt idx="0">
                  <c:v>4yr</c:v>
                </c:pt>
                <c:pt idx="1">
                  <c:v>6yr</c:v>
                </c:pt>
                <c:pt idx="2">
                  <c:v>A</c:v>
                </c:pt>
              </c:strCache>
            </c:strRef>
          </c:cat>
          <c:val>
            <c:numRef>
              <c:f>Sheet1!$I$20:$K$20</c:f>
              <c:numCache>
                <c:formatCode>General</c:formatCode>
                <c:ptCount val="3"/>
                <c:pt idx="0">
                  <c:v>1669.5393</c:v>
                </c:pt>
                <c:pt idx="1">
                  <c:v>1153.3033</c:v>
                </c:pt>
                <c:pt idx="2">
                  <c:v>857.1241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71688"/>
        <c:axId val="2108774600"/>
      </c:barChart>
      <c:catAx>
        <c:axId val="2108771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774600"/>
        <c:crosses val="autoZero"/>
        <c:auto val="1"/>
        <c:lblAlgn val="ctr"/>
        <c:lblOffset val="100"/>
        <c:noMultiLvlLbl val="0"/>
      </c:catAx>
      <c:valAx>
        <c:axId val="2108774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877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Mixing Cost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(Sheet1!$L$22,Sheet1!$L$24)</c:f>
                <c:numCache>
                  <c:formatCode>General</c:formatCode>
                  <c:ptCount val="2"/>
                  <c:pt idx="0">
                    <c:v>139.97924</c:v>
                  </c:pt>
                  <c:pt idx="1">
                    <c:v>105.3765</c:v>
                  </c:pt>
                </c:numCache>
              </c:numRef>
            </c:plus>
            <c:minus>
              <c:numRef>
                <c:f>(Sheet1!$L$22,Sheet1!$L$24)</c:f>
                <c:numCache>
                  <c:formatCode>General</c:formatCode>
                  <c:ptCount val="2"/>
                  <c:pt idx="0">
                    <c:v>139.97924</c:v>
                  </c:pt>
                  <c:pt idx="1">
                    <c:v>105.3765</c:v>
                  </c:pt>
                </c:numCache>
              </c:numRef>
            </c:minus>
          </c:errBars>
          <c:cat>
            <c:strRef>
              <c:f>(Sheet1!$B$22,Sheet1!$B$24)</c:f>
              <c:strCache>
                <c:ptCount val="2"/>
                <c:pt idx="0">
                  <c:v>P234_rt</c:v>
                </c:pt>
                <c:pt idx="1">
                  <c:v>M234_rt</c:v>
                </c:pt>
              </c:strCache>
            </c:strRef>
          </c:cat>
          <c:val>
            <c:numRef>
              <c:f>(Sheet1!$I$22,Sheet1!$I$24)</c:f>
              <c:numCache>
                <c:formatCode>General</c:formatCode>
                <c:ptCount val="2"/>
                <c:pt idx="0">
                  <c:v>1651.975</c:v>
                </c:pt>
                <c:pt idx="1">
                  <c:v>1648.5429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(Sheet1!$M$22,Sheet1!$M$24)</c:f>
                <c:numCache>
                  <c:formatCode>General</c:formatCode>
                  <c:ptCount val="2"/>
                  <c:pt idx="0">
                    <c:v>95.41672</c:v>
                  </c:pt>
                  <c:pt idx="1">
                    <c:v>132.95528</c:v>
                  </c:pt>
                </c:numCache>
              </c:numRef>
            </c:plus>
            <c:minus>
              <c:numRef>
                <c:f>(Sheet1!$M$22,Sheet1!$M$24)</c:f>
                <c:numCache>
                  <c:formatCode>General</c:formatCode>
                  <c:ptCount val="2"/>
                  <c:pt idx="0">
                    <c:v>95.41672</c:v>
                  </c:pt>
                  <c:pt idx="1">
                    <c:v>132.95528</c:v>
                  </c:pt>
                </c:numCache>
              </c:numRef>
            </c:minus>
          </c:errBars>
          <c:cat>
            <c:strRef>
              <c:f>(Sheet1!$B$22,Sheet1!$B$24)</c:f>
              <c:strCache>
                <c:ptCount val="2"/>
                <c:pt idx="0">
                  <c:v>P234_rt</c:v>
                </c:pt>
                <c:pt idx="1">
                  <c:v>M234_rt</c:v>
                </c:pt>
              </c:strCache>
            </c:strRef>
          </c:cat>
          <c:val>
            <c:numRef>
              <c:f>(Sheet1!$J$22,Sheet1!$J$24)</c:f>
              <c:numCache>
                <c:formatCode>General</c:formatCode>
                <c:ptCount val="2"/>
                <c:pt idx="0">
                  <c:v>1057.012</c:v>
                </c:pt>
                <c:pt idx="1">
                  <c:v>1183.6867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(Sheet1!$N$22,Sheet1!$N$24)</c:f>
                <c:numCache>
                  <c:formatCode>General</c:formatCode>
                  <c:ptCount val="2"/>
                  <c:pt idx="0">
                    <c:v>89.1233</c:v>
                  </c:pt>
                  <c:pt idx="1">
                    <c:v>85.25928</c:v>
                  </c:pt>
                </c:numCache>
              </c:numRef>
            </c:plus>
            <c:minus>
              <c:numRef>
                <c:f>(Sheet1!$N$22,Sheet1!$N$24)</c:f>
                <c:numCache>
                  <c:formatCode>General</c:formatCode>
                  <c:ptCount val="2"/>
                  <c:pt idx="0">
                    <c:v>89.1233</c:v>
                  </c:pt>
                  <c:pt idx="1">
                    <c:v>85.25928</c:v>
                  </c:pt>
                </c:numCache>
              </c:numRef>
            </c:minus>
          </c:errBars>
          <c:cat>
            <c:strRef>
              <c:f>(Sheet1!$B$22,Sheet1!$B$24)</c:f>
              <c:strCache>
                <c:ptCount val="2"/>
                <c:pt idx="0">
                  <c:v>P234_rt</c:v>
                </c:pt>
                <c:pt idx="1">
                  <c:v>M234_rt</c:v>
                </c:pt>
              </c:strCache>
            </c:strRef>
          </c:cat>
          <c:val>
            <c:numRef>
              <c:f>(Sheet1!$K$22,Sheet1!$K$24)</c:f>
              <c:numCache>
                <c:formatCode>General</c:formatCode>
                <c:ptCount val="2"/>
                <c:pt idx="0">
                  <c:v>880.0015</c:v>
                </c:pt>
                <c:pt idx="1">
                  <c:v>845.3363000000001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73272"/>
        <c:axId val="2115476328"/>
      </c:lineChart>
      <c:catAx>
        <c:axId val="2115473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476328"/>
        <c:crosses val="autoZero"/>
        <c:auto val="1"/>
        <c:lblAlgn val="ctr"/>
        <c:lblOffset val="100"/>
        <c:noMultiLvlLbl val="0"/>
      </c:catAx>
      <c:valAx>
        <c:axId val="21154763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547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Switch Cost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Sheet1!$L$23:$L$24</c:f>
                <c:numCache>
                  <c:formatCode>General</c:formatCode>
                  <c:ptCount val="2"/>
                  <c:pt idx="0">
                    <c:v>146.42416</c:v>
                  </c:pt>
                  <c:pt idx="1">
                    <c:v>105.3765</c:v>
                  </c:pt>
                </c:numCache>
              </c:numRef>
            </c:plus>
            <c:minus>
              <c:numRef>
                <c:f>Sheet1!$L$23:$L$24</c:f>
                <c:numCache>
                  <c:formatCode>General</c:formatCode>
                  <c:ptCount val="2"/>
                  <c:pt idx="0">
                    <c:v>146.42416</c:v>
                  </c:pt>
                  <c:pt idx="1">
                    <c:v>105.3765</c:v>
                  </c:pt>
                </c:numCache>
              </c:numRef>
            </c:minus>
          </c:errBars>
          <c:cat>
            <c:strRef>
              <c:f>Sheet1!$B$23:$B$24</c:f>
              <c:strCache>
                <c:ptCount val="2"/>
                <c:pt idx="0">
                  <c:v>M1_rt</c:v>
                </c:pt>
                <c:pt idx="1">
                  <c:v>M234_rt</c:v>
                </c:pt>
              </c:strCache>
            </c:strRef>
          </c:cat>
          <c:val>
            <c:numRef>
              <c:f>Sheet1!$I$23:$I$24</c:f>
              <c:numCache>
                <c:formatCode>General</c:formatCode>
                <c:ptCount val="2"/>
                <c:pt idx="0">
                  <c:v>1777.3321</c:v>
                </c:pt>
                <c:pt idx="1">
                  <c:v>1648.5429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Sheet1!$M$23:$M$24</c:f>
                <c:numCache>
                  <c:formatCode>General</c:formatCode>
                  <c:ptCount val="2"/>
                  <c:pt idx="0">
                    <c:v>129.0626</c:v>
                  </c:pt>
                  <c:pt idx="1">
                    <c:v>132.95528</c:v>
                  </c:pt>
                </c:numCache>
              </c:numRef>
            </c:plus>
            <c:minus>
              <c:numRef>
                <c:f>Sheet1!$M$23:$M$24</c:f>
                <c:numCache>
                  <c:formatCode>General</c:formatCode>
                  <c:ptCount val="2"/>
                  <c:pt idx="0">
                    <c:v>129.0626</c:v>
                  </c:pt>
                  <c:pt idx="1">
                    <c:v>132.95528</c:v>
                  </c:pt>
                </c:numCache>
              </c:numRef>
            </c:minus>
          </c:errBars>
          <c:cat>
            <c:strRef>
              <c:f>Sheet1!$B$23:$B$24</c:f>
              <c:strCache>
                <c:ptCount val="2"/>
                <c:pt idx="0">
                  <c:v>M1_rt</c:v>
                </c:pt>
                <c:pt idx="1">
                  <c:v>M234_rt</c:v>
                </c:pt>
              </c:strCache>
            </c:strRef>
          </c:cat>
          <c:val>
            <c:numRef>
              <c:f>Sheet1!$J$23:$J$24</c:f>
              <c:numCache>
                <c:formatCode>General</c:formatCode>
                <c:ptCount val="2"/>
                <c:pt idx="0">
                  <c:v>1221.1653</c:v>
                </c:pt>
                <c:pt idx="1">
                  <c:v>1183.6867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Sheet1!$N$23:$N$24</c:f>
                <c:numCache>
                  <c:formatCode>General</c:formatCode>
                  <c:ptCount val="2"/>
                  <c:pt idx="0">
                    <c:v>88.69438000000001</c:v>
                  </c:pt>
                  <c:pt idx="1">
                    <c:v>85.25928</c:v>
                  </c:pt>
                </c:numCache>
              </c:numRef>
            </c:plus>
            <c:minus>
              <c:numRef>
                <c:f>Sheet1!$N$23:$N$24</c:f>
                <c:numCache>
                  <c:formatCode>General</c:formatCode>
                  <c:ptCount val="2"/>
                  <c:pt idx="0">
                    <c:v>88.69438000000001</c:v>
                  </c:pt>
                  <c:pt idx="1">
                    <c:v>85.25928</c:v>
                  </c:pt>
                </c:numCache>
              </c:numRef>
            </c:minus>
          </c:errBars>
          <c:cat>
            <c:strRef>
              <c:f>Sheet1!$B$23:$B$24</c:f>
              <c:strCache>
                <c:ptCount val="2"/>
                <c:pt idx="0">
                  <c:v>M1_rt</c:v>
                </c:pt>
                <c:pt idx="1">
                  <c:v>M234_rt</c:v>
                </c:pt>
              </c:strCache>
            </c:strRef>
          </c:cat>
          <c:val>
            <c:numRef>
              <c:f>Sheet1!$K$23:$K$24</c:f>
              <c:numCache>
                <c:formatCode>General</c:formatCode>
                <c:ptCount val="2"/>
                <c:pt idx="0">
                  <c:v>859.2696</c:v>
                </c:pt>
                <c:pt idx="1">
                  <c:v>845.3363000000001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30920"/>
        <c:axId val="2108997560"/>
      </c:lineChart>
      <c:catAx>
        <c:axId val="2113230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997560"/>
        <c:crosses val="autoZero"/>
        <c:auto val="1"/>
        <c:lblAlgn val="ctr"/>
        <c:lblOffset val="100"/>
        <c:noMultiLvlLbl val="0"/>
      </c:catAx>
      <c:valAx>
        <c:axId val="2108997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323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Pure:</a:t>
            </a:r>
            <a:r>
              <a:rPr lang="en-US" baseline="0"/>
              <a:t> RT by Modality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Sheet1!$L$25:$L$26</c:f>
                <c:numCache>
                  <c:formatCode>General</c:formatCode>
                  <c:ptCount val="2"/>
                  <c:pt idx="0">
                    <c:v>161.79014</c:v>
                  </c:pt>
                  <c:pt idx="1">
                    <c:v>136.466296</c:v>
                  </c:pt>
                </c:numCache>
              </c:numRef>
            </c:plus>
            <c:minus>
              <c:numRef>
                <c:f>Sheet1!$L$25:$L$26</c:f>
                <c:numCache>
                  <c:formatCode>General</c:formatCode>
                  <c:ptCount val="2"/>
                  <c:pt idx="0">
                    <c:v>161.79014</c:v>
                  </c:pt>
                  <c:pt idx="1">
                    <c:v>136.466296</c:v>
                  </c:pt>
                </c:numCache>
              </c:numRef>
            </c:minus>
          </c:errBars>
          <c:cat>
            <c:strRef>
              <c:f>Sheet1!$B$25:$B$26</c:f>
              <c:strCache>
                <c:ptCount val="2"/>
                <c:pt idx="0">
                  <c:v>PV_rt</c:v>
                </c:pt>
                <c:pt idx="1">
                  <c:v>PA_rt</c:v>
                </c:pt>
              </c:strCache>
            </c:strRef>
          </c:cat>
          <c:val>
            <c:numRef>
              <c:f>Sheet1!$I$25:$I$26</c:f>
              <c:numCache>
                <c:formatCode>General</c:formatCode>
                <c:ptCount val="2"/>
                <c:pt idx="0">
                  <c:v>1657.7821</c:v>
                </c:pt>
                <c:pt idx="1">
                  <c:v>1672.28214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Sheet1!$M$25:$M$26</c:f>
                <c:numCache>
                  <c:formatCode>General</c:formatCode>
                  <c:ptCount val="2"/>
                  <c:pt idx="0">
                    <c:v>87.7308</c:v>
                  </c:pt>
                  <c:pt idx="1">
                    <c:v>125.67454</c:v>
                  </c:pt>
                </c:numCache>
              </c:numRef>
            </c:plus>
            <c:minus>
              <c:numRef>
                <c:f>Sheet1!$M$25:$M$26</c:f>
                <c:numCache>
                  <c:formatCode>General</c:formatCode>
                  <c:ptCount val="2"/>
                  <c:pt idx="0">
                    <c:v>87.7308</c:v>
                  </c:pt>
                  <c:pt idx="1">
                    <c:v>125.67454</c:v>
                  </c:pt>
                </c:numCache>
              </c:numRef>
            </c:minus>
          </c:errBars>
          <c:cat>
            <c:strRef>
              <c:f>Sheet1!$B$25:$B$26</c:f>
              <c:strCache>
                <c:ptCount val="2"/>
                <c:pt idx="0">
                  <c:v>PV_rt</c:v>
                </c:pt>
                <c:pt idx="1">
                  <c:v>PA_rt</c:v>
                </c:pt>
              </c:strCache>
            </c:strRef>
          </c:cat>
          <c:val>
            <c:numRef>
              <c:f>Sheet1!$J$25:$J$26</c:f>
              <c:numCache>
                <c:formatCode>General</c:formatCode>
                <c:ptCount val="2"/>
                <c:pt idx="0">
                  <c:v>1022.7307</c:v>
                </c:pt>
                <c:pt idx="1">
                  <c:v>1140.10067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Sheet1!$N$25:$N$26</c:f>
                <c:numCache>
                  <c:formatCode>General</c:formatCode>
                  <c:ptCount val="2"/>
                  <c:pt idx="0">
                    <c:v>91.58088000000001</c:v>
                  </c:pt>
                  <c:pt idx="1">
                    <c:v>79.001092</c:v>
                  </c:pt>
                </c:numCache>
              </c:numRef>
            </c:plus>
            <c:minus>
              <c:numRef>
                <c:f>Sheet1!$N$25:$N$26</c:f>
                <c:numCache>
                  <c:formatCode>General</c:formatCode>
                  <c:ptCount val="2"/>
                  <c:pt idx="0">
                    <c:v>91.58088000000001</c:v>
                  </c:pt>
                  <c:pt idx="1">
                    <c:v>79.001092</c:v>
                  </c:pt>
                </c:numCache>
              </c:numRef>
            </c:minus>
          </c:errBars>
          <c:cat>
            <c:strRef>
              <c:f>Sheet1!$B$25:$B$26</c:f>
              <c:strCache>
                <c:ptCount val="2"/>
                <c:pt idx="0">
                  <c:v>PV_rt</c:v>
                </c:pt>
                <c:pt idx="1">
                  <c:v>PA_rt</c:v>
                </c:pt>
              </c:strCache>
            </c:strRef>
          </c:cat>
          <c:val>
            <c:numRef>
              <c:f>Sheet1!$K$25:$K$26</c:f>
              <c:numCache>
                <c:formatCode>General</c:formatCode>
                <c:ptCount val="2"/>
                <c:pt idx="0">
                  <c:v>828.1385</c:v>
                </c:pt>
                <c:pt idx="1">
                  <c:v>923.44852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12296"/>
        <c:axId val="-2134709272"/>
      </c:lineChart>
      <c:catAx>
        <c:axId val="-2134712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709272"/>
        <c:crosses val="autoZero"/>
        <c:auto val="1"/>
        <c:lblAlgn val="ctr"/>
        <c:lblOffset val="100"/>
        <c:noMultiLvlLbl val="0"/>
      </c:catAx>
      <c:valAx>
        <c:axId val="-21347092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471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Mixed: RT</a:t>
            </a:r>
            <a:r>
              <a:rPr lang="en-US" baseline="0"/>
              <a:t> by modality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Sheet1!$L$27:$L$28</c:f>
                <c:numCache>
                  <c:formatCode>General</c:formatCode>
                  <c:ptCount val="2"/>
                  <c:pt idx="0">
                    <c:v>118.7346</c:v>
                  </c:pt>
                  <c:pt idx="1">
                    <c:v>136.5538</c:v>
                  </c:pt>
                </c:numCache>
              </c:numRef>
            </c:plus>
            <c:minus>
              <c:numRef>
                <c:f>Sheet1!$L$27:$L$28</c:f>
                <c:numCache>
                  <c:formatCode>General</c:formatCode>
                  <c:ptCount val="2"/>
                  <c:pt idx="0">
                    <c:v>118.7346</c:v>
                  </c:pt>
                  <c:pt idx="1">
                    <c:v>136.5538</c:v>
                  </c:pt>
                </c:numCache>
              </c:numRef>
            </c:minus>
          </c:errBars>
          <c:cat>
            <c:strRef>
              <c:f>Sheet1!$B$27:$B$28</c:f>
              <c:strCache>
                <c:ptCount val="2"/>
                <c:pt idx="0">
                  <c:v>MV_rt</c:v>
                </c:pt>
                <c:pt idx="1">
                  <c:v>MA_rt</c:v>
                </c:pt>
              </c:strCache>
            </c:strRef>
          </c:cat>
          <c:val>
            <c:numRef>
              <c:f>Sheet1!$I$27:$I$28</c:f>
              <c:numCache>
                <c:formatCode>General</c:formatCode>
                <c:ptCount val="2"/>
                <c:pt idx="0">
                  <c:v>1577.4929</c:v>
                </c:pt>
                <c:pt idx="1">
                  <c:v>1868.4714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Sheet1!$M$27:$M$28</c:f>
                <c:numCache>
                  <c:formatCode>General</c:formatCode>
                  <c:ptCount val="2"/>
                  <c:pt idx="0">
                    <c:v>134.94344</c:v>
                  </c:pt>
                  <c:pt idx="1">
                    <c:v>158.4732</c:v>
                  </c:pt>
                </c:numCache>
              </c:numRef>
            </c:plus>
            <c:minus>
              <c:numRef>
                <c:f>Sheet1!$M$27:$M$28</c:f>
                <c:numCache>
                  <c:formatCode>General</c:formatCode>
                  <c:ptCount val="2"/>
                  <c:pt idx="0">
                    <c:v>134.94344</c:v>
                  </c:pt>
                  <c:pt idx="1">
                    <c:v>158.4732</c:v>
                  </c:pt>
                </c:numCache>
              </c:numRef>
            </c:minus>
          </c:errBars>
          <c:cat>
            <c:strRef>
              <c:f>Sheet1!$B$27:$B$28</c:f>
              <c:strCache>
                <c:ptCount val="2"/>
                <c:pt idx="0">
                  <c:v>MV_rt</c:v>
                </c:pt>
                <c:pt idx="1">
                  <c:v>MA_rt</c:v>
                </c:pt>
              </c:strCache>
            </c:strRef>
          </c:cat>
          <c:val>
            <c:numRef>
              <c:f>Sheet1!$J$27:$J$28</c:f>
              <c:numCache>
                <c:formatCode>General</c:formatCode>
                <c:ptCount val="2"/>
                <c:pt idx="0">
                  <c:v>1134.8953</c:v>
                </c:pt>
                <c:pt idx="1">
                  <c:v>1337.7327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Sheet1!$N$27:$N$28</c:f>
                <c:numCache>
                  <c:formatCode>General</c:formatCode>
                  <c:ptCount val="2"/>
                  <c:pt idx="0">
                    <c:v>89.99706</c:v>
                  </c:pt>
                  <c:pt idx="1">
                    <c:v>90.0097</c:v>
                  </c:pt>
                </c:numCache>
              </c:numRef>
            </c:plus>
            <c:minus>
              <c:numRef>
                <c:f>Sheet1!$N$27:$N$28</c:f>
                <c:numCache>
                  <c:formatCode>General</c:formatCode>
                  <c:ptCount val="2"/>
                  <c:pt idx="0">
                    <c:v>89.99706</c:v>
                  </c:pt>
                  <c:pt idx="1">
                    <c:v>90.0097</c:v>
                  </c:pt>
                </c:numCache>
              </c:numRef>
            </c:minus>
          </c:errBars>
          <c:cat>
            <c:strRef>
              <c:f>Sheet1!$B$27:$B$28</c:f>
              <c:strCache>
                <c:ptCount val="2"/>
                <c:pt idx="0">
                  <c:v>MV_rt</c:v>
                </c:pt>
                <c:pt idx="1">
                  <c:v>MA_rt</c:v>
                </c:pt>
              </c:strCache>
            </c:strRef>
          </c:cat>
          <c:val>
            <c:numRef>
              <c:f>Sheet1!$K$27:$K$28</c:f>
              <c:numCache>
                <c:formatCode>General</c:formatCode>
                <c:ptCount val="2"/>
                <c:pt idx="0">
                  <c:v>817.1310999999999</c:v>
                </c:pt>
                <c:pt idx="1">
                  <c:v>922.353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83960"/>
        <c:axId val="2119187016"/>
      </c:lineChart>
      <c:catAx>
        <c:axId val="2119183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9187016"/>
        <c:crosses val="autoZero"/>
        <c:auto val="1"/>
        <c:lblAlgn val="ctr"/>
        <c:lblOffset val="100"/>
        <c:noMultiLvlLbl val="0"/>
      </c:catAx>
      <c:valAx>
        <c:axId val="21191870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918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Pure</a:t>
            </a:r>
            <a:r>
              <a:rPr lang="en-US" baseline="0"/>
              <a:t> Modality Shifts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Sheet1!$L$29:$L$32</c:f>
                <c:numCache>
                  <c:formatCode>General</c:formatCode>
                  <c:ptCount val="4"/>
                  <c:pt idx="0">
                    <c:v>218.12776</c:v>
                  </c:pt>
                  <c:pt idx="1">
                    <c:v>187.8037548</c:v>
                  </c:pt>
                  <c:pt idx="2">
                    <c:v>189.45934</c:v>
                  </c:pt>
                  <c:pt idx="3">
                    <c:v>181.018156</c:v>
                  </c:pt>
                </c:numCache>
              </c:numRef>
            </c:plus>
            <c:minus>
              <c:numRef>
                <c:f>Sheet1!$L$29:$L$32</c:f>
                <c:numCache>
                  <c:formatCode>General</c:formatCode>
                  <c:ptCount val="4"/>
                  <c:pt idx="0">
                    <c:v>218.12776</c:v>
                  </c:pt>
                  <c:pt idx="1">
                    <c:v>187.8037548</c:v>
                  </c:pt>
                  <c:pt idx="2">
                    <c:v>189.45934</c:v>
                  </c:pt>
                  <c:pt idx="3">
                    <c:v>181.018156</c:v>
                  </c:pt>
                </c:numCache>
              </c:numRef>
            </c:minus>
          </c:errBars>
          <c:cat>
            <c:strRef>
              <c:f>Sheet1!$B$29:$B$32</c:f>
              <c:strCache>
                <c:ptCount val="4"/>
                <c:pt idx="0">
                  <c:v>PV2V_rt</c:v>
                </c:pt>
                <c:pt idx="1">
                  <c:v>PA2V_rt</c:v>
                </c:pt>
                <c:pt idx="2">
                  <c:v>PA2A_rt</c:v>
                </c:pt>
                <c:pt idx="3">
                  <c:v>PV2A_rt</c:v>
                </c:pt>
              </c:strCache>
            </c:strRef>
          </c:cat>
          <c:val>
            <c:numRef>
              <c:f>Sheet1!$I$29:$I$32</c:f>
              <c:numCache>
                <c:formatCode>General</c:formatCode>
                <c:ptCount val="4"/>
                <c:pt idx="0">
                  <c:v>1641.2846</c:v>
                </c:pt>
                <c:pt idx="1">
                  <c:v>1598.771786</c:v>
                </c:pt>
                <c:pt idx="2">
                  <c:v>1528.4825</c:v>
                </c:pt>
                <c:pt idx="3">
                  <c:v>1746.21143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Sheet1!$M$29:$M$32</c:f>
                <c:numCache>
                  <c:formatCode>General</c:formatCode>
                  <c:ptCount val="4"/>
                  <c:pt idx="0">
                    <c:v>123.12714</c:v>
                  </c:pt>
                  <c:pt idx="1">
                    <c:v>91.6166796</c:v>
                  </c:pt>
                  <c:pt idx="2">
                    <c:v>132.32052</c:v>
                  </c:pt>
                  <c:pt idx="3">
                    <c:v>182.750432</c:v>
                  </c:pt>
                </c:numCache>
              </c:numRef>
            </c:plus>
            <c:minus>
              <c:numRef>
                <c:f>Sheet1!$M$29:$M$32</c:f>
                <c:numCache>
                  <c:formatCode>General</c:formatCode>
                  <c:ptCount val="4"/>
                  <c:pt idx="0">
                    <c:v>123.12714</c:v>
                  </c:pt>
                  <c:pt idx="1">
                    <c:v>91.6166796</c:v>
                  </c:pt>
                  <c:pt idx="2">
                    <c:v>132.32052</c:v>
                  </c:pt>
                  <c:pt idx="3">
                    <c:v>182.750432</c:v>
                  </c:pt>
                </c:numCache>
              </c:numRef>
            </c:minus>
          </c:errBars>
          <c:cat>
            <c:strRef>
              <c:f>Sheet1!$B$29:$B$32</c:f>
              <c:strCache>
                <c:ptCount val="4"/>
                <c:pt idx="0">
                  <c:v>PV2V_rt</c:v>
                </c:pt>
                <c:pt idx="1">
                  <c:v>PA2V_rt</c:v>
                </c:pt>
                <c:pt idx="2">
                  <c:v>PA2A_rt</c:v>
                </c:pt>
                <c:pt idx="3">
                  <c:v>PV2A_rt</c:v>
                </c:pt>
              </c:strCache>
            </c:strRef>
          </c:cat>
          <c:val>
            <c:numRef>
              <c:f>Sheet1!$J$29:$J$32</c:f>
              <c:numCache>
                <c:formatCode>General</c:formatCode>
                <c:ptCount val="4"/>
                <c:pt idx="0">
                  <c:v>951.3873000000001</c:v>
                </c:pt>
                <c:pt idx="1">
                  <c:v>1067.724667</c:v>
                </c:pt>
                <c:pt idx="2">
                  <c:v>993.522</c:v>
                </c:pt>
                <c:pt idx="3">
                  <c:v>1256.196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Sheet1!$N$29:$N$32</c:f>
                <c:numCache>
                  <c:formatCode>General</c:formatCode>
                  <c:ptCount val="4"/>
                  <c:pt idx="0">
                    <c:v>95.34808</c:v>
                  </c:pt>
                  <c:pt idx="1">
                    <c:v>88.4122118</c:v>
                  </c:pt>
                  <c:pt idx="2">
                    <c:v>78.73166</c:v>
                  </c:pt>
                  <c:pt idx="3">
                    <c:v>112.493516</c:v>
                  </c:pt>
                </c:numCache>
              </c:numRef>
            </c:plus>
            <c:minus>
              <c:numRef>
                <c:f>Sheet1!$N$29:$N$32</c:f>
                <c:numCache>
                  <c:formatCode>General</c:formatCode>
                  <c:ptCount val="4"/>
                  <c:pt idx="0">
                    <c:v>95.34808</c:v>
                  </c:pt>
                  <c:pt idx="1">
                    <c:v>88.4122118</c:v>
                  </c:pt>
                  <c:pt idx="2">
                    <c:v>78.73166</c:v>
                  </c:pt>
                  <c:pt idx="3">
                    <c:v>112.493516</c:v>
                  </c:pt>
                </c:numCache>
              </c:numRef>
            </c:minus>
          </c:errBars>
          <c:cat>
            <c:strRef>
              <c:f>Sheet1!$B$29:$B$32</c:f>
              <c:strCache>
                <c:ptCount val="4"/>
                <c:pt idx="0">
                  <c:v>PV2V_rt</c:v>
                </c:pt>
                <c:pt idx="1">
                  <c:v>PA2V_rt</c:v>
                </c:pt>
                <c:pt idx="2">
                  <c:v>PA2A_rt</c:v>
                </c:pt>
                <c:pt idx="3">
                  <c:v>PV2A_rt</c:v>
                </c:pt>
              </c:strCache>
            </c:strRef>
          </c:cat>
          <c:val>
            <c:numRef>
              <c:f>Sheet1!$K$29:$K$32</c:f>
              <c:numCache>
                <c:formatCode>General</c:formatCode>
                <c:ptCount val="4"/>
                <c:pt idx="0">
                  <c:v>797.4341000000001</c:v>
                </c:pt>
                <c:pt idx="1">
                  <c:v>877.9</c:v>
                </c:pt>
                <c:pt idx="2">
                  <c:v>851.9331</c:v>
                </c:pt>
                <c:pt idx="3">
                  <c:v>964.72222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88008"/>
        <c:axId val="-2134784952"/>
      </c:lineChart>
      <c:catAx>
        <c:axId val="-2134788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784952"/>
        <c:crosses val="autoZero"/>
        <c:auto val="1"/>
        <c:lblAlgn val="ctr"/>
        <c:lblOffset val="100"/>
        <c:noMultiLvlLbl val="0"/>
      </c:catAx>
      <c:valAx>
        <c:axId val="-21347849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478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Mixed: Modality Shift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Sheet1!$L$33:$L$36</c:f>
                <c:numCache>
                  <c:formatCode>General</c:formatCode>
                  <c:ptCount val="4"/>
                  <c:pt idx="0">
                    <c:v>155.92184</c:v>
                  </c:pt>
                  <c:pt idx="1">
                    <c:v>146.59488</c:v>
                  </c:pt>
                  <c:pt idx="2">
                    <c:v>161.25262</c:v>
                  </c:pt>
                  <c:pt idx="3">
                    <c:v>174.3028</c:v>
                  </c:pt>
                </c:numCache>
              </c:numRef>
            </c:plus>
            <c:minus>
              <c:numRef>
                <c:f>Sheet1!$L$33:$L$36</c:f>
                <c:numCache>
                  <c:formatCode>General</c:formatCode>
                  <c:ptCount val="4"/>
                  <c:pt idx="0">
                    <c:v>155.92184</c:v>
                  </c:pt>
                  <c:pt idx="1">
                    <c:v>146.59488</c:v>
                  </c:pt>
                  <c:pt idx="2">
                    <c:v>161.25262</c:v>
                  </c:pt>
                  <c:pt idx="3">
                    <c:v>174.3028</c:v>
                  </c:pt>
                </c:numCache>
              </c:numRef>
            </c:minus>
          </c:errBars>
          <c:cat>
            <c:strRef>
              <c:f>Sheet1!$B$33:$B$36</c:f>
              <c:strCache>
                <c:ptCount val="4"/>
                <c:pt idx="0">
                  <c:v>MV2V_rt</c:v>
                </c:pt>
                <c:pt idx="1">
                  <c:v>MA2V_rt</c:v>
                </c:pt>
                <c:pt idx="2">
                  <c:v>MA2A_rt</c:v>
                </c:pt>
                <c:pt idx="3">
                  <c:v>MV2A_rt</c:v>
                </c:pt>
              </c:strCache>
            </c:strRef>
          </c:cat>
          <c:val>
            <c:numRef>
              <c:f>Sheet1!$I$33:$I$36</c:f>
              <c:numCache>
                <c:formatCode>General</c:formatCode>
                <c:ptCount val="4"/>
                <c:pt idx="0">
                  <c:v>1445.5789</c:v>
                </c:pt>
                <c:pt idx="1">
                  <c:v>1617.08214</c:v>
                </c:pt>
                <c:pt idx="2">
                  <c:v>1865.6964</c:v>
                </c:pt>
                <c:pt idx="3">
                  <c:v>1842.7636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Sheet1!$M$33:$M$36</c:f>
                <c:numCache>
                  <c:formatCode>General</c:formatCode>
                  <c:ptCount val="4"/>
                  <c:pt idx="0">
                    <c:v>109.97322</c:v>
                  </c:pt>
                  <c:pt idx="1">
                    <c:v>185.776472</c:v>
                  </c:pt>
                  <c:pt idx="2">
                    <c:v>175.05992</c:v>
                  </c:pt>
                  <c:pt idx="3">
                    <c:v>164.82798</c:v>
                  </c:pt>
                </c:numCache>
              </c:numRef>
            </c:plus>
            <c:minus>
              <c:numRef>
                <c:f>Sheet1!$M$33:$M$36</c:f>
                <c:numCache>
                  <c:formatCode>General</c:formatCode>
                  <c:ptCount val="4"/>
                  <c:pt idx="0">
                    <c:v>109.97322</c:v>
                  </c:pt>
                  <c:pt idx="1">
                    <c:v>185.776472</c:v>
                  </c:pt>
                  <c:pt idx="2">
                    <c:v>175.05992</c:v>
                  </c:pt>
                  <c:pt idx="3">
                    <c:v>164.82798</c:v>
                  </c:pt>
                </c:numCache>
              </c:numRef>
            </c:minus>
          </c:errBars>
          <c:cat>
            <c:strRef>
              <c:f>Sheet1!$B$33:$B$36</c:f>
              <c:strCache>
                <c:ptCount val="4"/>
                <c:pt idx="0">
                  <c:v>MV2V_rt</c:v>
                </c:pt>
                <c:pt idx="1">
                  <c:v>MA2V_rt</c:v>
                </c:pt>
                <c:pt idx="2">
                  <c:v>MA2A_rt</c:v>
                </c:pt>
                <c:pt idx="3">
                  <c:v>MV2A_rt</c:v>
                </c:pt>
              </c:strCache>
            </c:strRef>
          </c:cat>
          <c:val>
            <c:numRef>
              <c:f>Sheet1!$J$33:$J$36</c:f>
              <c:numCache>
                <c:formatCode>General</c:formatCode>
                <c:ptCount val="4"/>
                <c:pt idx="0">
                  <c:v>967.902</c:v>
                </c:pt>
                <c:pt idx="1">
                  <c:v>1237.79067</c:v>
                </c:pt>
                <c:pt idx="2">
                  <c:v>1296.5153</c:v>
                </c:pt>
                <c:pt idx="3">
                  <c:v>1327.5773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Sheet1!$N$33:$N$36</c:f>
                <c:numCache>
                  <c:formatCode>General</c:formatCode>
                  <c:ptCount val="4"/>
                  <c:pt idx="0">
                    <c:v>97.93268</c:v>
                  </c:pt>
                  <c:pt idx="1">
                    <c:v>108.031718</c:v>
                  </c:pt>
                  <c:pt idx="2">
                    <c:v>93.43558</c:v>
                  </c:pt>
                  <c:pt idx="3">
                    <c:v>113.23796</c:v>
                  </c:pt>
                </c:numCache>
              </c:numRef>
            </c:plus>
            <c:minus>
              <c:numRef>
                <c:f>Sheet1!$N$33:$N$36</c:f>
                <c:numCache>
                  <c:formatCode>General</c:formatCode>
                  <c:ptCount val="4"/>
                  <c:pt idx="0">
                    <c:v>97.93268</c:v>
                  </c:pt>
                  <c:pt idx="1">
                    <c:v>108.031718</c:v>
                  </c:pt>
                  <c:pt idx="2">
                    <c:v>93.43558</c:v>
                  </c:pt>
                  <c:pt idx="3">
                    <c:v>113.23796</c:v>
                  </c:pt>
                </c:numCache>
              </c:numRef>
            </c:minus>
          </c:errBars>
          <c:cat>
            <c:strRef>
              <c:f>Sheet1!$B$33:$B$36</c:f>
              <c:strCache>
                <c:ptCount val="4"/>
                <c:pt idx="0">
                  <c:v>MV2V_rt</c:v>
                </c:pt>
                <c:pt idx="1">
                  <c:v>MA2V_rt</c:v>
                </c:pt>
                <c:pt idx="2">
                  <c:v>MA2A_rt</c:v>
                </c:pt>
                <c:pt idx="3">
                  <c:v>MV2A_rt</c:v>
                </c:pt>
              </c:strCache>
            </c:strRef>
          </c:cat>
          <c:val>
            <c:numRef>
              <c:f>Sheet1!$K$33:$K$36</c:f>
              <c:numCache>
                <c:formatCode>General</c:formatCode>
                <c:ptCount val="4"/>
                <c:pt idx="0">
                  <c:v>769.8321999999999</c:v>
                </c:pt>
                <c:pt idx="1">
                  <c:v>868.2537</c:v>
                </c:pt>
                <c:pt idx="2">
                  <c:v>919.3615000000001</c:v>
                </c:pt>
                <c:pt idx="3">
                  <c:v>929.7504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02280"/>
        <c:axId val="2120202504"/>
      </c:lineChart>
      <c:catAx>
        <c:axId val="2119702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202504"/>
        <c:crosses val="autoZero"/>
        <c:auto val="1"/>
        <c:lblAlgn val="ctr"/>
        <c:lblOffset val="100"/>
        <c:noMultiLvlLbl val="0"/>
      </c:catAx>
      <c:valAx>
        <c:axId val="21202025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970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Pure: RR effect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4yr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Sheet1!$L$37:$L$38</c:f>
                <c:numCache>
                  <c:formatCode>General</c:formatCode>
                  <c:ptCount val="2"/>
                  <c:pt idx="0">
                    <c:v>151.31654</c:v>
                  </c:pt>
                  <c:pt idx="1">
                    <c:v>151.5593978</c:v>
                  </c:pt>
                </c:numCache>
              </c:numRef>
            </c:plus>
            <c:minus>
              <c:numRef>
                <c:f>Sheet1!$L$37:$L$38</c:f>
                <c:numCache>
                  <c:formatCode>General</c:formatCode>
                  <c:ptCount val="2"/>
                  <c:pt idx="0">
                    <c:v>151.31654</c:v>
                  </c:pt>
                  <c:pt idx="1">
                    <c:v>151.5593978</c:v>
                  </c:pt>
                </c:numCache>
              </c:numRef>
            </c:minus>
          </c:errBars>
          <c:cat>
            <c:strRef>
              <c:f>Sheet1!$B$37:$B$38</c:f>
              <c:strCache>
                <c:ptCount val="2"/>
                <c:pt idx="0">
                  <c:v>P_Rs_rt</c:v>
                </c:pt>
                <c:pt idx="1">
                  <c:v>P_Rr_rt</c:v>
                </c:pt>
              </c:strCache>
            </c:strRef>
          </c:cat>
          <c:val>
            <c:numRef>
              <c:f>Sheet1!$I$37:$I$38</c:f>
              <c:numCache>
                <c:formatCode>General</c:formatCode>
                <c:ptCount val="2"/>
                <c:pt idx="0">
                  <c:v>1716.7607</c:v>
                </c:pt>
                <c:pt idx="1">
                  <c:v>1562.096429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6yr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Sheet1!$M$37:$M$38</c:f>
                <c:numCache>
                  <c:formatCode>General</c:formatCode>
                  <c:ptCount val="2"/>
                  <c:pt idx="0">
                    <c:v>92.91616</c:v>
                  </c:pt>
                  <c:pt idx="1">
                    <c:v>118.873076</c:v>
                  </c:pt>
                </c:numCache>
              </c:numRef>
            </c:plus>
            <c:minus>
              <c:numRef>
                <c:f>Sheet1!$M$37:$M$38</c:f>
                <c:numCache>
                  <c:formatCode>General</c:formatCode>
                  <c:ptCount val="2"/>
                  <c:pt idx="0">
                    <c:v>92.91616</c:v>
                  </c:pt>
                  <c:pt idx="1">
                    <c:v>118.873076</c:v>
                  </c:pt>
                </c:numCache>
              </c:numRef>
            </c:minus>
          </c:errBars>
          <c:cat>
            <c:strRef>
              <c:f>Sheet1!$B$37:$B$38</c:f>
              <c:strCache>
                <c:ptCount val="2"/>
                <c:pt idx="0">
                  <c:v>P_Rs_rt</c:v>
                </c:pt>
                <c:pt idx="1">
                  <c:v>P_Rr_rt</c:v>
                </c:pt>
              </c:strCache>
            </c:strRef>
          </c:cat>
          <c:val>
            <c:numRef>
              <c:f>Sheet1!$J$37:$J$38</c:f>
              <c:numCache>
                <c:formatCode>General</c:formatCode>
                <c:ptCount val="2"/>
                <c:pt idx="0">
                  <c:v>1052.9233</c:v>
                </c:pt>
                <c:pt idx="1">
                  <c:v>1060.501333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Sheet1!$N$37:$N$38</c:f>
                <c:numCache>
                  <c:formatCode>General</c:formatCode>
                  <c:ptCount val="2"/>
                  <c:pt idx="0">
                    <c:v>90.06896</c:v>
                  </c:pt>
                  <c:pt idx="1">
                    <c:v>94.1229264</c:v>
                  </c:pt>
                </c:numCache>
              </c:numRef>
            </c:plus>
            <c:minus>
              <c:numRef>
                <c:f>Sheet1!$N$37:$N$38</c:f>
                <c:numCache>
                  <c:formatCode>General</c:formatCode>
                  <c:ptCount val="2"/>
                  <c:pt idx="0">
                    <c:v>90.06896</c:v>
                  </c:pt>
                  <c:pt idx="1">
                    <c:v>94.1229264</c:v>
                  </c:pt>
                </c:numCache>
              </c:numRef>
            </c:minus>
          </c:errBars>
          <c:cat>
            <c:strRef>
              <c:f>Sheet1!$B$37:$B$38</c:f>
              <c:strCache>
                <c:ptCount val="2"/>
                <c:pt idx="0">
                  <c:v>P_Rs_rt</c:v>
                </c:pt>
                <c:pt idx="1">
                  <c:v>P_Rr_rt</c:v>
                </c:pt>
              </c:strCache>
            </c:strRef>
          </c:cat>
          <c:val>
            <c:numRef>
              <c:f>Sheet1!$K$37:$K$38</c:f>
              <c:numCache>
                <c:formatCode>General</c:formatCode>
                <c:ptCount val="2"/>
                <c:pt idx="0">
                  <c:v>882.7021999999999</c:v>
                </c:pt>
                <c:pt idx="1">
                  <c:v>872.3922219999999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41672"/>
        <c:axId val="2107744728"/>
      </c:lineChart>
      <c:catAx>
        <c:axId val="21077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744728"/>
        <c:crosses val="autoZero"/>
        <c:auto val="1"/>
        <c:lblAlgn val="ctr"/>
        <c:lblOffset val="100"/>
        <c:noMultiLvlLbl val="0"/>
      </c:catAx>
      <c:valAx>
        <c:axId val="21077447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774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146050</xdr:rowOff>
    </xdr:from>
    <xdr:to>
      <xdr:col>6</xdr:col>
      <xdr:colOff>50800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1</xdr:row>
      <xdr:rowOff>146050</xdr:rowOff>
    </xdr:from>
    <xdr:to>
      <xdr:col>11</xdr:col>
      <xdr:colOff>698500</xdr:colOff>
      <xdr:row>16</xdr:row>
      <xdr:rowOff>31750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393699</xdr:colOff>
      <xdr:row>17</xdr:row>
      <xdr:rowOff>63500</xdr:rowOff>
    </xdr:from>
    <xdr:to>
      <xdr:col>8</xdr:col>
      <xdr:colOff>17966</xdr:colOff>
      <xdr:row>40</xdr:row>
      <xdr:rowOff>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17</xdr:row>
      <xdr:rowOff>57150</xdr:rowOff>
    </xdr:from>
    <xdr:to>
      <xdr:col>15</xdr:col>
      <xdr:colOff>228600</xdr:colOff>
      <xdr:row>39</xdr:row>
      <xdr:rowOff>165100</xdr:rowOff>
    </xdr:to>
    <xdr:graphicFrame macro="">
      <xdr:nvGraphicFramePr>
        <xdr:cNvPr id="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355600</xdr:colOff>
      <xdr:row>41</xdr:row>
      <xdr:rowOff>69850</xdr:rowOff>
    </xdr:from>
    <xdr:to>
      <xdr:col>8</xdr:col>
      <xdr:colOff>38100</xdr:colOff>
      <xdr:row>64</xdr:row>
      <xdr:rowOff>63500</xdr:rowOff>
    </xdr:to>
    <xdr:graphicFrame macro="">
      <xdr:nvGraphicFramePr>
        <xdr:cNvPr id="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152400</xdr:colOff>
      <xdr:row>41</xdr:row>
      <xdr:rowOff>57150</xdr:rowOff>
    </xdr:from>
    <xdr:to>
      <xdr:col>15</xdr:col>
      <xdr:colOff>279400</xdr:colOff>
      <xdr:row>64</xdr:row>
      <xdr:rowOff>76200</xdr:rowOff>
    </xdr:to>
    <xdr:graphicFrame macro="">
      <xdr:nvGraphicFramePr>
        <xdr:cNvPr id="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355600</xdr:colOff>
      <xdr:row>65</xdr:row>
      <xdr:rowOff>19050</xdr:rowOff>
    </xdr:from>
    <xdr:to>
      <xdr:col>8</xdr:col>
      <xdr:colOff>50800</xdr:colOff>
      <xdr:row>93</xdr:row>
      <xdr:rowOff>152400</xdr:rowOff>
    </xdr:to>
    <xdr:graphicFrame macro="">
      <xdr:nvGraphicFramePr>
        <xdr:cNvPr id="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330200</xdr:colOff>
      <xdr:row>65</xdr:row>
      <xdr:rowOff>69850</xdr:rowOff>
    </xdr:from>
    <xdr:to>
      <xdr:col>15</xdr:col>
      <xdr:colOff>533400</xdr:colOff>
      <xdr:row>93</xdr:row>
      <xdr:rowOff>165100</xdr:rowOff>
    </xdr:to>
    <xdr:graphicFrame macro="">
      <xdr:nvGraphicFramePr>
        <xdr:cNvPr id="1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368300</xdr:colOff>
      <xdr:row>94</xdr:row>
      <xdr:rowOff>69850</xdr:rowOff>
    </xdr:from>
    <xdr:to>
      <xdr:col>8</xdr:col>
      <xdr:colOff>76200</xdr:colOff>
      <xdr:row>119</xdr:row>
      <xdr:rowOff>12700</xdr:rowOff>
    </xdr:to>
    <xdr:graphicFrame macro="">
      <xdr:nvGraphicFramePr>
        <xdr:cNvPr id="1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355599</xdr:colOff>
      <xdr:row>94</xdr:row>
      <xdr:rowOff>57150</xdr:rowOff>
    </xdr:from>
    <xdr:to>
      <xdr:col>15</xdr:col>
      <xdr:colOff>596900</xdr:colOff>
      <xdr:row>119</xdr:row>
      <xdr:rowOff>12700</xdr:rowOff>
    </xdr:to>
    <xdr:graphicFrame macro="">
      <xdr:nvGraphicFramePr>
        <xdr:cNvPr id="12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279400</xdr:colOff>
      <xdr:row>120</xdr:row>
      <xdr:rowOff>31750</xdr:rowOff>
    </xdr:from>
    <xdr:to>
      <xdr:col>13</xdr:col>
      <xdr:colOff>38100</xdr:colOff>
      <xdr:row>150</xdr:row>
      <xdr:rowOff>0</xdr:rowOff>
    </xdr:to>
    <xdr:graphicFrame macro="">
      <xdr:nvGraphicFramePr>
        <xdr:cNvPr id="13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44"/>
  <sheetViews>
    <sheetView tabSelected="1" topLeftCell="A13" workbookViewId="0">
      <selection activeCell="F27" sqref="F27"/>
    </sheetView>
  </sheetViews>
  <sheetFormatPr baseColWidth="10" defaultRowHeight="15" x14ac:dyDescent="0"/>
  <sheetData>
    <row r="4" spans="2:29">
      <c r="B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</row>
    <row r="5" spans="2:29">
      <c r="B5">
        <v>4</v>
      </c>
      <c r="C5" t="s">
        <v>27</v>
      </c>
      <c r="D5">
        <v>0.85472890000000001</v>
      </c>
      <c r="E5">
        <v>1.6695393000000001</v>
      </c>
      <c r="F5">
        <v>1.7040367999999999</v>
      </c>
      <c r="G5">
        <v>1.651975</v>
      </c>
      <c r="H5">
        <v>1.7773321</v>
      </c>
      <c r="I5">
        <v>1.6485429</v>
      </c>
      <c r="J5">
        <v>1.6577820999999999</v>
      </c>
      <c r="K5">
        <v>1.6722821400000001</v>
      </c>
      <c r="L5">
        <v>1.5774929</v>
      </c>
      <c r="M5">
        <v>1.8684714</v>
      </c>
      <c r="N5">
        <v>1.6412846000000001</v>
      </c>
      <c r="O5">
        <v>1.5987717859999999</v>
      </c>
      <c r="P5">
        <v>1.5284825</v>
      </c>
      <c r="Q5">
        <v>1.74621143</v>
      </c>
      <c r="R5">
        <v>1.4455789000000001</v>
      </c>
      <c r="S5">
        <v>1.6170821399999999</v>
      </c>
      <c r="T5">
        <v>1.8656964</v>
      </c>
      <c r="U5">
        <v>1.8427636000000001</v>
      </c>
      <c r="V5">
        <v>1.7167607</v>
      </c>
      <c r="W5">
        <v>1.5620964289999999</v>
      </c>
      <c r="X5">
        <v>1.7263071000000001</v>
      </c>
      <c r="Y5">
        <v>1.5413749999999999</v>
      </c>
      <c r="Z5">
        <v>1.8691036000000001</v>
      </c>
      <c r="AA5">
        <v>1.8306996</v>
      </c>
      <c r="AB5">
        <v>1.4969714000000001</v>
      </c>
      <c r="AC5">
        <v>1.8321518999999999</v>
      </c>
    </row>
    <row r="6" spans="2:29">
      <c r="C6" t="s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28</v>
      </c>
      <c r="V6">
        <v>28</v>
      </c>
      <c r="W6">
        <v>28</v>
      </c>
      <c r="X6">
        <v>28</v>
      </c>
      <c r="Y6">
        <v>28</v>
      </c>
      <c r="Z6">
        <v>28</v>
      </c>
      <c r="AA6">
        <v>27</v>
      </c>
      <c r="AB6">
        <v>28</v>
      </c>
      <c r="AC6">
        <v>27</v>
      </c>
    </row>
    <row r="7" spans="2:29">
      <c r="C7" t="s">
        <v>29</v>
      </c>
      <c r="D7">
        <v>1.375935E-2</v>
      </c>
      <c r="E7">
        <v>5.184718E-2</v>
      </c>
      <c r="F7">
        <v>7.9117019999999996E-2</v>
      </c>
      <c r="G7">
        <v>6.9989620000000002E-2</v>
      </c>
      <c r="H7">
        <v>7.3212079999999999E-2</v>
      </c>
      <c r="I7">
        <v>5.2688249999999999E-2</v>
      </c>
      <c r="J7">
        <v>8.0895069999999999E-2</v>
      </c>
      <c r="K7">
        <v>6.8233147999999993E-2</v>
      </c>
      <c r="L7">
        <v>5.9367299999999998E-2</v>
      </c>
      <c r="M7">
        <v>6.8276900000000001E-2</v>
      </c>
      <c r="N7">
        <v>0.10906388</v>
      </c>
      <c r="O7">
        <v>9.39018774E-2</v>
      </c>
      <c r="P7">
        <v>9.4729670000000002E-2</v>
      </c>
      <c r="Q7">
        <v>9.0509078000000007E-2</v>
      </c>
      <c r="R7">
        <v>7.7960920000000003E-2</v>
      </c>
      <c r="S7">
        <v>7.3297440000000005E-2</v>
      </c>
      <c r="T7">
        <v>8.0626310000000007E-2</v>
      </c>
      <c r="U7">
        <v>8.7151400000000004E-2</v>
      </c>
      <c r="V7">
        <v>7.565827E-2</v>
      </c>
      <c r="W7">
        <v>7.5779698899999998E-2</v>
      </c>
      <c r="X7">
        <v>5.2370569999999998E-2</v>
      </c>
      <c r="Y7">
        <v>6.4593709999999999E-2</v>
      </c>
      <c r="Z7">
        <v>0.12009319</v>
      </c>
      <c r="AA7">
        <v>9.5866590000000002E-2</v>
      </c>
      <c r="AB7">
        <v>8.0975809999999995E-2</v>
      </c>
      <c r="AC7">
        <v>9.5401749999999994E-2</v>
      </c>
    </row>
    <row r="8" spans="2:29">
      <c r="B8">
        <v>6</v>
      </c>
      <c r="C8" t="s">
        <v>27</v>
      </c>
      <c r="D8">
        <v>0.94864930000000003</v>
      </c>
      <c r="E8">
        <v>1.1533032999999999</v>
      </c>
      <c r="F8">
        <v>1.1263932999999999</v>
      </c>
      <c r="G8">
        <v>1.0570120000000001</v>
      </c>
      <c r="H8">
        <v>1.2211653</v>
      </c>
      <c r="I8">
        <v>1.1836867</v>
      </c>
      <c r="J8">
        <v>1.0227307000000001</v>
      </c>
      <c r="K8">
        <v>1.14010067</v>
      </c>
      <c r="L8">
        <v>1.1348952999999999</v>
      </c>
      <c r="M8">
        <v>1.3377327000000001</v>
      </c>
      <c r="N8">
        <v>0.95138730000000005</v>
      </c>
      <c r="O8">
        <v>1.067724667</v>
      </c>
      <c r="P8">
        <v>0.99352200000000002</v>
      </c>
      <c r="Q8">
        <v>1.2561960000000001</v>
      </c>
      <c r="R8">
        <v>0.96790200000000004</v>
      </c>
      <c r="S8">
        <v>1.2377906700000001</v>
      </c>
      <c r="T8">
        <v>1.2965153</v>
      </c>
      <c r="U8">
        <v>1.3275773</v>
      </c>
      <c r="V8">
        <v>1.0529233</v>
      </c>
      <c r="W8">
        <v>1.0605013329999999</v>
      </c>
      <c r="X8">
        <v>1.2414927</v>
      </c>
      <c r="Y8">
        <v>1.1119973000000001</v>
      </c>
      <c r="Z8">
        <v>1.0833453</v>
      </c>
      <c r="AA8">
        <v>1.3920493</v>
      </c>
      <c r="AB8">
        <v>0.95764070000000001</v>
      </c>
      <c r="AC8">
        <v>1.3902646999999999</v>
      </c>
    </row>
    <row r="9" spans="2:29">
      <c r="C9" t="s">
        <v>28</v>
      </c>
      <c r="D9">
        <v>15</v>
      </c>
      <c r="E9">
        <v>15</v>
      </c>
      <c r="F9">
        <v>15</v>
      </c>
      <c r="G9">
        <v>15</v>
      </c>
      <c r="H9">
        <v>15</v>
      </c>
      <c r="I9">
        <v>15</v>
      </c>
      <c r="J9">
        <v>15</v>
      </c>
      <c r="K9">
        <v>15</v>
      </c>
      <c r="L9">
        <v>15</v>
      </c>
      <c r="M9">
        <v>15</v>
      </c>
      <c r="N9">
        <v>15</v>
      </c>
      <c r="O9">
        <v>15</v>
      </c>
      <c r="P9">
        <v>15</v>
      </c>
      <c r="Q9">
        <v>15</v>
      </c>
      <c r="R9">
        <v>15</v>
      </c>
      <c r="S9">
        <v>15</v>
      </c>
      <c r="T9">
        <v>15</v>
      </c>
      <c r="U9">
        <v>15</v>
      </c>
      <c r="V9">
        <v>15</v>
      </c>
      <c r="W9">
        <v>15</v>
      </c>
      <c r="X9">
        <v>15</v>
      </c>
      <c r="Y9">
        <v>15</v>
      </c>
      <c r="Z9">
        <v>15</v>
      </c>
      <c r="AA9">
        <v>15</v>
      </c>
      <c r="AB9">
        <v>15</v>
      </c>
      <c r="AC9">
        <v>15</v>
      </c>
    </row>
    <row r="10" spans="2:29">
      <c r="C10" t="s">
        <v>29</v>
      </c>
      <c r="D10">
        <v>8.8422799999999992E-3</v>
      </c>
      <c r="E10">
        <v>5.6750080000000001E-2</v>
      </c>
      <c r="F10">
        <v>6.2836799999999998E-2</v>
      </c>
      <c r="G10">
        <v>4.7708359999999998E-2</v>
      </c>
      <c r="H10">
        <v>6.45313E-2</v>
      </c>
      <c r="I10">
        <v>6.6477640000000005E-2</v>
      </c>
      <c r="J10">
        <v>4.3865399999999999E-2</v>
      </c>
      <c r="K10">
        <v>6.2837270000000001E-2</v>
      </c>
      <c r="L10">
        <v>6.7471719999999999E-2</v>
      </c>
      <c r="M10">
        <v>7.9236600000000004E-2</v>
      </c>
      <c r="N10">
        <v>6.1563569999999998E-2</v>
      </c>
      <c r="O10">
        <v>4.58083398E-2</v>
      </c>
      <c r="P10">
        <v>6.6160259999999999E-2</v>
      </c>
      <c r="Q10">
        <v>9.1375215999999995E-2</v>
      </c>
      <c r="R10">
        <v>5.4986609999999998E-2</v>
      </c>
      <c r="S10">
        <v>9.2888235999999999E-2</v>
      </c>
      <c r="T10">
        <v>8.7529960000000004E-2</v>
      </c>
      <c r="U10">
        <v>8.2413990000000006E-2</v>
      </c>
      <c r="V10">
        <v>4.6458079999999999E-2</v>
      </c>
      <c r="W10">
        <v>5.9436537999999997E-2</v>
      </c>
      <c r="X10">
        <v>6.7103250000000003E-2</v>
      </c>
      <c r="Y10">
        <v>6.8807229999999997E-2</v>
      </c>
      <c r="Z10">
        <v>4.5700129999999999E-2</v>
      </c>
      <c r="AA10">
        <v>9.6705029999999997E-2</v>
      </c>
      <c r="AB10">
        <v>5.2276900000000001E-2</v>
      </c>
      <c r="AC10">
        <v>9.6989119999999998E-2</v>
      </c>
    </row>
    <row r="11" spans="2:29">
      <c r="B11" s="1" t="s">
        <v>30</v>
      </c>
      <c r="C11" t="s">
        <v>27</v>
      </c>
      <c r="D11">
        <v>0.9772267</v>
      </c>
      <c r="E11">
        <v>0.85712410000000006</v>
      </c>
      <c r="F11">
        <v>0.86233110000000002</v>
      </c>
      <c r="G11">
        <v>0.88000149999999999</v>
      </c>
      <c r="H11">
        <v>0.85926959999999997</v>
      </c>
      <c r="I11">
        <v>0.84533630000000004</v>
      </c>
      <c r="J11">
        <v>0.8281385</v>
      </c>
      <c r="K11">
        <v>0.92344851999999999</v>
      </c>
      <c r="L11">
        <v>0.8171311</v>
      </c>
      <c r="M11">
        <v>0.92235299999999998</v>
      </c>
      <c r="N11">
        <v>0.79743410000000003</v>
      </c>
      <c r="O11">
        <v>0.87790000000000001</v>
      </c>
      <c r="P11">
        <v>0.8519331</v>
      </c>
      <c r="Q11">
        <v>0.96472221999999996</v>
      </c>
      <c r="R11">
        <v>0.76983219999999997</v>
      </c>
      <c r="S11">
        <v>0.86825370000000002</v>
      </c>
      <c r="T11">
        <v>0.91936150000000005</v>
      </c>
      <c r="U11">
        <v>0.92975039999999998</v>
      </c>
      <c r="V11">
        <v>0.88270219999999999</v>
      </c>
      <c r="W11">
        <v>0.87239222199999999</v>
      </c>
      <c r="X11">
        <v>0.87175519999999995</v>
      </c>
      <c r="Y11">
        <v>0.81084219999999996</v>
      </c>
      <c r="Z11">
        <v>0.86219959999999995</v>
      </c>
      <c r="AA11">
        <v>1.1398353999999999</v>
      </c>
      <c r="AB11">
        <v>0.79944329999999997</v>
      </c>
      <c r="AC11">
        <v>1.1400735</v>
      </c>
    </row>
    <row r="12" spans="2:29">
      <c r="C12" t="s">
        <v>28</v>
      </c>
      <c r="D12">
        <v>27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>
        <v>27</v>
      </c>
      <c r="N12">
        <v>27</v>
      </c>
      <c r="O12">
        <v>27</v>
      </c>
      <c r="P12">
        <v>26</v>
      </c>
      <c r="Q12">
        <v>27</v>
      </c>
      <c r="R12">
        <v>27</v>
      </c>
      <c r="S12">
        <v>27</v>
      </c>
      <c r="T12">
        <v>27</v>
      </c>
      <c r="U12">
        <v>27</v>
      </c>
      <c r="V12">
        <v>27</v>
      </c>
      <c r="W12">
        <v>27</v>
      </c>
      <c r="X12">
        <v>27</v>
      </c>
      <c r="Y12">
        <v>27</v>
      </c>
      <c r="Z12">
        <v>27</v>
      </c>
      <c r="AA12">
        <v>26</v>
      </c>
      <c r="AB12">
        <v>27</v>
      </c>
      <c r="AC12">
        <v>26</v>
      </c>
    </row>
    <row r="13" spans="2:29">
      <c r="C13" t="s">
        <v>29</v>
      </c>
      <c r="D13">
        <v>5.7721099999999996E-3</v>
      </c>
      <c r="E13">
        <v>3.8966720000000003E-2</v>
      </c>
      <c r="F13">
        <v>3.5761439999999999E-2</v>
      </c>
      <c r="G13">
        <v>4.4561650000000001E-2</v>
      </c>
      <c r="H13">
        <v>4.4347190000000002E-2</v>
      </c>
      <c r="I13">
        <v>4.2629640000000003E-2</v>
      </c>
      <c r="J13">
        <v>4.5790440000000002E-2</v>
      </c>
      <c r="K13">
        <v>3.9500545999999997E-2</v>
      </c>
      <c r="L13">
        <v>4.4998530000000002E-2</v>
      </c>
      <c r="M13">
        <v>4.5004849999999999E-2</v>
      </c>
      <c r="N13">
        <v>4.7674040000000001E-2</v>
      </c>
      <c r="O13">
        <v>4.4206105900000001E-2</v>
      </c>
      <c r="P13">
        <v>3.9365829999999997E-2</v>
      </c>
      <c r="Q13">
        <v>5.6246758000000001E-2</v>
      </c>
      <c r="R13">
        <v>4.8966339999999997E-2</v>
      </c>
      <c r="S13">
        <v>5.4015858999999999E-2</v>
      </c>
      <c r="T13">
        <v>4.6717790000000002E-2</v>
      </c>
      <c r="U13">
        <v>5.6618979999999999E-2</v>
      </c>
      <c r="V13">
        <v>4.5034480000000002E-2</v>
      </c>
      <c r="W13">
        <v>4.70614632E-2</v>
      </c>
      <c r="X13">
        <v>4.1096380000000002E-2</v>
      </c>
      <c r="Y13">
        <v>4.635715E-2</v>
      </c>
      <c r="Z13">
        <v>5.1421469999999997E-2</v>
      </c>
      <c r="AA13">
        <v>7.2222140000000004E-2</v>
      </c>
      <c r="AB13">
        <v>5.2028190000000002E-2</v>
      </c>
      <c r="AC13">
        <v>7.2369890000000006E-2</v>
      </c>
    </row>
    <row r="18" spans="2:14">
      <c r="C18" t="s">
        <v>31</v>
      </c>
      <c r="D18" t="s">
        <v>32</v>
      </c>
      <c r="E18" t="s">
        <v>30</v>
      </c>
      <c r="F18" t="s">
        <v>33</v>
      </c>
      <c r="G18" t="s">
        <v>34</v>
      </c>
      <c r="H18" t="s">
        <v>35</v>
      </c>
      <c r="I18" s="3" t="s">
        <v>31</v>
      </c>
      <c r="J18" s="3" t="s">
        <v>32</v>
      </c>
      <c r="K18" s="3" t="s">
        <v>30</v>
      </c>
      <c r="L18" s="3" t="s">
        <v>33</v>
      </c>
      <c r="M18" s="3" t="s">
        <v>34</v>
      </c>
      <c r="N18" s="3" t="s">
        <v>35</v>
      </c>
    </row>
    <row r="19" spans="2:14">
      <c r="B19" t="s">
        <v>1</v>
      </c>
      <c r="C19">
        <v>0.85472890000000001</v>
      </c>
      <c r="D19">
        <v>0.94864930000000003</v>
      </c>
      <c r="E19">
        <v>0.9772267</v>
      </c>
      <c r="F19">
        <v>1.375935E-2</v>
      </c>
      <c r="G19">
        <v>8.8422799999999992E-3</v>
      </c>
      <c r="H19">
        <v>5.7721099999999996E-3</v>
      </c>
      <c r="I19" s="2">
        <f>C19*100</f>
        <v>85.472890000000007</v>
      </c>
      <c r="J19" s="2">
        <f>D19*100</f>
        <v>94.864930000000001</v>
      </c>
      <c r="K19" s="2">
        <f>E19*100</f>
        <v>97.722669999999994</v>
      </c>
      <c r="L19" s="2">
        <f>F19*100*2</f>
        <v>2.7518699999999998</v>
      </c>
      <c r="M19" s="2">
        <f>G19*100*2</f>
        <v>1.7684559999999998</v>
      </c>
      <c r="N19" s="2">
        <f>H19*2*100</f>
        <v>1.1544219999999998</v>
      </c>
    </row>
    <row r="20" spans="2:14">
      <c r="B20" t="s">
        <v>2</v>
      </c>
      <c r="C20">
        <v>1.6695393000000001</v>
      </c>
      <c r="D20">
        <v>1.1533032999999999</v>
      </c>
      <c r="E20">
        <v>0.85712410000000006</v>
      </c>
      <c r="F20">
        <v>5.184718E-2</v>
      </c>
      <c r="G20">
        <v>5.6750080000000001E-2</v>
      </c>
      <c r="H20">
        <v>3.8966720000000003E-2</v>
      </c>
      <c r="I20" s="2">
        <f>C20*1000</f>
        <v>1669.5393000000001</v>
      </c>
      <c r="J20" s="2">
        <f t="shared" ref="J20:K35" si="0">D20*1000</f>
        <v>1153.3032999999998</v>
      </c>
      <c r="K20" s="2">
        <f t="shared" si="0"/>
        <v>857.1241</v>
      </c>
      <c r="L20" s="2">
        <f>F20*1000*2</f>
        <v>103.69436</v>
      </c>
      <c r="M20" s="2">
        <f>G20*1000*2</f>
        <v>113.50016000000001</v>
      </c>
      <c r="N20" s="2">
        <f>H20*1000*2</f>
        <v>77.933440000000004</v>
      </c>
    </row>
    <row r="21" spans="2:14">
      <c r="B21" t="s">
        <v>3</v>
      </c>
      <c r="C21">
        <v>1.7040367999999999</v>
      </c>
      <c r="D21">
        <v>1.1263932999999999</v>
      </c>
      <c r="E21">
        <v>0.86233110000000002</v>
      </c>
      <c r="F21">
        <v>7.9117019999999996E-2</v>
      </c>
      <c r="G21">
        <v>6.2836799999999998E-2</v>
      </c>
      <c r="H21">
        <v>3.5761439999999999E-2</v>
      </c>
      <c r="I21" s="2">
        <f t="shared" ref="I21:K44" si="1">C21*1000</f>
        <v>1704.0367999999999</v>
      </c>
      <c r="J21" s="2">
        <f t="shared" si="0"/>
        <v>1126.3933</v>
      </c>
      <c r="K21" s="2">
        <f t="shared" si="0"/>
        <v>862.33109999999999</v>
      </c>
      <c r="L21" s="2">
        <f t="shared" ref="L21:L44" si="2">F21*1000*2</f>
        <v>158.23403999999999</v>
      </c>
      <c r="M21" s="2">
        <f t="shared" ref="M21:M44" si="3">G21*1000*2</f>
        <v>125.67359999999999</v>
      </c>
      <c r="N21" s="2">
        <f t="shared" ref="N21:N44" si="4">H21*1000*2</f>
        <v>71.522880000000001</v>
      </c>
    </row>
    <row r="22" spans="2:14">
      <c r="B22" t="s">
        <v>4</v>
      </c>
      <c r="C22">
        <v>1.651975</v>
      </c>
      <c r="D22">
        <v>1.0570120000000001</v>
      </c>
      <c r="E22">
        <v>0.88000149999999999</v>
      </c>
      <c r="F22">
        <v>6.9989620000000002E-2</v>
      </c>
      <c r="G22">
        <v>4.7708359999999998E-2</v>
      </c>
      <c r="H22">
        <v>4.4561650000000001E-2</v>
      </c>
      <c r="I22" s="2">
        <f t="shared" si="1"/>
        <v>1651.9749999999999</v>
      </c>
      <c r="J22" s="2">
        <f t="shared" si="0"/>
        <v>1057.0120000000002</v>
      </c>
      <c r="K22" s="2">
        <f t="shared" si="0"/>
        <v>880.00149999999996</v>
      </c>
      <c r="L22" s="2">
        <f t="shared" si="2"/>
        <v>139.97924</v>
      </c>
      <c r="M22" s="2">
        <f t="shared" si="3"/>
        <v>95.416719999999998</v>
      </c>
      <c r="N22" s="2">
        <f t="shared" si="4"/>
        <v>89.1233</v>
      </c>
    </row>
    <row r="23" spans="2:14">
      <c r="B23" t="s">
        <v>5</v>
      </c>
      <c r="C23">
        <v>1.7773321</v>
      </c>
      <c r="D23">
        <v>1.2211653</v>
      </c>
      <c r="E23">
        <v>0.85926959999999997</v>
      </c>
      <c r="F23">
        <v>7.3212079999999999E-2</v>
      </c>
      <c r="G23">
        <v>6.45313E-2</v>
      </c>
      <c r="H23">
        <v>4.4347190000000002E-2</v>
      </c>
      <c r="I23" s="2">
        <f t="shared" si="1"/>
        <v>1777.3321000000001</v>
      </c>
      <c r="J23" s="2">
        <f t="shared" si="0"/>
        <v>1221.1653000000001</v>
      </c>
      <c r="K23" s="2">
        <f t="shared" si="0"/>
        <v>859.26959999999997</v>
      </c>
      <c r="L23" s="2">
        <f t="shared" si="2"/>
        <v>146.42416</v>
      </c>
      <c r="M23" s="2">
        <f t="shared" si="3"/>
        <v>129.0626</v>
      </c>
      <c r="N23" s="2">
        <f t="shared" si="4"/>
        <v>88.69438000000001</v>
      </c>
    </row>
    <row r="24" spans="2:14">
      <c r="B24" t="s">
        <v>6</v>
      </c>
      <c r="C24">
        <v>1.6485429</v>
      </c>
      <c r="D24">
        <v>1.1836867</v>
      </c>
      <c r="E24">
        <v>0.84533630000000004</v>
      </c>
      <c r="F24">
        <v>5.2688249999999999E-2</v>
      </c>
      <c r="G24">
        <v>6.6477640000000005E-2</v>
      </c>
      <c r="H24">
        <v>4.2629640000000003E-2</v>
      </c>
      <c r="I24" s="2">
        <f t="shared" si="1"/>
        <v>1648.5429000000001</v>
      </c>
      <c r="J24" s="2">
        <f t="shared" si="0"/>
        <v>1183.6867</v>
      </c>
      <c r="K24" s="2">
        <f t="shared" si="0"/>
        <v>845.33630000000005</v>
      </c>
      <c r="L24" s="2">
        <f t="shared" si="2"/>
        <v>105.37649999999999</v>
      </c>
      <c r="M24" s="2">
        <f t="shared" si="3"/>
        <v>132.95528000000002</v>
      </c>
      <c r="N24" s="2">
        <f t="shared" si="4"/>
        <v>85.259280000000004</v>
      </c>
    </row>
    <row r="25" spans="2:14">
      <c r="B25" t="s">
        <v>7</v>
      </c>
      <c r="C25">
        <v>1.6577820999999999</v>
      </c>
      <c r="D25">
        <v>1.0227307000000001</v>
      </c>
      <c r="E25">
        <v>0.8281385</v>
      </c>
      <c r="F25">
        <v>8.0895069999999999E-2</v>
      </c>
      <c r="G25">
        <v>4.3865399999999999E-2</v>
      </c>
      <c r="H25">
        <v>4.5790440000000002E-2</v>
      </c>
      <c r="I25" s="2">
        <f t="shared" si="1"/>
        <v>1657.7820999999999</v>
      </c>
      <c r="J25" s="2">
        <f t="shared" si="0"/>
        <v>1022.7307000000001</v>
      </c>
      <c r="K25" s="2">
        <f t="shared" si="0"/>
        <v>828.13850000000002</v>
      </c>
      <c r="L25" s="2">
        <f t="shared" si="2"/>
        <v>161.79014000000001</v>
      </c>
      <c r="M25" s="2">
        <f t="shared" si="3"/>
        <v>87.730800000000002</v>
      </c>
      <c r="N25" s="2">
        <f t="shared" si="4"/>
        <v>91.580880000000008</v>
      </c>
    </row>
    <row r="26" spans="2:14">
      <c r="B26" t="s">
        <v>8</v>
      </c>
      <c r="C26">
        <v>1.6722821400000001</v>
      </c>
      <c r="D26">
        <v>1.14010067</v>
      </c>
      <c r="E26">
        <v>0.92344851999999999</v>
      </c>
      <c r="F26">
        <v>6.8233147999999993E-2</v>
      </c>
      <c r="G26">
        <v>6.2837270000000001E-2</v>
      </c>
      <c r="H26">
        <v>3.9500545999999997E-2</v>
      </c>
      <c r="I26" s="2">
        <f t="shared" si="1"/>
        <v>1672.28214</v>
      </c>
      <c r="J26" s="2">
        <f t="shared" si="0"/>
        <v>1140.10067</v>
      </c>
      <c r="K26" s="2">
        <f t="shared" si="0"/>
        <v>923.44852000000003</v>
      </c>
      <c r="L26" s="2">
        <f t="shared" si="2"/>
        <v>136.466296</v>
      </c>
      <c r="M26" s="2">
        <f t="shared" si="3"/>
        <v>125.67454000000001</v>
      </c>
      <c r="N26" s="2">
        <f t="shared" si="4"/>
        <v>79.001092</v>
      </c>
    </row>
    <row r="27" spans="2:14">
      <c r="B27" t="s">
        <v>9</v>
      </c>
      <c r="C27">
        <v>1.5774929</v>
      </c>
      <c r="D27">
        <v>1.1348952999999999</v>
      </c>
      <c r="E27">
        <v>0.8171311</v>
      </c>
      <c r="F27">
        <v>5.9367299999999998E-2</v>
      </c>
      <c r="G27">
        <v>6.7471719999999999E-2</v>
      </c>
      <c r="H27">
        <v>4.4998530000000002E-2</v>
      </c>
      <c r="I27" s="2">
        <f t="shared" si="1"/>
        <v>1577.4929</v>
      </c>
      <c r="J27" s="2">
        <f t="shared" si="0"/>
        <v>1134.8952999999999</v>
      </c>
      <c r="K27" s="2">
        <f t="shared" si="0"/>
        <v>817.13109999999995</v>
      </c>
      <c r="L27" s="2">
        <f t="shared" si="2"/>
        <v>118.7346</v>
      </c>
      <c r="M27" s="2">
        <f t="shared" si="3"/>
        <v>134.94344000000001</v>
      </c>
      <c r="N27" s="2">
        <f t="shared" si="4"/>
        <v>89.997060000000005</v>
      </c>
    </row>
    <row r="28" spans="2:14">
      <c r="B28" t="s">
        <v>10</v>
      </c>
      <c r="C28">
        <v>1.8684714</v>
      </c>
      <c r="D28">
        <v>1.3377327000000001</v>
      </c>
      <c r="E28">
        <v>0.92235299999999998</v>
      </c>
      <c r="F28">
        <v>6.8276900000000001E-2</v>
      </c>
      <c r="G28">
        <v>7.9236600000000004E-2</v>
      </c>
      <c r="H28">
        <v>4.5004849999999999E-2</v>
      </c>
      <c r="I28" s="2">
        <f t="shared" si="1"/>
        <v>1868.4713999999999</v>
      </c>
      <c r="J28" s="2">
        <f t="shared" si="0"/>
        <v>1337.7327</v>
      </c>
      <c r="K28" s="2">
        <f t="shared" si="0"/>
        <v>922.35299999999995</v>
      </c>
      <c r="L28" s="2">
        <f t="shared" si="2"/>
        <v>136.5538</v>
      </c>
      <c r="M28" s="2">
        <f t="shared" si="3"/>
        <v>158.47320000000002</v>
      </c>
      <c r="N28" s="2">
        <f t="shared" si="4"/>
        <v>90.009699999999995</v>
      </c>
    </row>
    <row r="29" spans="2:14">
      <c r="B29" t="s">
        <v>11</v>
      </c>
      <c r="C29">
        <v>1.6412846000000001</v>
      </c>
      <c r="D29">
        <v>0.95138730000000005</v>
      </c>
      <c r="E29">
        <v>0.79743410000000003</v>
      </c>
      <c r="F29">
        <v>0.10906388</v>
      </c>
      <c r="G29">
        <v>6.1563569999999998E-2</v>
      </c>
      <c r="H29">
        <v>4.7674040000000001E-2</v>
      </c>
      <c r="I29" s="2">
        <f t="shared" si="1"/>
        <v>1641.2846000000002</v>
      </c>
      <c r="J29" s="2">
        <f t="shared" si="0"/>
        <v>951.3873000000001</v>
      </c>
      <c r="K29" s="2">
        <f t="shared" si="0"/>
        <v>797.43410000000006</v>
      </c>
      <c r="L29" s="2">
        <f t="shared" si="2"/>
        <v>218.12775999999999</v>
      </c>
      <c r="M29" s="2">
        <f t="shared" si="3"/>
        <v>123.12714</v>
      </c>
      <c r="N29" s="2">
        <f t="shared" si="4"/>
        <v>95.348079999999996</v>
      </c>
    </row>
    <row r="30" spans="2:14">
      <c r="B30" t="s">
        <v>12</v>
      </c>
      <c r="C30">
        <v>1.5987717859999999</v>
      </c>
      <c r="D30">
        <v>1.067724667</v>
      </c>
      <c r="E30">
        <v>0.87790000000000001</v>
      </c>
      <c r="F30">
        <v>9.39018774E-2</v>
      </c>
      <c r="G30">
        <v>4.58083398E-2</v>
      </c>
      <c r="H30">
        <v>4.4206105900000001E-2</v>
      </c>
      <c r="I30" s="2">
        <f t="shared" si="1"/>
        <v>1598.771786</v>
      </c>
      <c r="J30" s="2">
        <f t="shared" si="0"/>
        <v>1067.724667</v>
      </c>
      <c r="K30" s="2">
        <f t="shared" si="0"/>
        <v>877.9</v>
      </c>
      <c r="L30" s="2">
        <f t="shared" si="2"/>
        <v>187.80375480000001</v>
      </c>
      <c r="M30" s="2">
        <f t="shared" si="3"/>
        <v>91.616679599999998</v>
      </c>
      <c r="N30" s="2">
        <f t="shared" si="4"/>
        <v>88.412211799999994</v>
      </c>
    </row>
    <row r="31" spans="2:14">
      <c r="B31" t="s">
        <v>13</v>
      </c>
      <c r="C31">
        <v>1.5284825</v>
      </c>
      <c r="D31">
        <v>0.99352200000000002</v>
      </c>
      <c r="E31">
        <v>0.8519331</v>
      </c>
      <c r="F31">
        <v>9.4729670000000002E-2</v>
      </c>
      <c r="G31">
        <v>6.6160259999999999E-2</v>
      </c>
      <c r="H31">
        <v>3.9365829999999997E-2</v>
      </c>
      <c r="I31" s="2">
        <f t="shared" si="1"/>
        <v>1528.4825000000001</v>
      </c>
      <c r="J31" s="2">
        <f t="shared" si="0"/>
        <v>993.52200000000005</v>
      </c>
      <c r="K31" s="2">
        <f t="shared" si="0"/>
        <v>851.93309999999997</v>
      </c>
      <c r="L31" s="2">
        <f t="shared" si="2"/>
        <v>189.45934</v>
      </c>
      <c r="M31" s="2">
        <f t="shared" si="3"/>
        <v>132.32051999999999</v>
      </c>
      <c r="N31" s="2">
        <f t="shared" si="4"/>
        <v>78.731659999999991</v>
      </c>
    </row>
    <row r="32" spans="2:14">
      <c r="B32" t="s">
        <v>14</v>
      </c>
      <c r="C32">
        <v>1.74621143</v>
      </c>
      <c r="D32">
        <v>1.2561960000000001</v>
      </c>
      <c r="E32">
        <v>0.96472221999999996</v>
      </c>
      <c r="F32">
        <v>9.0509078000000007E-2</v>
      </c>
      <c r="G32">
        <v>9.1375215999999995E-2</v>
      </c>
      <c r="H32">
        <v>5.6246758000000001E-2</v>
      </c>
      <c r="I32" s="2">
        <f t="shared" si="1"/>
        <v>1746.2114300000001</v>
      </c>
      <c r="J32" s="2">
        <f t="shared" si="0"/>
        <v>1256.1960000000001</v>
      </c>
      <c r="K32" s="2">
        <f t="shared" si="0"/>
        <v>964.72221999999999</v>
      </c>
      <c r="L32" s="2">
        <f t="shared" si="2"/>
        <v>181.018156</v>
      </c>
      <c r="M32" s="2">
        <f t="shared" si="3"/>
        <v>182.75043199999999</v>
      </c>
      <c r="N32" s="2">
        <f t="shared" si="4"/>
        <v>112.493516</v>
      </c>
    </row>
    <row r="33" spans="1:14">
      <c r="B33" t="s">
        <v>15</v>
      </c>
      <c r="C33">
        <v>1.4455789000000001</v>
      </c>
      <c r="D33">
        <v>0.96790200000000004</v>
      </c>
      <c r="E33">
        <v>0.76983219999999997</v>
      </c>
      <c r="F33">
        <v>7.7960920000000003E-2</v>
      </c>
      <c r="G33">
        <v>5.4986609999999998E-2</v>
      </c>
      <c r="H33">
        <v>4.8966339999999997E-2</v>
      </c>
      <c r="I33" s="2">
        <f t="shared" si="1"/>
        <v>1445.5789000000002</v>
      </c>
      <c r="J33" s="2">
        <f t="shared" si="0"/>
        <v>967.90200000000004</v>
      </c>
      <c r="K33" s="2">
        <f t="shared" si="0"/>
        <v>769.83219999999994</v>
      </c>
      <c r="L33" s="2">
        <f t="shared" si="2"/>
        <v>155.92184</v>
      </c>
      <c r="M33" s="2">
        <f t="shared" si="3"/>
        <v>109.97322</v>
      </c>
      <c r="N33" s="2">
        <f t="shared" si="4"/>
        <v>97.932679999999991</v>
      </c>
    </row>
    <row r="34" spans="1:14">
      <c r="B34" t="s">
        <v>16</v>
      </c>
      <c r="C34">
        <v>1.6170821399999999</v>
      </c>
      <c r="D34">
        <v>1.2377906700000001</v>
      </c>
      <c r="E34">
        <v>0.86825370000000002</v>
      </c>
      <c r="F34">
        <v>7.3297440000000005E-2</v>
      </c>
      <c r="G34">
        <v>9.2888235999999999E-2</v>
      </c>
      <c r="H34">
        <v>5.4015858999999999E-2</v>
      </c>
      <c r="I34" s="2">
        <f t="shared" si="1"/>
        <v>1617.08214</v>
      </c>
      <c r="J34" s="2">
        <f t="shared" si="0"/>
        <v>1237.7906700000001</v>
      </c>
      <c r="K34" s="2">
        <f t="shared" si="0"/>
        <v>868.25369999999998</v>
      </c>
      <c r="L34" s="2">
        <f t="shared" si="2"/>
        <v>146.59488000000002</v>
      </c>
      <c r="M34" s="2">
        <f t="shared" si="3"/>
        <v>185.77647199999998</v>
      </c>
      <c r="N34" s="2">
        <f t="shared" si="4"/>
        <v>108.031718</v>
      </c>
    </row>
    <row r="35" spans="1:14">
      <c r="B35" t="s">
        <v>17</v>
      </c>
      <c r="C35">
        <v>1.8656964</v>
      </c>
      <c r="D35">
        <v>1.2965153</v>
      </c>
      <c r="E35">
        <v>0.91936150000000005</v>
      </c>
      <c r="F35">
        <v>8.0626310000000007E-2</v>
      </c>
      <c r="G35">
        <v>8.7529960000000004E-2</v>
      </c>
      <c r="H35">
        <v>4.6717790000000002E-2</v>
      </c>
      <c r="I35" s="2">
        <f t="shared" si="1"/>
        <v>1865.6964</v>
      </c>
      <c r="J35" s="2">
        <f t="shared" si="0"/>
        <v>1296.5153</v>
      </c>
      <c r="K35" s="2">
        <f t="shared" si="0"/>
        <v>919.36150000000009</v>
      </c>
      <c r="L35" s="2">
        <f t="shared" si="2"/>
        <v>161.25262000000001</v>
      </c>
      <c r="M35" s="2">
        <f t="shared" si="3"/>
        <v>175.05992000000001</v>
      </c>
      <c r="N35" s="2">
        <f t="shared" si="4"/>
        <v>93.435580000000002</v>
      </c>
    </row>
    <row r="36" spans="1:14">
      <c r="B36" t="s">
        <v>18</v>
      </c>
      <c r="C36">
        <v>1.8427636000000001</v>
      </c>
      <c r="D36">
        <v>1.3275773</v>
      </c>
      <c r="E36">
        <v>0.92975039999999998</v>
      </c>
      <c r="F36">
        <v>8.7151400000000004E-2</v>
      </c>
      <c r="G36">
        <v>8.2413990000000006E-2</v>
      </c>
      <c r="H36">
        <v>5.6618979999999999E-2</v>
      </c>
      <c r="I36" s="2">
        <f t="shared" si="1"/>
        <v>1842.7636</v>
      </c>
      <c r="J36" s="2">
        <f t="shared" si="1"/>
        <v>1327.5772999999999</v>
      </c>
      <c r="K36" s="2">
        <f t="shared" si="1"/>
        <v>929.75040000000001</v>
      </c>
      <c r="L36" s="2">
        <f t="shared" si="2"/>
        <v>174.30280000000002</v>
      </c>
      <c r="M36" s="2">
        <f t="shared" si="3"/>
        <v>164.82798000000003</v>
      </c>
      <c r="N36" s="2">
        <f t="shared" si="4"/>
        <v>113.23796</v>
      </c>
    </row>
    <row r="37" spans="1:14">
      <c r="B37" t="s">
        <v>19</v>
      </c>
      <c r="C37">
        <v>1.7167607</v>
      </c>
      <c r="D37">
        <v>1.0529233</v>
      </c>
      <c r="E37">
        <v>0.88270219999999999</v>
      </c>
      <c r="F37">
        <v>7.565827E-2</v>
      </c>
      <c r="G37">
        <v>4.6458079999999999E-2</v>
      </c>
      <c r="H37">
        <v>4.5034480000000002E-2</v>
      </c>
      <c r="I37" s="2">
        <f t="shared" si="1"/>
        <v>1716.7607</v>
      </c>
      <c r="J37" s="2">
        <f t="shared" si="1"/>
        <v>1052.9232999999999</v>
      </c>
      <c r="K37" s="2">
        <f t="shared" si="1"/>
        <v>882.70219999999995</v>
      </c>
      <c r="L37" s="2">
        <f t="shared" si="2"/>
        <v>151.31654</v>
      </c>
      <c r="M37" s="2">
        <f t="shared" si="3"/>
        <v>92.916159999999991</v>
      </c>
      <c r="N37" s="2">
        <f t="shared" si="4"/>
        <v>90.068960000000004</v>
      </c>
    </row>
    <row r="38" spans="1:14">
      <c r="B38" t="s">
        <v>20</v>
      </c>
      <c r="C38">
        <v>1.5620964289999999</v>
      </c>
      <c r="D38">
        <v>1.0605013329999999</v>
      </c>
      <c r="E38">
        <v>0.87239222199999999</v>
      </c>
      <c r="F38">
        <v>7.5779698899999998E-2</v>
      </c>
      <c r="G38">
        <v>5.9436537999999997E-2</v>
      </c>
      <c r="H38">
        <v>4.70614632E-2</v>
      </c>
      <c r="I38" s="2">
        <f t="shared" si="1"/>
        <v>1562.0964289999999</v>
      </c>
      <c r="J38" s="2">
        <f t="shared" si="1"/>
        <v>1060.5013329999999</v>
      </c>
      <c r="K38" s="2">
        <f t="shared" si="1"/>
        <v>872.39222199999995</v>
      </c>
      <c r="L38" s="2">
        <f t="shared" si="2"/>
        <v>151.5593978</v>
      </c>
      <c r="M38" s="2">
        <f t="shared" si="3"/>
        <v>118.873076</v>
      </c>
      <c r="N38" s="2">
        <f t="shared" si="4"/>
        <v>94.122926399999997</v>
      </c>
    </row>
    <row r="39" spans="1:14">
      <c r="B39" t="s">
        <v>21</v>
      </c>
      <c r="C39">
        <v>1.7263071000000001</v>
      </c>
      <c r="D39">
        <v>1.2414927</v>
      </c>
      <c r="E39">
        <v>0.87175519999999995</v>
      </c>
      <c r="F39">
        <v>5.2370569999999998E-2</v>
      </c>
      <c r="G39">
        <v>6.7103250000000003E-2</v>
      </c>
      <c r="H39">
        <v>4.1096380000000002E-2</v>
      </c>
      <c r="I39" s="2">
        <f t="shared" si="1"/>
        <v>1726.3071</v>
      </c>
      <c r="J39" s="2">
        <f t="shared" si="1"/>
        <v>1241.4927</v>
      </c>
      <c r="K39" s="2">
        <f t="shared" si="1"/>
        <v>871.75519999999995</v>
      </c>
      <c r="L39" s="2">
        <f t="shared" si="2"/>
        <v>104.74114</v>
      </c>
      <c r="M39" s="2">
        <f t="shared" si="3"/>
        <v>134.20650000000001</v>
      </c>
      <c r="N39" s="2">
        <f t="shared" si="4"/>
        <v>82.192760000000007</v>
      </c>
    </row>
    <row r="40" spans="1:14">
      <c r="B40" t="s">
        <v>22</v>
      </c>
      <c r="C40">
        <v>1.5413749999999999</v>
      </c>
      <c r="D40">
        <v>1.1119973000000001</v>
      </c>
      <c r="E40">
        <v>0.81084219999999996</v>
      </c>
      <c r="F40">
        <v>6.4593709999999999E-2</v>
      </c>
      <c r="G40">
        <v>6.8807229999999997E-2</v>
      </c>
      <c r="H40">
        <v>4.635715E-2</v>
      </c>
      <c r="I40" s="2">
        <f t="shared" si="1"/>
        <v>1541.375</v>
      </c>
      <c r="J40" s="2">
        <f t="shared" si="1"/>
        <v>1111.9973</v>
      </c>
      <c r="K40" s="2">
        <f t="shared" si="1"/>
        <v>810.84219999999993</v>
      </c>
      <c r="L40" s="2">
        <f t="shared" si="2"/>
        <v>129.18742</v>
      </c>
      <c r="M40" s="2">
        <f t="shared" si="3"/>
        <v>137.61446000000001</v>
      </c>
      <c r="N40" s="2">
        <f t="shared" si="4"/>
        <v>92.714299999999994</v>
      </c>
    </row>
    <row r="41" spans="1:14">
      <c r="A41" t="s">
        <v>36</v>
      </c>
      <c r="B41" t="s">
        <v>23</v>
      </c>
      <c r="C41">
        <v>1.8691036000000001</v>
      </c>
      <c r="D41">
        <v>1.0833453</v>
      </c>
      <c r="E41">
        <v>0.86219959999999995</v>
      </c>
      <c r="F41">
        <v>0.12009319</v>
      </c>
      <c r="G41">
        <v>4.5700129999999999E-2</v>
      </c>
      <c r="H41">
        <v>5.1421469999999997E-2</v>
      </c>
      <c r="I41" s="2">
        <f t="shared" si="1"/>
        <v>1869.1036000000001</v>
      </c>
      <c r="J41" s="2">
        <f t="shared" si="1"/>
        <v>1083.3453</v>
      </c>
      <c r="K41" s="2">
        <f t="shared" si="1"/>
        <v>862.19959999999992</v>
      </c>
      <c r="L41" s="2">
        <f t="shared" si="2"/>
        <v>240.18638000000001</v>
      </c>
      <c r="M41" s="2">
        <f t="shared" si="3"/>
        <v>91.400260000000003</v>
      </c>
      <c r="N41" s="2">
        <f t="shared" si="4"/>
        <v>102.84294</v>
      </c>
    </row>
    <row r="42" spans="1:14">
      <c r="A42" t="s">
        <v>38</v>
      </c>
      <c r="B42" t="s">
        <v>24</v>
      </c>
      <c r="C42">
        <v>1.8306996</v>
      </c>
      <c r="D42">
        <v>1.3920493</v>
      </c>
      <c r="E42">
        <v>1.1398353999999999</v>
      </c>
      <c r="F42">
        <v>9.5866590000000002E-2</v>
      </c>
      <c r="G42">
        <v>9.6705029999999997E-2</v>
      </c>
      <c r="H42">
        <v>7.2222140000000004E-2</v>
      </c>
      <c r="I42" s="2">
        <f t="shared" si="1"/>
        <v>1830.6995999999999</v>
      </c>
      <c r="J42" s="2">
        <f t="shared" si="1"/>
        <v>1392.0493000000001</v>
      </c>
      <c r="K42" s="2">
        <f t="shared" si="1"/>
        <v>1139.8353999999999</v>
      </c>
      <c r="L42" s="2">
        <f t="shared" si="2"/>
        <v>191.73318</v>
      </c>
      <c r="M42" s="2">
        <f t="shared" si="3"/>
        <v>193.41005999999999</v>
      </c>
      <c r="N42" s="2">
        <f t="shared" si="4"/>
        <v>144.44428000000002</v>
      </c>
    </row>
    <row r="43" spans="1:14">
      <c r="A43" t="s">
        <v>37</v>
      </c>
      <c r="B43" t="s">
        <v>25</v>
      </c>
      <c r="C43">
        <v>1.4969714000000001</v>
      </c>
      <c r="D43">
        <v>0.95764070000000001</v>
      </c>
      <c r="E43">
        <v>0.79944329999999997</v>
      </c>
      <c r="F43">
        <v>8.0975809999999995E-2</v>
      </c>
      <c r="G43">
        <v>5.2276900000000001E-2</v>
      </c>
      <c r="H43">
        <v>5.2028190000000002E-2</v>
      </c>
      <c r="I43" s="2">
        <f t="shared" si="1"/>
        <v>1496.9714000000001</v>
      </c>
      <c r="J43" s="2">
        <f t="shared" si="1"/>
        <v>957.64070000000004</v>
      </c>
      <c r="K43" s="2">
        <f t="shared" si="1"/>
        <v>799.44330000000002</v>
      </c>
      <c r="L43" s="2">
        <f t="shared" si="2"/>
        <v>161.95161999999999</v>
      </c>
      <c r="M43" s="2">
        <f t="shared" si="3"/>
        <v>104.5538</v>
      </c>
      <c r="N43" s="2">
        <f t="shared" si="4"/>
        <v>104.05638</v>
      </c>
    </row>
    <row r="44" spans="1:14">
      <c r="A44" t="s">
        <v>39</v>
      </c>
      <c r="B44" t="s">
        <v>26</v>
      </c>
      <c r="C44">
        <v>1.8321518999999999</v>
      </c>
      <c r="D44">
        <v>1.3902646999999999</v>
      </c>
      <c r="E44">
        <v>1.1400735</v>
      </c>
      <c r="F44">
        <v>9.5401749999999994E-2</v>
      </c>
      <c r="G44">
        <v>9.6989119999999998E-2</v>
      </c>
      <c r="H44">
        <v>7.2369890000000006E-2</v>
      </c>
      <c r="I44" s="2">
        <f t="shared" si="1"/>
        <v>1832.1518999999998</v>
      </c>
      <c r="J44" s="2">
        <f t="shared" si="1"/>
        <v>1390.2646999999999</v>
      </c>
      <c r="K44" s="2">
        <f t="shared" si="1"/>
        <v>1140.0735</v>
      </c>
      <c r="L44" s="2">
        <f t="shared" si="2"/>
        <v>190.80349999999999</v>
      </c>
      <c r="M44" s="2">
        <f t="shared" si="3"/>
        <v>193.97824</v>
      </c>
      <c r="N44" s="2">
        <f t="shared" si="4"/>
        <v>144.73978000000002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Q51" sqref="Q51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2016-01-04T22:10:07Z</dcterms:created>
  <dcterms:modified xsi:type="dcterms:W3CDTF">2016-01-05T13:13:06Z</dcterms:modified>
</cp:coreProperties>
</file>